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cyh\OneDrive\Desktop\Boot Camp\Prework_LCH\Module 1\"/>
    </mc:Choice>
  </mc:AlternateContent>
  <xr:revisionPtr revIDLastSave="0" documentId="13_ncr:1_{7E2E1E6A-706F-4091-9A6C-B71A929337CD}" xr6:coauthVersionLast="40" xr6:coauthVersionMax="40" xr10:uidLastSave="{00000000-0000-0000-0000-000000000000}"/>
  <bookViews>
    <workbookView xWindow="0" yWindow="0" windowWidth="20490" windowHeight="7485" activeTab="4" xr2:uid="{00000000-000D-0000-FFFF-FFFF00000000}"/>
  </bookViews>
  <sheets>
    <sheet name="Original data" sheetId="1" r:id="rId1"/>
    <sheet name="Pivot Table 1" sheetId="3" r:id="rId2"/>
    <sheet name="Pivot Table 2" sheetId="4" r:id="rId3"/>
    <sheet name="Pivot Table 3" sheetId="5" r:id="rId4"/>
    <sheet name="Homework" sheetId="2" r:id="rId5"/>
    <sheet name="Bonus" sheetId="7" r:id="rId6"/>
  </sheets>
  <definedNames>
    <definedName name="_xlnm._FilterDatabase" localSheetId="4" hidden="1">Homework!$A$1:$V$4115</definedName>
    <definedName name="_xlnm._FilterDatabase" localSheetId="0" hidden="1">'Original data'!$A$1:$N$4115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7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3" i="2"/>
  <c r="Q2" i="2"/>
  <c r="K3" i="2" l="1"/>
  <c r="L3" i="2"/>
  <c r="K4" i="2"/>
  <c r="L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L270" i="2"/>
  <c r="K271" i="2"/>
  <c r="L271" i="2"/>
  <c r="K272" i="2"/>
  <c r="L272" i="2"/>
  <c r="K273" i="2"/>
  <c r="L273" i="2"/>
  <c r="K274" i="2"/>
  <c r="L274" i="2"/>
  <c r="K275" i="2"/>
  <c r="L275" i="2"/>
  <c r="K276" i="2"/>
  <c r="L276" i="2"/>
  <c r="K277" i="2"/>
  <c r="L277" i="2"/>
  <c r="K278" i="2"/>
  <c r="L278" i="2"/>
  <c r="K279" i="2"/>
  <c r="L279" i="2"/>
  <c r="K280" i="2"/>
  <c r="L280" i="2"/>
  <c r="K281" i="2"/>
  <c r="L281" i="2"/>
  <c r="K282" i="2"/>
  <c r="L282" i="2"/>
  <c r="K283" i="2"/>
  <c r="L283" i="2"/>
  <c r="K284" i="2"/>
  <c r="L284" i="2"/>
  <c r="K285" i="2"/>
  <c r="L285" i="2"/>
  <c r="K286" i="2"/>
  <c r="L286" i="2"/>
  <c r="K287" i="2"/>
  <c r="L287" i="2"/>
  <c r="K288" i="2"/>
  <c r="L288" i="2"/>
  <c r="K289" i="2"/>
  <c r="L289" i="2"/>
  <c r="K290" i="2"/>
  <c r="L290" i="2"/>
  <c r="K291" i="2"/>
  <c r="L291" i="2"/>
  <c r="K292" i="2"/>
  <c r="L292" i="2"/>
  <c r="K293" i="2"/>
  <c r="L293" i="2"/>
  <c r="K294" i="2"/>
  <c r="L294" i="2"/>
  <c r="K295" i="2"/>
  <c r="L295" i="2"/>
  <c r="K296" i="2"/>
  <c r="L296" i="2"/>
  <c r="K297" i="2"/>
  <c r="L297" i="2"/>
  <c r="K298" i="2"/>
  <c r="L298" i="2"/>
  <c r="K299" i="2"/>
  <c r="L299" i="2"/>
  <c r="K300" i="2"/>
  <c r="L300" i="2"/>
  <c r="K301" i="2"/>
  <c r="L301" i="2"/>
  <c r="K302" i="2"/>
  <c r="L302" i="2"/>
  <c r="K303" i="2"/>
  <c r="L303" i="2"/>
  <c r="K304" i="2"/>
  <c r="L304" i="2"/>
  <c r="K305" i="2"/>
  <c r="L305" i="2"/>
  <c r="K306" i="2"/>
  <c r="L306" i="2"/>
  <c r="K307" i="2"/>
  <c r="L307" i="2"/>
  <c r="K308" i="2"/>
  <c r="L308" i="2"/>
  <c r="K309" i="2"/>
  <c r="L309" i="2"/>
  <c r="K310" i="2"/>
  <c r="L310" i="2"/>
  <c r="K311" i="2"/>
  <c r="L311" i="2"/>
  <c r="K312" i="2"/>
  <c r="L312" i="2"/>
  <c r="K313" i="2"/>
  <c r="L313" i="2"/>
  <c r="K314" i="2"/>
  <c r="L314" i="2"/>
  <c r="K315" i="2"/>
  <c r="L315" i="2"/>
  <c r="K316" i="2"/>
  <c r="L316" i="2"/>
  <c r="K317" i="2"/>
  <c r="L317" i="2"/>
  <c r="K318" i="2"/>
  <c r="L318" i="2"/>
  <c r="K319" i="2"/>
  <c r="L319" i="2"/>
  <c r="K320" i="2"/>
  <c r="L320" i="2"/>
  <c r="K321" i="2"/>
  <c r="L321" i="2"/>
  <c r="K322" i="2"/>
  <c r="L322" i="2"/>
  <c r="K323" i="2"/>
  <c r="L323" i="2"/>
  <c r="K324" i="2"/>
  <c r="L324" i="2"/>
  <c r="K325" i="2"/>
  <c r="L325" i="2"/>
  <c r="K326" i="2"/>
  <c r="L326" i="2"/>
  <c r="K327" i="2"/>
  <c r="L327" i="2"/>
  <c r="K328" i="2"/>
  <c r="L328" i="2"/>
  <c r="K329" i="2"/>
  <c r="L329" i="2"/>
  <c r="K330" i="2"/>
  <c r="L330" i="2"/>
  <c r="K331" i="2"/>
  <c r="L331" i="2"/>
  <c r="K332" i="2"/>
  <c r="L332" i="2"/>
  <c r="K333" i="2"/>
  <c r="L333" i="2"/>
  <c r="K334" i="2"/>
  <c r="L334" i="2"/>
  <c r="K335" i="2"/>
  <c r="L335" i="2"/>
  <c r="K336" i="2"/>
  <c r="L336" i="2"/>
  <c r="K337" i="2"/>
  <c r="L337" i="2"/>
  <c r="K338" i="2"/>
  <c r="L338" i="2"/>
  <c r="K339" i="2"/>
  <c r="L339" i="2"/>
  <c r="K340" i="2"/>
  <c r="L340" i="2"/>
  <c r="K341" i="2"/>
  <c r="L341" i="2"/>
  <c r="K342" i="2"/>
  <c r="L342" i="2"/>
  <c r="K343" i="2"/>
  <c r="L343" i="2"/>
  <c r="K344" i="2"/>
  <c r="L344" i="2"/>
  <c r="K345" i="2"/>
  <c r="L345" i="2"/>
  <c r="K346" i="2"/>
  <c r="L346" i="2"/>
  <c r="K347" i="2"/>
  <c r="L347" i="2"/>
  <c r="K348" i="2"/>
  <c r="L348" i="2"/>
  <c r="K349" i="2"/>
  <c r="L349" i="2"/>
  <c r="K350" i="2"/>
  <c r="L350" i="2"/>
  <c r="K351" i="2"/>
  <c r="L351" i="2"/>
  <c r="K352" i="2"/>
  <c r="L352" i="2"/>
  <c r="K353" i="2"/>
  <c r="L353" i="2"/>
  <c r="K354" i="2"/>
  <c r="L354" i="2"/>
  <c r="K355" i="2"/>
  <c r="L355" i="2"/>
  <c r="K356" i="2"/>
  <c r="L356" i="2"/>
  <c r="K357" i="2"/>
  <c r="L357" i="2"/>
  <c r="K358" i="2"/>
  <c r="L358" i="2"/>
  <c r="K359" i="2"/>
  <c r="L359" i="2"/>
  <c r="K360" i="2"/>
  <c r="L360" i="2"/>
  <c r="K361" i="2"/>
  <c r="L361" i="2"/>
  <c r="K362" i="2"/>
  <c r="L362" i="2"/>
  <c r="K363" i="2"/>
  <c r="L363" i="2"/>
  <c r="K364" i="2"/>
  <c r="L364" i="2"/>
  <c r="K365" i="2"/>
  <c r="L365" i="2"/>
  <c r="K366" i="2"/>
  <c r="L366" i="2"/>
  <c r="K367" i="2"/>
  <c r="L367" i="2"/>
  <c r="K368" i="2"/>
  <c r="L368" i="2"/>
  <c r="K369" i="2"/>
  <c r="L369" i="2"/>
  <c r="K370" i="2"/>
  <c r="L370" i="2"/>
  <c r="K371" i="2"/>
  <c r="L371" i="2"/>
  <c r="K372" i="2"/>
  <c r="L372" i="2"/>
  <c r="K373" i="2"/>
  <c r="L373" i="2"/>
  <c r="K374" i="2"/>
  <c r="L374" i="2"/>
  <c r="K375" i="2"/>
  <c r="L375" i="2"/>
  <c r="K376" i="2"/>
  <c r="L376" i="2"/>
  <c r="K377" i="2"/>
  <c r="L377" i="2"/>
  <c r="K378" i="2"/>
  <c r="L378" i="2"/>
  <c r="K379" i="2"/>
  <c r="L379" i="2"/>
  <c r="K380" i="2"/>
  <c r="L380" i="2"/>
  <c r="K381" i="2"/>
  <c r="L381" i="2"/>
  <c r="K382" i="2"/>
  <c r="L382" i="2"/>
  <c r="K383" i="2"/>
  <c r="L383" i="2"/>
  <c r="K384" i="2"/>
  <c r="L384" i="2"/>
  <c r="K385" i="2"/>
  <c r="L385" i="2"/>
  <c r="K386" i="2"/>
  <c r="L386" i="2"/>
  <c r="K387" i="2"/>
  <c r="L387" i="2"/>
  <c r="K388" i="2"/>
  <c r="L388" i="2"/>
  <c r="K389" i="2"/>
  <c r="L389" i="2"/>
  <c r="K390" i="2"/>
  <c r="L390" i="2"/>
  <c r="K391" i="2"/>
  <c r="L391" i="2"/>
  <c r="K392" i="2"/>
  <c r="L392" i="2"/>
  <c r="K393" i="2"/>
  <c r="L393" i="2"/>
  <c r="K394" i="2"/>
  <c r="L394" i="2"/>
  <c r="K395" i="2"/>
  <c r="L395" i="2"/>
  <c r="K396" i="2"/>
  <c r="L396" i="2"/>
  <c r="K397" i="2"/>
  <c r="L397" i="2"/>
  <c r="K398" i="2"/>
  <c r="L398" i="2"/>
  <c r="K399" i="2"/>
  <c r="L399" i="2"/>
  <c r="K400" i="2"/>
  <c r="L400" i="2"/>
  <c r="K401" i="2"/>
  <c r="L401" i="2"/>
  <c r="K402" i="2"/>
  <c r="L402" i="2"/>
  <c r="K403" i="2"/>
  <c r="L403" i="2"/>
  <c r="K404" i="2"/>
  <c r="L404" i="2"/>
  <c r="K405" i="2"/>
  <c r="L405" i="2"/>
  <c r="K406" i="2"/>
  <c r="L406" i="2"/>
  <c r="K407" i="2"/>
  <c r="L407" i="2"/>
  <c r="K408" i="2"/>
  <c r="L408" i="2"/>
  <c r="K409" i="2"/>
  <c r="L409" i="2"/>
  <c r="K410" i="2"/>
  <c r="L410" i="2"/>
  <c r="K411" i="2"/>
  <c r="L411" i="2"/>
  <c r="K412" i="2"/>
  <c r="L412" i="2"/>
  <c r="K413" i="2"/>
  <c r="L413" i="2"/>
  <c r="K414" i="2"/>
  <c r="L414" i="2"/>
  <c r="K415" i="2"/>
  <c r="L415" i="2"/>
  <c r="K416" i="2"/>
  <c r="L416" i="2"/>
  <c r="K417" i="2"/>
  <c r="L417" i="2"/>
  <c r="K418" i="2"/>
  <c r="L418" i="2"/>
  <c r="K419" i="2"/>
  <c r="L419" i="2"/>
  <c r="K420" i="2"/>
  <c r="L420" i="2"/>
  <c r="K421" i="2"/>
  <c r="L421" i="2"/>
  <c r="K422" i="2"/>
  <c r="L422" i="2"/>
  <c r="K423" i="2"/>
  <c r="L423" i="2"/>
  <c r="K424" i="2"/>
  <c r="L424" i="2"/>
  <c r="K425" i="2"/>
  <c r="L425" i="2"/>
  <c r="K426" i="2"/>
  <c r="L426" i="2"/>
  <c r="K427" i="2"/>
  <c r="L427" i="2"/>
  <c r="K428" i="2"/>
  <c r="L428" i="2"/>
  <c r="K429" i="2"/>
  <c r="L429" i="2"/>
  <c r="K430" i="2"/>
  <c r="L430" i="2"/>
  <c r="K431" i="2"/>
  <c r="L431" i="2"/>
  <c r="K432" i="2"/>
  <c r="L432" i="2"/>
  <c r="K433" i="2"/>
  <c r="L433" i="2"/>
  <c r="K434" i="2"/>
  <c r="L434" i="2"/>
  <c r="K435" i="2"/>
  <c r="L435" i="2"/>
  <c r="K436" i="2"/>
  <c r="L436" i="2"/>
  <c r="K437" i="2"/>
  <c r="L437" i="2"/>
  <c r="K438" i="2"/>
  <c r="L438" i="2"/>
  <c r="K439" i="2"/>
  <c r="L439" i="2"/>
  <c r="K440" i="2"/>
  <c r="L440" i="2"/>
  <c r="K441" i="2"/>
  <c r="L441" i="2"/>
  <c r="K442" i="2"/>
  <c r="L442" i="2"/>
  <c r="K443" i="2"/>
  <c r="L443" i="2"/>
  <c r="K444" i="2"/>
  <c r="L444" i="2"/>
  <c r="K445" i="2"/>
  <c r="L445" i="2"/>
  <c r="K446" i="2"/>
  <c r="L446" i="2"/>
  <c r="K447" i="2"/>
  <c r="L447" i="2"/>
  <c r="K448" i="2"/>
  <c r="L448" i="2"/>
  <c r="K449" i="2"/>
  <c r="L449" i="2"/>
  <c r="K450" i="2"/>
  <c r="L450" i="2"/>
  <c r="K451" i="2"/>
  <c r="L451" i="2"/>
  <c r="K452" i="2"/>
  <c r="L452" i="2"/>
  <c r="K453" i="2"/>
  <c r="L453" i="2"/>
  <c r="K454" i="2"/>
  <c r="L454" i="2"/>
  <c r="K455" i="2"/>
  <c r="L455" i="2"/>
  <c r="K456" i="2"/>
  <c r="L456" i="2"/>
  <c r="K457" i="2"/>
  <c r="L457" i="2"/>
  <c r="K458" i="2"/>
  <c r="L458" i="2"/>
  <c r="K459" i="2"/>
  <c r="L459" i="2"/>
  <c r="K460" i="2"/>
  <c r="L460" i="2"/>
  <c r="K461" i="2"/>
  <c r="L461" i="2"/>
  <c r="K462" i="2"/>
  <c r="L462" i="2"/>
  <c r="K463" i="2"/>
  <c r="L463" i="2"/>
  <c r="K464" i="2"/>
  <c r="L464" i="2"/>
  <c r="K465" i="2"/>
  <c r="L465" i="2"/>
  <c r="K466" i="2"/>
  <c r="L466" i="2"/>
  <c r="K467" i="2"/>
  <c r="L467" i="2"/>
  <c r="K468" i="2"/>
  <c r="L468" i="2"/>
  <c r="K469" i="2"/>
  <c r="L469" i="2"/>
  <c r="K470" i="2"/>
  <c r="L470" i="2"/>
  <c r="K471" i="2"/>
  <c r="L471" i="2"/>
  <c r="K472" i="2"/>
  <c r="L472" i="2"/>
  <c r="K473" i="2"/>
  <c r="L473" i="2"/>
  <c r="K474" i="2"/>
  <c r="L474" i="2"/>
  <c r="K475" i="2"/>
  <c r="L475" i="2"/>
  <c r="K476" i="2"/>
  <c r="L476" i="2"/>
  <c r="K477" i="2"/>
  <c r="L477" i="2"/>
  <c r="K478" i="2"/>
  <c r="L478" i="2"/>
  <c r="K479" i="2"/>
  <c r="L479" i="2"/>
  <c r="K480" i="2"/>
  <c r="L480" i="2"/>
  <c r="K481" i="2"/>
  <c r="L481" i="2"/>
  <c r="K482" i="2"/>
  <c r="L482" i="2"/>
  <c r="K483" i="2"/>
  <c r="L483" i="2"/>
  <c r="K484" i="2"/>
  <c r="L484" i="2"/>
  <c r="K485" i="2"/>
  <c r="L485" i="2"/>
  <c r="K486" i="2"/>
  <c r="L486" i="2"/>
  <c r="K487" i="2"/>
  <c r="L487" i="2"/>
  <c r="K488" i="2"/>
  <c r="L488" i="2"/>
  <c r="K489" i="2"/>
  <c r="L489" i="2"/>
  <c r="K490" i="2"/>
  <c r="L490" i="2"/>
  <c r="K491" i="2"/>
  <c r="L491" i="2"/>
  <c r="K492" i="2"/>
  <c r="L492" i="2"/>
  <c r="K493" i="2"/>
  <c r="L493" i="2"/>
  <c r="K494" i="2"/>
  <c r="L494" i="2"/>
  <c r="K495" i="2"/>
  <c r="L495" i="2"/>
  <c r="K496" i="2"/>
  <c r="L496" i="2"/>
  <c r="K497" i="2"/>
  <c r="L497" i="2"/>
  <c r="K498" i="2"/>
  <c r="L498" i="2"/>
  <c r="K499" i="2"/>
  <c r="L499" i="2"/>
  <c r="K500" i="2"/>
  <c r="L500" i="2"/>
  <c r="K501" i="2"/>
  <c r="L501" i="2"/>
  <c r="K502" i="2"/>
  <c r="L502" i="2"/>
  <c r="K503" i="2"/>
  <c r="L503" i="2"/>
  <c r="K504" i="2"/>
  <c r="L504" i="2"/>
  <c r="K505" i="2"/>
  <c r="L505" i="2"/>
  <c r="K506" i="2"/>
  <c r="L506" i="2"/>
  <c r="K507" i="2"/>
  <c r="L507" i="2"/>
  <c r="K508" i="2"/>
  <c r="L508" i="2"/>
  <c r="K509" i="2"/>
  <c r="L509" i="2"/>
  <c r="K510" i="2"/>
  <c r="L510" i="2"/>
  <c r="K511" i="2"/>
  <c r="L511" i="2"/>
  <c r="K512" i="2"/>
  <c r="L512" i="2"/>
  <c r="K513" i="2"/>
  <c r="L513" i="2"/>
  <c r="K514" i="2"/>
  <c r="L514" i="2"/>
  <c r="K515" i="2"/>
  <c r="L515" i="2"/>
  <c r="K516" i="2"/>
  <c r="L516" i="2"/>
  <c r="K517" i="2"/>
  <c r="L517" i="2"/>
  <c r="K518" i="2"/>
  <c r="L518" i="2"/>
  <c r="K519" i="2"/>
  <c r="L519" i="2"/>
  <c r="K520" i="2"/>
  <c r="L520" i="2"/>
  <c r="K521" i="2"/>
  <c r="L521" i="2"/>
  <c r="K522" i="2"/>
  <c r="L522" i="2"/>
  <c r="K523" i="2"/>
  <c r="L523" i="2"/>
  <c r="K524" i="2"/>
  <c r="L524" i="2"/>
  <c r="K525" i="2"/>
  <c r="L525" i="2"/>
  <c r="K526" i="2"/>
  <c r="L526" i="2"/>
  <c r="K527" i="2"/>
  <c r="L527" i="2"/>
  <c r="K528" i="2"/>
  <c r="L528" i="2"/>
  <c r="K529" i="2"/>
  <c r="L529" i="2"/>
  <c r="K530" i="2"/>
  <c r="L530" i="2"/>
  <c r="K531" i="2"/>
  <c r="L531" i="2"/>
  <c r="K532" i="2"/>
  <c r="L532" i="2"/>
  <c r="K533" i="2"/>
  <c r="L533" i="2"/>
  <c r="K534" i="2"/>
  <c r="L534" i="2"/>
  <c r="K535" i="2"/>
  <c r="L535" i="2"/>
  <c r="K536" i="2"/>
  <c r="L536" i="2"/>
  <c r="K537" i="2"/>
  <c r="L537" i="2"/>
  <c r="K538" i="2"/>
  <c r="L538" i="2"/>
  <c r="K539" i="2"/>
  <c r="L539" i="2"/>
  <c r="K540" i="2"/>
  <c r="L540" i="2"/>
  <c r="K541" i="2"/>
  <c r="L541" i="2"/>
  <c r="K542" i="2"/>
  <c r="L542" i="2"/>
  <c r="K543" i="2"/>
  <c r="L543" i="2"/>
  <c r="K544" i="2"/>
  <c r="L544" i="2"/>
  <c r="K545" i="2"/>
  <c r="L545" i="2"/>
  <c r="K546" i="2"/>
  <c r="L546" i="2"/>
  <c r="K547" i="2"/>
  <c r="L547" i="2"/>
  <c r="K548" i="2"/>
  <c r="L548" i="2"/>
  <c r="K549" i="2"/>
  <c r="L549" i="2"/>
  <c r="K550" i="2"/>
  <c r="L550" i="2"/>
  <c r="K551" i="2"/>
  <c r="L551" i="2"/>
  <c r="K552" i="2"/>
  <c r="L552" i="2"/>
  <c r="K553" i="2"/>
  <c r="L553" i="2"/>
  <c r="K554" i="2"/>
  <c r="L554" i="2"/>
  <c r="K555" i="2"/>
  <c r="L555" i="2"/>
  <c r="K556" i="2"/>
  <c r="L556" i="2"/>
  <c r="K557" i="2"/>
  <c r="L557" i="2"/>
  <c r="K558" i="2"/>
  <c r="L558" i="2"/>
  <c r="K559" i="2"/>
  <c r="L559" i="2"/>
  <c r="K560" i="2"/>
  <c r="L560" i="2"/>
  <c r="K561" i="2"/>
  <c r="L561" i="2"/>
  <c r="K562" i="2"/>
  <c r="L562" i="2"/>
  <c r="K563" i="2"/>
  <c r="L563" i="2"/>
  <c r="K564" i="2"/>
  <c r="L564" i="2"/>
  <c r="K565" i="2"/>
  <c r="L565" i="2"/>
  <c r="K566" i="2"/>
  <c r="L566" i="2"/>
  <c r="K567" i="2"/>
  <c r="L567" i="2"/>
  <c r="K568" i="2"/>
  <c r="L568" i="2"/>
  <c r="K569" i="2"/>
  <c r="L569" i="2"/>
  <c r="K570" i="2"/>
  <c r="L570" i="2"/>
  <c r="K571" i="2"/>
  <c r="L571" i="2"/>
  <c r="K572" i="2"/>
  <c r="L572" i="2"/>
  <c r="K573" i="2"/>
  <c r="L573" i="2"/>
  <c r="K574" i="2"/>
  <c r="L574" i="2"/>
  <c r="K575" i="2"/>
  <c r="L575" i="2"/>
  <c r="K576" i="2"/>
  <c r="L576" i="2"/>
  <c r="K577" i="2"/>
  <c r="L577" i="2"/>
  <c r="K578" i="2"/>
  <c r="L578" i="2"/>
  <c r="K579" i="2"/>
  <c r="L579" i="2"/>
  <c r="K580" i="2"/>
  <c r="L580" i="2"/>
  <c r="K581" i="2"/>
  <c r="L581" i="2"/>
  <c r="K582" i="2"/>
  <c r="L582" i="2"/>
  <c r="K583" i="2"/>
  <c r="L583" i="2"/>
  <c r="K584" i="2"/>
  <c r="L584" i="2"/>
  <c r="K585" i="2"/>
  <c r="L585" i="2"/>
  <c r="K586" i="2"/>
  <c r="L586" i="2"/>
  <c r="K587" i="2"/>
  <c r="L587" i="2"/>
  <c r="K588" i="2"/>
  <c r="L588" i="2"/>
  <c r="K589" i="2"/>
  <c r="L589" i="2"/>
  <c r="K590" i="2"/>
  <c r="L590" i="2"/>
  <c r="K591" i="2"/>
  <c r="L591" i="2"/>
  <c r="K592" i="2"/>
  <c r="L592" i="2"/>
  <c r="K593" i="2"/>
  <c r="L593" i="2"/>
  <c r="K594" i="2"/>
  <c r="L594" i="2"/>
  <c r="K595" i="2"/>
  <c r="L595" i="2"/>
  <c r="K596" i="2"/>
  <c r="L596" i="2"/>
  <c r="K597" i="2"/>
  <c r="L597" i="2"/>
  <c r="K598" i="2"/>
  <c r="L598" i="2"/>
  <c r="K599" i="2"/>
  <c r="L599" i="2"/>
  <c r="K600" i="2"/>
  <c r="L600" i="2"/>
  <c r="K601" i="2"/>
  <c r="L601" i="2"/>
  <c r="K602" i="2"/>
  <c r="L602" i="2"/>
  <c r="K603" i="2"/>
  <c r="L603" i="2"/>
  <c r="K604" i="2"/>
  <c r="L604" i="2"/>
  <c r="K605" i="2"/>
  <c r="L605" i="2"/>
  <c r="K606" i="2"/>
  <c r="L606" i="2"/>
  <c r="K607" i="2"/>
  <c r="L607" i="2"/>
  <c r="K608" i="2"/>
  <c r="L608" i="2"/>
  <c r="K609" i="2"/>
  <c r="L609" i="2"/>
  <c r="K610" i="2"/>
  <c r="L610" i="2"/>
  <c r="K611" i="2"/>
  <c r="L611" i="2"/>
  <c r="K612" i="2"/>
  <c r="L612" i="2"/>
  <c r="K613" i="2"/>
  <c r="L613" i="2"/>
  <c r="K614" i="2"/>
  <c r="L614" i="2"/>
  <c r="K615" i="2"/>
  <c r="L615" i="2"/>
  <c r="K616" i="2"/>
  <c r="L616" i="2"/>
  <c r="K617" i="2"/>
  <c r="L617" i="2"/>
  <c r="K618" i="2"/>
  <c r="L618" i="2"/>
  <c r="K619" i="2"/>
  <c r="L619" i="2"/>
  <c r="K620" i="2"/>
  <c r="L620" i="2"/>
  <c r="K621" i="2"/>
  <c r="L621" i="2"/>
  <c r="K622" i="2"/>
  <c r="L622" i="2"/>
  <c r="K623" i="2"/>
  <c r="L623" i="2"/>
  <c r="K624" i="2"/>
  <c r="L624" i="2"/>
  <c r="K625" i="2"/>
  <c r="L625" i="2"/>
  <c r="K626" i="2"/>
  <c r="L626" i="2"/>
  <c r="K627" i="2"/>
  <c r="L627" i="2"/>
  <c r="K628" i="2"/>
  <c r="L628" i="2"/>
  <c r="K629" i="2"/>
  <c r="L629" i="2"/>
  <c r="K630" i="2"/>
  <c r="L630" i="2"/>
  <c r="K631" i="2"/>
  <c r="L631" i="2"/>
  <c r="K632" i="2"/>
  <c r="L632" i="2"/>
  <c r="K633" i="2"/>
  <c r="L633" i="2"/>
  <c r="K634" i="2"/>
  <c r="L634" i="2"/>
  <c r="K635" i="2"/>
  <c r="L635" i="2"/>
  <c r="K636" i="2"/>
  <c r="L636" i="2"/>
  <c r="K637" i="2"/>
  <c r="L637" i="2"/>
  <c r="K638" i="2"/>
  <c r="L638" i="2"/>
  <c r="K639" i="2"/>
  <c r="L639" i="2"/>
  <c r="K640" i="2"/>
  <c r="L640" i="2"/>
  <c r="K641" i="2"/>
  <c r="L641" i="2"/>
  <c r="K642" i="2"/>
  <c r="L642" i="2"/>
  <c r="K643" i="2"/>
  <c r="L643" i="2"/>
  <c r="K644" i="2"/>
  <c r="L644" i="2"/>
  <c r="K645" i="2"/>
  <c r="L645" i="2"/>
  <c r="K646" i="2"/>
  <c r="L646" i="2"/>
  <c r="K647" i="2"/>
  <c r="L647" i="2"/>
  <c r="K648" i="2"/>
  <c r="L648" i="2"/>
  <c r="K649" i="2"/>
  <c r="L649" i="2"/>
  <c r="K650" i="2"/>
  <c r="L650" i="2"/>
  <c r="K651" i="2"/>
  <c r="L651" i="2"/>
  <c r="K652" i="2"/>
  <c r="L652" i="2"/>
  <c r="K653" i="2"/>
  <c r="L653" i="2"/>
  <c r="K654" i="2"/>
  <c r="L654" i="2"/>
  <c r="K655" i="2"/>
  <c r="L655" i="2"/>
  <c r="K656" i="2"/>
  <c r="L656" i="2"/>
  <c r="K657" i="2"/>
  <c r="L657" i="2"/>
  <c r="K658" i="2"/>
  <c r="L658" i="2"/>
  <c r="K659" i="2"/>
  <c r="L659" i="2"/>
  <c r="K660" i="2"/>
  <c r="L660" i="2"/>
  <c r="K661" i="2"/>
  <c r="L661" i="2"/>
  <c r="K662" i="2"/>
  <c r="L662" i="2"/>
  <c r="K663" i="2"/>
  <c r="L663" i="2"/>
  <c r="K664" i="2"/>
  <c r="L664" i="2"/>
  <c r="K665" i="2"/>
  <c r="L665" i="2"/>
  <c r="K666" i="2"/>
  <c r="L666" i="2"/>
  <c r="K667" i="2"/>
  <c r="L667" i="2"/>
  <c r="K668" i="2"/>
  <c r="L668" i="2"/>
  <c r="K669" i="2"/>
  <c r="L669" i="2"/>
  <c r="K670" i="2"/>
  <c r="L670" i="2"/>
  <c r="K671" i="2"/>
  <c r="L671" i="2"/>
  <c r="K672" i="2"/>
  <c r="L672" i="2"/>
  <c r="K673" i="2"/>
  <c r="L673" i="2"/>
  <c r="K674" i="2"/>
  <c r="L674" i="2"/>
  <c r="K675" i="2"/>
  <c r="L675" i="2"/>
  <c r="K676" i="2"/>
  <c r="L676" i="2"/>
  <c r="K677" i="2"/>
  <c r="L677" i="2"/>
  <c r="K678" i="2"/>
  <c r="L678" i="2"/>
  <c r="K679" i="2"/>
  <c r="L679" i="2"/>
  <c r="K680" i="2"/>
  <c r="L680" i="2"/>
  <c r="K681" i="2"/>
  <c r="L681" i="2"/>
  <c r="K682" i="2"/>
  <c r="L682" i="2"/>
  <c r="K683" i="2"/>
  <c r="L683" i="2"/>
  <c r="K684" i="2"/>
  <c r="L684" i="2"/>
  <c r="K685" i="2"/>
  <c r="L685" i="2"/>
  <c r="K686" i="2"/>
  <c r="L686" i="2"/>
  <c r="K687" i="2"/>
  <c r="L687" i="2"/>
  <c r="K688" i="2"/>
  <c r="L688" i="2"/>
  <c r="K689" i="2"/>
  <c r="L689" i="2"/>
  <c r="K690" i="2"/>
  <c r="L690" i="2"/>
  <c r="K691" i="2"/>
  <c r="L691" i="2"/>
  <c r="K692" i="2"/>
  <c r="L692" i="2"/>
  <c r="K693" i="2"/>
  <c r="L693" i="2"/>
  <c r="K694" i="2"/>
  <c r="L694" i="2"/>
  <c r="K695" i="2"/>
  <c r="L695" i="2"/>
  <c r="K696" i="2"/>
  <c r="L696" i="2"/>
  <c r="K697" i="2"/>
  <c r="L697" i="2"/>
  <c r="K698" i="2"/>
  <c r="L698" i="2"/>
  <c r="K699" i="2"/>
  <c r="L699" i="2"/>
  <c r="K700" i="2"/>
  <c r="L700" i="2"/>
  <c r="K701" i="2"/>
  <c r="L701" i="2"/>
  <c r="K702" i="2"/>
  <c r="L702" i="2"/>
  <c r="K703" i="2"/>
  <c r="L703" i="2"/>
  <c r="K704" i="2"/>
  <c r="L704" i="2"/>
  <c r="K705" i="2"/>
  <c r="L705" i="2"/>
  <c r="K706" i="2"/>
  <c r="L706" i="2"/>
  <c r="K707" i="2"/>
  <c r="L707" i="2"/>
  <c r="K708" i="2"/>
  <c r="L708" i="2"/>
  <c r="K709" i="2"/>
  <c r="L709" i="2"/>
  <c r="K710" i="2"/>
  <c r="L710" i="2"/>
  <c r="K711" i="2"/>
  <c r="L711" i="2"/>
  <c r="K712" i="2"/>
  <c r="L712" i="2"/>
  <c r="K713" i="2"/>
  <c r="L713" i="2"/>
  <c r="K714" i="2"/>
  <c r="L714" i="2"/>
  <c r="K715" i="2"/>
  <c r="L715" i="2"/>
  <c r="K716" i="2"/>
  <c r="L716" i="2"/>
  <c r="K717" i="2"/>
  <c r="L717" i="2"/>
  <c r="K718" i="2"/>
  <c r="L718" i="2"/>
  <c r="K719" i="2"/>
  <c r="L719" i="2"/>
  <c r="K720" i="2"/>
  <c r="L720" i="2"/>
  <c r="K721" i="2"/>
  <c r="L721" i="2"/>
  <c r="K722" i="2"/>
  <c r="L722" i="2"/>
  <c r="K723" i="2"/>
  <c r="L723" i="2"/>
  <c r="K724" i="2"/>
  <c r="L724" i="2"/>
  <c r="K725" i="2"/>
  <c r="L725" i="2"/>
  <c r="K726" i="2"/>
  <c r="L726" i="2"/>
  <c r="K727" i="2"/>
  <c r="L727" i="2"/>
  <c r="K728" i="2"/>
  <c r="L728" i="2"/>
  <c r="K729" i="2"/>
  <c r="L729" i="2"/>
  <c r="K730" i="2"/>
  <c r="L730" i="2"/>
  <c r="K731" i="2"/>
  <c r="L731" i="2"/>
  <c r="K732" i="2"/>
  <c r="L732" i="2"/>
  <c r="K733" i="2"/>
  <c r="L733" i="2"/>
  <c r="K734" i="2"/>
  <c r="L734" i="2"/>
  <c r="K735" i="2"/>
  <c r="L735" i="2"/>
  <c r="K736" i="2"/>
  <c r="L736" i="2"/>
  <c r="K737" i="2"/>
  <c r="L737" i="2"/>
  <c r="K738" i="2"/>
  <c r="L738" i="2"/>
  <c r="K739" i="2"/>
  <c r="L739" i="2"/>
  <c r="K740" i="2"/>
  <c r="L740" i="2"/>
  <c r="K741" i="2"/>
  <c r="L741" i="2"/>
  <c r="K742" i="2"/>
  <c r="L742" i="2"/>
  <c r="K743" i="2"/>
  <c r="L743" i="2"/>
  <c r="K744" i="2"/>
  <c r="L744" i="2"/>
  <c r="K745" i="2"/>
  <c r="L745" i="2"/>
  <c r="K746" i="2"/>
  <c r="L746" i="2"/>
  <c r="K747" i="2"/>
  <c r="L747" i="2"/>
  <c r="K748" i="2"/>
  <c r="L748" i="2"/>
  <c r="K749" i="2"/>
  <c r="L749" i="2"/>
  <c r="K750" i="2"/>
  <c r="L750" i="2"/>
  <c r="K751" i="2"/>
  <c r="L751" i="2"/>
  <c r="K752" i="2"/>
  <c r="L752" i="2"/>
  <c r="K753" i="2"/>
  <c r="L753" i="2"/>
  <c r="K754" i="2"/>
  <c r="L754" i="2"/>
  <c r="K755" i="2"/>
  <c r="L755" i="2"/>
  <c r="K756" i="2"/>
  <c r="L756" i="2"/>
  <c r="K757" i="2"/>
  <c r="L757" i="2"/>
  <c r="K758" i="2"/>
  <c r="L758" i="2"/>
  <c r="K759" i="2"/>
  <c r="L759" i="2"/>
  <c r="K760" i="2"/>
  <c r="L760" i="2"/>
  <c r="K761" i="2"/>
  <c r="L761" i="2"/>
  <c r="K762" i="2"/>
  <c r="L762" i="2"/>
  <c r="K763" i="2"/>
  <c r="L763" i="2"/>
  <c r="K764" i="2"/>
  <c r="L764" i="2"/>
  <c r="K765" i="2"/>
  <c r="L765" i="2"/>
  <c r="K766" i="2"/>
  <c r="L766" i="2"/>
  <c r="K767" i="2"/>
  <c r="L767" i="2"/>
  <c r="K768" i="2"/>
  <c r="L768" i="2"/>
  <c r="K769" i="2"/>
  <c r="L769" i="2"/>
  <c r="K770" i="2"/>
  <c r="L770" i="2"/>
  <c r="K771" i="2"/>
  <c r="L771" i="2"/>
  <c r="K772" i="2"/>
  <c r="L772" i="2"/>
  <c r="K773" i="2"/>
  <c r="L773" i="2"/>
  <c r="K774" i="2"/>
  <c r="L774" i="2"/>
  <c r="K775" i="2"/>
  <c r="L775" i="2"/>
  <c r="K776" i="2"/>
  <c r="L776" i="2"/>
  <c r="K777" i="2"/>
  <c r="L777" i="2"/>
  <c r="K778" i="2"/>
  <c r="L778" i="2"/>
  <c r="K779" i="2"/>
  <c r="L779" i="2"/>
  <c r="K780" i="2"/>
  <c r="L780" i="2"/>
  <c r="K781" i="2"/>
  <c r="L781" i="2"/>
  <c r="K782" i="2"/>
  <c r="L782" i="2"/>
  <c r="K783" i="2"/>
  <c r="L783" i="2"/>
  <c r="K784" i="2"/>
  <c r="L784" i="2"/>
  <c r="K785" i="2"/>
  <c r="L785" i="2"/>
  <c r="K786" i="2"/>
  <c r="L786" i="2"/>
  <c r="K787" i="2"/>
  <c r="L787" i="2"/>
  <c r="K788" i="2"/>
  <c r="L788" i="2"/>
  <c r="K789" i="2"/>
  <c r="L789" i="2"/>
  <c r="K790" i="2"/>
  <c r="L790" i="2"/>
  <c r="K791" i="2"/>
  <c r="L791" i="2"/>
  <c r="K792" i="2"/>
  <c r="L792" i="2"/>
  <c r="K793" i="2"/>
  <c r="L793" i="2"/>
  <c r="K794" i="2"/>
  <c r="L794" i="2"/>
  <c r="K795" i="2"/>
  <c r="L795" i="2"/>
  <c r="K796" i="2"/>
  <c r="L796" i="2"/>
  <c r="K797" i="2"/>
  <c r="L797" i="2"/>
  <c r="K798" i="2"/>
  <c r="L798" i="2"/>
  <c r="K799" i="2"/>
  <c r="L799" i="2"/>
  <c r="K800" i="2"/>
  <c r="L800" i="2"/>
  <c r="K801" i="2"/>
  <c r="L801" i="2"/>
  <c r="K802" i="2"/>
  <c r="L802" i="2"/>
  <c r="K803" i="2"/>
  <c r="L803" i="2"/>
  <c r="K804" i="2"/>
  <c r="L804" i="2"/>
  <c r="K805" i="2"/>
  <c r="L805" i="2"/>
  <c r="K806" i="2"/>
  <c r="L806" i="2"/>
  <c r="K807" i="2"/>
  <c r="L807" i="2"/>
  <c r="K808" i="2"/>
  <c r="L808" i="2"/>
  <c r="K809" i="2"/>
  <c r="L809" i="2"/>
  <c r="K810" i="2"/>
  <c r="L810" i="2"/>
  <c r="K811" i="2"/>
  <c r="L811" i="2"/>
  <c r="K812" i="2"/>
  <c r="L812" i="2"/>
  <c r="K813" i="2"/>
  <c r="L813" i="2"/>
  <c r="K814" i="2"/>
  <c r="L814" i="2"/>
  <c r="K815" i="2"/>
  <c r="L815" i="2"/>
  <c r="K816" i="2"/>
  <c r="L816" i="2"/>
  <c r="K817" i="2"/>
  <c r="L817" i="2"/>
  <c r="K818" i="2"/>
  <c r="L818" i="2"/>
  <c r="K819" i="2"/>
  <c r="L819" i="2"/>
  <c r="K820" i="2"/>
  <c r="L820" i="2"/>
  <c r="K821" i="2"/>
  <c r="L821" i="2"/>
  <c r="K822" i="2"/>
  <c r="L822" i="2"/>
  <c r="K823" i="2"/>
  <c r="L823" i="2"/>
  <c r="K824" i="2"/>
  <c r="L824" i="2"/>
  <c r="K825" i="2"/>
  <c r="L825" i="2"/>
  <c r="K826" i="2"/>
  <c r="L826" i="2"/>
  <c r="K827" i="2"/>
  <c r="L827" i="2"/>
  <c r="K828" i="2"/>
  <c r="L828" i="2"/>
  <c r="K829" i="2"/>
  <c r="L829" i="2"/>
  <c r="K830" i="2"/>
  <c r="L830" i="2"/>
  <c r="K831" i="2"/>
  <c r="L831" i="2"/>
  <c r="K832" i="2"/>
  <c r="L832" i="2"/>
  <c r="K833" i="2"/>
  <c r="L833" i="2"/>
  <c r="K834" i="2"/>
  <c r="L834" i="2"/>
  <c r="K835" i="2"/>
  <c r="L835" i="2"/>
  <c r="K836" i="2"/>
  <c r="L836" i="2"/>
  <c r="K837" i="2"/>
  <c r="L837" i="2"/>
  <c r="K838" i="2"/>
  <c r="L838" i="2"/>
  <c r="K839" i="2"/>
  <c r="L839" i="2"/>
  <c r="K840" i="2"/>
  <c r="L840" i="2"/>
  <c r="K841" i="2"/>
  <c r="L841" i="2"/>
  <c r="K842" i="2"/>
  <c r="L842" i="2"/>
  <c r="K843" i="2"/>
  <c r="L843" i="2"/>
  <c r="K844" i="2"/>
  <c r="L844" i="2"/>
  <c r="K845" i="2"/>
  <c r="L845" i="2"/>
  <c r="K846" i="2"/>
  <c r="L846" i="2"/>
  <c r="K847" i="2"/>
  <c r="L847" i="2"/>
  <c r="K848" i="2"/>
  <c r="L848" i="2"/>
  <c r="K849" i="2"/>
  <c r="L849" i="2"/>
  <c r="K850" i="2"/>
  <c r="L850" i="2"/>
  <c r="K851" i="2"/>
  <c r="L851" i="2"/>
  <c r="K852" i="2"/>
  <c r="L852" i="2"/>
  <c r="K853" i="2"/>
  <c r="L853" i="2"/>
  <c r="K854" i="2"/>
  <c r="L854" i="2"/>
  <c r="K855" i="2"/>
  <c r="L855" i="2"/>
  <c r="K856" i="2"/>
  <c r="L856" i="2"/>
  <c r="K857" i="2"/>
  <c r="L857" i="2"/>
  <c r="K858" i="2"/>
  <c r="L858" i="2"/>
  <c r="K859" i="2"/>
  <c r="L859" i="2"/>
  <c r="K860" i="2"/>
  <c r="L860" i="2"/>
  <c r="K861" i="2"/>
  <c r="L861" i="2"/>
  <c r="K862" i="2"/>
  <c r="L862" i="2"/>
  <c r="K863" i="2"/>
  <c r="L863" i="2"/>
  <c r="K864" i="2"/>
  <c r="L864" i="2"/>
  <c r="K865" i="2"/>
  <c r="L865" i="2"/>
  <c r="K866" i="2"/>
  <c r="L866" i="2"/>
  <c r="K867" i="2"/>
  <c r="L867" i="2"/>
  <c r="K868" i="2"/>
  <c r="L868" i="2"/>
  <c r="K869" i="2"/>
  <c r="L869" i="2"/>
  <c r="K870" i="2"/>
  <c r="L870" i="2"/>
  <c r="K871" i="2"/>
  <c r="L871" i="2"/>
  <c r="K872" i="2"/>
  <c r="L872" i="2"/>
  <c r="K873" i="2"/>
  <c r="L873" i="2"/>
  <c r="K874" i="2"/>
  <c r="L874" i="2"/>
  <c r="K875" i="2"/>
  <c r="L875" i="2"/>
  <c r="K876" i="2"/>
  <c r="L876" i="2"/>
  <c r="K877" i="2"/>
  <c r="L877" i="2"/>
  <c r="K878" i="2"/>
  <c r="L878" i="2"/>
  <c r="K879" i="2"/>
  <c r="L879" i="2"/>
  <c r="K880" i="2"/>
  <c r="L880" i="2"/>
  <c r="K881" i="2"/>
  <c r="L881" i="2"/>
  <c r="K882" i="2"/>
  <c r="L882" i="2"/>
  <c r="K883" i="2"/>
  <c r="L883" i="2"/>
  <c r="K884" i="2"/>
  <c r="L884" i="2"/>
  <c r="K885" i="2"/>
  <c r="L885" i="2"/>
  <c r="K886" i="2"/>
  <c r="L886" i="2"/>
  <c r="K887" i="2"/>
  <c r="L887" i="2"/>
  <c r="K888" i="2"/>
  <c r="L888" i="2"/>
  <c r="K889" i="2"/>
  <c r="L889" i="2"/>
  <c r="K890" i="2"/>
  <c r="L890" i="2"/>
  <c r="K891" i="2"/>
  <c r="L891" i="2"/>
  <c r="K892" i="2"/>
  <c r="L892" i="2"/>
  <c r="K893" i="2"/>
  <c r="L893" i="2"/>
  <c r="K894" i="2"/>
  <c r="L894" i="2"/>
  <c r="K895" i="2"/>
  <c r="L895" i="2"/>
  <c r="K896" i="2"/>
  <c r="L896" i="2"/>
  <c r="K897" i="2"/>
  <c r="L897" i="2"/>
  <c r="K898" i="2"/>
  <c r="L898" i="2"/>
  <c r="K899" i="2"/>
  <c r="L899" i="2"/>
  <c r="K900" i="2"/>
  <c r="L900" i="2"/>
  <c r="K901" i="2"/>
  <c r="L901" i="2"/>
  <c r="K902" i="2"/>
  <c r="L902" i="2"/>
  <c r="K903" i="2"/>
  <c r="L903" i="2"/>
  <c r="K904" i="2"/>
  <c r="L904" i="2"/>
  <c r="K905" i="2"/>
  <c r="L905" i="2"/>
  <c r="K906" i="2"/>
  <c r="L906" i="2"/>
  <c r="K907" i="2"/>
  <c r="L907" i="2"/>
  <c r="K908" i="2"/>
  <c r="L908" i="2"/>
  <c r="K909" i="2"/>
  <c r="L909" i="2"/>
  <c r="K910" i="2"/>
  <c r="L910" i="2"/>
  <c r="K911" i="2"/>
  <c r="L911" i="2"/>
  <c r="K912" i="2"/>
  <c r="L912" i="2"/>
  <c r="K913" i="2"/>
  <c r="L913" i="2"/>
  <c r="K914" i="2"/>
  <c r="L914" i="2"/>
  <c r="K915" i="2"/>
  <c r="L915" i="2"/>
  <c r="K916" i="2"/>
  <c r="L916" i="2"/>
  <c r="K917" i="2"/>
  <c r="L917" i="2"/>
  <c r="K918" i="2"/>
  <c r="L918" i="2"/>
  <c r="K919" i="2"/>
  <c r="L919" i="2"/>
  <c r="K920" i="2"/>
  <c r="L920" i="2"/>
  <c r="K921" i="2"/>
  <c r="L921" i="2"/>
  <c r="K922" i="2"/>
  <c r="L922" i="2"/>
  <c r="K923" i="2"/>
  <c r="L923" i="2"/>
  <c r="K924" i="2"/>
  <c r="L924" i="2"/>
  <c r="K925" i="2"/>
  <c r="L925" i="2"/>
  <c r="K926" i="2"/>
  <c r="L926" i="2"/>
  <c r="K927" i="2"/>
  <c r="L927" i="2"/>
  <c r="K928" i="2"/>
  <c r="L928" i="2"/>
  <c r="K929" i="2"/>
  <c r="L929" i="2"/>
  <c r="K930" i="2"/>
  <c r="L930" i="2"/>
  <c r="K931" i="2"/>
  <c r="L931" i="2"/>
  <c r="K932" i="2"/>
  <c r="L932" i="2"/>
  <c r="K933" i="2"/>
  <c r="L933" i="2"/>
  <c r="K934" i="2"/>
  <c r="L934" i="2"/>
  <c r="K935" i="2"/>
  <c r="L935" i="2"/>
  <c r="K936" i="2"/>
  <c r="L936" i="2"/>
  <c r="K937" i="2"/>
  <c r="L937" i="2"/>
  <c r="K938" i="2"/>
  <c r="L938" i="2"/>
  <c r="K939" i="2"/>
  <c r="L939" i="2"/>
  <c r="K940" i="2"/>
  <c r="L940" i="2"/>
  <c r="K941" i="2"/>
  <c r="L941" i="2"/>
  <c r="K942" i="2"/>
  <c r="L942" i="2"/>
  <c r="K943" i="2"/>
  <c r="L943" i="2"/>
  <c r="K944" i="2"/>
  <c r="L944" i="2"/>
  <c r="K945" i="2"/>
  <c r="L945" i="2"/>
  <c r="K946" i="2"/>
  <c r="L946" i="2"/>
  <c r="K947" i="2"/>
  <c r="L947" i="2"/>
  <c r="K948" i="2"/>
  <c r="L948" i="2"/>
  <c r="K949" i="2"/>
  <c r="L949" i="2"/>
  <c r="K950" i="2"/>
  <c r="L950" i="2"/>
  <c r="K951" i="2"/>
  <c r="L951" i="2"/>
  <c r="K952" i="2"/>
  <c r="L952" i="2"/>
  <c r="K953" i="2"/>
  <c r="L953" i="2"/>
  <c r="K954" i="2"/>
  <c r="L954" i="2"/>
  <c r="K955" i="2"/>
  <c r="L955" i="2"/>
  <c r="K956" i="2"/>
  <c r="L956" i="2"/>
  <c r="K957" i="2"/>
  <c r="L957" i="2"/>
  <c r="K958" i="2"/>
  <c r="L958" i="2"/>
  <c r="K959" i="2"/>
  <c r="L959" i="2"/>
  <c r="K960" i="2"/>
  <c r="L960" i="2"/>
  <c r="K961" i="2"/>
  <c r="L961" i="2"/>
  <c r="K962" i="2"/>
  <c r="L962" i="2"/>
  <c r="K963" i="2"/>
  <c r="L963" i="2"/>
  <c r="K964" i="2"/>
  <c r="L964" i="2"/>
  <c r="K965" i="2"/>
  <c r="L965" i="2"/>
  <c r="K966" i="2"/>
  <c r="L966" i="2"/>
  <c r="K967" i="2"/>
  <c r="L967" i="2"/>
  <c r="K968" i="2"/>
  <c r="L968" i="2"/>
  <c r="K969" i="2"/>
  <c r="L969" i="2"/>
  <c r="K970" i="2"/>
  <c r="L970" i="2"/>
  <c r="K971" i="2"/>
  <c r="L971" i="2"/>
  <c r="K972" i="2"/>
  <c r="L972" i="2"/>
  <c r="K973" i="2"/>
  <c r="L973" i="2"/>
  <c r="K974" i="2"/>
  <c r="L974" i="2"/>
  <c r="K975" i="2"/>
  <c r="L975" i="2"/>
  <c r="K976" i="2"/>
  <c r="L976" i="2"/>
  <c r="K977" i="2"/>
  <c r="L977" i="2"/>
  <c r="K978" i="2"/>
  <c r="L978" i="2"/>
  <c r="K979" i="2"/>
  <c r="L979" i="2"/>
  <c r="K980" i="2"/>
  <c r="L980" i="2"/>
  <c r="K981" i="2"/>
  <c r="L981" i="2"/>
  <c r="K982" i="2"/>
  <c r="L982" i="2"/>
  <c r="K983" i="2"/>
  <c r="L983" i="2"/>
  <c r="K984" i="2"/>
  <c r="L984" i="2"/>
  <c r="K985" i="2"/>
  <c r="L985" i="2"/>
  <c r="K986" i="2"/>
  <c r="L986" i="2"/>
  <c r="K987" i="2"/>
  <c r="L987" i="2"/>
  <c r="K988" i="2"/>
  <c r="L988" i="2"/>
  <c r="K989" i="2"/>
  <c r="L989" i="2"/>
  <c r="K990" i="2"/>
  <c r="L990" i="2"/>
  <c r="K991" i="2"/>
  <c r="L991" i="2"/>
  <c r="K992" i="2"/>
  <c r="L992" i="2"/>
  <c r="K993" i="2"/>
  <c r="L993" i="2"/>
  <c r="K994" i="2"/>
  <c r="L994" i="2"/>
  <c r="K995" i="2"/>
  <c r="L995" i="2"/>
  <c r="K996" i="2"/>
  <c r="L996" i="2"/>
  <c r="K997" i="2"/>
  <c r="L997" i="2"/>
  <c r="K998" i="2"/>
  <c r="L998" i="2"/>
  <c r="K999" i="2"/>
  <c r="L999" i="2"/>
  <c r="K1000" i="2"/>
  <c r="L1000" i="2"/>
  <c r="K1001" i="2"/>
  <c r="L1001" i="2"/>
  <c r="K1002" i="2"/>
  <c r="L1002" i="2"/>
  <c r="K1003" i="2"/>
  <c r="L1003" i="2"/>
  <c r="K1004" i="2"/>
  <c r="L1004" i="2"/>
  <c r="K1005" i="2"/>
  <c r="L1005" i="2"/>
  <c r="K1006" i="2"/>
  <c r="L1006" i="2"/>
  <c r="K1007" i="2"/>
  <c r="L1007" i="2"/>
  <c r="K1008" i="2"/>
  <c r="L1008" i="2"/>
  <c r="K1009" i="2"/>
  <c r="L1009" i="2"/>
  <c r="K1010" i="2"/>
  <c r="L1010" i="2"/>
  <c r="K1011" i="2"/>
  <c r="L1011" i="2"/>
  <c r="K1012" i="2"/>
  <c r="L1012" i="2"/>
  <c r="K1013" i="2"/>
  <c r="L1013" i="2"/>
  <c r="K1014" i="2"/>
  <c r="L1014" i="2"/>
  <c r="K1015" i="2"/>
  <c r="L1015" i="2"/>
  <c r="K1016" i="2"/>
  <c r="L1016" i="2"/>
  <c r="K1017" i="2"/>
  <c r="L1017" i="2"/>
  <c r="K1018" i="2"/>
  <c r="L1018" i="2"/>
  <c r="K1019" i="2"/>
  <c r="L1019" i="2"/>
  <c r="K1020" i="2"/>
  <c r="L1020" i="2"/>
  <c r="K1021" i="2"/>
  <c r="L1021" i="2"/>
  <c r="K1022" i="2"/>
  <c r="L1022" i="2"/>
  <c r="K1023" i="2"/>
  <c r="L1023" i="2"/>
  <c r="K1024" i="2"/>
  <c r="L1024" i="2"/>
  <c r="K1025" i="2"/>
  <c r="L1025" i="2"/>
  <c r="K1026" i="2"/>
  <c r="L1026" i="2"/>
  <c r="K1027" i="2"/>
  <c r="L1027" i="2"/>
  <c r="K1028" i="2"/>
  <c r="L1028" i="2"/>
  <c r="K1029" i="2"/>
  <c r="L1029" i="2"/>
  <c r="K1030" i="2"/>
  <c r="L1030" i="2"/>
  <c r="K1031" i="2"/>
  <c r="L1031" i="2"/>
  <c r="K1032" i="2"/>
  <c r="L1032" i="2"/>
  <c r="K1033" i="2"/>
  <c r="L1033" i="2"/>
  <c r="K1034" i="2"/>
  <c r="L1034" i="2"/>
  <c r="K1035" i="2"/>
  <c r="L1035" i="2"/>
  <c r="K1036" i="2"/>
  <c r="L1036" i="2"/>
  <c r="K1037" i="2"/>
  <c r="L1037" i="2"/>
  <c r="K1038" i="2"/>
  <c r="L1038" i="2"/>
  <c r="K1039" i="2"/>
  <c r="L1039" i="2"/>
  <c r="K1040" i="2"/>
  <c r="L1040" i="2"/>
  <c r="K1041" i="2"/>
  <c r="L1041" i="2"/>
  <c r="K1042" i="2"/>
  <c r="L1042" i="2"/>
  <c r="K1043" i="2"/>
  <c r="L1043" i="2"/>
  <c r="K1044" i="2"/>
  <c r="L1044" i="2"/>
  <c r="K1045" i="2"/>
  <c r="L1045" i="2"/>
  <c r="K1046" i="2"/>
  <c r="L1046" i="2"/>
  <c r="K1047" i="2"/>
  <c r="L1047" i="2"/>
  <c r="K1048" i="2"/>
  <c r="L1048" i="2"/>
  <c r="K1049" i="2"/>
  <c r="L1049" i="2"/>
  <c r="K1050" i="2"/>
  <c r="L1050" i="2"/>
  <c r="K1051" i="2"/>
  <c r="L1051" i="2"/>
  <c r="K1052" i="2"/>
  <c r="L1052" i="2"/>
  <c r="K1053" i="2"/>
  <c r="L1053" i="2"/>
  <c r="K1054" i="2"/>
  <c r="L1054" i="2"/>
  <c r="K1055" i="2"/>
  <c r="L1055" i="2"/>
  <c r="K1056" i="2"/>
  <c r="L1056" i="2"/>
  <c r="K1057" i="2"/>
  <c r="L1057" i="2"/>
  <c r="K1058" i="2"/>
  <c r="L1058" i="2"/>
  <c r="K1059" i="2"/>
  <c r="L1059" i="2"/>
  <c r="K1060" i="2"/>
  <c r="L1060" i="2"/>
  <c r="K1061" i="2"/>
  <c r="L1061" i="2"/>
  <c r="K1062" i="2"/>
  <c r="L1062" i="2"/>
  <c r="K1063" i="2"/>
  <c r="L1063" i="2"/>
  <c r="K1064" i="2"/>
  <c r="L1064" i="2"/>
  <c r="K1065" i="2"/>
  <c r="L1065" i="2"/>
  <c r="K1066" i="2"/>
  <c r="L1066" i="2"/>
  <c r="K1067" i="2"/>
  <c r="L1067" i="2"/>
  <c r="K1068" i="2"/>
  <c r="L1068" i="2"/>
  <c r="K1069" i="2"/>
  <c r="L1069" i="2"/>
  <c r="K1070" i="2"/>
  <c r="L1070" i="2"/>
  <c r="K1071" i="2"/>
  <c r="L1071" i="2"/>
  <c r="K1072" i="2"/>
  <c r="L1072" i="2"/>
  <c r="K1073" i="2"/>
  <c r="L1073" i="2"/>
  <c r="K1074" i="2"/>
  <c r="L1074" i="2"/>
  <c r="K1075" i="2"/>
  <c r="L1075" i="2"/>
  <c r="K1076" i="2"/>
  <c r="L1076" i="2"/>
  <c r="K1077" i="2"/>
  <c r="L1077" i="2"/>
  <c r="K1078" i="2"/>
  <c r="L1078" i="2"/>
  <c r="K1079" i="2"/>
  <c r="L1079" i="2"/>
  <c r="K1080" i="2"/>
  <c r="L1080" i="2"/>
  <c r="K1081" i="2"/>
  <c r="L1081" i="2"/>
  <c r="K1082" i="2"/>
  <c r="L1082" i="2"/>
  <c r="K1083" i="2"/>
  <c r="L1083" i="2"/>
  <c r="K1084" i="2"/>
  <c r="L1084" i="2"/>
  <c r="K1085" i="2"/>
  <c r="L1085" i="2"/>
  <c r="K1086" i="2"/>
  <c r="L1086" i="2"/>
  <c r="K1087" i="2"/>
  <c r="L1087" i="2"/>
  <c r="K1088" i="2"/>
  <c r="L1088" i="2"/>
  <c r="K1089" i="2"/>
  <c r="L1089" i="2"/>
  <c r="K1090" i="2"/>
  <c r="L1090" i="2"/>
  <c r="K1091" i="2"/>
  <c r="L1091" i="2"/>
  <c r="K1092" i="2"/>
  <c r="L1092" i="2"/>
  <c r="K1093" i="2"/>
  <c r="L1093" i="2"/>
  <c r="K1094" i="2"/>
  <c r="L1094" i="2"/>
  <c r="K1095" i="2"/>
  <c r="L1095" i="2"/>
  <c r="K1096" i="2"/>
  <c r="L1096" i="2"/>
  <c r="K1097" i="2"/>
  <c r="L1097" i="2"/>
  <c r="K1098" i="2"/>
  <c r="L1098" i="2"/>
  <c r="K1099" i="2"/>
  <c r="L1099" i="2"/>
  <c r="K1100" i="2"/>
  <c r="L1100" i="2"/>
  <c r="K1101" i="2"/>
  <c r="L1101" i="2"/>
  <c r="K1102" i="2"/>
  <c r="L1102" i="2"/>
  <c r="K1103" i="2"/>
  <c r="L1103" i="2"/>
  <c r="K1104" i="2"/>
  <c r="L1104" i="2"/>
  <c r="K1105" i="2"/>
  <c r="L1105" i="2"/>
  <c r="K1106" i="2"/>
  <c r="L1106" i="2"/>
  <c r="K1107" i="2"/>
  <c r="L1107" i="2"/>
  <c r="K1108" i="2"/>
  <c r="L1108" i="2"/>
  <c r="K1109" i="2"/>
  <c r="L1109" i="2"/>
  <c r="K1110" i="2"/>
  <c r="L1110" i="2"/>
  <c r="K1111" i="2"/>
  <c r="L1111" i="2"/>
  <c r="K1112" i="2"/>
  <c r="L1112" i="2"/>
  <c r="K1113" i="2"/>
  <c r="L1113" i="2"/>
  <c r="K1114" i="2"/>
  <c r="L1114" i="2"/>
  <c r="K1115" i="2"/>
  <c r="L1115" i="2"/>
  <c r="K1116" i="2"/>
  <c r="L1116" i="2"/>
  <c r="K1117" i="2"/>
  <c r="L1117" i="2"/>
  <c r="K1118" i="2"/>
  <c r="L1118" i="2"/>
  <c r="K1119" i="2"/>
  <c r="L1119" i="2"/>
  <c r="K1120" i="2"/>
  <c r="L1120" i="2"/>
  <c r="K1121" i="2"/>
  <c r="L1121" i="2"/>
  <c r="K1122" i="2"/>
  <c r="L1122" i="2"/>
  <c r="K1123" i="2"/>
  <c r="L1123" i="2"/>
  <c r="K1124" i="2"/>
  <c r="L1124" i="2"/>
  <c r="K1125" i="2"/>
  <c r="L1125" i="2"/>
  <c r="K1126" i="2"/>
  <c r="L1126" i="2"/>
  <c r="K1127" i="2"/>
  <c r="L1127" i="2"/>
  <c r="K1128" i="2"/>
  <c r="L1128" i="2"/>
  <c r="K1129" i="2"/>
  <c r="L1129" i="2"/>
  <c r="K1130" i="2"/>
  <c r="L1130" i="2"/>
  <c r="K1131" i="2"/>
  <c r="L1131" i="2"/>
  <c r="K1132" i="2"/>
  <c r="L1132" i="2"/>
  <c r="K1133" i="2"/>
  <c r="L1133" i="2"/>
  <c r="K1134" i="2"/>
  <c r="L1134" i="2"/>
  <c r="K1135" i="2"/>
  <c r="L1135" i="2"/>
  <c r="K1136" i="2"/>
  <c r="L1136" i="2"/>
  <c r="K1137" i="2"/>
  <c r="L1137" i="2"/>
  <c r="K1138" i="2"/>
  <c r="L1138" i="2"/>
  <c r="K1139" i="2"/>
  <c r="L1139" i="2"/>
  <c r="K1140" i="2"/>
  <c r="L1140" i="2"/>
  <c r="K1141" i="2"/>
  <c r="L1141" i="2"/>
  <c r="K1142" i="2"/>
  <c r="L1142" i="2"/>
  <c r="K1143" i="2"/>
  <c r="L1143" i="2"/>
  <c r="K1144" i="2"/>
  <c r="L1144" i="2"/>
  <c r="K1145" i="2"/>
  <c r="L1145" i="2"/>
  <c r="K1146" i="2"/>
  <c r="L1146" i="2"/>
  <c r="K1147" i="2"/>
  <c r="L1147" i="2"/>
  <c r="K1148" i="2"/>
  <c r="L1148" i="2"/>
  <c r="K1149" i="2"/>
  <c r="L1149" i="2"/>
  <c r="K1150" i="2"/>
  <c r="L1150" i="2"/>
  <c r="K1151" i="2"/>
  <c r="L1151" i="2"/>
  <c r="K1152" i="2"/>
  <c r="L1152" i="2"/>
  <c r="K1153" i="2"/>
  <c r="L1153" i="2"/>
  <c r="K1154" i="2"/>
  <c r="L1154" i="2"/>
  <c r="K1155" i="2"/>
  <c r="L1155" i="2"/>
  <c r="K1156" i="2"/>
  <c r="L1156" i="2"/>
  <c r="K1157" i="2"/>
  <c r="L1157" i="2"/>
  <c r="K1158" i="2"/>
  <c r="L1158" i="2"/>
  <c r="K1159" i="2"/>
  <c r="L1159" i="2"/>
  <c r="K1160" i="2"/>
  <c r="L1160" i="2"/>
  <c r="K1161" i="2"/>
  <c r="L1161" i="2"/>
  <c r="K1162" i="2"/>
  <c r="L1162" i="2"/>
  <c r="K1163" i="2"/>
  <c r="L1163" i="2"/>
  <c r="K1164" i="2"/>
  <c r="L1164" i="2"/>
  <c r="K1165" i="2"/>
  <c r="L1165" i="2"/>
  <c r="K1166" i="2"/>
  <c r="L1166" i="2"/>
  <c r="K1167" i="2"/>
  <c r="L1167" i="2"/>
  <c r="K1168" i="2"/>
  <c r="L1168" i="2"/>
  <c r="K1169" i="2"/>
  <c r="L1169" i="2"/>
  <c r="K1170" i="2"/>
  <c r="L1170" i="2"/>
  <c r="K1171" i="2"/>
  <c r="L1171" i="2"/>
  <c r="K1172" i="2"/>
  <c r="L1172" i="2"/>
  <c r="K1173" i="2"/>
  <c r="L1173" i="2"/>
  <c r="K1174" i="2"/>
  <c r="L1174" i="2"/>
  <c r="K1175" i="2"/>
  <c r="L1175" i="2"/>
  <c r="K1176" i="2"/>
  <c r="L1176" i="2"/>
  <c r="K1177" i="2"/>
  <c r="L1177" i="2"/>
  <c r="K1178" i="2"/>
  <c r="L1178" i="2"/>
  <c r="K1179" i="2"/>
  <c r="L1179" i="2"/>
  <c r="K1180" i="2"/>
  <c r="L1180" i="2"/>
  <c r="K1181" i="2"/>
  <c r="L1181" i="2"/>
  <c r="K1182" i="2"/>
  <c r="L1182" i="2"/>
  <c r="K1183" i="2"/>
  <c r="L1183" i="2"/>
  <c r="K1184" i="2"/>
  <c r="L1184" i="2"/>
  <c r="K1185" i="2"/>
  <c r="L1185" i="2"/>
  <c r="K1186" i="2"/>
  <c r="L1186" i="2"/>
  <c r="K1187" i="2"/>
  <c r="L1187" i="2"/>
  <c r="K1188" i="2"/>
  <c r="L1188" i="2"/>
  <c r="K1189" i="2"/>
  <c r="L1189" i="2"/>
  <c r="K1190" i="2"/>
  <c r="L1190" i="2"/>
  <c r="K1191" i="2"/>
  <c r="L1191" i="2"/>
  <c r="K1192" i="2"/>
  <c r="L1192" i="2"/>
  <c r="K1193" i="2"/>
  <c r="L1193" i="2"/>
  <c r="K1194" i="2"/>
  <c r="L1194" i="2"/>
  <c r="K1195" i="2"/>
  <c r="L1195" i="2"/>
  <c r="K1196" i="2"/>
  <c r="L1196" i="2"/>
  <c r="K1197" i="2"/>
  <c r="L1197" i="2"/>
  <c r="K1198" i="2"/>
  <c r="L1198" i="2"/>
  <c r="K1199" i="2"/>
  <c r="L1199" i="2"/>
  <c r="K1200" i="2"/>
  <c r="L1200" i="2"/>
  <c r="K1201" i="2"/>
  <c r="L1201" i="2"/>
  <c r="K1202" i="2"/>
  <c r="L1202" i="2"/>
  <c r="K1203" i="2"/>
  <c r="L1203" i="2"/>
  <c r="K1204" i="2"/>
  <c r="L1204" i="2"/>
  <c r="K1205" i="2"/>
  <c r="L1205" i="2"/>
  <c r="K1206" i="2"/>
  <c r="L1206" i="2"/>
  <c r="K1207" i="2"/>
  <c r="L1207" i="2"/>
  <c r="K1208" i="2"/>
  <c r="L1208" i="2"/>
  <c r="K1209" i="2"/>
  <c r="L1209" i="2"/>
  <c r="K1210" i="2"/>
  <c r="L1210" i="2"/>
  <c r="K1211" i="2"/>
  <c r="L1211" i="2"/>
  <c r="K1212" i="2"/>
  <c r="L1212" i="2"/>
  <c r="K1213" i="2"/>
  <c r="L1213" i="2"/>
  <c r="K1214" i="2"/>
  <c r="L1214" i="2"/>
  <c r="K1215" i="2"/>
  <c r="L1215" i="2"/>
  <c r="K1216" i="2"/>
  <c r="L1216" i="2"/>
  <c r="K1217" i="2"/>
  <c r="L1217" i="2"/>
  <c r="K1218" i="2"/>
  <c r="L1218" i="2"/>
  <c r="K1219" i="2"/>
  <c r="L1219" i="2"/>
  <c r="K1220" i="2"/>
  <c r="L1220" i="2"/>
  <c r="K1221" i="2"/>
  <c r="L1221" i="2"/>
  <c r="K1222" i="2"/>
  <c r="L1222" i="2"/>
  <c r="K1223" i="2"/>
  <c r="L1223" i="2"/>
  <c r="K1224" i="2"/>
  <c r="L1224" i="2"/>
  <c r="K1225" i="2"/>
  <c r="L1225" i="2"/>
  <c r="K1226" i="2"/>
  <c r="L1226" i="2"/>
  <c r="K1227" i="2"/>
  <c r="L1227" i="2"/>
  <c r="K1228" i="2"/>
  <c r="L1228" i="2"/>
  <c r="K1229" i="2"/>
  <c r="L1229" i="2"/>
  <c r="K1230" i="2"/>
  <c r="L1230" i="2"/>
  <c r="K1231" i="2"/>
  <c r="L1231" i="2"/>
  <c r="K1232" i="2"/>
  <c r="L1232" i="2"/>
  <c r="K1233" i="2"/>
  <c r="L1233" i="2"/>
  <c r="K1234" i="2"/>
  <c r="L1234" i="2"/>
  <c r="K1235" i="2"/>
  <c r="L1235" i="2"/>
  <c r="K1236" i="2"/>
  <c r="L1236" i="2"/>
  <c r="K1237" i="2"/>
  <c r="L1237" i="2"/>
  <c r="K1238" i="2"/>
  <c r="L1238" i="2"/>
  <c r="K1239" i="2"/>
  <c r="L1239" i="2"/>
  <c r="K1240" i="2"/>
  <c r="L1240" i="2"/>
  <c r="K1241" i="2"/>
  <c r="L1241" i="2"/>
  <c r="K1242" i="2"/>
  <c r="L1242" i="2"/>
  <c r="K1243" i="2"/>
  <c r="L1243" i="2"/>
  <c r="K1244" i="2"/>
  <c r="L1244" i="2"/>
  <c r="K1245" i="2"/>
  <c r="L1245" i="2"/>
  <c r="K1246" i="2"/>
  <c r="L1246" i="2"/>
  <c r="K1247" i="2"/>
  <c r="L1247" i="2"/>
  <c r="K1248" i="2"/>
  <c r="L1248" i="2"/>
  <c r="K1249" i="2"/>
  <c r="L1249" i="2"/>
  <c r="K1250" i="2"/>
  <c r="L1250" i="2"/>
  <c r="K1251" i="2"/>
  <c r="L1251" i="2"/>
  <c r="K1252" i="2"/>
  <c r="L1252" i="2"/>
  <c r="K1253" i="2"/>
  <c r="L1253" i="2"/>
  <c r="K1254" i="2"/>
  <c r="L1254" i="2"/>
  <c r="K1255" i="2"/>
  <c r="L1255" i="2"/>
  <c r="K1256" i="2"/>
  <c r="L1256" i="2"/>
  <c r="K1257" i="2"/>
  <c r="L1257" i="2"/>
  <c r="K1258" i="2"/>
  <c r="L1258" i="2"/>
  <c r="K1259" i="2"/>
  <c r="L1259" i="2"/>
  <c r="K1260" i="2"/>
  <c r="L1260" i="2"/>
  <c r="K1261" i="2"/>
  <c r="L1261" i="2"/>
  <c r="K1262" i="2"/>
  <c r="L1262" i="2"/>
  <c r="K1263" i="2"/>
  <c r="L1263" i="2"/>
  <c r="K1264" i="2"/>
  <c r="L1264" i="2"/>
  <c r="K1265" i="2"/>
  <c r="L1265" i="2"/>
  <c r="K1266" i="2"/>
  <c r="L1266" i="2"/>
  <c r="K1267" i="2"/>
  <c r="L1267" i="2"/>
  <c r="K1268" i="2"/>
  <c r="L1268" i="2"/>
  <c r="K1269" i="2"/>
  <c r="L1269" i="2"/>
  <c r="K1270" i="2"/>
  <c r="L1270" i="2"/>
  <c r="K1271" i="2"/>
  <c r="L1271" i="2"/>
  <c r="K1272" i="2"/>
  <c r="L1272" i="2"/>
  <c r="K1273" i="2"/>
  <c r="L1273" i="2"/>
  <c r="K1274" i="2"/>
  <c r="L1274" i="2"/>
  <c r="K1275" i="2"/>
  <c r="L1275" i="2"/>
  <c r="K1276" i="2"/>
  <c r="L1276" i="2"/>
  <c r="K1277" i="2"/>
  <c r="L1277" i="2"/>
  <c r="K1278" i="2"/>
  <c r="L1278" i="2"/>
  <c r="K1279" i="2"/>
  <c r="L1279" i="2"/>
  <c r="K1280" i="2"/>
  <c r="L1280" i="2"/>
  <c r="K1281" i="2"/>
  <c r="L1281" i="2"/>
  <c r="K1282" i="2"/>
  <c r="L1282" i="2"/>
  <c r="K1283" i="2"/>
  <c r="L1283" i="2"/>
  <c r="K1284" i="2"/>
  <c r="L1284" i="2"/>
  <c r="K1285" i="2"/>
  <c r="L1285" i="2"/>
  <c r="K1286" i="2"/>
  <c r="L1286" i="2"/>
  <c r="K1287" i="2"/>
  <c r="L1287" i="2"/>
  <c r="K1288" i="2"/>
  <c r="L1288" i="2"/>
  <c r="K1289" i="2"/>
  <c r="L1289" i="2"/>
  <c r="K1290" i="2"/>
  <c r="L1290" i="2"/>
  <c r="K1291" i="2"/>
  <c r="L1291" i="2"/>
  <c r="K1292" i="2"/>
  <c r="L1292" i="2"/>
  <c r="K1293" i="2"/>
  <c r="L1293" i="2"/>
  <c r="K1294" i="2"/>
  <c r="L1294" i="2"/>
  <c r="K1295" i="2"/>
  <c r="L1295" i="2"/>
  <c r="K1296" i="2"/>
  <c r="L1296" i="2"/>
  <c r="K1297" i="2"/>
  <c r="L1297" i="2"/>
  <c r="K1298" i="2"/>
  <c r="L1298" i="2"/>
  <c r="K1299" i="2"/>
  <c r="L1299" i="2"/>
  <c r="K1300" i="2"/>
  <c r="L1300" i="2"/>
  <c r="K1301" i="2"/>
  <c r="L1301" i="2"/>
  <c r="K1302" i="2"/>
  <c r="L1302" i="2"/>
  <c r="K1303" i="2"/>
  <c r="L1303" i="2"/>
  <c r="K1304" i="2"/>
  <c r="L1304" i="2"/>
  <c r="K1305" i="2"/>
  <c r="L1305" i="2"/>
  <c r="K1306" i="2"/>
  <c r="L1306" i="2"/>
  <c r="K1307" i="2"/>
  <c r="L1307" i="2"/>
  <c r="K1308" i="2"/>
  <c r="L1308" i="2"/>
  <c r="K1309" i="2"/>
  <c r="L1309" i="2"/>
  <c r="K1310" i="2"/>
  <c r="L1310" i="2"/>
  <c r="K1311" i="2"/>
  <c r="L1311" i="2"/>
  <c r="K1312" i="2"/>
  <c r="L1312" i="2"/>
  <c r="K1313" i="2"/>
  <c r="L1313" i="2"/>
  <c r="K1314" i="2"/>
  <c r="L1314" i="2"/>
  <c r="K1315" i="2"/>
  <c r="L1315" i="2"/>
  <c r="K1316" i="2"/>
  <c r="L1316" i="2"/>
  <c r="K1317" i="2"/>
  <c r="L1317" i="2"/>
  <c r="K1318" i="2"/>
  <c r="L1318" i="2"/>
  <c r="K1319" i="2"/>
  <c r="L1319" i="2"/>
  <c r="K1320" i="2"/>
  <c r="L1320" i="2"/>
  <c r="K1321" i="2"/>
  <c r="L1321" i="2"/>
  <c r="K1322" i="2"/>
  <c r="L1322" i="2"/>
  <c r="K1323" i="2"/>
  <c r="L1323" i="2"/>
  <c r="K1324" i="2"/>
  <c r="L1324" i="2"/>
  <c r="K1325" i="2"/>
  <c r="L1325" i="2"/>
  <c r="K1326" i="2"/>
  <c r="L1326" i="2"/>
  <c r="K1327" i="2"/>
  <c r="L1327" i="2"/>
  <c r="K1328" i="2"/>
  <c r="L1328" i="2"/>
  <c r="K1329" i="2"/>
  <c r="L1329" i="2"/>
  <c r="K1330" i="2"/>
  <c r="L1330" i="2"/>
  <c r="K1331" i="2"/>
  <c r="L1331" i="2"/>
  <c r="K1332" i="2"/>
  <c r="L1332" i="2"/>
  <c r="K1333" i="2"/>
  <c r="L1333" i="2"/>
  <c r="K1334" i="2"/>
  <c r="L1334" i="2"/>
  <c r="K1335" i="2"/>
  <c r="L1335" i="2"/>
  <c r="K1336" i="2"/>
  <c r="L1336" i="2"/>
  <c r="K1337" i="2"/>
  <c r="L1337" i="2"/>
  <c r="K1338" i="2"/>
  <c r="L1338" i="2"/>
  <c r="K1339" i="2"/>
  <c r="L1339" i="2"/>
  <c r="K1340" i="2"/>
  <c r="L1340" i="2"/>
  <c r="K1341" i="2"/>
  <c r="L1341" i="2"/>
  <c r="K1342" i="2"/>
  <c r="L1342" i="2"/>
  <c r="K1343" i="2"/>
  <c r="L1343" i="2"/>
  <c r="K1344" i="2"/>
  <c r="L1344" i="2"/>
  <c r="K1345" i="2"/>
  <c r="L1345" i="2"/>
  <c r="K1346" i="2"/>
  <c r="L1346" i="2"/>
  <c r="K1347" i="2"/>
  <c r="L1347" i="2"/>
  <c r="K1348" i="2"/>
  <c r="L1348" i="2"/>
  <c r="K1349" i="2"/>
  <c r="L1349" i="2"/>
  <c r="K1350" i="2"/>
  <c r="L1350" i="2"/>
  <c r="K1351" i="2"/>
  <c r="L1351" i="2"/>
  <c r="K1352" i="2"/>
  <c r="L1352" i="2"/>
  <c r="K1353" i="2"/>
  <c r="L1353" i="2"/>
  <c r="K1354" i="2"/>
  <c r="L1354" i="2"/>
  <c r="K1355" i="2"/>
  <c r="L1355" i="2"/>
  <c r="K1356" i="2"/>
  <c r="L1356" i="2"/>
  <c r="K1357" i="2"/>
  <c r="L1357" i="2"/>
  <c r="K1358" i="2"/>
  <c r="L1358" i="2"/>
  <c r="K1359" i="2"/>
  <c r="L1359" i="2"/>
  <c r="K1360" i="2"/>
  <c r="L1360" i="2"/>
  <c r="K1361" i="2"/>
  <c r="L1361" i="2"/>
  <c r="K1362" i="2"/>
  <c r="L1362" i="2"/>
  <c r="K1363" i="2"/>
  <c r="L1363" i="2"/>
  <c r="K1364" i="2"/>
  <c r="L1364" i="2"/>
  <c r="K1365" i="2"/>
  <c r="L1365" i="2"/>
  <c r="K1366" i="2"/>
  <c r="L1366" i="2"/>
  <c r="K1367" i="2"/>
  <c r="L1367" i="2"/>
  <c r="K1368" i="2"/>
  <c r="L1368" i="2"/>
  <c r="K1369" i="2"/>
  <c r="L1369" i="2"/>
  <c r="K1370" i="2"/>
  <c r="L1370" i="2"/>
  <c r="K1371" i="2"/>
  <c r="L1371" i="2"/>
  <c r="K1372" i="2"/>
  <c r="L1372" i="2"/>
  <c r="K1373" i="2"/>
  <c r="L1373" i="2"/>
  <c r="K1374" i="2"/>
  <c r="L1374" i="2"/>
  <c r="K1375" i="2"/>
  <c r="L1375" i="2"/>
  <c r="K1376" i="2"/>
  <c r="L1376" i="2"/>
  <c r="K1377" i="2"/>
  <c r="L1377" i="2"/>
  <c r="K1378" i="2"/>
  <c r="L1378" i="2"/>
  <c r="K1379" i="2"/>
  <c r="L1379" i="2"/>
  <c r="K1380" i="2"/>
  <c r="L1380" i="2"/>
  <c r="K1381" i="2"/>
  <c r="L1381" i="2"/>
  <c r="K1382" i="2"/>
  <c r="L1382" i="2"/>
  <c r="K1383" i="2"/>
  <c r="L1383" i="2"/>
  <c r="K1384" i="2"/>
  <c r="L1384" i="2"/>
  <c r="K1385" i="2"/>
  <c r="L1385" i="2"/>
  <c r="K1386" i="2"/>
  <c r="L1386" i="2"/>
  <c r="K1387" i="2"/>
  <c r="L1387" i="2"/>
  <c r="K1388" i="2"/>
  <c r="L1388" i="2"/>
  <c r="K1389" i="2"/>
  <c r="L1389" i="2"/>
  <c r="K1390" i="2"/>
  <c r="L1390" i="2"/>
  <c r="K1391" i="2"/>
  <c r="L1391" i="2"/>
  <c r="K1392" i="2"/>
  <c r="L1392" i="2"/>
  <c r="K1393" i="2"/>
  <c r="L1393" i="2"/>
  <c r="K1394" i="2"/>
  <c r="L1394" i="2"/>
  <c r="K1395" i="2"/>
  <c r="L1395" i="2"/>
  <c r="K1396" i="2"/>
  <c r="L1396" i="2"/>
  <c r="K1397" i="2"/>
  <c r="L1397" i="2"/>
  <c r="K1398" i="2"/>
  <c r="L1398" i="2"/>
  <c r="K1399" i="2"/>
  <c r="L1399" i="2"/>
  <c r="K1400" i="2"/>
  <c r="L1400" i="2"/>
  <c r="K1401" i="2"/>
  <c r="L1401" i="2"/>
  <c r="K1402" i="2"/>
  <c r="L1402" i="2"/>
  <c r="K1403" i="2"/>
  <c r="L1403" i="2"/>
  <c r="K1404" i="2"/>
  <c r="L1404" i="2"/>
  <c r="K1405" i="2"/>
  <c r="L1405" i="2"/>
  <c r="K1406" i="2"/>
  <c r="L1406" i="2"/>
  <c r="K1407" i="2"/>
  <c r="L1407" i="2"/>
  <c r="K1408" i="2"/>
  <c r="L1408" i="2"/>
  <c r="K1409" i="2"/>
  <c r="L1409" i="2"/>
  <c r="K1410" i="2"/>
  <c r="L1410" i="2"/>
  <c r="K1411" i="2"/>
  <c r="L1411" i="2"/>
  <c r="K1412" i="2"/>
  <c r="L1412" i="2"/>
  <c r="K1413" i="2"/>
  <c r="L1413" i="2"/>
  <c r="K1414" i="2"/>
  <c r="L1414" i="2"/>
  <c r="K1415" i="2"/>
  <c r="L1415" i="2"/>
  <c r="K1416" i="2"/>
  <c r="L1416" i="2"/>
  <c r="K1417" i="2"/>
  <c r="L1417" i="2"/>
  <c r="K1418" i="2"/>
  <c r="L1418" i="2"/>
  <c r="K1419" i="2"/>
  <c r="L1419" i="2"/>
  <c r="K1420" i="2"/>
  <c r="L1420" i="2"/>
  <c r="K1421" i="2"/>
  <c r="L1421" i="2"/>
  <c r="K1422" i="2"/>
  <c r="L1422" i="2"/>
  <c r="K1423" i="2"/>
  <c r="L1423" i="2"/>
  <c r="K1424" i="2"/>
  <c r="L1424" i="2"/>
  <c r="K1425" i="2"/>
  <c r="L1425" i="2"/>
  <c r="K1426" i="2"/>
  <c r="L1426" i="2"/>
  <c r="K1427" i="2"/>
  <c r="L1427" i="2"/>
  <c r="K1428" i="2"/>
  <c r="L1428" i="2"/>
  <c r="K1429" i="2"/>
  <c r="L1429" i="2"/>
  <c r="K1430" i="2"/>
  <c r="L1430" i="2"/>
  <c r="K1431" i="2"/>
  <c r="L1431" i="2"/>
  <c r="K1432" i="2"/>
  <c r="L1432" i="2"/>
  <c r="K1433" i="2"/>
  <c r="L1433" i="2"/>
  <c r="K1434" i="2"/>
  <c r="L1434" i="2"/>
  <c r="K1435" i="2"/>
  <c r="L1435" i="2"/>
  <c r="K1436" i="2"/>
  <c r="L1436" i="2"/>
  <c r="K1437" i="2"/>
  <c r="L1437" i="2"/>
  <c r="K1438" i="2"/>
  <c r="L1438" i="2"/>
  <c r="K1439" i="2"/>
  <c r="L1439" i="2"/>
  <c r="K1440" i="2"/>
  <c r="L1440" i="2"/>
  <c r="K1441" i="2"/>
  <c r="L1441" i="2"/>
  <c r="K1442" i="2"/>
  <c r="L1442" i="2"/>
  <c r="K1443" i="2"/>
  <c r="L1443" i="2"/>
  <c r="K1444" i="2"/>
  <c r="L1444" i="2"/>
  <c r="K1445" i="2"/>
  <c r="L1445" i="2"/>
  <c r="K1446" i="2"/>
  <c r="L1446" i="2"/>
  <c r="K1447" i="2"/>
  <c r="L1447" i="2"/>
  <c r="K1448" i="2"/>
  <c r="L1448" i="2"/>
  <c r="K1449" i="2"/>
  <c r="L1449" i="2"/>
  <c r="K1450" i="2"/>
  <c r="L1450" i="2"/>
  <c r="K1451" i="2"/>
  <c r="L1451" i="2"/>
  <c r="K1452" i="2"/>
  <c r="L1452" i="2"/>
  <c r="K1453" i="2"/>
  <c r="L1453" i="2"/>
  <c r="K1454" i="2"/>
  <c r="L1454" i="2"/>
  <c r="K1455" i="2"/>
  <c r="L1455" i="2"/>
  <c r="K1456" i="2"/>
  <c r="L1456" i="2"/>
  <c r="K1457" i="2"/>
  <c r="L1457" i="2"/>
  <c r="K1458" i="2"/>
  <c r="L1458" i="2"/>
  <c r="K1459" i="2"/>
  <c r="L1459" i="2"/>
  <c r="K1460" i="2"/>
  <c r="L1460" i="2"/>
  <c r="K1461" i="2"/>
  <c r="L1461" i="2"/>
  <c r="K1462" i="2"/>
  <c r="L1462" i="2"/>
  <c r="K1463" i="2"/>
  <c r="L1463" i="2"/>
  <c r="K1464" i="2"/>
  <c r="L1464" i="2"/>
  <c r="K1465" i="2"/>
  <c r="L1465" i="2"/>
  <c r="K1466" i="2"/>
  <c r="L1466" i="2"/>
  <c r="K1467" i="2"/>
  <c r="L1467" i="2"/>
  <c r="K1468" i="2"/>
  <c r="L1468" i="2"/>
  <c r="K1469" i="2"/>
  <c r="L1469" i="2"/>
  <c r="K1470" i="2"/>
  <c r="L1470" i="2"/>
  <c r="K1471" i="2"/>
  <c r="L1471" i="2"/>
  <c r="K1472" i="2"/>
  <c r="L1472" i="2"/>
  <c r="K1473" i="2"/>
  <c r="L1473" i="2"/>
  <c r="K1474" i="2"/>
  <c r="L1474" i="2"/>
  <c r="K1475" i="2"/>
  <c r="L1475" i="2"/>
  <c r="K1476" i="2"/>
  <c r="L1476" i="2"/>
  <c r="K1477" i="2"/>
  <c r="L1477" i="2"/>
  <c r="K1478" i="2"/>
  <c r="L1478" i="2"/>
  <c r="K1479" i="2"/>
  <c r="L1479" i="2"/>
  <c r="K1480" i="2"/>
  <c r="L1480" i="2"/>
  <c r="K1481" i="2"/>
  <c r="L1481" i="2"/>
  <c r="K1482" i="2"/>
  <c r="L1482" i="2"/>
  <c r="K1483" i="2"/>
  <c r="L1483" i="2"/>
  <c r="K1484" i="2"/>
  <c r="L1484" i="2"/>
  <c r="K1485" i="2"/>
  <c r="L1485" i="2"/>
  <c r="K1486" i="2"/>
  <c r="L1486" i="2"/>
  <c r="K1487" i="2"/>
  <c r="L1487" i="2"/>
  <c r="K1488" i="2"/>
  <c r="L1488" i="2"/>
  <c r="K1489" i="2"/>
  <c r="L1489" i="2"/>
  <c r="K1490" i="2"/>
  <c r="L1490" i="2"/>
  <c r="K1491" i="2"/>
  <c r="L1491" i="2"/>
  <c r="K1492" i="2"/>
  <c r="L1492" i="2"/>
  <c r="K1493" i="2"/>
  <c r="L1493" i="2"/>
  <c r="K1494" i="2"/>
  <c r="L1494" i="2"/>
  <c r="K1495" i="2"/>
  <c r="L1495" i="2"/>
  <c r="K1496" i="2"/>
  <c r="L1496" i="2"/>
  <c r="K1497" i="2"/>
  <c r="L1497" i="2"/>
  <c r="K1498" i="2"/>
  <c r="L1498" i="2"/>
  <c r="K1499" i="2"/>
  <c r="L1499" i="2"/>
  <c r="K1500" i="2"/>
  <c r="L1500" i="2"/>
  <c r="K1501" i="2"/>
  <c r="L1501" i="2"/>
  <c r="K1502" i="2"/>
  <c r="L1502" i="2"/>
  <c r="K1503" i="2"/>
  <c r="L1503" i="2"/>
  <c r="K1504" i="2"/>
  <c r="L1504" i="2"/>
  <c r="K1505" i="2"/>
  <c r="L1505" i="2"/>
  <c r="K1506" i="2"/>
  <c r="L1506" i="2"/>
  <c r="K1507" i="2"/>
  <c r="L1507" i="2"/>
  <c r="K1508" i="2"/>
  <c r="L1508" i="2"/>
  <c r="K1509" i="2"/>
  <c r="L1509" i="2"/>
  <c r="K1510" i="2"/>
  <c r="L1510" i="2"/>
  <c r="K1511" i="2"/>
  <c r="L1511" i="2"/>
  <c r="K1512" i="2"/>
  <c r="L1512" i="2"/>
  <c r="K1513" i="2"/>
  <c r="L1513" i="2"/>
  <c r="K1514" i="2"/>
  <c r="L1514" i="2"/>
  <c r="K1515" i="2"/>
  <c r="L1515" i="2"/>
  <c r="K1516" i="2"/>
  <c r="L1516" i="2"/>
  <c r="K1517" i="2"/>
  <c r="L1517" i="2"/>
  <c r="K1518" i="2"/>
  <c r="L1518" i="2"/>
  <c r="K1519" i="2"/>
  <c r="L1519" i="2"/>
  <c r="K1520" i="2"/>
  <c r="L1520" i="2"/>
  <c r="K1521" i="2"/>
  <c r="L1521" i="2"/>
  <c r="K1522" i="2"/>
  <c r="L1522" i="2"/>
  <c r="K1523" i="2"/>
  <c r="L1523" i="2"/>
  <c r="K1524" i="2"/>
  <c r="L1524" i="2"/>
  <c r="K1525" i="2"/>
  <c r="L1525" i="2"/>
  <c r="K1526" i="2"/>
  <c r="L1526" i="2"/>
  <c r="K1527" i="2"/>
  <c r="L1527" i="2"/>
  <c r="K1528" i="2"/>
  <c r="L1528" i="2"/>
  <c r="K1529" i="2"/>
  <c r="L1529" i="2"/>
  <c r="K1530" i="2"/>
  <c r="L1530" i="2"/>
  <c r="K1531" i="2"/>
  <c r="L1531" i="2"/>
  <c r="K1532" i="2"/>
  <c r="L1532" i="2"/>
  <c r="K1533" i="2"/>
  <c r="L1533" i="2"/>
  <c r="K1534" i="2"/>
  <c r="L1534" i="2"/>
  <c r="K1535" i="2"/>
  <c r="L1535" i="2"/>
  <c r="K1536" i="2"/>
  <c r="L1536" i="2"/>
  <c r="K1537" i="2"/>
  <c r="L1537" i="2"/>
  <c r="K1538" i="2"/>
  <c r="L1538" i="2"/>
  <c r="K1539" i="2"/>
  <c r="L1539" i="2"/>
  <c r="K1540" i="2"/>
  <c r="L1540" i="2"/>
  <c r="K1541" i="2"/>
  <c r="L1541" i="2"/>
  <c r="K1542" i="2"/>
  <c r="L1542" i="2"/>
  <c r="K1543" i="2"/>
  <c r="L1543" i="2"/>
  <c r="K1544" i="2"/>
  <c r="L1544" i="2"/>
  <c r="K1545" i="2"/>
  <c r="L1545" i="2"/>
  <c r="K1546" i="2"/>
  <c r="L1546" i="2"/>
  <c r="K1547" i="2"/>
  <c r="L1547" i="2"/>
  <c r="K1548" i="2"/>
  <c r="L1548" i="2"/>
  <c r="K1549" i="2"/>
  <c r="L1549" i="2"/>
  <c r="K1550" i="2"/>
  <c r="L1550" i="2"/>
  <c r="K1551" i="2"/>
  <c r="L1551" i="2"/>
  <c r="K1552" i="2"/>
  <c r="L1552" i="2"/>
  <c r="K1553" i="2"/>
  <c r="L1553" i="2"/>
  <c r="K1554" i="2"/>
  <c r="L1554" i="2"/>
  <c r="K1555" i="2"/>
  <c r="L1555" i="2"/>
  <c r="K1556" i="2"/>
  <c r="L1556" i="2"/>
  <c r="K1557" i="2"/>
  <c r="L1557" i="2"/>
  <c r="K1558" i="2"/>
  <c r="L1558" i="2"/>
  <c r="K1559" i="2"/>
  <c r="L1559" i="2"/>
  <c r="K1560" i="2"/>
  <c r="L1560" i="2"/>
  <c r="K1561" i="2"/>
  <c r="L1561" i="2"/>
  <c r="K1562" i="2"/>
  <c r="L1562" i="2"/>
  <c r="K1563" i="2"/>
  <c r="L1563" i="2"/>
  <c r="K1564" i="2"/>
  <c r="L1564" i="2"/>
  <c r="K1565" i="2"/>
  <c r="L1565" i="2"/>
  <c r="K1566" i="2"/>
  <c r="L1566" i="2"/>
  <c r="K1567" i="2"/>
  <c r="L1567" i="2"/>
  <c r="K1568" i="2"/>
  <c r="L1568" i="2"/>
  <c r="K1569" i="2"/>
  <c r="L1569" i="2"/>
  <c r="K1570" i="2"/>
  <c r="L1570" i="2"/>
  <c r="K1571" i="2"/>
  <c r="L1571" i="2"/>
  <c r="K1572" i="2"/>
  <c r="L1572" i="2"/>
  <c r="K1573" i="2"/>
  <c r="L1573" i="2"/>
  <c r="K1574" i="2"/>
  <c r="L1574" i="2"/>
  <c r="K1575" i="2"/>
  <c r="L1575" i="2"/>
  <c r="K1576" i="2"/>
  <c r="L1576" i="2"/>
  <c r="K1577" i="2"/>
  <c r="L1577" i="2"/>
  <c r="K1578" i="2"/>
  <c r="L1578" i="2"/>
  <c r="K1579" i="2"/>
  <c r="L1579" i="2"/>
  <c r="K1580" i="2"/>
  <c r="L1580" i="2"/>
  <c r="K1581" i="2"/>
  <c r="L1581" i="2"/>
  <c r="K1582" i="2"/>
  <c r="L1582" i="2"/>
  <c r="K1583" i="2"/>
  <c r="L1583" i="2"/>
  <c r="K1584" i="2"/>
  <c r="L1584" i="2"/>
  <c r="K1585" i="2"/>
  <c r="L1585" i="2"/>
  <c r="K1586" i="2"/>
  <c r="L1586" i="2"/>
  <c r="K1587" i="2"/>
  <c r="L1587" i="2"/>
  <c r="K1588" i="2"/>
  <c r="L1588" i="2"/>
  <c r="K1589" i="2"/>
  <c r="L1589" i="2"/>
  <c r="K1590" i="2"/>
  <c r="L1590" i="2"/>
  <c r="K1591" i="2"/>
  <c r="L1591" i="2"/>
  <c r="K1592" i="2"/>
  <c r="L1592" i="2"/>
  <c r="K1593" i="2"/>
  <c r="L1593" i="2"/>
  <c r="K1594" i="2"/>
  <c r="L1594" i="2"/>
  <c r="K1595" i="2"/>
  <c r="L1595" i="2"/>
  <c r="K1596" i="2"/>
  <c r="L1596" i="2"/>
  <c r="K1597" i="2"/>
  <c r="L1597" i="2"/>
  <c r="K1598" i="2"/>
  <c r="L1598" i="2"/>
  <c r="K1599" i="2"/>
  <c r="L1599" i="2"/>
  <c r="K1600" i="2"/>
  <c r="L1600" i="2"/>
  <c r="K1601" i="2"/>
  <c r="L1601" i="2"/>
  <c r="K1602" i="2"/>
  <c r="L1602" i="2"/>
  <c r="K1603" i="2"/>
  <c r="L1603" i="2"/>
  <c r="K1604" i="2"/>
  <c r="L1604" i="2"/>
  <c r="K1605" i="2"/>
  <c r="L1605" i="2"/>
  <c r="K1606" i="2"/>
  <c r="L1606" i="2"/>
  <c r="K1607" i="2"/>
  <c r="L1607" i="2"/>
  <c r="K1608" i="2"/>
  <c r="L1608" i="2"/>
  <c r="K1609" i="2"/>
  <c r="L1609" i="2"/>
  <c r="K1610" i="2"/>
  <c r="L1610" i="2"/>
  <c r="K1611" i="2"/>
  <c r="L1611" i="2"/>
  <c r="K1612" i="2"/>
  <c r="L1612" i="2"/>
  <c r="K1613" i="2"/>
  <c r="L1613" i="2"/>
  <c r="K1614" i="2"/>
  <c r="L1614" i="2"/>
  <c r="K1615" i="2"/>
  <c r="L1615" i="2"/>
  <c r="K1616" i="2"/>
  <c r="L1616" i="2"/>
  <c r="K1617" i="2"/>
  <c r="L1617" i="2"/>
  <c r="K1618" i="2"/>
  <c r="L1618" i="2"/>
  <c r="K1619" i="2"/>
  <c r="L1619" i="2"/>
  <c r="K1620" i="2"/>
  <c r="L1620" i="2"/>
  <c r="K1621" i="2"/>
  <c r="L1621" i="2"/>
  <c r="K1622" i="2"/>
  <c r="L1622" i="2"/>
  <c r="K1623" i="2"/>
  <c r="L1623" i="2"/>
  <c r="K1624" i="2"/>
  <c r="L1624" i="2"/>
  <c r="K1625" i="2"/>
  <c r="L1625" i="2"/>
  <c r="K1626" i="2"/>
  <c r="L1626" i="2"/>
  <c r="K1627" i="2"/>
  <c r="L1627" i="2"/>
  <c r="K1628" i="2"/>
  <c r="L1628" i="2"/>
  <c r="K1629" i="2"/>
  <c r="L1629" i="2"/>
  <c r="K1630" i="2"/>
  <c r="L1630" i="2"/>
  <c r="K1631" i="2"/>
  <c r="L1631" i="2"/>
  <c r="K1632" i="2"/>
  <c r="L1632" i="2"/>
  <c r="K1633" i="2"/>
  <c r="L1633" i="2"/>
  <c r="K1634" i="2"/>
  <c r="L1634" i="2"/>
  <c r="K1635" i="2"/>
  <c r="L1635" i="2"/>
  <c r="K1636" i="2"/>
  <c r="L1636" i="2"/>
  <c r="K1637" i="2"/>
  <c r="L1637" i="2"/>
  <c r="K1638" i="2"/>
  <c r="L1638" i="2"/>
  <c r="K1639" i="2"/>
  <c r="L1639" i="2"/>
  <c r="K1640" i="2"/>
  <c r="L1640" i="2"/>
  <c r="K1641" i="2"/>
  <c r="L1641" i="2"/>
  <c r="K1642" i="2"/>
  <c r="L1642" i="2"/>
  <c r="K1643" i="2"/>
  <c r="L1643" i="2"/>
  <c r="K1644" i="2"/>
  <c r="L1644" i="2"/>
  <c r="K1645" i="2"/>
  <c r="L1645" i="2"/>
  <c r="K1646" i="2"/>
  <c r="L1646" i="2"/>
  <c r="K1647" i="2"/>
  <c r="L1647" i="2"/>
  <c r="K1648" i="2"/>
  <c r="L1648" i="2"/>
  <c r="K1649" i="2"/>
  <c r="L1649" i="2"/>
  <c r="K1650" i="2"/>
  <c r="L1650" i="2"/>
  <c r="K1651" i="2"/>
  <c r="L1651" i="2"/>
  <c r="K1652" i="2"/>
  <c r="L1652" i="2"/>
  <c r="K1653" i="2"/>
  <c r="L1653" i="2"/>
  <c r="K1654" i="2"/>
  <c r="L1654" i="2"/>
  <c r="K1655" i="2"/>
  <c r="L1655" i="2"/>
  <c r="K1656" i="2"/>
  <c r="L1656" i="2"/>
  <c r="K1657" i="2"/>
  <c r="L1657" i="2"/>
  <c r="K1658" i="2"/>
  <c r="L1658" i="2"/>
  <c r="K1659" i="2"/>
  <c r="L1659" i="2"/>
  <c r="K1660" i="2"/>
  <c r="L1660" i="2"/>
  <c r="K1661" i="2"/>
  <c r="L1661" i="2"/>
  <c r="K1662" i="2"/>
  <c r="L1662" i="2"/>
  <c r="K1663" i="2"/>
  <c r="L1663" i="2"/>
  <c r="K1664" i="2"/>
  <c r="L1664" i="2"/>
  <c r="K1665" i="2"/>
  <c r="L1665" i="2"/>
  <c r="K1666" i="2"/>
  <c r="L1666" i="2"/>
  <c r="K1667" i="2"/>
  <c r="L1667" i="2"/>
  <c r="K1668" i="2"/>
  <c r="L1668" i="2"/>
  <c r="K1669" i="2"/>
  <c r="L1669" i="2"/>
  <c r="K1670" i="2"/>
  <c r="L1670" i="2"/>
  <c r="K1671" i="2"/>
  <c r="L1671" i="2"/>
  <c r="K1672" i="2"/>
  <c r="L1672" i="2"/>
  <c r="K1673" i="2"/>
  <c r="L1673" i="2"/>
  <c r="K1674" i="2"/>
  <c r="L1674" i="2"/>
  <c r="K1675" i="2"/>
  <c r="L1675" i="2"/>
  <c r="K1676" i="2"/>
  <c r="L1676" i="2"/>
  <c r="K1677" i="2"/>
  <c r="L1677" i="2"/>
  <c r="K1678" i="2"/>
  <c r="L1678" i="2"/>
  <c r="K1679" i="2"/>
  <c r="L1679" i="2"/>
  <c r="K1680" i="2"/>
  <c r="L1680" i="2"/>
  <c r="K1681" i="2"/>
  <c r="L1681" i="2"/>
  <c r="K1682" i="2"/>
  <c r="L1682" i="2"/>
  <c r="K1683" i="2"/>
  <c r="L1683" i="2"/>
  <c r="K1684" i="2"/>
  <c r="L1684" i="2"/>
  <c r="K1685" i="2"/>
  <c r="L1685" i="2"/>
  <c r="K1686" i="2"/>
  <c r="L1686" i="2"/>
  <c r="K1687" i="2"/>
  <c r="L1687" i="2"/>
  <c r="K1688" i="2"/>
  <c r="L1688" i="2"/>
  <c r="K1689" i="2"/>
  <c r="L1689" i="2"/>
  <c r="K1690" i="2"/>
  <c r="L1690" i="2"/>
  <c r="K1691" i="2"/>
  <c r="L1691" i="2"/>
  <c r="K1692" i="2"/>
  <c r="L1692" i="2"/>
  <c r="K1693" i="2"/>
  <c r="L1693" i="2"/>
  <c r="K1694" i="2"/>
  <c r="L1694" i="2"/>
  <c r="K1695" i="2"/>
  <c r="L1695" i="2"/>
  <c r="K1696" i="2"/>
  <c r="L1696" i="2"/>
  <c r="K1697" i="2"/>
  <c r="L1697" i="2"/>
  <c r="K1698" i="2"/>
  <c r="L1698" i="2"/>
  <c r="K1699" i="2"/>
  <c r="L1699" i="2"/>
  <c r="K1700" i="2"/>
  <c r="L1700" i="2"/>
  <c r="K1701" i="2"/>
  <c r="L1701" i="2"/>
  <c r="K1702" i="2"/>
  <c r="L1702" i="2"/>
  <c r="K1703" i="2"/>
  <c r="L1703" i="2"/>
  <c r="K1704" i="2"/>
  <c r="L1704" i="2"/>
  <c r="K1705" i="2"/>
  <c r="L1705" i="2"/>
  <c r="K1706" i="2"/>
  <c r="L1706" i="2"/>
  <c r="K1707" i="2"/>
  <c r="L1707" i="2"/>
  <c r="K1708" i="2"/>
  <c r="L1708" i="2"/>
  <c r="K1709" i="2"/>
  <c r="L1709" i="2"/>
  <c r="K1710" i="2"/>
  <c r="L1710" i="2"/>
  <c r="K1711" i="2"/>
  <c r="L1711" i="2"/>
  <c r="K1712" i="2"/>
  <c r="L1712" i="2"/>
  <c r="K1713" i="2"/>
  <c r="L1713" i="2"/>
  <c r="K1714" i="2"/>
  <c r="L1714" i="2"/>
  <c r="K1715" i="2"/>
  <c r="L1715" i="2"/>
  <c r="K1716" i="2"/>
  <c r="L1716" i="2"/>
  <c r="K1717" i="2"/>
  <c r="L1717" i="2"/>
  <c r="K1718" i="2"/>
  <c r="L1718" i="2"/>
  <c r="K1719" i="2"/>
  <c r="L1719" i="2"/>
  <c r="K1720" i="2"/>
  <c r="L1720" i="2"/>
  <c r="K1721" i="2"/>
  <c r="L1721" i="2"/>
  <c r="K1722" i="2"/>
  <c r="L1722" i="2"/>
  <c r="K1723" i="2"/>
  <c r="L1723" i="2"/>
  <c r="K1724" i="2"/>
  <c r="L1724" i="2"/>
  <c r="K1725" i="2"/>
  <c r="L1725" i="2"/>
  <c r="K1726" i="2"/>
  <c r="L1726" i="2"/>
  <c r="K1727" i="2"/>
  <c r="L1727" i="2"/>
  <c r="K1728" i="2"/>
  <c r="L1728" i="2"/>
  <c r="K1729" i="2"/>
  <c r="L1729" i="2"/>
  <c r="K1730" i="2"/>
  <c r="L1730" i="2"/>
  <c r="K1731" i="2"/>
  <c r="L1731" i="2"/>
  <c r="K1732" i="2"/>
  <c r="L1732" i="2"/>
  <c r="K1733" i="2"/>
  <c r="L1733" i="2"/>
  <c r="K1734" i="2"/>
  <c r="L1734" i="2"/>
  <c r="K1735" i="2"/>
  <c r="L1735" i="2"/>
  <c r="K1736" i="2"/>
  <c r="L1736" i="2"/>
  <c r="K1737" i="2"/>
  <c r="L1737" i="2"/>
  <c r="K1738" i="2"/>
  <c r="L1738" i="2"/>
  <c r="K1739" i="2"/>
  <c r="L1739" i="2"/>
  <c r="K1740" i="2"/>
  <c r="L1740" i="2"/>
  <c r="K1741" i="2"/>
  <c r="L1741" i="2"/>
  <c r="K1742" i="2"/>
  <c r="L1742" i="2"/>
  <c r="K1743" i="2"/>
  <c r="L1743" i="2"/>
  <c r="K1744" i="2"/>
  <c r="L1744" i="2"/>
  <c r="K1745" i="2"/>
  <c r="L1745" i="2"/>
  <c r="K1746" i="2"/>
  <c r="L1746" i="2"/>
  <c r="K1747" i="2"/>
  <c r="L1747" i="2"/>
  <c r="K1748" i="2"/>
  <c r="L1748" i="2"/>
  <c r="K1749" i="2"/>
  <c r="L1749" i="2"/>
  <c r="K1750" i="2"/>
  <c r="L1750" i="2"/>
  <c r="K1751" i="2"/>
  <c r="L1751" i="2"/>
  <c r="K1752" i="2"/>
  <c r="L1752" i="2"/>
  <c r="K1753" i="2"/>
  <c r="L1753" i="2"/>
  <c r="K1754" i="2"/>
  <c r="L1754" i="2"/>
  <c r="K1755" i="2"/>
  <c r="L1755" i="2"/>
  <c r="K1756" i="2"/>
  <c r="L1756" i="2"/>
  <c r="K1757" i="2"/>
  <c r="L1757" i="2"/>
  <c r="K1758" i="2"/>
  <c r="L1758" i="2"/>
  <c r="K1759" i="2"/>
  <c r="L1759" i="2"/>
  <c r="K1760" i="2"/>
  <c r="L1760" i="2"/>
  <c r="K1761" i="2"/>
  <c r="L1761" i="2"/>
  <c r="K1762" i="2"/>
  <c r="L1762" i="2"/>
  <c r="K1763" i="2"/>
  <c r="L1763" i="2"/>
  <c r="K1764" i="2"/>
  <c r="L1764" i="2"/>
  <c r="K1765" i="2"/>
  <c r="L1765" i="2"/>
  <c r="K1766" i="2"/>
  <c r="L1766" i="2"/>
  <c r="K1767" i="2"/>
  <c r="L1767" i="2"/>
  <c r="K1768" i="2"/>
  <c r="L1768" i="2"/>
  <c r="K1769" i="2"/>
  <c r="L1769" i="2"/>
  <c r="K1770" i="2"/>
  <c r="L1770" i="2"/>
  <c r="K1771" i="2"/>
  <c r="L1771" i="2"/>
  <c r="K1772" i="2"/>
  <c r="L1772" i="2"/>
  <c r="K1773" i="2"/>
  <c r="L1773" i="2"/>
  <c r="K1774" i="2"/>
  <c r="L1774" i="2"/>
  <c r="K1775" i="2"/>
  <c r="L1775" i="2"/>
  <c r="K1776" i="2"/>
  <c r="L1776" i="2"/>
  <c r="K1777" i="2"/>
  <c r="L1777" i="2"/>
  <c r="K1778" i="2"/>
  <c r="L1778" i="2"/>
  <c r="K1779" i="2"/>
  <c r="L1779" i="2"/>
  <c r="K1780" i="2"/>
  <c r="L1780" i="2"/>
  <c r="K1781" i="2"/>
  <c r="L1781" i="2"/>
  <c r="K1782" i="2"/>
  <c r="L1782" i="2"/>
  <c r="K1783" i="2"/>
  <c r="L1783" i="2"/>
  <c r="K1784" i="2"/>
  <c r="L1784" i="2"/>
  <c r="K1785" i="2"/>
  <c r="L1785" i="2"/>
  <c r="K1786" i="2"/>
  <c r="L1786" i="2"/>
  <c r="K1787" i="2"/>
  <c r="L1787" i="2"/>
  <c r="K1788" i="2"/>
  <c r="L1788" i="2"/>
  <c r="K1789" i="2"/>
  <c r="L1789" i="2"/>
  <c r="K1790" i="2"/>
  <c r="L1790" i="2"/>
  <c r="K1791" i="2"/>
  <c r="L1791" i="2"/>
  <c r="K1792" i="2"/>
  <c r="L1792" i="2"/>
  <c r="K1793" i="2"/>
  <c r="L1793" i="2"/>
  <c r="K1794" i="2"/>
  <c r="L1794" i="2"/>
  <c r="K1795" i="2"/>
  <c r="L1795" i="2"/>
  <c r="K1796" i="2"/>
  <c r="L1796" i="2"/>
  <c r="K1797" i="2"/>
  <c r="L1797" i="2"/>
  <c r="K1798" i="2"/>
  <c r="L1798" i="2"/>
  <c r="K1799" i="2"/>
  <c r="L1799" i="2"/>
  <c r="K1800" i="2"/>
  <c r="L1800" i="2"/>
  <c r="K1801" i="2"/>
  <c r="L1801" i="2"/>
  <c r="K1802" i="2"/>
  <c r="L1802" i="2"/>
  <c r="K1803" i="2"/>
  <c r="L1803" i="2"/>
  <c r="K1804" i="2"/>
  <c r="L1804" i="2"/>
  <c r="K1805" i="2"/>
  <c r="L1805" i="2"/>
  <c r="K1806" i="2"/>
  <c r="L1806" i="2"/>
  <c r="K1807" i="2"/>
  <c r="L1807" i="2"/>
  <c r="K1808" i="2"/>
  <c r="L1808" i="2"/>
  <c r="K1809" i="2"/>
  <c r="L1809" i="2"/>
  <c r="K1810" i="2"/>
  <c r="L1810" i="2"/>
  <c r="K1811" i="2"/>
  <c r="L1811" i="2"/>
  <c r="K1812" i="2"/>
  <c r="L1812" i="2"/>
  <c r="K1813" i="2"/>
  <c r="L1813" i="2"/>
  <c r="K1814" i="2"/>
  <c r="L1814" i="2"/>
  <c r="K1815" i="2"/>
  <c r="L1815" i="2"/>
  <c r="K1816" i="2"/>
  <c r="L1816" i="2"/>
  <c r="K1817" i="2"/>
  <c r="L1817" i="2"/>
  <c r="K1818" i="2"/>
  <c r="L1818" i="2"/>
  <c r="K1819" i="2"/>
  <c r="L1819" i="2"/>
  <c r="K1820" i="2"/>
  <c r="L1820" i="2"/>
  <c r="K1821" i="2"/>
  <c r="L1821" i="2"/>
  <c r="K1822" i="2"/>
  <c r="L1822" i="2"/>
  <c r="K1823" i="2"/>
  <c r="L1823" i="2"/>
  <c r="K1824" i="2"/>
  <c r="L1824" i="2"/>
  <c r="K1825" i="2"/>
  <c r="L1825" i="2"/>
  <c r="K1826" i="2"/>
  <c r="L1826" i="2"/>
  <c r="K1827" i="2"/>
  <c r="L1827" i="2"/>
  <c r="K1828" i="2"/>
  <c r="L1828" i="2"/>
  <c r="K1829" i="2"/>
  <c r="L1829" i="2"/>
  <c r="K1830" i="2"/>
  <c r="L1830" i="2"/>
  <c r="K1831" i="2"/>
  <c r="L1831" i="2"/>
  <c r="K1832" i="2"/>
  <c r="L1832" i="2"/>
  <c r="K1833" i="2"/>
  <c r="L1833" i="2"/>
  <c r="K1834" i="2"/>
  <c r="L1834" i="2"/>
  <c r="K1835" i="2"/>
  <c r="L1835" i="2"/>
  <c r="K1836" i="2"/>
  <c r="L1836" i="2"/>
  <c r="K1837" i="2"/>
  <c r="L1837" i="2"/>
  <c r="K1838" i="2"/>
  <c r="L1838" i="2"/>
  <c r="K1839" i="2"/>
  <c r="L1839" i="2"/>
  <c r="K1840" i="2"/>
  <c r="L1840" i="2"/>
  <c r="K1841" i="2"/>
  <c r="L1841" i="2"/>
  <c r="K1842" i="2"/>
  <c r="L1842" i="2"/>
  <c r="K1843" i="2"/>
  <c r="L1843" i="2"/>
  <c r="K1844" i="2"/>
  <c r="L1844" i="2"/>
  <c r="K1845" i="2"/>
  <c r="L1845" i="2"/>
  <c r="K1846" i="2"/>
  <c r="L1846" i="2"/>
  <c r="K1847" i="2"/>
  <c r="L1847" i="2"/>
  <c r="K1848" i="2"/>
  <c r="L1848" i="2"/>
  <c r="K1849" i="2"/>
  <c r="L1849" i="2"/>
  <c r="K1850" i="2"/>
  <c r="L1850" i="2"/>
  <c r="K1851" i="2"/>
  <c r="L1851" i="2"/>
  <c r="K1852" i="2"/>
  <c r="L1852" i="2"/>
  <c r="K1853" i="2"/>
  <c r="L1853" i="2"/>
  <c r="K1854" i="2"/>
  <c r="L1854" i="2"/>
  <c r="K1855" i="2"/>
  <c r="L1855" i="2"/>
  <c r="K1856" i="2"/>
  <c r="L1856" i="2"/>
  <c r="K1857" i="2"/>
  <c r="L1857" i="2"/>
  <c r="K1858" i="2"/>
  <c r="L1858" i="2"/>
  <c r="K1859" i="2"/>
  <c r="L1859" i="2"/>
  <c r="K1860" i="2"/>
  <c r="L1860" i="2"/>
  <c r="K1861" i="2"/>
  <c r="L1861" i="2"/>
  <c r="K1862" i="2"/>
  <c r="L1862" i="2"/>
  <c r="K1863" i="2"/>
  <c r="L1863" i="2"/>
  <c r="K1864" i="2"/>
  <c r="L1864" i="2"/>
  <c r="K1865" i="2"/>
  <c r="L1865" i="2"/>
  <c r="K1866" i="2"/>
  <c r="L1866" i="2"/>
  <c r="K1867" i="2"/>
  <c r="L1867" i="2"/>
  <c r="K1868" i="2"/>
  <c r="L1868" i="2"/>
  <c r="K1869" i="2"/>
  <c r="L1869" i="2"/>
  <c r="K1870" i="2"/>
  <c r="L1870" i="2"/>
  <c r="K1871" i="2"/>
  <c r="L1871" i="2"/>
  <c r="K1872" i="2"/>
  <c r="L1872" i="2"/>
  <c r="K1873" i="2"/>
  <c r="L1873" i="2"/>
  <c r="K1874" i="2"/>
  <c r="L1874" i="2"/>
  <c r="K1875" i="2"/>
  <c r="L1875" i="2"/>
  <c r="K1876" i="2"/>
  <c r="L1876" i="2"/>
  <c r="K1877" i="2"/>
  <c r="L1877" i="2"/>
  <c r="K1878" i="2"/>
  <c r="L1878" i="2"/>
  <c r="K1879" i="2"/>
  <c r="L1879" i="2"/>
  <c r="K1880" i="2"/>
  <c r="L1880" i="2"/>
  <c r="K1881" i="2"/>
  <c r="L1881" i="2"/>
  <c r="K1882" i="2"/>
  <c r="L1882" i="2"/>
  <c r="K1883" i="2"/>
  <c r="L1883" i="2"/>
  <c r="K1884" i="2"/>
  <c r="L1884" i="2"/>
  <c r="K1885" i="2"/>
  <c r="L1885" i="2"/>
  <c r="K1886" i="2"/>
  <c r="L1886" i="2"/>
  <c r="K1887" i="2"/>
  <c r="L1887" i="2"/>
  <c r="K1888" i="2"/>
  <c r="L1888" i="2"/>
  <c r="K1889" i="2"/>
  <c r="L1889" i="2"/>
  <c r="K1890" i="2"/>
  <c r="L1890" i="2"/>
  <c r="K1891" i="2"/>
  <c r="L1891" i="2"/>
  <c r="K1892" i="2"/>
  <c r="L1892" i="2"/>
  <c r="K1893" i="2"/>
  <c r="L1893" i="2"/>
  <c r="K1894" i="2"/>
  <c r="L1894" i="2"/>
  <c r="K1895" i="2"/>
  <c r="L1895" i="2"/>
  <c r="K1896" i="2"/>
  <c r="L1896" i="2"/>
  <c r="K1897" i="2"/>
  <c r="L1897" i="2"/>
  <c r="K1898" i="2"/>
  <c r="L1898" i="2"/>
  <c r="K1899" i="2"/>
  <c r="L1899" i="2"/>
  <c r="K1900" i="2"/>
  <c r="L1900" i="2"/>
  <c r="K1901" i="2"/>
  <c r="L1901" i="2"/>
  <c r="K1902" i="2"/>
  <c r="L1902" i="2"/>
  <c r="K1903" i="2"/>
  <c r="L1903" i="2"/>
  <c r="K1904" i="2"/>
  <c r="L1904" i="2"/>
  <c r="K1905" i="2"/>
  <c r="L1905" i="2"/>
  <c r="K1906" i="2"/>
  <c r="L1906" i="2"/>
  <c r="K1907" i="2"/>
  <c r="L1907" i="2"/>
  <c r="K1908" i="2"/>
  <c r="L1908" i="2"/>
  <c r="K1909" i="2"/>
  <c r="L1909" i="2"/>
  <c r="K1910" i="2"/>
  <c r="L1910" i="2"/>
  <c r="K1911" i="2"/>
  <c r="L1911" i="2"/>
  <c r="K1912" i="2"/>
  <c r="L1912" i="2"/>
  <c r="K1913" i="2"/>
  <c r="L1913" i="2"/>
  <c r="K1914" i="2"/>
  <c r="L1914" i="2"/>
  <c r="K1915" i="2"/>
  <c r="L1915" i="2"/>
  <c r="K1916" i="2"/>
  <c r="L1916" i="2"/>
  <c r="K1917" i="2"/>
  <c r="L1917" i="2"/>
  <c r="K1918" i="2"/>
  <c r="L1918" i="2"/>
  <c r="K1919" i="2"/>
  <c r="L1919" i="2"/>
  <c r="K1920" i="2"/>
  <c r="L1920" i="2"/>
  <c r="K1921" i="2"/>
  <c r="L1921" i="2"/>
  <c r="K1922" i="2"/>
  <c r="L1922" i="2"/>
  <c r="K1923" i="2"/>
  <c r="L1923" i="2"/>
  <c r="K1924" i="2"/>
  <c r="L1924" i="2"/>
  <c r="K1925" i="2"/>
  <c r="L1925" i="2"/>
  <c r="K1926" i="2"/>
  <c r="L1926" i="2"/>
  <c r="K1927" i="2"/>
  <c r="L1927" i="2"/>
  <c r="K1928" i="2"/>
  <c r="L1928" i="2"/>
  <c r="K1929" i="2"/>
  <c r="L1929" i="2"/>
  <c r="K1930" i="2"/>
  <c r="L1930" i="2"/>
  <c r="K1931" i="2"/>
  <c r="L1931" i="2"/>
  <c r="K1932" i="2"/>
  <c r="L1932" i="2"/>
  <c r="K1933" i="2"/>
  <c r="L1933" i="2"/>
  <c r="K1934" i="2"/>
  <c r="L1934" i="2"/>
  <c r="K1935" i="2"/>
  <c r="L1935" i="2"/>
  <c r="K1936" i="2"/>
  <c r="L1936" i="2"/>
  <c r="K1937" i="2"/>
  <c r="L1937" i="2"/>
  <c r="K1938" i="2"/>
  <c r="L1938" i="2"/>
  <c r="K1939" i="2"/>
  <c r="L1939" i="2"/>
  <c r="K1940" i="2"/>
  <c r="L1940" i="2"/>
  <c r="K1941" i="2"/>
  <c r="L1941" i="2"/>
  <c r="K1942" i="2"/>
  <c r="L1942" i="2"/>
  <c r="K1943" i="2"/>
  <c r="L1943" i="2"/>
  <c r="K1944" i="2"/>
  <c r="L1944" i="2"/>
  <c r="K1945" i="2"/>
  <c r="L1945" i="2"/>
  <c r="K1946" i="2"/>
  <c r="L1946" i="2"/>
  <c r="K1947" i="2"/>
  <c r="L1947" i="2"/>
  <c r="K1948" i="2"/>
  <c r="L1948" i="2"/>
  <c r="K1949" i="2"/>
  <c r="L1949" i="2"/>
  <c r="K1950" i="2"/>
  <c r="L1950" i="2"/>
  <c r="K1951" i="2"/>
  <c r="L1951" i="2"/>
  <c r="K1952" i="2"/>
  <c r="L1952" i="2"/>
  <c r="K1953" i="2"/>
  <c r="L1953" i="2"/>
  <c r="K1954" i="2"/>
  <c r="L1954" i="2"/>
  <c r="K1955" i="2"/>
  <c r="L1955" i="2"/>
  <c r="K1956" i="2"/>
  <c r="L1956" i="2"/>
  <c r="K1957" i="2"/>
  <c r="L1957" i="2"/>
  <c r="K1958" i="2"/>
  <c r="L1958" i="2"/>
  <c r="K1959" i="2"/>
  <c r="L1959" i="2"/>
  <c r="K1960" i="2"/>
  <c r="L1960" i="2"/>
  <c r="K1961" i="2"/>
  <c r="L1961" i="2"/>
  <c r="K1962" i="2"/>
  <c r="L1962" i="2"/>
  <c r="K1963" i="2"/>
  <c r="L1963" i="2"/>
  <c r="K1964" i="2"/>
  <c r="L1964" i="2"/>
  <c r="K1965" i="2"/>
  <c r="L1965" i="2"/>
  <c r="K1966" i="2"/>
  <c r="L1966" i="2"/>
  <c r="K1967" i="2"/>
  <c r="L1967" i="2"/>
  <c r="K1968" i="2"/>
  <c r="L1968" i="2"/>
  <c r="K1969" i="2"/>
  <c r="L1969" i="2"/>
  <c r="K1970" i="2"/>
  <c r="L1970" i="2"/>
  <c r="K1971" i="2"/>
  <c r="L1971" i="2"/>
  <c r="K1972" i="2"/>
  <c r="L1972" i="2"/>
  <c r="K1973" i="2"/>
  <c r="L1973" i="2"/>
  <c r="K1974" i="2"/>
  <c r="L1974" i="2"/>
  <c r="K1975" i="2"/>
  <c r="L1975" i="2"/>
  <c r="K1976" i="2"/>
  <c r="L1976" i="2"/>
  <c r="K1977" i="2"/>
  <c r="L1977" i="2"/>
  <c r="K1978" i="2"/>
  <c r="L1978" i="2"/>
  <c r="K1979" i="2"/>
  <c r="L1979" i="2"/>
  <c r="K1980" i="2"/>
  <c r="L1980" i="2"/>
  <c r="K1981" i="2"/>
  <c r="L1981" i="2"/>
  <c r="K1982" i="2"/>
  <c r="L1982" i="2"/>
  <c r="K1983" i="2"/>
  <c r="L1983" i="2"/>
  <c r="K1984" i="2"/>
  <c r="L1984" i="2"/>
  <c r="K1985" i="2"/>
  <c r="L1985" i="2"/>
  <c r="K1986" i="2"/>
  <c r="L1986" i="2"/>
  <c r="K1987" i="2"/>
  <c r="L1987" i="2"/>
  <c r="K1988" i="2"/>
  <c r="L1988" i="2"/>
  <c r="K1989" i="2"/>
  <c r="L1989" i="2"/>
  <c r="K1990" i="2"/>
  <c r="L1990" i="2"/>
  <c r="K1991" i="2"/>
  <c r="L1991" i="2"/>
  <c r="K1992" i="2"/>
  <c r="L1992" i="2"/>
  <c r="K1993" i="2"/>
  <c r="L1993" i="2"/>
  <c r="K1994" i="2"/>
  <c r="L1994" i="2"/>
  <c r="K1995" i="2"/>
  <c r="L1995" i="2"/>
  <c r="K1996" i="2"/>
  <c r="L1996" i="2"/>
  <c r="K1997" i="2"/>
  <c r="L1997" i="2"/>
  <c r="K1998" i="2"/>
  <c r="L1998" i="2"/>
  <c r="K1999" i="2"/>
  <c r="L1999" i="2"/>
  <c r="K2000" i="2"/>
  <c r="L2000" i="2"/>
  <c r="K2001" i="2"/>
  <c r="L2001" i="2"/>
  <c r="K2002" i="2"/>
  <c r="L2002" i="2"/>
  <c r="K2003" i="2"/>
  <c r="L2003" i="2"/>
  <c r="K2004" i="2"/>
  <c r="L2004" i="2"/>
  <c r="K2005" i="2"/>
  <c r="L2005" i="2"/>
  <c r="K2006" i="2"/>
  <c r="L2006" i="2"/>
  <c r="K2007" i="2"/>
  <c r="L2007" i="2"/>
  <c r="K2008" i="2"/>
  <c r="L2008" i="2"/>
  <c r="K2009" i="2"/>
  <c r="L2009" i="2"/>
  <c r="K2010" i="2"/>
  <c r="L2010" i="2"/>
  <c r="K2011" i="2"/>
  <c r="L2011" i="2"/>
  <c r="K2012" i="2"/>
  <c r="L2012" i="2"/>
  <c r="K2013" i="2"/>
  <c r="L2013" i="2"/>
  <c r="K2014" i="2"/>
  <c r="L2014" i="2"/>
  <c r="K2015" i="2"/>
  <c r="L2015" i="2"/>
  <c r="K2016" i="2"/>
  <c r="L2016" i="2"/>
  <c r="K2017" i="2"/>
  <c r="L2017" i="2"/>
  <c r="K2018" i="2"/>
  <c r="L2018" i="2"/>
  <c r="K2019" i="2"/>
  <c r="L2019" i="2"/>
  <c r="K2020" i="2"/>
  <c r="L2020" i="2"/>
  <c r="K2021" i="2"/>
  <c r="L2021" i="2"/>
  <c r="K2022" i="2"/>
  <c r="L2022" i="2"/>
  <c r="K2023" i="2"/>
  <c r="L2023" i="2"/>
  <c r="K2024" i="2"/>
  <c r="L2024" i="2"/>
  <c r="K2025" i="2"/>
  <c r="L2025" i="2"/>
  <c r="K2026" i="2"/>
  <c r="L2026" i="2"/>
  <c r="K2027" i="2"/>
  <c r="L2027" i="2"/>
  <c r="K2028" i="2"/>
  <c r="L2028" i="2"/>
  <c r="K2029" i="2"/>
  <c r="L2029" i="2"/>
  <c r="K2030" i="2"/>
  <c r="L2030" i="2"/>
  <c r="K2031" i="2"/>
  <c r="L2031" i="2"/>
  <c r="K2032" i="2"/>
  <c r="L2032" i="2"/>
  <c r="K2033" i="2"/>
  <c r="L2033" i="2"/>
  <c r="K2034" i="2"/>
  <c r="L2034" i="2"/>
  <c r="K2035" i="2"/>
  <c r="L2035" i="2"/>
  <c r="K2036" i="2"/>
  <c r="L2036" i="2"/>
  <c r="K2037" i="2"/>
  <c r="L2037" i="2"/>
  <c r="K2038" i="2"/>
  <c r="L2038" i="2"/>
  <c r="K2039" i="2"/>
  <c r="L2039" i="2"/>
  <c r="K2040" i="2"/>
  <c r="L2040" i="2"/>
  <c r="K2041" i="2"/>
  <c r="L2041" i="2"/>
  <c r="K2042" i="2"/>
  <c r="L2042" i="2"/>
  <c r="K2043" i="2"/>
  <c r="L2043" i="2"/>
  <c r="K2044" i="2"/>
  <c r="L2044" i="2"/>
  <c r="K2045" i="2"/>
  <c r="L2045" i="2"/>
  <c r="K2046" i="2"/>
  <c r="L2046" i="2"/>
  <c r="K2047" i="2"/>
  <c r="L2047" i="2"/>
  <c r="K2048" i="2"/>
  <c r="L2048" i="2"/>
  <c r="K2049" i="2"/>
  <c r="L2049" i="2"/>
  <c r="K2050" i="2"/>
  <c r="L2050" i="2"/>
  <c r="K2051" i="2"/>
  <c r="L2051" i="2"/>
  <c r="K2052" i="2"/>
  <c r="L2052" i="2"/>
  <c r="K2053" i="2"/>
  <c r="L2053" i="2"/>
  <c r="K2054" i="2"/>
  <c r="L2054" i="2"/>
  <c r="K2055" i="2"/>
  <c r="L2055" i="2"/>
  <c r="K2056" i="2"/>
  <c r="L2056" i="2"/>
  <c r="K2057" i="2"/>
  <c r="L2057" i="2"/>
  <c r="K2058" i="2"/>
  <c r="L2058" i="2"/>
  <c r="K2059" i="2"/>
  <c r="L2059" i="2"/>
  <c r="K2060" i="2"/>
  <c r="L2060" i="2"/>
  <c r="K2061" i="2"/>
  <c r="L2061" i="2"/>
  <c r="K2062" i="2"/>
  <c r="L2062" i="2"/>
  <c r="K2063" i="2"/>
  <c r="L2063" i="2"/>
  <c r="K2064" i="2"/>
  <c r="L2064" i="2"/>
  <c r="K2065" i="2"/>
  <c r="L2065" i="2"/>
  <c r="K2066" i="2"/>
  <c r="L2066" i="2"/>
  <c r="K2067" i="2"/>
  <c r="L2067" i="2"/>
  <c r="K2068" i="2"/>
  <c r="L2068" i="2"/>
  <c r="K2069" i="2"/>
  <c r="L2069" i="2"/>
  <c r="K2070" i="2"/>
  <c r="L2070" i="2"/>
  <c r="K2071" i="2"/>
  <c r="L2071" i="2"/>
  <c r="K2072" i="2"/>
  <c r="L2072" i="2"/>
  <c r="K2073" i="2"/>
  <c r="L2073" i="2"/>
  <c r="K2074" i="2"/>
  <c r="L2074" i="2"/>
  <c r="K2075" i="2"/>
  <c r="L2075" i="2"/>
  <c r="K2076" i="2"/>
  <c r="L2076" i="2"/>
  <c r="K2077" i="2"/>
  <c r="L2077" i="2"/>
  <c r="K2078" i="2"/>
  <c r="L2078" i="2"/>
  <c r="K2079" i="2"/>
  <c r="L2079" i="2"/>
  <c r="K2080" i="2"/>
  <c r="L2080" i="2"/>
  <c r="K2081" i="2"/>
  <c r="L2081" i="2"/>
  <c r="K2082" i="2"/>
  <c r="L2082" i="2"/>
  <c r="K2083" i="2"/>
  <c r="L2083" i="2"/>
  <c r="K2084" i="2"/>
  <c r="L2084" i="2"/>
  <c r="K2085" i="2"/>
  <c r="L2085" i="2"/>
  <c r="K2086" i="2"/>
  <c r="L2086" i="2"/>
  <c r="K2087" i="2"/>
  <c r="L2087" i="2"/>
  <c r="K2088" i="2"/>
  <c r="L2088" i="2"/>
  <c r="K2089" i="2"/>
  <c r="L2089" i="2"/>
  <c r="K2090" i="2"/>
  <c r="L2090" i="2"/>
  <c r="K2091" i="2"/>
  <c r="L2091" i="2"/>
  <c r="K2092" i="2"/>
  <c r="L2092" i="2"/>
  <c r="K2093" i="2"/>
  <c r="L2093" i="2"/>
  <c r="K2094" i="2"/>
  <c r="L2094" i="2"/>
  <c r="K2095" i="2"/>
  <c r="L2095" i="2"/>
  <c r="K2096" i="2"/>
  <c r="L2096" i="2"/>
  <c r="K2097" i="2"/>
  <c r="L2097" i="2"/>
  <c r="K2098" i="2"/>
  <c r="L2098" i="2"/>
  <c r="K2099" i="2"/>
  <c r="L2099" i="2"/>
  <c r="K2100" i="2"/>
  <c r="L2100" i="2"/>
  <c r="K2101" i="2"/>
  <c r="L2101" i="2"/>
  <c r="K2102" i="2"/>
  <c r="L2102" i="2"/>
  <c r="K2103" i="2"/>
  <c r="L2103" i="2"/>
  <c r="K2104" i="2"/>
  <c r="L2104" i="2"/>
  <c r="K2105" i="2"/>
  <c r="L2105" i="2"/>
  <c r="K2106" i="2"/>
  <c r="L2106" i="2"/>
  <c r="K2107" i="2"/>
  <c r="L2107" i="2"/>
  <c r="K2108" i="2"/>
  <c r="L2108" i="2"/>
  <c r="K2109" i="2"/>
  <c r="L2109" i="2"/>
  <c r="K2110" i="2"/>
  <c r="L2110" i="2"/>
  <c r="K2111" i="2"/>
  <c r="L2111" i="2"/>
  <c r="K2112" i="2"/>
  <c r="L2112" i="2"/>
  <c r="K2113" i="2"/>
  <c r="L2113" i="2"/>
  <c r="K2114" i="2"/>
  <c r="L2114" i="2"/>
  <c r="K2115" i="2"/>
  <c r="L2115" i="2"/>
  <c r="K2116" i="2"/>
  <c r="L2116" i="2"/>
  <c r="K2117" i="2"/>
  <c r="L2117" i="2"/>
  <c r="K2118" i="2"/>
  <c r="L2118" i="2"/>
  <c r="K2119" i="2"/>
  <c r="L2119" i="2"/>
  <c r="K2120" i="2"/>
  <c r="L2120" i="2"/>
  <c r="K2121" i="2"/>
  <c r="L2121" i="2"/>
  <c r="K2122" i="2"/>
  <c r="L2122" i="2"/>
  <c r="K2123" i="2"/>
  <c r="L2123" i="2"/>
  <c r="K2124" i="2"/>
  <c r="L2124" i="2"/>
  <c r="K2125" i="2"/>
  <c r="L2125" i="2"/>
  <c r="K2126" i="2"/>
  <c r="L2126" i="2"/>
  <c r="K2127" i="2"/>
  <c r="L2127" i="2"/>
  <c r="K2128" i="2"/>
  <c r="L2128" i="2"/>
  <c r="K2129" i="2"/>
  <c r="L2129" i="2"/>
  <c r="K2130" i="2"/>
  <c r="L2130" i="2"/>
  <c r="K2131" i="2"/>
  <c r="L2131" i="2"/>
  <c r="K2132" i="2"/>
  <c r="L2132" i="2"/>
  <c r="K2133" i="2"/>
  <c r="L2133" i="2"/>
  <c r="K2134" i="2"/>
  <c r="L2134" i="2"/>
  <c r="K2135" i="2"/>
  <c r="L2135" i="2"/>
  <c r="K2136" i="2"/>
  <c r="L2136" i="2"/>
  <c r="K2137" i="2"/>
  <c r="L2137" i="2"/>
  <c r="K2138" i="2"/>
  <c r="L2138" i="2"/>
  <c r="K2139" i="2"/>
  <c r="L2139" i="2"/>
  <c r="K2140" i="2"/>
  <c r="L2140" i="2"/>
  <c r="K2141" i="2"/>
  <c r="L2141" i="2"/>
  <c r="K2142" i="2"/>
  <c r="L2142" i="2"/>
  <c r="K2143" i="2"/>
  <c r="L2143" i="2"/>
  <c r="K2144" i="2"/>
  <c r="L2144" i="2"/>
  <c r="K2145" i="2"/>
  <c r="L2145" i="2"/>
  <c r="K2146" i="2"/>
  <c r="L2146" i="2"/>
  <c r="K2147" i="2"/>
  <c r="L2147" i="2"/>
  <c r="K2148" i="2"/>
  <c r="L2148" i="2"/>
  <c r="K2149" i="2"/>
  <c r="L2149" i="2"/>
  <c r="K2150" i="2"/>
  <c r="L2150" i="2"/>
  <c r="K2151" i="2"/>
  <c r="L2151" i="2"/>
  <c r="K2152" i="2"/>
  <c r="L2152" i="2"/>
  <c r="K2153" i="2"/>
  <c r="L2153" i="2"/>
  <c r="K2154" i="2"/>
  <c r="L2154" i="2"/>
  <c r="K2155" i="2"/>
  <c r="L2155" i="2"/>
  <c r="K2156" i="2"/>
  <c r="L2156" i="2"/>
  <c r="K2157" i="2"/>
  <c r="L2157" i="2"/>
  <c r="K2158" i="2"/>
  <c r="L2158" i="2"/>
  <c r="K2159" i="2"/>
  <c r="L2159" i="2"/>
  <c r="K2160" i="2"/>
  <c r="L2160" i="2"/>
  <c r="K2161" i="2"/>
  <c r="L2161" i="2"/>
  <c r="K2162" i="2"/>
  <c r="L2162" i="2"/>
  <c r="K2163" i="2"/>
  <c r="L2163" i="2"/>
  <c r="K2164" i="2"/>
  <c r="L2164" i="2"/>
  <c r="K2165" i="2"/>
  <c r="L2165" i="2"/>
  <c r="K2166" i="2"/>
  <c r="L2166" i="2"/>
  <c r="K2167" i="2"/>
  <c r="L2167" i="2"/>
  <c r="K2168" i="2"/>
  <c r="L2168" i="2"/>
  <c r="K2169" i="2"/>
  <c r="L2169" i="2"/>
  <c r="K2170" i="2"/>
  <c r="L2170" i="2"/>
  <c r="K2171" i="2"/>
  <c r="L2171" i="2"/>
  <c r="K2172" i="2"/>
  <c r="L2172" i="2"/>
  <c r="K2173" i="2"/>
  <c r="L2173" i="2"/>
  <c r="K2174" i="2"/>
  <c r="L2174" i="2"/>
  <c r="K2175" i="2"/>
  <c r="L2175" i="2"/>
  <c r="K2176" i="2"/>
  <c r="L2176" i="2"/>
  <c r="K2177" i="2"/>
  <c r="L2177" i="2"/>
  <c r="K2178" i="2"/>
  <c r="L2178" i="2"/>
  <c r="K2179" i="2"/>
  <c r="L2179" i="2"/>
  <c r="K2180" i="2"/>
  <c r="L2180" i="2"/>
  <c r="K2181" i="2"/>
  <c r="L2181" i="2"/>
  <c r="K2182" i="2"/>
  <c r="L2182" i="2"/>
  <c r="K2183" i="2"/>
  <c r="L2183" i="2"/>
  <c r="K2184" i="2"/>
  <c r="L2184" i="2"/>
  <c r="K2185" i="2"/>
  <c r="L2185" i="2"/>
  <c r="K2186" i="2"/>
  <c r="L2186" i="2"/>
  <c r="K2187" i="2"/>
  <c r="L2187" i="2"/>
  <c r="K2188" i="2"/>
  <c r="L2188" i="2"/>
  <c r="K2189" i="2"/>
  <c r="L2189" i="2"/>
  <c r="K2190" i="2"/>
  <c r="L2190" i="2"/>
  <c r="K2191" i="2"/>
  <c r="L2191" i="2"/>
  <c r="K2192" i="2"/>
  <c r="L2192" i="2"/>
  <c r="K2193" i="2"/>
  <c r="L2193" i="2"/>
  <c r="K2194" i="2"/>
  <c r="L2194" i="2"/>
  <c r="K2195" i="2"/>
  <c r="L2195" i="2"/>
  <c r="K2196" i="2"/>
  <c r="L2196" i="2"/>
  <c r="K2197" i="2"/>
  <c r="L2197" i="2"/>
  <c r="K2198" i="2"/>
  <c r="L2198" i="2"/>
  <c r="K2199" i="2"/>
  <c r="L2199" i="2"/>
  <c r="K2200" i="2"/>
  <c r="L2200" i="2"/>
  <c r="K2201" i="2"/>
  <c r="L2201" i="2"/>
  <c r="K2202" i="2"/>
  <c r="L2202" i="2"/>
  <c r="K2203" i="2"/>
  <c r="L2203" i="2"/>
  <c r="K2204" i="2"/>
  <c r="L2204" i="2"/>
  <c r="K2205" i="2"/>
  <c r="L2205" i="2"/>
  <c r="K2206" i="2"/>
  <c r="L2206" i="2"/>
  <c r="K2207" i="2"/>
  <c r="L2207" i="2"/>
  <c r="K2208" i="2"/>
  <c r="L2208" i="2"/>
  <c r="K2209" i="2"/>
  <c r="L2209" i="2"/>
  <c r="K2210" i="2"/>
  <c r="L2210" i="2"/>
  <c r="K2211" i="2"/>
  <c r="L2211" i="2"/>
  <c r="K2212" i="2"/>
  <c r="L2212" i="2"/>
  <c r="K2213" i="2"/>
  <c r="L2213" i="2"/>
  <c r="K2214" i="2"/>
  <c r="L2214" i="2"/>
  <c r="K2215" i="2"/>
  <c r="L2215" i="2"/>
  <c r="K2216" i="2"/>
  <c r="L2216" i="2"/>
  <c r="K2217" i="2"/>
  <c r="L2217" i="2"/>
  <c r="K2218" i="2"/>
  <c r="L2218" i="2"/>
  <c r="K2219" i="2"/>
  <c r="L2219" i="2"/>
  <c r="K2220" i="2"/>
  <c r="L2220" i="2"/>
  <c r="K2221" i="2"/>
  <c r="L2221" i="2"/>
  <c r="K2222" i="2"/>
  <c r="L2222" i="2"/>
  <c r="K2223" i="2"/>
  <c r="L2223" i="2"/>
  <c r="K2224" i="2"/>
  <c r="L2224" i="2"/>
  <c r="K2225" i="2"/>
  <c r="L2225" i="2"/>
  <c r="K2226" i="2"/>
  <c r="L2226" i="2"/>
  <c r="K2227" i="2"/>
  <c r="L2227" i="2"/>
  <c r="K2228" i="2"/>
  <c r="L2228" i="2"/>
  <c r="K2229" i="2"/>
  <c r="L2229" i="2"/>
  <c r="K2230" i="2"/>
  <c r="L2230" i="2"/>
  <c r="K2231" i="2"/>
  <c r="L2231" i="2"/>
  <c r="K2232" i="2"/>
  <c r="L2232" i="2"/>
  <c r="K2233" i="2"/>
  <c r="L2233" i="2"/>
  <c r="K2234" i="2"/>
  <c r="L2234" i="2"/>
  <c r="K2235" i="2"/>
  <c r="L2235" i="2"/>
  <c r="K2236" i="2"/>
  <c r="L2236" i="2"/>
  <c r="K2237" i="2"/>
  <c r="L2237" i="2"/>
  <c r="K2238" i="2"/>
  <c r="L2238" i="2"/>
  <c r="K2239" i="2"/>
  <c r="L2239" i="2"/>
  <c r="K2240" i="2"/>
  <c r="L2240" i="2"/>
  <c r="K2241" i="2"/>
  <c r="L2241" i="2"/>
  <c r="K2242" i="2"/>
  <c r="L2242" i="2"/>
  <c r="K2243" i="2"/>
  <c r="L2243" i="2"/>
  <c r="K2244" i="2"/>
  <c r="L2244" i="2"/>
  <c r="K2245" i="2"/>
  <c r="L2245" i="2"/>
  <c r="K2246" i="2"/>
  <c r="L2246" i="2"/>
  <c r="K2247" i="2"/>
  <c r="L2247" i="2"/>
  <c r="K2248" i="2"/>
  <c r="L2248" i="2"/>
  <c r="K2249" i="2"/>
  <c r="L2249" i="2"/>
  <c r="K2250" i="2"/>
  <c r="L2250" i="2"/>
  <c r="K2251" i="2"/>
  <c r="L2251" i="2"/>
  <c r="K2252" i="2"/>
  <c r="L2252" i="2"/>
  <c r="K2253" i="2"/>
  <c r="L2253" i="2"/>
  <c r="K2254" i="2"/>
  <c r="L2254" i="2"/>
  <c r="K2255" i="2"/>
  <c r="L2255" i="2"/>
  <c r="K2256" i="2"/>
  <c r="L2256" i="2"/>
  <c r="K2257" i="2"/>
  <c r="L2257" i="2"/>
  <c r="K2258" i="2"/>
  <c r="L2258" i="2"/>
  <c r="K2259" i="2"/>
  <c r="L2259" i="2"/>
  <c r="K2260" i="2"/>
  <c r="L2260" i="2"/>
  <c r="K2261" i="2"/>
  <c r="L2261" i="2"/>
  <c r="K2262" i="2"/>
  <c r="L2262" i="2"/>
  <c r="K2263" i="2"/>
  <c r="L2263" i="2"/>
  <c r="K2264" i="2"/>
  <c r="L2264" i="2"/>
  <c r="K2265" i="2"/>
  <c r="L2265" i="2"/>
  <c r="K2266" i="2"/>
  <c r="L2266" i="2"/>
  <c r="K2267" i="2"/>
  <c r="L2267" i="2"/>
  <c r="K2268" i="2"/>
  <c r="L2268" i="2"/>
  <c r="K2269" i="2"/>
  <c r="L2269" i="2"/>
  <c r="K2270" i="2"/>
  <c r="L2270" i="2"/>
  <c r="K2271" i="2"/>
  <c r="L2271" i="2"/>
  <c r="K2272" i="2"/>
  <c r="L2272" i="2"/>
  <c r="K2273" i="2"/>
  <c r="L2273" i="2"/>
  <c r="K2274" i="2"/>
  <c r="L2274" i="2"/>
  <c r="K2275" i="2"/>
  <c r="L2275" i="2"/>
  <c r="K2276" i="2"/>
  <c r="L2276" i="2"/>
  <c r="K2277" i="2"/>
  <c r="L2277" i="2"/>
  <c r="K2278" i="2"/>
  <c r="L2278" i="2"/>
  <c r="K2279" i="2"/>
  <c r="L2279" i="2"/>
  <c r="K2280" i="2"/>
  <c r="L2280" i="2"/>
  <c r="K2281" i="2"/>
  <c r="L2281" i="2"/>
  <c r="K2282" i="2"/>
  <c r="L2282" i="2"/>
  <c r="K2283" i="2"/>
  <c r="L2283" i="2"/>
  <c r="K2284" i="2"/>
  <c r="L2284" i="2"/>
  <c r="K2285" i="2"/>
  <c r="L2285" i="2"/>
  <c r="K2286" i="2"/>
  <c r="L2286" i="2"/>
  <c r="K2287" i="2"/>
  <c r="L2287" i="2"/>
  <c r="K2288" i="2"/>
  <c r="L2288" i="2"/>
  <c r="K2289" i="2"/>
  <c r="L2289" i="2"/>
  <c r="K2290" i="2"/>
  <c r="L2290" i="2"/>
  <c r="K2291" i="2"/>
  <c r="L2291" i="2"/>
  <c r="K2292" i="2"/>
  <c r="L2292" i="2"/>
  <c r="K2293" i="2"/>
  <c r="L2293" i="2"/>
  <c r="K2294" i="2"/>
  <c r="L2294" i="2"/>
  <c r="K2295" i="2"/>
  <c r="L2295" i="2"/>
  <c r="K2296" i="2"/>
  <c r="L2296" i="2"/>
  <c r="K2297" i="2"/>
  <c r="L2297" i="2"/>
  <c r="K2298" i="2"/>
  <c r="L2298" i="2"/>
  <c r="K2299" i="2"/>
  <c r="L2299" i="2"/>
  <c r="K2300" i="2"/>
  <c r="L2300" i="2"/>
  <c r="K2301" i="2"/>
  <c r="L2301" i="2"/>
  <c r="K2302" i="2"/>
  <c r="L2302" i="2"/>
  <c r="K2303" i="2"/>
  <c r="L2303" i="2"/>
  <c r="K2304" i="2"/>
  <c r="L2304" i="2"/>
  <c r="K2305" i="2"/>
  <c r="L2305" i="2"/>
  <c r="K2306" i="2"/>
  <c r="L2306" i="2"/>
  <c r="K2307" i="2"/>
  <c r="L2307" i="2"/>
  <c r="K2308" i="2"/>
  <c r="L2308" i="2"/>
  <c r="K2309" i="2"/>
  <c r="L2309" i="2"/>
  <c r="K2310" i="2"/>
  <c r="L2310" i="2"/>
  <c r="K2311" i="2"/>
  <c r="L2311" i="2"/>
  <c r="K2312" i="2"/>
  <c r="L2312" i="2"/>
  <c r="K2313" i="2"/>
  <c r="L2313" i="2"/>
  <c r="K2314" i="2"/>
  <c r="L2314" i="2"/>
  <c r="K2315" i="2"/>
  <c r="L2315" i="2"/>
  <c r="K2316" i="2"/>
  <c r="L2316" i="2"/>
  <c r="K2317" i="2"/>
  <c r="L2317" i="2"/>
  <c r="K2318" i="2"/>
  <c r="L2318" i="2"/>
  <c r="K2319" i="2"/>
  <c r="L2319" i="2"/>
  <c r="K2320" i="2"/>
  <c r="L2320" i="2"/>
  <c r="K2321" i="2"/>
  <c r="L2321" i="2"/>
  <c r="K2322" i="2"/>
  <c r="L2322" i="2"/>
  <c r="K2323" i="2"/>
  <c r="L2323" i="2"/>
  <c r="K2324" i="2"/>
  <c r="L2324" i="2"/>
  <c r="K2325" i="2"/>
  <c r="L2325" i="2"/>
  <c r="K2326" i="2"/>
  <c r="L2326" i="2"/>
  <c r="K2327" i="2"/>
  <c r="L2327" i="2"/>
  <c r="K2328" i="2"/>
  <c r="L2328" i="2"/>
  <c r="K2329" i="2"/>
  <c r="L2329" i="2"/>
  <c r="K2330" i="2"/>
  <c r="L2330" i="2"/>
  <c r="K2331" i="2"/>
  <c r="L2331" i="2"/>
  <c r="K2332" i="2"/>
  <c r="L2332" i="2"/>
  <c r="K2333" i="2"/>
  <c r="L2333" i="2"/>
  <c r="K2334" i="2"/>
  <c r="L2334" i="2"/>
  <c r="K2335" i="2"/>
  <c r="L2335" i="2"/>
  <c r="K2336" i="2"/>
  <c r="L2336" i="2"/>
  <c r="K2337" i="2"/>
  <c r="L2337" i="2"/>
  <c r="K2338" i="2"/>
  <c r="L2338" i="2"/>
  <c r="K2339" i="2"/>
  <c r="L2339" i="2"/>
  <c r="K2340" i="2"/>
  <c r="L2340" i="2"/>
  <c r="K2341" i="2"/>
  <c r="L2341" i="2"/>
  <c r="K2342" i="2"/>
  <c r="L2342" i="2"/>
  <c r="K2343" i="2"/>
  <c r="L2343" i="2"/>
  <c r="K2344" i="2"/>
  <c r="L2344" i="2"/>
  <c r="K2345" i="2"/>
  <c r="L2345" i="2"/>
  <c r="K2346" i="2"/>
  <c r="L2346" i="2"/>
  <c r="K2347" i="2"/>
  <c r="L2347" i="2"/>
  <c r="K2348" i="2"/>
  <c r="L2348" i="2"/>
  <c r="K2349" i="2"/>
  <c r="L2349" i="2"/>
  <c r="K2350" i="2"/>
  <c r="L2350" i="2"/>
  <c r="K2351" i="2"/>
  <c r="L2351" i="2"/>
  <c r="K2352" i="2"/>
  <c r="L2352" i="2"/>
  <c r="K2353" i="2"/>
  <c r="L2353" i="2"/>
  <c r="K2354" i="2"/>
  <c r="L2354" i="2"/>
  <c r="K2355" i="2"/>
  <c r="L2355" i="2"/>
  <c r="K2356" i="2"/>
  <c r="L2356" i="2"/>
  <c r="K2357" i="2"/>
  <c r="L2357" i="2"/>
  <c r="K2358" i="2"/>
  <c r="L2358" i="2"/>
  <c r="K2359" i="2"/>
  <c r="L2359" i="2"/>
  <c r="K2360" i="2"/>
  <c r="L2360" i="2"/>
  <c r="K2361" i="2"/>
  <c r="L2361" i="2"/>
  <c r="K2362" i="2"/>
  <c r="L2362" i="2"/>
  <c r="K2363" i="2"/>
  <c r="L2363" i="2"/>
  <c r="K2364" i="2"/>
  <c r="L2364" i="2"/>
  <c r="K2365" i="2"/>
  <c r="L2365" i="2"/>
  <c r="K2366" i="2"/>
  <c r="L2366" i="2"/>
  <c r="K2367" i="2"/>
  <c r="L2367" i="2"/>
  <c r="K2368" i="2"/>
  <c r="L2368" i="2"/>
  <c r="K2369" i="2"/>
  <c r="L2369" i="2"/>
  <c r="K2370" i="2"/>
  <c r="L2370" i="2"/>
  <c r="K2371" i="2"/>
  <c r="L2371" i="2"/>
  <c r="K2372" i="2"/>
  <c r="L2372" i="2"/>
  <c r="K2373" i="2"/>
  <c r="L2373" i="2"/>
  <c r="K2374" i="2"/>
  <c r="L2374" i="2"/>
  <c r="K2375" i="2"/>
  <c r="L2375" i="2"/>
  <c r="K2376" i="2"/>
  <c r="L2376" i="2"/>
  <c r="K2377" i="2"/>
  <c r="L2377" i="2"/>
  <c r="K2378" i="2"/>
  <c r="L2378" i="2"/>
  <c r="K2379" i="2"/>
  <c r="L2379" i="2"/>
  <c r="K2380" i="2"/>
  <c r="L2380" i="2"/>
  <c r="K2381" i="2"/>
  <c r="L2381" i="2"/>
  <c r="K2382" i="2"/>
  <c r="L2382" i="2"/>
  <c r="K2383" i="2"/>
  <c r="L2383" i="2"/>
  <c r="K2384" i="2"/>
  <c r="L2384" i="2"/>
  <c r="K2385" i="2"/>
  <c r="L2385" i="2"/>
  <c r="K2386" i="2"/>
  <c r="L2386" i="2"/>
  <c r="K2387" i="2"/>
  <c r="L2387" i="2"/>
  <c r="K2388" i="2"/>
  <c r="L2388" i="2"/>
  <c r="K2389" i="2"/>
  <c r="L2389" i="2"/>
  <c r="K2390" i="2"/>
  <c r="L2390" i="2"/>
  <c r="K2391" i="2"/>
  <c r="L2391" i="2"/>
  <c r="K2392" i="2"/>
  <c r="L2392" i="2"/>
  <c r="K2393" i="2"/>
  <c r="L2393" i="2"/>
  <c r="K2394" i="2"/>
  <c r="L2394" i="2"/>
  <c r="K2395" i="2"/>
  <c r="L2395" i="2"/>
  <c r="K2396" i="2"/>
  <c r="L2396" i="2"/>
  <c r="K2397" i="2"/>
  <c r="L2397" i="2"/>
  <c r="K2398" i="2"/>
  <c r="L2398" i="2"/>
  <c r="K2399" i="2"/>
  <c r="L2399" i="2"/>
  <c r="K2400" i="2"/>
  <c r="L2400" i="2"/>
  <c r="K2401" i="2"/>
  <c r="L2401" i="2"/>
  <c r="K2402" i="2"/>
  <c r="L2402" i="2"/>
  <c r="K2403" i="2"/>
  <c r="L2403" i="2"/>
  <c r="K2404" i="2"/>
  <c r="L2404" i="2"/>
  <c r="K2405" i="2"/>
  <c r="L2405" i="2"/>
  <c r="K2406" i="2"/>
  <c r="L2406" i="2"/>
  <c r="K2407" i="2"/>
  <c r="L2407" i="2"/>
  <c r="K2408" i="2"/>
  <c r="L2408" i="2"/>
  <c r="K2409" i="2"/>
  <c r="L2409" i="2"/>
  <c r="K2410" i="2"/>
  <c r="L2410" i="2"/>
  <c r="K2411" i="2"/>
  <c r="L2411" i="2"/>
  <c r="K2412" i="2"/>
  <c r="L2412" i="2"/>
  <c r="K2413" i="2"/>
  <c r="L2413" i="2"/>
  <c r="K2414" i="2"/>
  <c r="L2414" i="2"/>
  <c r="K2415" i="2"/>
  <c r="L2415" i="2"/>
  <c r="K2416" i="2"/>
  <c r="L2416" i="2"/>
  <c r="K2417" i="2"/>
  <c r="L2417" i="2"/>
  <c r="K2418" i="2"/>
  <c r="L2418" i="2"/>
  <c r="K2419" i="2"/>
  <c r="L2419" i="2"/>
  <c r="K2420" i="2"/>
  <c r="L2420" i="2"/>
  <c r="K2421" i="2"/>
  <c r="L2421" i="2"/>
  <c r="K2422" i="2"/>
  <c r="L2422" i="2"/>
  <c r="K2423" i="2"/>
  <c r="L2423" i="2"/>
  <c r="K2424" i="2"/>
  <c r="L2424" i="2"/>
  <c r="K2425" i="2"/>
  <c r="L2425" i="2"/>
  <c r="K2426" i="2"/>
  <c r="L2426" i="2"/>
  <c r="K2427" i="2"/>
  <c r="L2427" i="2"/>
  <c r="K2428" i="2"/>
  <c r="L2428" i="2"/>
  <c r="K2429" i="2"/>
  <c r="L2429" i="2"/>
  <c r="K2430" i="2"/>
  <c r="L2430" i="2"/>
  <c r="K2431" i="2"/>
  <c r="L2431" i="2"/>
  <c r="K2432" i="2"/>
  <c r="L2432" i="2"/>
  <c r="K2433" i="2"/>
  <c r="L2433" i="2"/>
  <c r="K2434" i="2"/>
  <c r="L2434" i="2"/>
  <c r="K2435" i="2"/>
  <c r="L2435" i="2"/>
  <c r="K2436" i="2"/>
  <c r="L2436" i="2"/>
  <c r="K2437" i="2"/>
  <c r="L2437" i="2"/>
  <c r="K2438" i="2"/>
  <c r="L2438" i="2"/>
  <c r="K2439" i="2"/>
  <c r="L2439" i="2"/>
  <c r="K2440" i="2"/>
  <c r="L2440" i="2"/>
  <c r="K2441" i="2"/>
  <c r="L2441" i="2"/>
  <c r="K2442" i="2"/>
  <c r="L2442" i="2"/>
  <c r="K2443" i="2"/>
  <c r="L2443" i="2"/>
  <c r="K2444" i="2"/>
  <c r="L2444" i="2"/>
  <c r="K2445" i="2"/>
  <c r="L2445" i="2"/>
  <c r="K2446" i="2"/>
  <c r="L2446" i="2"/>
  <c r="K2447" i="2"/>
  <c r="L2447" i="2"/>
  <c r="K2448" i="2"/>
  <c r="L2448" i="2"/>
  <c r="K2449" i="2"/>
  <c r="L2449" i="2"/>
  <c r="K2450" i="2"/>
  <c r="L2450" i="2"/>
  <c r="K2451" i="2"/>
  <c r="L2451" i="2"/>
  <c r="K2452" i="2"/>
  <c r="L2452" i="2"/>
  <c r="K2453" i="2"/>
  <c r="L2453" i="2"/>
  <c r="K2454" i="2"/>
  <c r="L2454" i="2"/>
  <c r="K2455" i="2"/>
  <c r="L2455" i="2"/>
  <c r="K2456" i="2"/>
  <c r="L2456" i="2"/>
  <c r="K2457" i="2"/>
  <c r="L2457" i="2"/>
  <c r="K2458" i="2"/>
  <c r="L2458" i="2"/>
  <c r="K2459" i="2"/>
  <c r="L2459" i="2"/>
  <c r="K2460" i="2"/>
  <c r="L2460" i="2"/>
  <c r="K2461" i="2"/>
  <c r="L2461" i="2"/>
  <c r="K2462" i="2"/>
  <c r="L2462" i="2"/>
  <c r="K2463" i="2"/>
  <c r="L2463" i="2"/>
  <c r="K2464" i="2"/>
  <c r="L2464" i="2"/>
  <c r="K2465" i="2"/>
  <c r="L2465" i="2"/>
  <c r="K2466" i="2"/>
  <c r="L2466" i="2"/>
  <c r="K2467" i="2"/>
  <c r="L2467" i="2"/>
  <c r="K2468" i="2"/>
  <c r="L2468" i="2"/>
  <c r="K2469" i="2"/>
  <c r="L2469" i="2"/>
  <c r="K2470" i="2"/>
  <c r="L2470" i="2"/>
  <c r="K2471" i="2"/>
  <c r="L2471" i="2"/>
  <c r="K2472" i="2"/>
  <c r="L2472" i="2"/>
  <c r="K2473" i="2"/>
  <c r="L2473" i="2"/>
  <c r="K2474" i="2"/>
  <c r="L2474" i="2"/>
  <c r="K2475" i="2"/>
  <c r="L2475" i="2"/>
  <c r="K2476" i="2"/>
  <c r="L2476" i="2"/>
  <c r="K2477" i="2"/>
  <c r="L2477" i="2"/>
  <c r="K2478" i="2"/>
  <c r="L2478" i="2"/>
  <c r="K2479" i="2"/>
  <c r="L2479" i="2"/>
  <c r="K2480" i="2"/>
  <c r="L2480" i="2"/>
  <c r="K2481" i="2"/>
  <c r="L2481" i="2"/>
  <c r="K2482" i="2"/>
  <c r="L2482" i="2"/>
  <c r="K2483" i="2"/>
  <c r="L2483" i="2"/>
  <c r="K2484" i="2"/>
  <c r="L2484" i="2"/>
  <c r="K2485" i="2"/>
  <c r="L2485" i="2"/>
  <c r="K2486" i="2"/>
  <c r="L2486" i="2"/>
  <c r="K2487" i="2"/>
  <c r="L2487" i="2"/>
  <c r="K2488" i="2"/>
  <c r="L2488" i="2"/>
  <c r="K2489" i="2"/>
  <c r="L2489" i="2"/>
  <c r="K2490" i="2"/>
  <c r="L2490" i="2"/>
  <c r="K2491" i="2"/>
  <c r="L2491" i="2"/>
  <c r="K2492" i="2"/>
  <c r="L2492" i="2"/>
  <c r="K2493" i="2"/>
  <c r="L2493" i="2"/>
  <c r="K2494" i="2"/>
  <c r="L2494" i="2"/>
  <c r="K2495" i="2"/>
  <c r="L2495" i="2"/>
  <c r="K2496" i="2"/>
  <c r="L2496" i="2"/>
  <c r="K2497" i="2"/>
  <c r="L2497" i="2"/>
  <c r="K2498" i="2"/>
  <c r="L2498" i="2"/>
  <c r="K2499" i="2"/>
  <c r="L2499" i="2"/>
  <c r="K2500" i="2"/>
  <c r="L2500" i="2"/>
  <c r="K2501" i="2"/>
  <c r="L2501" i="2"/>
  <c r="K2502" i="2"/>
  <c r="L2502" i="2"/>
  <c r="K2503" i="2"/>
  <c r="L2503" i="2"/>
  <c r="K2504" i="2"/>
  <c r="L2504" i="2"/>
  <c r="K2505" i="2"/>
  <c r="L2505" i="2"/>
  <c r="K2506" i="2"/>
  <c r="L2506" i="2"/>
  <c r="K2507" i="2"/>
  <c r="L2507" i="2"/>
  <c r="K2508" i="2"/>
  <c r="L2508" i="2"/>
  <c r="K2509" i="2"/>
  <c r="L2509" i="2"/>
  <c r="K2510" i="2"/>
  <c r="L2510" i="2"/>
  <c r="K2511" i="2"/>
  <c r="L2511" i="2"/>
  <c r="K2512" i="2"/>
  <c r="L2512" i="2"/>
  <c r="K2513" i="2"/>
  <c r="L2513" i="2"/>
  <c r="K2514" i="2"/>
  <c r="L2514" i="2"/>
  <c r="K2515" i="2"/>
  <c r="L2515" i="2"/>
  <c r="K2516" i="2"/>
  <c r="L2516" i="2"/>
  <c r="K2517" i="2"/>
  <c r="L2517" i="2"/>
  <c r="K2518" i="2"/>
  <c r="L2518" i="2"/>
  <c r="K2519" i="2"/>
  <c r="L2519" i="2"/>
  <c r="K2520" i="2"/>
  <c r="L2520" i="2"/>
  <c r="K2521" i="2"/>
  <c r="L2521" i="2"/>
  <c r="K2522" i="2"/>
  <c r="L2522" i="2"/>
  <c r="K2523" i="2"/>
  <c r="L2523" i="2"/>
  <c r="K2524" i="2"/>
  <c r="L2524" i="2"/>
  <c r="K2525" i="2"/>
  <c r="L2525" i="2"/>
  <c r="K2526" i="2"/>
  <c r="L2526" i="2"/>
  <c r="K2527" i="2"/>
  <c r="L2527" i="2"/>
  <c r="K2528" i="2"/>
  <c r="L2528" i="2"/>
  <c r="K2529" i="2"/>
  <c r="L2529" i="2"/>
  <c r="K2530" i="2"/>
  <c r="L2530" i="2"/>
  <c r="K2531" i="2"/>
  <c r="L2531" i="2"/>
  <c r="K2532" i="2"/>
  <c r="L2532" i="2"/>
  <c r="K2533" i="2"/>
  <c r="L2533" i="2"/>
  <c r="K2534" i="2"/>
  <c r="L2534" i="2"/>
  <c r="K2535" i="2"/>
  <c r="L2535" i="2"/>
  <c r="K2536" i="2"/>
  <c r="L2536" i="2"/>
  <c r="K2537" i="2"/>
  <c r="L2537" i="2"/>
  <c r="K2538" i="2"/>
  <c r="L2538" i="2"/>
  <c r="K2539" i="2"/>
  <c r="L2539" i="2"/>
  <c r="K2540" i="2"/>
  <c r="L2540" i="2"/>
  <c r="K2541" i="2"/>
  <c r="L2541" i="2"/>
  <c r="K2542" i="2"/>
  <c r="L2542" i="2"/>
  <c r="K2543" i="2"/>
  <c r="L2543" i="2"/>
  <c r="K2544" i="2"/>
  <c r="L2544" i="2"/>
  <c r="K2545" i="2"/>
  <c r="L2545" i="2"/>
  <c r="K2546" i="2"/>
  <c r="L2546" i="2"/>
  <c r="K2547" i="2"/>
  <c r="L2547" i="2"/>
  <c r="K2548" i="2"/>
  <c r="L2548" i="2"/>
  <c r="K2549" i="2"/>
  <c r="L2549" i="2"/>
  <c r="K2550" i="2"/>
  <c r="L2550" i="2"/>
  <c r="K2551" i="2"/>
  <c r="L2551" i="2"/>
  <c r="K2552" i="2"/>
  <c r="L2552" i="2"/>
  <c r="K2553" i="2"/>
  <c r="L2553" i="2"/>
  <c r="K2554" i="2"/>
  <c r="L2554" i="2"/>
  <c r="K2555" i="2"/>
  <c r="L2555" i="2"/>
  <c r="K2556" i="2"/>
  <c r="L2556" i="2"/>
  <c r="K2557" i="2"/>
  <c r="L2557" i="2"/>
  <c r="K2558" i="2"/>
  <c r="L2558" i="2"/>
  <c r="K2559" i="2"/>
  <c r="L2559" i="2"/>
  <c r="K2560" i="2"/>
  <c r="L2560" i="2"/>
  <c r="K2561" i="2"/>
  <c r="L2561" i="2"/>
  <c r="K2562" i="2"/>
  <c r="L2562" i="2"/>
  <c r="K2563" i="2"/>
  <c r="L2563" i="2"/>
  <c r="K2564" i="2"/>
  <c r="L2564" i="2"/>
  <c r="K2565" i="2"/>
  <c r="L2565" i="2"/>
  <c r="K2566" i="2"/>
  <c r="L2566" i="2"/>
  <c r="K2567" i="2"/>
  <c r="L2567" i="2"/>
  <c r="K2568" i="2"/>
  <c r="L2568" i="2"/>
  <c r="K2569" i="2"/>
  <c r="L2569" i="2"/>
  <c r="K2570" i="2"/>
  <c r="L2570" i="2"/>
  <c r="K2571" i="2"/>
  <c r="L2571" i="2"/>
  <c r="K2572" i="2"/>
  <c r="L2572" i="2"/>
  <c r="K2573" i="2"/>
  <c r="L2573" i="2"/>
  <c r="K2574" i="2"/>
  <c r="L2574" i="2"/>
  <c r="K2575" i="2"/>
  <c r="L2575" i="2"/>
  <c r="K2576" i="2"/>
  <c r="L2576" i="2"/>
  <c r="K2577" i="2"/>
  <c r="L2577" i="2"/>
  <c r="K2578" i="2"/>
  <c r="L2578" i="2"/>
  <c r="K2579" i="2"/>
  <c r="L2579" i="2"/>
  <c r="K2580" i="2"/>
  <c r="L2580" i="2"/>
  <c r="K2581" i="2"/>
  <c r="L2581" i="2"/>
  <c r="K2582" i="2"/>
  <c r="L2582" i="2"/>
  <c r="K2583" i="2"/>
  <c r="L2583" i="2"/>
  <c r="K2584" i="2"/>
  <c r="L2584" i="2"/>
  <c r="K2585" i="2"/>
  <c r="L2585" i="2"/>
  <c r="K2586" i="2"/>
  <c r="L2586" i="2"/>
  <c r="K2587" i="2"/>
  <c r="L2587" i="2"/>
  <c r="K2588" i="2"/>
  <c r="L2588" i="2"/>
  <c r="K2589" i="2"/>
  <c r="L2589" i="2"/>
  <c r="K2590" i="2"/>
  <c r="L2590" i="2"/>
  <c r="K2591" i="2"/>
  <c r="L2591" i="2"/>
  <c r="K2592" i="2"/>
  <c r="L2592" i="2"/>
  <c r="K2593" i="2"/>
  <c r="L2593" i="2"/>
  <c r="K2594" i="2"/>
  <c r="L2594" i="2"/>
  <c r="K2595" i="2"/>
  <c r="L2595" i="2"/>
  <c r="K2596" i="2"/>
  <c r="L2596" i="2"/>
  <c r="K2597" i="2"/>
  <c r="L2597" i="2"/>
  <c r="K2598" i="2"/>
  <c r="L2598" i="2"/>
  <c r="K2599" i="2"/>
  <c r="L2599" i="2"/>
  <c r="K2600" i="2"/>
  <c r="L2600" i="2"/>
  <c r="K2601" i="2"/>
  <c r="L2601" i="2"/>
  <c r="K2602" i="2"/>
  <c r="L2602" i="2"/>
  <c r="K2603" i="2"/>
  <c r="L2603" i="2"/>
  <c r="K2604" i="2"/>
  <c r="L2604" i="2"/>
  <c r="K2605" i="2"/>
  <c r="L2605" i="2"/>
  <c r="K2606" i="2"/>
  <c r="L2606" i="2"/>
  <c r="K2607" i="2"/>
  <c r="L2607" i="2"/>
  <c r="K2608" i="2"/>
  <c r="L2608" i="2"/>
  <c r="K2609" i="2"/>
  <c r="L2609" i="2"/>
  <c r="K2610" i="2"/>
  <c r="L2610" i="2"/>
  <c r="K2611" i="2"/>
  <c r="L2611" i="2"/>
  <c r="K2612" i="2"/>
  <c r="L2612" i="2"/>
  <c r="K2613" i="2"/>
  <c r="L2613" i="2"/>
  <c r="K2614" i="2"/>
  <c r="L2614" i="2"/>
  <c r="K2615" i="2"/>
  <c r="L2615" i="2"/>
  <c r="K2616" i="2"/>
  <c r="L2616" i="2"/>
  <c r="K2617" i="2"/>
  <c r="L2617" i="2"/>
  <c r="K2618" i="2"/>
  <c r="L2618" i="2"/>
  <c r="K2619" i="2"/>
  <c r="L2619" i="2"/>
  <c r="K2620" i="2"/>
  <c r="L2620" i="2"/>
  <c r="K2621" i="2"/>
  <c r="L2621" i="2"/>
  <c r="K2622" i="2"/>
  <c r="L2622" i="2"/>
  <c r="K2623" i="2"/>
  <c r="L2623" i="2"/>
  <c r="K2624" i="2"/>
  <c r="L2624" i="2"/>
  <c r="K2625" i="2"/>
  <c r="L2625" i="2"/>
  <c r="K2626" i="2"/>
  <c r="L2626" i="2"/>
  <c r="K2627" i="2"/>
  <c r="L2627" i="2"/>
  <c r="K2628" i="2"/>
  <c r="L2628" i="2"/>
  <c r="K2629" i="2"/>
  <c r="L2629" i="2"/>
  <c r="K2630" i="2"/>
  <c r="L2630" i="2"/>
  <c r="K2631" i="2"/>
  <c r="L2631" i="2"/>
  <c r="K2632" i="2"/>
  <c r="L2632" i="2"/>
  <c r="K2633" i="2"/>
  <c r="L2633" i="2"/>
  <c r="K2634" i="2"/>
  <c r="L2634" i="2"/>
  <c r="K2635" i="2"/>
  <c r="L2635" i="2"/>
  <c r="K2636" i="2"/>
  <c r="L2636" i="2"/>
  <c r="K2637" i="2"/>
  <c r="L2637" i="2"/>
  <c r="K2638" i="2"/>
  <c r="L2638" i="2"/>
  <c r="K2639" i="2"/>
  <c r="L2639" i="2"/>
  <c r="K2640" i="2"/>
  <c r="L2640" i="2"/>
  <c r="K2641" i="2"/>
  <c r="L2641" i="2"/>
  <c r="K2642" i="2"/>
  <c r="L2642" i="2"/>
  <c r="K2643" i="2"/>
  <c r="L2643" i="2"/>
  <c r="K2644" i="2"/>
  <c r="L2644" i="2"/>
  <c r="K2645" i="2"/>
  <c r="L2645" i="2"/>
  <c r="K2646" i="2"/>
  <c r="L2646" i="2"/>
  <c r="K2647" i="2"/>
  <c r="L2647" i="2"/>
  <c r="K2648" i="2"/>
  <c r="L2648" i="2"/>
  <c r="K2649" i="2"/>
  <c r="L2649" i="2"/>
  <c r="K2650" i="2"/>
  <c r="L2650" i="2"/>
  <c r="K2651" i="2"/>
  <c r="L2651" i="2"/>
  <c r="K2652" i="2"/>
  <c r="L2652" i="2"/>
  <c r="K2653" i="2"/>
  <c r="L2653" i="2"/>
  <c r="K2654" i="2"/>
  <c r="L2654" i="2"/>
  <c r="K2655" i="2"/>
  <c r="L2655" i="2"/>
  <c r="K2656" i="2"/>
  <c r="L2656" i="2"/>
  <c r="K2657" i="2"/>
  <c r="L2657" i="2"/>
  <c r="K2658" i="2"/>
  <c r="L2658" i="2"/>
  <c r="K2659" i="2"/>
  <c r="L2659" i="2"/>
  <c r="K2660" i="2"/>
  <c r="L2660" i="2"/>
  <c r="K2661" i="2"/>
  <c r="L2661" i="2"/>
  <c r="K2662" i="2"/>
  <c r="L2662" i="2"/>
  <c r="K2663" i="2"/>
  <c r="L2663" i="2"/>
  <c r="K2664" i="2"/>
  <c r="L2664" i="2"/>
  <c r="K2665" i="2"/>
  <c r="L2665" i="2"/>
  <c r="K2666" i="2"/>
  <c r="L2666" i="2"/>
  <c r="K2667" i="2"/>
  <c r="L2667" i="2"/>
  <c r="K2668" i="2"/>
  <c r="L2668" i="2"/>
  <c r="K2669" i="2"/>
  <c r="L2669" i="2"/>
  <c r="K2670" i="2"/>
  <c r="L2670" i="2"/>
  <c r="K2671" i="2"/>
  <c r="L2671" i="2"/>
  <c r="K2672" i="2"/>
  <c r="L2672" i="2"/>
  <c r="K2673" i="2"/>
  <c r="L2673" i="2"/>
  <c r="K2674" i="2"/>
  <c r="L2674" i="2"/>
  <c r="K2675" i="2"/>
  <c r="L2675" i="2"/>
  <c r="K2676" i="2"/>
  <c r="L2676" i="2"/>
  <c r="K2677" i="2"/>
  <c r="L2677" i="2"/>
  <c r="K2678" i="2"/>
  <c r="L2678" i="2"/>
  <c r="K2679" i="2"/>
  <c r="L2679" i="2"/>
  <c r="K2680" i="2"/>
  <c r="L2680" i="2"/>
  <c r="K2681" i="2"/>
  <c r="L2681" i="2"/>
  <c r="K2682" i="2"/>
  <c r="L2682" i="2"/>
  <c r="K2683" i="2"/>
  <c r="L2683" i="2"/>
  <c r="K2684" i="2"/>
  <c r="L2684" i="2"/>
  <c r="K2685" i="2"/>
  <c r="L2685" i="2"/>
  <c r="K2686" i="2"/>
  <c r="L2686" i="2"/>
  <c r="K2687" i="2"/>
  <c r="L2687" i="2"/>
  <c r="K2688" i="2"/>
  <c r="L2688" i="2"/>
  <c r="K2689" i="2"/>
  <c r="L2689" i="2"/>
  <c r="K2690" i="2"/>
  <c r="L2690" i="2"/>
  <c r="K2691" i="2"/>
  <c r="L2691" i="2"/>
  <c r="K2692" i="2"/>
  <c r="L2692" i="2"/>
  <c r="K2693" i="2"/>
  <c r="L2693" i="2"/>
  <c r="K2694" i="2"/>
  <c r="L2694" i="2"/>
  <c r="K2695" i="2"/>
  <c r="L2695" i="2"/>
  <c r="K2696" i="2"/>
  <c r="L2696" i="2"/>
  <c r="K2697" i="2"/>
  <c r="L2697" i="2"/>
  <c r="K2698" i="2"/>
  <c r="L2698" i="2"/>
  <c r="K2699" i="2"/>
  <c r="L2699" i="2"/>
  <c r="K2700" i="2"/>
  <c r="L2700" i="2"/>
  <c r="K2701" i="2"/>
  <c r="L2701" i="2"/>
  <c r="K2702" i="2"/>
  <c r="L2702" i="2"/>
  <c r="K2703" i="2"/>
  <c r="L2703" i="2"/>
  <c r="K2704" i="2"/>
  <c r="L2704" i="2"/>
  <c r="K2705" i="2"/>
  <c r="L2705" i="2"/>
  <c r="K2706" i="2"/>
  <c r="L2706" i="2"/>
  <c r="K2707" i="2"/>
  <c r="L2707" i="2"/>
  <c r="K2708" i="2"/>
  <c r="L2708" i="2"/>
  <c r="K2709" i="2"/>
  <c r="L2709" i="2"/>
  <c r="K2710" i="2"/>
  <c r="L2710" i="2"/>
  <c r="K2711" i="2"/>
  <c r="L2711" i="2"/>
  <c r="K2712" i="2"/>
  <c r="L2712" i="2"/>
  <c r="K2713" i="2"/>
  <c r="L2713" i="2"/>
  <c r="K2714" i="2"/>
  <c r="L2714" i="2"/>
  <c r="K2715" i="2"/>
  <c r="L2715" i="2"/>
  <c r="K2716" i="2"/>
  <c r="L2716" i="2"/>
  <c r="K2717" i="2"/>
  <c r="L2717" i="2"/>
  <c r="K2718" i="2"/>
  <c r="L2718" i="2"/>
  <c r="K2719" i="2"/>
  <c r="L2719" i="2"/>
  <c r="K2720" i="2"/>
  <c r="L2720" i="2"/>
  <c r="K2721" i="2"/>
  <c r="L2721" i="2"/>
  <c r="K2722" i="2"/>
  <c r="L2722" i="2"/>
  <c r="K2723" i="2"/>
  <c r="L2723" i="2"/>
  <c r="K2724" i="2"/>
  <c r="L2724" i="2"/>
  <c r="K2725" i="2"/>
  <c r="L2725" i="2"/>
  <c r="K2726" i="2"/>
  <c r="L2726" i="2"/>
  <c r="K2727" i="2"/>
  <c r="L2727" i="2"/>
  <c r="K2728" i="2"/>
  <c r="L2728" i="2"/>
  <c r="K2729" i="2"/>
  <c r="L2729" i="2"/>
  <c r="K2730" i="2"/>
  <c r="L2730" i="2"/>
  <c r="K2731" i="2"/>
  <c r="L2731" i="2"/>
  <c r="K2732" i="2"/>
  <c r="L2732" i="2"/>
  <c r="K2733" i="2"/>
  <c r="L2733" i="2"/>
  <c r="K2734" i="2"/>
  <c r="L2734" i="2"/>
  <c r="K2735" i="2"/>
  <c r="L2735" i="2"/>
  <c r="K2736" i="2"/>
  <c r="L2736" i="2"/>
  <c r="K2737" i="2"/>
  <c r="L2737" i="2"/>
  <c r="K2738" i="2"/>
  <c r="L2738" i="2"/>
  <c r="K2739" i="2"/>
  <c r="L2739" i="2"/>
  <c r="K2740" i="2"/>
  <c r="L2740" i="2"/>
  <c r="K2741" i="2"/>
  <c r="L2741" i="2"/>
  <c r="K2742" i="2"/>
  <c r="L2742" i="2"/>
  <c r="K2743" i="2"/>
  <c r="L2743" i="2"/>
  <c r="K2744" i="2"/>
  <c r="L2744" i="2"/>
  <c r="K2745" i="2"/>
  <c r="L2745" i="2"/>
  <c r="K2746" i="2"/>
  <c r="L2746" i="2"/>
  <c r="K2747" i="2"/>
  <c r="L2747" i="2"/>
  <c r="K2748" i="2"/>
  <c r="L2748" i="2"/>
  <c r="K2749" i="2"/>
  <c r="L2749" i="2"/>
  <c r="K2750" i="2"/>
  <c r="L2750" i="2"/>
  <c r="K2751" i="2"/>
  <c r="L2751" i="2"/>
  <c r="K2752" i="2"/>
  <c r="L2752" i="2"/>
  <c r="K2753" i="2"/>
  <c r="L2753" i="2"/>
  <c r="K2754" i="2"/>
  <c r="L2754" i="2"/>
  <c r="K2755" i="2"/>
  <c r="L2755" i="2"/>
  <c r="K2756" i="2"/>
  <c r="L2756" i="2"/>
  <c r="K2757" i="2"/>
  <c r="L2757" i="2"/>
  <c r="K2758" i="2"/>
  <c r="L2758" i="2"/>
  <c r="K2759" i="2"/>
  <c r="L2759" i="2"/>
  <c r="K2760" i="2"/>
  <c r="L2760" i="2"/>
  <c r="K2761" i="2"/>
  <c r="L2761" i="2"/>
  <c r="K2762" i="2"/>
  <c r="L2762" i="2"/>
  <c r="K2763" i="2"/>
  <c r="L2763" i="2"/>
  <c r="K2764" i="2"/>
  <c r="L2764" i="2"/>
  <c r="K2765" i="2"/>
  <c r="L2765" i="2"/>
  <c r="K2766" i="2"/>
  <c r="L2766" i="2"/>
  <c r="K2767" i="2"/>
  <c r="L2767" i="2"/>
  <c r="K2768" i="2"/>
  <c r="L2768" i="2"/>
  <c r="K2769" i="2"/>
  <c r="L2769" i="2"/>
  <c r="K2770" i="2"/>
  <c r="L2770" i="2"/>
  <c r="K2771" i="2"/>
  <c r="L2771" i="2"/>
  <c r="K2772" i="2"/>
  <c r="L2772" i="2"/>
  <c r="K2773" i="2"/>
  <c r="L2773" i="2"/>
  <c r="K2774" i="2"/>
  <c r="L2774" i="2"/>
  <c r="K2775" i="2"/>
  <c r="L2775" i="2"/>
  <c r="K2776" i="2"/>
  <c r="L2776" i="2"/>
  <c r="K2777" i="2"/>
  <c r="L2777" i="2"/>
  <c r="K2778" i="2"/>
  <c r="L2778" i="2"/>
  <c r="K2779" i="2"/>
  <c r="L2779" i="2"/>
  <c r="K2780" i="2"/>
  <c r="L2780" i="2"/>
  <c r="K2781" i="2"/>
  <c r="L2781" i="2"/>
  <c r="K2782" i="2"/>
  <c r="L2782" i="2"/>
  <c r="K2783" i="2"/>
  <c r="L2783" i="2"/>
  <c r="K2784" i="2"/>
  <c r="L2784" i="2"/>
  <c r="K2785" i="2"/>
  <c r="L2785" i="2"/>
  <c r="K2786" i="2"/>
  <c r="L2786" i="2"/>
  <c r="K2787" i="2"/>
  <c r="L2787" i="2"/>
  <c r="K2788" i="2"/>
  <c r="L2788" i="2"/>
  <c r="K2789" i="2"/>
  <c r="L2789" i="2"/>
  <c r="K2790" i="2"/>
  <c r="L2790" i="2"/>
  <c r="K2791" i="2"/>
  <c r="L2791" i="2"/>
  <c r="K2792" i="2"/>
  <c r="L2792" i="2"/>
  <c r="K2793" i="2"/>
  <c r="L2793" i="2"/>
  <c r="K2794" i="2"/>
  <c r="L2794" i="2"/>
  <c r="K2795" i="2"/>
  <c r="L2795" i="2"/>
  <c r="K2796" i="2"/>
  <c r="L2796" i="2"/>
  <c r="K2797" i="2"/>
  <c r="L2797" i="2"/>
  <c r="K2798" i="2"/>
  <c r="L2798" i="2"/>
  <c r="K2799" i="2"/>
  <c r="L2799" i="2"/>
  <c r="K2800" i="2"/>
  <c r="L2800" i="2"/>
  <c r="K2801" i="2"/>
  <c r="L2801" i="2"/>
  <c r="K2802" i="2"/>
  <c r="L2802" i="2"/>
  <c r="K2803" i="2"/>
  <c r="L2803" i="2"/>
  <c r="K2804" i="2"/>
  <c r="L2804" i="2"/>
  <c r="K2805" i="2"/>
  <c r="L2805" i="2"/>
  <c r="K2806" i="2"/>
  <c r="L2806" i="2"/>
  <c r="K2807" i="2"/>
  <c r="L2807" i="2"/>
  <c r="K2808" i="2"/>
  <c r="L2808" i="2"/>
  <c r="K2809" i="2"/>
  <c r="L2809" i="2"/>
  <c r="K2810" i="2"/>
  <c r="L2810" i="2"/>
  <c r="K2811" i="2"/>
  <c r="L2811" i="2"/>
  <c r="K2812" i="2"/>
  <c r="L2812" i="2"/>
  <c r="K2813" i="2"/>
  <c r="L2813" i="2"/>
  <c r="K2814" i="2"/>
  <c r="L2814" i="2"/>
  <c r="K2815" i="2"/>
  <c r="L2815" i="2"/>
  <c r="K2816" i="2"/>
  <c r="L2816" i="2"/>
  <c r="K2817" i="2"/>
  <c r="L2817" i="2"/>
  <c r="K2818" i="2"/>
  <c r="L2818" i="2"/>
  <c r="K2819" i="2"/>
  <c r="L2819" i="2"/>
  <c r="K2820" i="2"/>
  <c r="L2820" i="2"/>
  <c r="K2821" i="2"/>
  <c r="L2821" i="2"/>
  <c r="K2822" i="2"/>
  <c r="L2822" i="2"/>
  <c r="K2823" i="2"/>
  <c r="L2823" i="2"/>
  <c r="K2824" i="2"/>
  <c r="L2824" i="2"/>
  <c r="K2825" i="2"/>
  <c r="L2825" i="2"/>
  <c r="K2826" i="2"/>
  <c r="L2826" i="2"/>
  <c r="K2827" i="2"/>
  <c r="L2827" i="2"/>
  <c r="K2828" i="2"/>
  <c r="L2828" i="2"/>
  <c r="K2829" i="2"/>
  <c r="L2829" i="2"/>
  <c r="K2830" i="2"/>
  <c r="L2830" i="2"/>
  <c r="K2831" i="2"/>
  <c r="L2831" i="2"/>
  <c r="K2832" i="2"/>
  <c r="L2832" i="2"/>
  <c r="K2833" i="2"/>
  <c r="L2833" i="2"/>
  <c r="K2834" i="2"/>
  <c r="L2834" i="2"/>
  <c r="K2835" i="2"/>
  <c r="L2835" i="2"/>
  <c r="K2836" i="2"/>
  <c r="L2836" i="2"/>
  <c r="K2837" i="2"/>
  <c r="L2837" i="2"/>
  <c r="K2838" i="2"/>
  <c r="L2838" i="2"/>
  <c r="K2839" i="2"/>
  <c r="L2839" i="2"/>
  <c r="K2840" i="2"/>
  <c r="L2840" i="2"/>
  <c r="K2841" i="2"/>
  <c r="L2841" i="2"/>
  <c r="K2842" i="2"/>
  <c r="L2842" i="2"/>
  <c r="K2843" i="2"/>
  <c r="L2843" i="2"/>
  <c r="K2844" i="2"/>
  <c r="L2844" i="2"/>
  <c r="K2845" i="2"/>
  <c r="L2845" i="2"/>
  <c r="K2846" i="2"/>
  <c r="L2846" i="2"/>
  <c r="K2847" i="2"/>
  <c r="L2847" i="2"/>
  <c r="K2848" i="2"/>
  <c r="L2848" i="2"/>
  <c r="K2849" i="2"/>
  <c r="L2849" i="2"/>
  <c r="K2850" i="2"/>
  <c r="L2850" i="2"/>
  <c r="K2851" i="2"/>
  <c r="L2851" i="2"/>
  <c r="K2852" i="2"/>
  <c r="L2852" i="2"/>
  <c r="K2853" i="2"/>
  <c r="L2853" i="2"/>
  <c r="K2854" i="2"/>
  <c r="L2854" i="2"/>
  <c r="K2855" i="2"/>
  <c r="L2855" i="2"/>
  <c r="K2856" i="2"/>
  <c r="L2856" i="2"/>
  <c r="K2857" i="2"/>
  <c r="L2857" i="2"/>
  <c r="K2858" i="2"/>
  <c r="L2858" i="2"/>
  <c r="K2859" i="2"/>
  <c r="L2859" i="2"/>
  <c r="K2860" i="2"/>
  <c r="L2860" i="2"/>
  <c r="K2861" i="2"/>
  <c r="L2861" i="2"/>
  <c r="K2862" i="2"/>
  <c r="L2862" i="2"/>
  <c r="K2863" i="2"/>
  <c r="L2863" i="2"/>
  <c r="K2864" i="2"/>
  <c r="L2864" i="2"/>
  <c r="K2865" i="2"/>
  <c r="L2865" i="2"/>
  <c r="K2866" i="2"/>
  <c r="L2866" i="2"/>
  <c r="K2867" i="2"/>
  <c r="L2867" i="2"/>
  <c r="K2868" i="2"/>
  <c r="L2868" i="2"/>
  <c r="K2869" i="2"/>
  <c r="L2869" i="2"/>
  <c r="K2870" i="2"/>
  <c r="L2870" i="2"/>
  <c r="K2871" i="2"/>
  <c r="L2871" i="2"/>
  <c r="K2872" i="2"/>
  <c r="L2872" i="2"/>
  <c r="K2873" i="2"/>
  <c r="L2873" i="2"/>
  <c r="K2874" i="2"/>
  <c r="L2874" i="2"/>
  <c r="K2875" i="2"/>
  <c r="L2875" i="2"/>
  <c r="K2876" i="2"/>
  <c r="L2876" i="2"/>
  <c r="K2877" i="2"/>
  <c r="L2877" i="2"/>
  <c r="K2878" i="2"/>
  <c r="L2878" i="2"/>
  <c r="K2879" i="2"/>
  <c r="L2879" i="2"/>
  <c r="K2880" i="2"/>
  <c r="L2880" i="2"/>
  <c r="K2881" i="2"/>
  <c r="L2881" i="2"/>
  <c r="K2882" i="2"/>
  <c r="L2882" i="2"/>
  <c r="K2883" i="2"/>
  <c r="L2883" i="2"/>
  <c r="K2884" i="2"/>
  <c r="L2884" i="2"/>
  <c r="K2885" i="2"/>
  <c r="L2885" i="2"/>
  <c r="K2886" i="2"/>
  <c r="L2886" i="2"/>
  <c r="K2887" i="2"/>
  <c r="L2887" i="2"/>
  <c r="K2888" i="2"/>
  <c r="L2888" i="2"/>
  <c r="K2889" i="2"/>
  <c r="L2889" i="2"/>
  <c r="K2890" i="2"/>
  <c r="L2890" i="2"/>
  <c r="K2891" i="2"/>
  <c r="L2891" i="2"/>
  <c r="K2892" i="2"/>
  <c r="L2892" i="2"/>
  <c r="K2893" i="2"/>
  <c r="L2893" i="2"/>
  <c r="K2894" i="2"/>
  <c r="L2894" i="2"/>
  <c r="K2895" i="2"/>
  <c r="L2895" i="2"/>
  <c r="K2896" i="2"/>
  <c r="L2896" i="2"/>
  <c r="K2897" i="2"/>
  <c r="L2897" i="2"/>
  <c r="K2898" i="2"/>
  <c r="L2898" i="2"/>
  <c r="K2899" i="2"/>
  <c r="L2899" i="2"/>
  <c r="K2900" i="2"/>
  <c r="L2900" i="2"/>
  <c r="K2901" i="2"/>
  <c r="L2901" i="2"/>
  <c r="K2902" i="2"/>
  <c r="L2902" i="2"/>
  <c r="K2903" i="2"/>
  <c r="L2903" i="2"/>
  <c r="K2904" i="2"/>
  <c r="L2904" i="2"/>
  <c r="K2905" i="2"/>
  <c r="L2905" i="2"/>
  <c r="K2906" i="2"/>
  <c r="L2906" i="2"/>
  <c r="K2907" i="2"/>
  <c r="L2907" i="2"/>
  <c r="K2908" i="2"/>
  <c r="L2908" i="2"/>
  <c r="K2909" i="2"/>
  <c r="L2909" i="2"/>
  <c r="K2910" i="2"/>
  <c r="L2910" i="2"/>
  <c r="K2911" i="2"/>
  <c r="L2911" i="2"/>
  <c r="K2912" i="2"/>
  <c r="L2912" i="2"/>
  <c r="K2913" i="2"/>
  <c r="L2913" i="2"/>
  <c r="K2914" i="2"/>
  <c r="L2914" i="2"/>
  <c r="K2915" i="2"/>
  <c r="L2915" i="2"/>
  <c r="K2916" i="2"/>
  <c r="L2916" i="2"/>
  <c r="K2917" i="2"/>
  <c r="L2917" i="2"/>
  <c r="K2918" i="2"/>
  <c r="L2918" i="2"/>
  <c r="K2919" i="2"/>
  <c r="L2919" i="2"/>
  <c r="K2920" i="2"/>
  <c r="L2920" i="2"/>
  <c r="K2921" i="2"/>
  <c r="L2921" i="2"/>
  <c r="K2922" i="2"/>
  <c r="L2922" i="2"/>
  <c r="K2923" i="2"/>
  <c r="L2923" i="2"/>
  <c r="K2924" i="2"/>
  <c r="L2924" i="2"/>
  <c r="K2925" i="2"/>
  <c r="L2925" i="2"/>
  <c r="K2926" i="2"/>
  <c r="L2926" i="2"/>
  <c r="K2927" i="2"/>
  <c r="L2927" i="2"/>
  <c r="K2928" i="2"/>
  <c r="L2928" i="2"/>
  <c r="K2929" i="2"/>
  <c r="L2929" i="2"/>
  <c r="K2930" i="2"/>
  <c r="L2930" i="2"/>
  <c r="K2931" i="2"/>
  <c r="L2931" i="2"/>
  <c r="K2932" i="2"/>
  <c r="L2932" i="2"/>
  <c r="K2933" i="2"/>
  <c r="L2933" i="2"/>
  <c r="K2934" i="2"/>
  <c r="L2934" i="2"/>
  <c r="K2935" i="2"/>
  <c r="L2935" i="2"/>
  <c r="K2936" i="2"/>
  <c r="L2936" i="2"/>
  <c r="K2937" i="2"/>
  <c r="L2937" i="2"/>
  <c r="K2938" i="2"/>
  <c r="L2938" i="2"/>
  <c r="K2939" i="2"/>
  <c r="L2939" i="2"/>
  <c r="K2940" i="2"/>
  <c r="L2940" i="2"/>
  <c r="K2941" i="2"/>
  <c r="L2941" i="2"/>
  <c r="K2942" i="2"/>
  <c r="L2942" i="2"/>
  <c r="K2943" i="2"/>
  <c r="L2943" i="2"/>
  <c r="K2944" i="2"/>
  <c r="L2944" i="2"/>
  <c r="K2945" i="2"/>
  <c r="L2945" i="2"/>
  <c r="K2946" i="2"/>
  <c r="L2946" i="2"/>
  <c r="K2947" i="2"/>
  <c r="L2947" i="2"/>
  <c r="K2948" i="2"/>
  <c r="L2948" i="2"/>
  <c r="K2949" i="2"/>
  <c r="L2949" i="2"/>
  <c r="K2950" i="2"/>
  <c r="L2950" i="2"/>
  <c r="K2951" i="2"/>
  <c r="L2951" i="2"/>
  <c r="K2952" i="2"/>
  <c r="L2952" i="2"/>
  <c r="K2953" i="2"/>
  <c r="L2953" i="2"/>
  <c r="K2954" i="2"/>
  <c r="L2954" i="2"/>
  <c r="K2955" i="2"/>
  <c r="L2955" i="2"/>
  <c r="K2956" i="2"/>
  <c r="L2956" i="2"/>
  <c r="K2957" i="2"/>
  <c r="L2957" i="2"/>
  <c r="K2958" i="2"/>
  <c r="L2958" i="2"/>
  <c r="K2959" i="2"/>
  <c r="L2959" i="2"/>
  <c r="K2960" i="2"/>
  <c r="L2960" i="2"/>
  <c r="K2961" i="2"/>
  <c r="L2961" i="2"/>
  <c r="K2962" i="2"/>
  <c r="L2962" i="2"/>
  <c r="K2963" i="2"/>
  <c r="L2963" i="2"/>
  <c r="K2964" i="2"/>
  <c r="L2964" i="2"/>
  <c r="K2965" i="2"/>
  <c r="L2965" i="2"/>
  <c r="K2966" i="2"/>
  <c r="L2966" i="2"/>
  <c r="K2967" i="2"/>
  <c r="L2967" i="2"/>
  <c r="K2968" i="2"/>
  <c r="L2968" i="2"/>
  <c r="K2969" i="2"/>
  <c r="L2969" i="2"/>
  <c r="K2970" i="2"/>
  <c r="L2970" i="2"/>
  <c r="K2971" i="2"/>
  <c r="L2971" i="2"/>
  <c r="K2972" i="2"/>
  <c r="L2972" i="2"/>
  <c r="K2973" i="2"/>
  <c r="L2973" i="2"/>
  <c r="K2974" i="2"/>
  <c r="L2974" i="2"/>
  <c r="K2975" i="2"/>
  <c r="L2975" i="2"/>
  <c r="K2976" i="2"/>
  <c r="L2976" i="2"/>
  <c r="K2977" i="2"/>
  <c r="L2977" i="2"/>
  <c r="K2978" i="2"/>
  <c r="L2978" i="2"/>
  <c r="K2979" i="2"/>
  <c r="L2979" i="2"/>
  <c r="K2980" i="2"/>
  <c r="L2980" i="2"/>
  <c r="K2981" i="2"/>
  <c r="L2981" i="2"/>
  <c r="K2982" i="2"/>
  <c r="L2982" i="2"/>
  <c r="K2983" i="2"/>
  <c r="L2983" i="2"/>
  <c r="K2984" i="2"/>
  <c r="L2984" i="2"/>
  <c r="K2985" i="2"/>
  <c r="L2985" i="2"/>
  <c r="K2986" i="2"/>
  <c r="L2986" i="2"/>
  <c r="K2987" i="2"/>
  <c r="L2987" i="2"/>
  <c r="K2988" i="2"/>
  <c r="L2988" i="2"/>
  <c r="K2989" i="2"/>
  <c r="L2989" i="2"/>
  <c r="K2990" i="2"/>
  <c r="L2990" i="2"/>
  <c r="K2991" i="2"/>
  <c r="L2991" i="2"/>
  <c r="K2992" i="2"/>
  <c r="L2992" i="2"/>
  <c r="K2993" i="2"/>
  <c r="L2993" i="2"/>
  <c r="K2994" i="2"/>
  <c r="L2994" i="2"/>
  <c r="K2995" i="2"/>
  <c r="L2995" i="2"/>
  <c r="K2996" i="2"/>
  <c r="L2996" i="2"/>
  <c r="K2997" i="2"/>
  <c r="L2997" i="2"/>
  <c r="K2998" i="2"/>
  <c r="L2998" i="2"/>
  <c r="K2999" i="2"/>
  <c r="L2999" i="2"/>
  <c r="K3000" i="2"/>
  <c r="L3000" i="2"/>
  <c r="K3001" i="2"/>
  <c r="L3001" i="2"/>
  <c r="K3002" i="2"/>
  <c r="L3002" i="2"/>
  <c r="K3003" i="2"/>
  <c r="L3003" i="2"/>
  <c r="K3004" i="2"/>
  <c r="L3004" i="2"/>
  <c r="K3005" i="2"/>
  <c r="L3005" i="2"/>
  <c r="K3006" i="2"/>
  <c r="L3006" i="2"/>
  <c r="K3007" i="2"/>
  <c r="L3007" i="2"/>
  <c r="K3008" i="2"/>
  <c r="L3008" i="2"/>
  <c r="K3009" i="2"/>
  <c r="L3009" i="2"/>
  <c r="K3010" i="2"/>
  <c r="L3010" i="2"/>
  <c r="K3011" i="2"/>
  <c r="L3011" i="2"/>
  <c r="K3012" i="2"/>
  <c r="L3012" i="2"/>
  <c r="K3013" i="2"/>
  <c r="L3013" i="2"/>
  <c r="K3014" i="2"/>
  <c r="L3014" i="2"/>
  <c r="K3015" i="2"/>
  <c r="L3015" i="2"/>
  <c r="K3016" i="2"/>
  <c r="L3016" i="2"/>
  <c r="K3017" i="2"/>
  <c r="L3017" i="2"/>
  <c r="K3018" i="2"/>
  <c r="L3018" i="2"/>
  <c r="K3019" i="2"/>
  <c r="L3019" i="2"/>
  <c r="K3020" i="2"/>
  <c r="L3020" i="2"/>
  <c r="K3021" i="2"/>
  <c r="L3021" i="2"/>
  <c r="K3022" i="2"/>
  <c r="L3022" i="2"/>
  <c r="K3023" i="2"/>
  <c r="L3023" i="2"/>
  <c r="K3024" i="2"/>
  <c r="L3024" i="2"/>
  <c r="K3025" i="2"/>
  <c r="L3025" i="2"/>
  <c r="K3026" i="2"/>
  <c r="L3026" i="2"/>
  <c r="K3027" i="2"/>
  <c r="L3027" i="2"/>
  <c r="K3028" i="2"/>
  <c r="L3028" i="2"/>
  <c r="K3029" i="2"/>
  <c r="L3029" i="2"/>
  <c r="K3030" i="2"/>
  <c r="L3030" i="2"/>
  <c r="K3031" i="2"/>
  <c r="L3031" i="2"/>
  <c r="K3032" i="2"/>
  <c r="L3032" i="2"/>
  <c r="K3033" i="2"/>
  <c r="L3033" i="2"/>
  <c r="K3034" i="2"/>
  <c r="L3034" i="2"/>
  <c r="K3035" i="2"/>
  <c r="L3035" i="2"/>
  <c r="K3036" i="2"/>
  <c r="L3036" i="2"/>
  <c r="K3037" i="2"/>
  <c r="L3037" i="2"/>
  <c r="K3038" i="2"/>
  <c r="L3038" i="2"/>
  <c r="K3039" i="2"/>
  <c r="L3039" i="2"/>
  <c r="K3040" i="2"/>
  <c r="L3040" i="2"/>
  <c r="K3041" i="2"/>
  <c r="L3041" i="2"/>
  <c r="K3042" i="2"/>
  <c r="L3042" i="2"/>
  <c r="K3043" i="2"/>
  <c r="L3043" i="2"/>
  <c r="K3044" i="2"/>
  <c r="L3044" i="2"/>
  <c r="K3045" i="2"/>
  <c r="L3045" i="2"/>
  <c r="K3046" i="2"/>
  <c r="L3046" i="2"/>
  <c r="K3047" i="2"/>
  <c r="L3047" i="2"/>
  <c r="K3048" i="2"/>
  <c r="L3048" i="2"/>
  <c r="K3049" i="2"/>
  <c r="L3049" i="2"/>
  <c r="K3050" i="2"/>
  <c r="L3050" i="2"/>
  <c r="K3051" i="2"/>
  <c r="L3051" i="2"/>
  <c r="K3052" i="2"/>
  <c r="L3052" i="2"/>
  <c r="K3053" i="2"/>
  <c r="L3053" i="2"/>
  <c r="K3054" i="2"/>
  <c r="L3054" i="2"/>
  <c r="K3055" i="2"/>
  <c r="L3055" i="2"/>
  <c r="K3056" i="2"/>
  <c r="L3056" i="2"/>
  <c r="K3057" i="2"/>
  <c r="L3057" i="2"/>
  <c r="K3058" i="2"/>
  <c r="L3058" i="2"/>
  <c r="K3059" i="2"/>
  <c r="L3059" i="2"/>
  <c r="K3060" i="2"/>
  <c r="L3060" i="2"/>
  <c r="K3061" i="2"/>
  <c r="L3061" i="2"/>
  <c r="K3062" i="2"/>
  <c r="L3062" i="2"/>
  <c r="K3063" i="2"/>
  <c r="L3063" i="2"/>
  <c r="K3064" i="2"/>
  <c r="L3064" i="2"/>
  <c r="K3065" i="2"/>
  <c r="L3065" i="2"/>
  <c r="K3066" i="2"/>
  <c r="L3066" i="2"/>
  <c r="K3067" i="2"/>
  <c r="L3067" i="2"/>
  <c r="K3068" i="2"/>
  <c r="L3068" i="2"/>
  <c r="K3069" i="2"/>
  <c r="L3069" i="2"/>
  <c r="K3070" i="2"/>
  <c r="L3070" i="2"/>
  <c r="K3071" i="2"/>
  <c r="L3071" i="2"/>
  <c r="K3072" i="2"/>
  <c r="L3072" i="2"/>
  <c r="K3073" i="2"/>
  <c r="L3073" i="2"/>
  <c r="K3074" i="2"/>
  <c r="L3074" i="2"/>
  <c r="K3075" i="2"/>
  <c r="L3075" i="2"/>
  <c r="K3076" i="2"/>
  <c r="L3076" i="2"/>
  <c r="K3077" i="2"/>
  <c r="L3077" i="2"/>
  <c r="K3078" i="2"/>
  <c r="L3078" i="2"/>
  <c r="K3079" i="2"/>
  <c r="L3079" i="2"/>
  <c r="K3080" i="2"/>
  <c r="L3080" i="2"/>
  <c r="K3081" i="2"/>
  <c r="L3081" i="2"/>
  <c r="K3082" i="2"/>
  <c r="L3082" i="2"/>
  <c r="K3083" i="2"/>
  <c r="L3083" i="2"/>
  <c r="K3084" i="2"/>
  <c r="L3084" i="2"/>
  <c r="K3085" i="2"/>
  <c r="L3085" i="2"/>
  <c r="K3086" i="2"/>
  <c r="L3086" i="2"/>
  <c r="K3087" i="2"/>
  <c r="L3087" i="2"/>
  <c r="K3088" i="2"/>
  <c r="L3088" i="2"/>
  <c r="K3089" i="2"/>
  <c r="L3089" i="2"/>
  <c r="K3090" i="2"/>
  <c r="L3090" i="2"/>
  <c r="K3091" i="2"/>
  <c r="L3091" i="2"/>
  <c r="K3092" i="2"/>
  <c r="L3092" i="2"/>
  <c r="K3093" i="2"/>
  <c r="L3093" i="2"/>
  <c r="K3094" i="2"/>
  <c r="L3094" i="2"/>
  <c r="K3095" i="2"/>
  <c r="L3095" i="2"/>
  <c r="K3096" i="2"/>
  <c r="L3096" i="2"/>
  <c r="K3097" i="2"/>
  <c r="L3097" i="2"/>
  <c r="K3098" i="2"/>
  <c r="L3098" i="2"/>
  <c r="K3099" i="2"/>
  <c r="L3099" i="2"/>
  <c r="K3100" i="2"/>
  <c r="L3100" i="2"/>
  <c r="K3101" i="2"/>
  <c r="L3101" i="2"/>
  <c r="K3102" i="2"/>
  <c r="L3102" i="2"/>
  <c r="K3103" i="2"/>
  <c r="L3103" i="2"/>
  <c r="K3104" i="2"/>
  <c r="L3104" i="2"/>
  <c r="K3105" i="2"/>
  <c r="L3105" i="2"/>
  <c r="K3106" i="2"/>
  <c r="L3106" i="2"/>
  <c r="K3107" i="2"/>
  <c r="L3107" i="2"/>
  <c r="K3108" i="2"/>
  <c r="L3108" i="2"/>
  <c r="K3109" i="2"/>
  <c r="L3109" i="2"/>
  <c r="K3110" i="2"/>
  <c r="L3110" i="2"/>
  <c r="K3111" i="2"/>
  <c r="L3111" i="2"/>
  <c r="K3112" i="2"/>
  <c r="L3112" i="2"/>
  <c r="K3113" i="2"/>
  <c r="L3113" i="2"/>
  <c r="K3114" i="2"/>
  <c r="L3114" i="2"/>
  <c r="K3115" i="2"/>
  <c r="L3115" i="2"/>
  <c r="K3116" i="2"/>
  <c r="L3116" i="2"/>
  <c r="K3117" i="2"/>
  <c r="L3117" i="2"/>
  <c r="K3118" i="2"/>
  <c r="L3118" i="2"/>
  <c r="K3119" i="2"/>
  <c r="L3119" i="2"/>
  <c r="K3120" i="2"/>
  <c r="L3120" i="2"/>
  <c r="K3121" i="2"/>
  <c r="L3121" i="2"/>
  <c r="K3122" i="2"/>
  <c r="L3122" i="2"/>
  <c r="K3123" i="2"/>
  <c r="L3123" i="2"/>
  <c r="K3124" i="2"/>
  <c r="L3124" i="2"/>
  <c r="K3125" i="2"/>
  <c r="L3125" i="2"/>
  <c r="K3126" i="2"/>
  <c r="L3126" i="2"/>
  <c r="K3127" i="2"/>
  <c r="L3127" i="2"/>
  <c r="K3128" i="2"/>
  <c r="L3128" i="2"/>
  <c r="K3129" i="2"/>
  <c r="L3129" i="2"/>
  <c r="K3130" i="2"/>
  <c r="L3130" i="2"/>
  <c r="K3131" i="2"/>
  <c r="L3131" i="2"/>
  <c r="K3132" i="2"/>
  <c r="L3132" i="2"/>
  <c r="K3133" i="2"/>
  <c r="L3133" i="2"/>
  <c r="K3134" i="2"/>
  <c r="L3134" i="2"/>
  <c r="K3135" i="2"/>
  <c r="L3135" i="2"/>
  <c r="K3136" i="2"/>
  <c r="L3136" i="2"/>
  <c r="K3137" i="2"/>
  <c r="L3137" i="2"/>
  <c r="K3138" i="2"/>
  <c r="L3138" i="2"/>
  <c r="K3139" i="2"/>
  <c r="L3139" i="2"/>
  <c r="K3140" i="2"/>
  <c r="L3140" i="2"/>
  <c r="K3141" i="2"/>
  <c r="L3141" i="2"/>
  <c r="K3142" i="2"/>
  <c r="L3142" i="2"/>
  <c r="K3143" i="2"/>
  <c r="L3143" i="2"/>
  <c r="K3144" i="2"/>
  <c r="L3144" i="2"/>
  <c r="K3145" i="2"/>
  <c r="L3145" i="2"/>
  <c r="K3146" i="2"/>
  <c r="L3146" i="2"/>
  <c r="K3147" i="2"/>
  <c r="L3147" i="2"/>
  <c r="K3148" i="2"/>
  <c r="L3148" i="2"/>
  <c r="K3149" i="2"/>
  <c r="L3149" i="2"/>
  <c r="K3150" i="2"/>
  <c r="L3150" i="2"/>
  <c r="K3151" i="2"/>
  <c r="L3151" i="2"/>
  <c r="K3152" i="2"/>
  <c r="L3152" i="2"/>
  <c r="K3153" i="2"/>
  <c r="L3153" i="2"/>
  <c r="K3154" i="2"/>
  <c r="L3154" i="2"/>
  <c r="K3155" i="2"/>
  <c r="L3155" i="2"/>
  <c r="K3156" i="2"/>
  <c r="L3156" i="2"/>
  <c r="K3157" i="2"/>
  <c r="L3157" i="2"/>
  <c r="K3158" i="2"/>
  <c r="L3158" i="2"/>
  <c r="K3159" i="2"/>
  <c r="L3159" i="2"/>
  <c r="K3160" i="2"/>
  <c r="L3160" i="2"/>
  <c r="K3161" i="2"/>
  <c r="L3161" i="2"/>
  <c r="K3162" i="2"/>
  <c r="L3162" i="2"/>
  <c r="K3163" i="2"/>
  <c r="L3163" i="2"/>
  <c r="K3164" i="2"/>
  <c r="L3164" i="2"/>
  <c r="K3165" i="2"/>
  <c r="L3165" i="2"/>
  <c r="K3166" i="2"/>
  <c r="L3166" i="2"/>
  <c r="K3167" i="2"/>
  <c r="L3167" i="2"/>
  <c r="K3168" i="2"/>
  <c r="L3168" i="2"/>
  <c r="K3169" i="2"/>
  <c r="L3169" i="2"/>
  <c r="K3170" i="2"/>
  <c r="L3170" i="2"/>
  <c r="K3171" i="2"/>
  <c r="L3171" i="2"/>
  <c r="K3172" i="2"/>
  <c r="L3172" i="2"/>
  <c r="K3173" i="2"/>
  <c r="L3173" i="2"/>
  <c r="K3174" i="2"/>
  <c r="L3174" i="2"/>
  <c r="K3175" i="2"/>
  <c r="L3175" i="2"/>
  <c r="K3176" i="2"/>
  <c r="L3176" i="2"/>
  <c r="K3177" i="2"/>
  <c r="L3177" i="2"/>
  <c r="K3178" i="2"/>
  <c r="L3178" i="2"/>
  <c r="K3179" i="2"/>
  <c r="L3179" i="2"/>
  <c r="K3180" i="2"/>
  <c r="L3180" i="2"/>
  <c r="K3181" i="2"/>
  <c r="L3181" i="2"/>
  <c r="K3182" i="2"/>
  <c r="L3182" i="2"/>
  <c r="K3183" i="2"/>
  <c r="L3183" i="2"/>
  <c r="K3184" i="2"/>
  <c r="L3184" i="2"/>
  <c r="K3185" i="2"/>
  <c r="L3185" i="2"/>
  <c r="K3186" i="2"/>
  <c r="L3186" i="2"/>
  <c r="K3187" i="2"/>
  <c r="L3187" i="2"/>
  <c r="K3188" i="2"/>
  <c r="L3188" i="2"/>
  <c r="K3189" i="2"/>
  <c r="L3189" i="2"/>
  <c r="K3190" i="2"/>
  <c r="L3190" i="2"/>
  <c r="K3191" i="2"/>
  <c r="L3191" i="2"/>
  <c r="K3192" i="2"/>
  <c r="L3192" i="2"/>
  <c r="K3193" i="2"/>
  <c r="L3193" i="2"/>
  <c r="K3194" i="2"/>
  <c r="L3194" i="2"/>
  <c r="K3195" i="2"/>
  <c r="L3195" i="2"/>
  <c r="K3196" i="2"/>
  <c r="L3196" i="2"/>
  <c r="K3197" i="2"/>
  <c r="L3197" i="2"/>
  <c r="K3198" i="2"/>
  <c r="L3198" i="2"/>
  <c r="K3199" i="2"/>
  <c r="L3199" i="2"/>
  <c r="K3200" i="2"/>
  <c r="L3200" i="2"/>
  <c r="K3201" i="2"/>
  <c r="L3201" i="2"/>
  <c r="K3202" i="2"/>
  <c r="L3202" i="2"/>
  <c r="K3203" i="2"/>
  <c r="L3203" i="2"/>
  <c r="K3204" i="2"/>
  <c r="L3204" i="2"/>
  <c r="K3205" i="2"/>
  <c r="L3205" i="2"/>
  <c r="K3206" i="2"/>
  <c r="L3206" i="2"/>
  <c r="K3207" i="2"/>
  <c r="L3207" i="2"/>
  <c r="K3208" i="2"/>
  <c r="L3208" i="2"/>
  <c r="K3209" i="2"/>
  <c r="L3209" i="2"/>
  <c r="K3210" i="2"/>
  <c r="L3210" i="2"/>
  <c r="K3211" i="2"/>
  <c r="L3211" i="2"/>
  <c r="K3212" i="2"/>
  <c r="L3212" i="2"/>
  <c r="K3213" i="2"/>
  <c r="L3213" i="2"/>
  <c r="K3214" i="2"/>
  <c r="L3214" i="2"/>
  <c r="K3215" i="2"/>
  <c r="L3215" i="2"/>
  <c r="K3216" i="2"/>
  <c r="L3216" i="2"/>
  <c r="K3217" i="2"/>
  <c r="L3217" i="2"/>
  <c r="K3218" i="2"/>
  <c r="L3218" i="2"/>
  <c r="K3219" i="2"/>
  <c r="L3219" i="2"/>
  <c r="K3220" i="2"/>
  <c r="L3220" i="2"/>
  <c r="K3221" i="2"/>
  <c r="L3221" i="2"/>
  <c r="K3222" i="2"/>
  <c r="L3222" i="2"/>
  <c r="K3223" i="2"/>
  <c r="L3223" i="2"/>
  <c r="K3224" i="2"/>
  <c r="L3224" i="2"/>
  <c r="K3225" i="2"/>
  <c r="L3225" i="2"/>
  <c r="K3226" i="2"/>
  <c r="L3226" i="2"/>
  <c r="K3227" i="2"/>
  <c r="L3227" i="2"/>
  <c r="K3228" i="2"/>
  <c r="L3228" i="2"/>
  <c r="K3229" i="2"/>
  <c r="L3229" i="2"/>
  <c r="K3230" i="2"/>
  <c r="L3230" i="2"/>
  <c r="K3231" i="2"/>
  <c r="L3231" i="2"/>
  <c r="K3232" i="2"/>
  <c r="L3232" i="2"/>
  <c r="K3233" i="2"/>
  <c r="L3233" i="2"/>
  <c r="K3234" i="2"/>
  <c r="L3234" i="2"/>
  <c r="K3235" i="2"/>
  <c r="L3235" i="2"/>
  <c r="K3236" i="2"/>
  <c r="L3236" i="2"/>
  <c r="K3237" i="2"/>
  <c r="L3237" i="2"/>
  <c r="K3238" i="2"/>
  <c r="L3238" i="2"/>
  <c r="K3239" i="2"/>
  <c r="L3239" i="2"/>
  <c r="K3240" i="2"/>
  <c r="L3240" i="2"/>
  <c r="K3241" i="2"/>
  <c r="L3241" i="2"/>
  <c r="K3242" i="2"/>
  <c r="L3242" i="2"/>
  <c r="K3243" i="2"/>
  <c r="L3243" i="2"/>
  <c r="K3244" i="2"/>
  <c r="L3244" i="2"/>
  <c r="K3245" i="2"/>
  <c r="L3245" i="2"/>
  <c r="K3246" i="2"/>
  <c r="L3246" i="2"/>
  <c r="K3247" i="2"/>
  <c r="L3247" i="2"/>
  <c r="K3248" i="2"/>
  <c r="L3248" i="2"/>
  <c r="K3249" i="2"/>
  <c r="L3249" i="2"/>
  <c r="K3250" i="2"/>
  <c r="L3250" i="2"/>
  <c r="K3251" i="2"/>
  <c r="L3251" i="2"/>
  <c r="K3252" i="2"/>
  <c r="L3252" i="2"/>
  <c r="K3253" i="2"/>
  <c r="L3253" i="2"/>
  <c r="K3254" i="2"/>
  <c r="L3254" i="2"/>
  <c r="K3255" i="2"/>
  <c r="L3255" i="2"/>
  <c r="K3256" i="2"/>
  <c r="L3256" i="2"/>
  <c r="K3257" i="2"/>
  <c r="L3257" i="2"/>
  <c r="K3258" i="2"/>
  <c r="L3258" i="2"/>
  <c r="K3259" i="2"/>
  <c r="L3259" i="2"/>
  <c r="K3260" i="2"/>
  <c r="L3260" i="2"/>
  <c r="K3261" i="2"/>
  <c r="L3261" i="2"/>
  <c r="K3262" i="2"/>
  <c r="L3262" i="2"/>
  <c r="K3263" i="2"/>
  <c r="L3263" i="2"/>
  <c r="K3264" i="2"/>
  <c r="L3264" i="2"/>
  <c r="K3265" i="2"/>
  <c r="L3265" i="2"/>
  <c r="K3266" i="2"/>
  <c r="L3266" i="2"/>
  <c r="K3267" i="2"/>
  <c r="L3267" i="2"/>
  <c r="K3268" i="2"/>
  <c r="L3268" i="2"/>
  <c r="K3269" i="2"/>
  <c r="L3269" i="2"/>
  <c r="K3270" i="2"/>
  <c r="L3270" i="2"/>
  <c r="K3271" i="2"/>
  <c r="L3271" i="2"/>
  <c r="K3272" i="2"/>
  <c r="L3272" i="2"/>
  <c r="K3273" i="2"/>
  <c r="L3273" i="2"/>
  <c r="K3274" i="2"/>
  <c r="L3274" i="2"/>
  <c r="K3275" i="2"/>
  <c r="L3275" i="2"/>
  <c r="K3276" i="2"/>
  <c r="L3276" i="2"/>
  <c r="K3277" i="2"/>
  <c r="L3277" i="2"/>
  <c r="K3278" i="2"/>
  <c r="L3278" i="2"/>
  <c r="K3279" i="2"/>
  <c r="L3279" i="2"/>
  <c r="K3280" i="2"/>
  <c r="L3280" i="2"/>
  <c r="K3281" i="2"/>
  <c r="L3281" i="2"/>
  <c r="K3282" i="2"/>
  <c r="L3282" i="2"/>
  <c r="K3283" i="2"/>
  <c r="L3283" i="2"/>
  <c r="K3284" i="2"/>
  <c r="L3284" i="2"/>
  <c r="K3285" i="2"/>
  <c r="L3285" i="2"/>
  <c r="K3286" i="2"/>
  <c r="L3286" i="2"/>
  <c r="K3287" i="2"/>
  <c r="L3287" i="2"/>
  <c r="K3288" i="2"/>
  <c r="L3288" i="2"/>
  <c r="K3289" i="2"/>
  <c r="L3289" i="2"/>
  <c r="K3290" i="2"/>
  <c r="L3290" i="2"/>
  <c r="K3291" i="2"/>
  <c r="L3291" i="2"/>
  <c r="K3292" i="2"/>
  <c r="L3292" i="2"/>
  <c r="K3293" i="2"/>
  <c r="L3293" i="2"/>
  <c r="K3294" i="2"/>
  <c r="L3294" i="2"/>
  <c r="K3295" i="2"/>
  <c r="L3295" i="2"/>
  <c r="K3296" i="2"/>
  <c r="L3296" i="2"/>
  <c r="K3297" i="2"/>
  <c r="L3297" i="2"/>
  <c r="K3298" i="2"/>
  <c r="L3298" i="2"/>
  <c r="K3299" i="2"/>
  <c r="L3299" i="2"/>
  <c r="K3300" i="2"/>
  <c r="L3300" i="2"/>
  <c r="K3301" i="2"/>
  <c r="L3301" i="2"/>
  <c r="K3302" i="2"/>
  <c r="L3302" i="2"/>
  <c r="K3303" i="2"/>
  <c r="L3303" i="2"/>
  <c r="K3304" i="2"/>
  <c r="L3304" i="2"/>
  <c r="K3305" i="2"/>
  <c r="L3305" i="2"/>
  <c r="K3306" i="2"/>
  <c r="L3306" i="2"/>
  <c r="K3307" i="2"/>
  <c r="L3307" i="2"/>
  <c r="K3308" i="2"/>
  <c r="L3308" i="2"/>
  <c r="K3309" i="2"/>
  <c r="L3309" i="2"/>
  <c r="K3310" i="2"/>
  <c r="L3310" i="2"/>
  <c r="K3311" i="2"/>
  <c r="L3311" i="2"/>
  <c r="K3312" i="2"/>
  <c r="L3312" i="2"/>
  <c r="K3313" i="2"/>
  <c r="L3313" i="2"/>
  <c r="K3314" i="2"/>
  <c r="L3314" i="2"/>
  <c r="K3315" i="2"/>
  <c r="L3315" i="2"/>
  <c r="K3316" i="2"/>
  <c r="L3316" i="2"/>
  <c r="K3317" i="2"/>
  <c r="L3317" i="2"/>
  <c r="K3318" i="2"/>
  <c r="L3318" i="2"/>
  <c r="K3319" i="2"/>
  <c r="L3319" i="2"/>
  <c r="K3320" i="2"/>
  <c r="L3320" i="2"/>
  <c r="K3321" i="2"/>
  <c r="L3321" i="2"/>
  <c r="K3322" i="2"/>
  <c r="L3322" i="2"/>
  <c r="K3323" i="2"/>
  <c r="L3323" i="2"/>
  <c r="K3324" i="2"/>
  <c r="L3324" i="2"/>
  <c r="K3325" i="2"/>
  <c r="L3325" i="2"/>
  <c r="K3326" i="2"/>
  <c r="L3326" i="2"/>
  <c r="K3327" i="2"/>
  <c r="L3327" i="2"/>
  <c r="K3328" i="2"/>
  <c r="L3328" i="2"/>
  <c r="K3329" i="2"/>
  <c r="L3329" i="2"/>
  <c r="K3330" i="2"/>
  <c r="L3330" i="2"/>
  <c r="K3331" i="2"/>
  <c r="L3331" i="2"/>
  <c r="K3332" i="2"/>
  <c r="L3332" i="2"/>
  <c r="K3333" i="2"/>
  <c r="L3333" i="2"/>
  <c r="K3334" i="2"/>
  <c r="L3334" i="2"/>
  <c r="K3335" i="2"/>
  <c r="L3335" i="2"/>
  <c r="K3336" i="2"/>
  <c r="L3336" i="2"/>
  <c r="K3337" i="2"/>
  <c r="L3337" i="2"/>
  <c r="K3338" i="2"/>
  <c r="L3338" i="2"/>
  <c r="K3339" i="2"/>
  <c r="L3339" i="2"/>
  <c r="K3340" i="2"/>
  <c r="L3340" i="2"/>
  <c r="K3341" i="2"/>
  <c r="L3341" i="2"/>
  <c r="K3342" i="2"/>
  <c r="L3342" i="2"/>
  <c r="K3343" i="2"/>
  <c r="L3343" i="2"/>
  <c r="K3344" i="2"/>
  <c r="L3344" i="2"/>
  <c r="K3345" i="2"/>
  <c r="L3345" i="2"/>
  <c r="K3346" i="2"/>
  <c r="L3346" i="2"/>
  <c r="K3347" i="2"/>
  <c r="L3347" i="2"/>
  <c r="K3348" i="2"/>
  <c r="L3348" i="2"/>
  <c r="K3349" i="2"/>
  <c r="L3349" i="2"/>
  <c r="K3350" i="2"/>
  <c r="L3350" i="2"/>
  <c r="K3351" i="2"/>
  <c r="L3351" i="2"/>
  <c r="K3352" i="2"/>
  <c r="L3352" i="2"/>
  <c r="K3353" i="2"/>
  <c r="L3353" i="2"/>
  <c r="K3354" i="2"/>
  <c r="L3354" i="2"/>
  <c r="K3355" i="2"/>
  <c r="L3355" i="2"/>
  <c r="K3356" i="2"/>
  <c r="L3356" i="2"/>
  <c r="K3357" i="2"/>
  <c r="L3357" i="2"/>
  <c r="K3358" i="2"/>
  <c r="L3358" i="2"/>
  <c r="K3359" i="2"/>
  <c r="L3359" i="2"/>
  <c r="K3360" i="2"/>
  <c r="L3360" i="2"/>
  <c r="K3361" i="2"/>
  <c r="L3361" i="2"/>
  <c r="K3362" i="2"/>
  <c r="L3362" i="2"/>
  <c r="K3363" i="2"/>
  <c r="L3363" i="2"/>
  <c r="K3364" i="2"/>
  <c r="L3364" i="2"/>
  <c r="K3365" i="2"/>
  <c r="L3365" i="2"/>
  <c r="K3366" i="2"/>
  <c r="L3366" i="2"/>
  <c r="K3367" i="2"/>
  <c r="L3367" i="2"/>
  <c r="K3368" i="2"/>
  <c r="L3368" i="2"/>
  <c r="K3369" i="2"/>
  <c r="L3369" i="2"/>
  <c r="K3370" i="2"/>
  <c r="L3370" i="2"/>
  <c r="K3371" i="2"/>
  <c r="L3371" i="2"/>
  <c r="K3372" i="2"/>
  <c r="L3372" i="2"/>
  <c r="K3373" i="2"/>
  <c r="L3373" i="2"/>
  <c r="K3374" i="2"/>
  <c r="L3374" i="2"/>
  <c r="K3375" i="2"/>
  <c r="L3375" i="2"/>
  <c r="K3376" i="2"/>
  <c r="L3376" i="2"/>
  <c r="K3377" i="2"/>
  <c r="L3377" i="2"/>
  <c r="K3378" i="2"/>
  <c r="L3378" i="2"/>
  <c r="K3379" i="2"/>
  <c r="L3379" i="2"/>
  <c r="K3380" i="2"/>
  <c r="L3380" i="2"/>
  <c r="K3381" i="2"/>
  <c r="L3381" i="2"/>
  <c r="K3382" i="2"/>
  <c r="L3382" i="2"/>
  <c r="K3383" i="2"/>
  <c r="L3383" i="2"/>
  <c r="K3384" i="2"/>
  <c r="L3384" i="2"/>
  <c r="K3385" i="2"/>
  <c r="L3385" i="2"/>
  <c r="K3386" i="2"/>
  <c r="L3386" i="2"/>
  <c r="K3387" i="2"/>
  <c r="L3387" i="2"/>
  <c r="K3388" i="2"/>
  <c r="L3388" i="2"/>
  <c r="K3389" i="2"/>
  <c r="L3389" i="2"/>
  <c r="K3390" i="2"/>
  <c r="L3390" i="2"/>
  <c r="K3391" i="2"/>
  <c r="L3391" i="2"/>
  <c r="K3392" i="2"/>
  <c r="L3392" i="2"/>
  <c r="K3393" i="2"/>
  <c r="L3393" i="2"/>
  <c r="K3394" i="2"/>
  <c r="L3394" i="2"/>
  <c r="K3395" i="2"/>
  <c r="L3395" i="2"/>
  <c r="K3396" i="2"/>
  <c r="L3396" i="2"/>
  <c r="K3397" i="2"/>
  <c r="L3397" i="2"/>
  <c r="K3398" i="2"/>
  <c r="L3398" i="2"/>
  <c r="K3399" i="2"/>
  <c r="L3399" i="2"/>
  <c r="K3400" i="2"/>
  <c r="L3400" i="2"/>
  <c r="K3401" i="2"/>
  <c r="L3401" i="2"/>
  <c r="K3402" i="2"/>
  <c r="L3402" i="2"/>
  <c r="K3403" i="2"/>
  <c r="L3403" i="2"/>
  <c r="K3404" i="2"/>
  <c r="L3404" i="2"/>
  <c r="K3405" i="2"/>
  <c r="L3405" i="2"/>
  <c r="K3406" i="2"/>
  <c r="L3406" i="2"/>
  <c r="K3407" i="2"/>
  <c r="L3407" i="2"/>
  <c r="K3408" i="2"/>
  <c r="L3408" i="2"/>
  <c r="K3409" i="2"/>
  <c r="L3409" i="2"/>
  <c r="K3410" i="2"/>
  <c r="L3410" i="2"/>
  <c r="K3411" i="2"/>
  <c r="L3411" i="2"/>
  <c r="K3412" i="2"/>
  <c r="L3412" i="2"/>
  <c r="K3413" i="2"/>
  <c r="L3413" i="2"/>
  <c r="K3414" i="2"/>
  <c r="L3414" i="2"/>
  <c r="K3415" i="2"/>
  <c r="L3415" i="2"/>
  <c r="K3416" i="2"/>
  <c r="L3416" i="2"/>
  <c r="K3417" i="2"/>
  <c r="L3417" i="2"/>
  <c r="K3418" i="2"/>
  <c r="L3418" i="2"/>
  <c r="K3419" i="2"/>
  <c r="L3419" i="2"/>
  <c r="K3420" i="2"/>
  <c r="L3420" i="2"/>
  <c r="K3421" i="2"/>
  <c r="L3421" i="2"/>
  <c r="K3422" i="2"/>
  <c r="L3422" i="2"/>
  <c r="K3423" i="2"/>
  <c r="L3423" i="2"/>
  <c r="K3424" i="2"/>
  <c r="L3424" i="2"/>
  <c r="K3425" i="2"/>
  <c r="L3425" i="2"/>
  <c r="K3426" i="2"/>
  <c r="L3426" i="2"/>
  <c r="K3427" i="2"/>
  <c r="L3427" i="2"/>
  <c r="K3428" i="2"/>
  <c r="L3428" i="2"/>
  <c r="K3429" i="2"/>
  <c r="L3429" i="2"/>
  <c r="K3430" i="2"/>
  <c r="L3430" i="2"/>
  <c r="K3431" i="2"/>
  <c r="L3431" i="2"/>
  <c r="K3432" i="2"/>
  <c r="L3432" i="2"/>
  <c r="K3433" i="2"/>
  <c r="L3433" i="2"/>
  <c r="K3434" i="2"/>
  <c r="L3434" i="2"/>
  <c r="K3435" i="2"/>
  <c r="L3435" i="2"/>
  <c r="K3436" i="2"/>
  <c r="L3436" i="2"/>
  <c r="K3437" i="2"/>
  <c r="L3437" i="2"/>
  <c r="K3438" i="2"/>
  <c r="L3438" i="2"/>
  <c r="K3439" i="2"/>
  <c r="L3439" i="2"/>
  <c r="K3440" i="2"/>
  <c r="L3440" i="2"/>
  <c r="K3441" i="2"/>
  <c r="L3441" i="2"/>
  <c r="K3442" i="2"/>
  <c r="L3442" i="2"/>
  <c r="K3443" i="2"/>
  <c r="L3443" i="2"/>
  <c r="K3444" i="2"/>
  <c r="L3444" i="2"/>
  <c r="K3445" i="2"/>
  <c r="L3445" i="2"/>
  <c r="K3446" i="2"/>
  <c r="L3446" i="2"/>
  <c r="K3447" i="2"/>
  <c r="L3447" i="2"/>
  <c r="K3448" i="2"/>
  <c r="L3448" i="2"/>
  <c r="K3449" i="2"/>
  <c r="L3449" i="2"/>
  <c r="K3450" i="2"/>
  <c r="L3450" i="2"/>
  <c r="K3451" i="2"/>
  <c r="L3451" i="2"/>
  <c r="K3452" i="2"/>
  <c r="L3452" i="2"/>
  <c r="K3453" i="2"/>
  <c r="L3453" i="2"/>
  <c r="K3454" i="2"/>
  <c r="L3454" i="2"/>
  <c r="K3455" i="2"/>
  <c r="L3455" i="2"/>
  <c r="K3456" i="2"/>
  <c r="L3456" i="2"/>
  <c r="K3457" i="2"/>
  <c r="L3457" i="2"/>
  <c r="K3458" i="2"/>
  <c r="L3458" i="2"/>
  <c r="K3459" i="2"/>
  <c r="L3459" i="2"/>
  <c r="K3460" i="2"/>
  <c r="L3460" i="2"/>
  <c r="K3461" i="2"/>
  <c r="L3461" i="2"/>
  <c r="K3462" i="2"/>
  <c r="L3462" i="2"/>
  <c r="K3463" i="2"/>
  <c r="L3463" i="2"/>
  <c r="K3464" i="2"/>
  <c r="L3464" i="2"/>
  <c r="K3465" i="2"/>
  <c r="L3465" i="2"/>
  <c r="K3466" i="2"/>
  <c r="L3466" i="2"/>
  <c r="K3467" i="2"/>
  <c r="L3467" i="2"/>
  <c r="K3468" i="2"/>
  <c r="L3468" i="2"/>
  <c r="K3469" i="2"/>
  <c r="L3469" i="2"/>
  <c r="K3470" i="2"/>
  <c r="L3470" i="2"/>
  <c r="K3471" i="2"/>
  <c r="L3471" i="2"/>
  <c r="K3472" i="2"/>
  <c r="L3472" i="2"/>
  <c r="K3473" i="2"/>
  <c r="L3473" i="2"/>
  <c r="K3474" i="2"/>
  <c r="L3474" i="2"/>
  <c r="K3475" i="2"/>
  <c r="L3475" i="2"/>
  <c r="K3476" i="2"/>
  <c r="L3476" i="2"/>
  <c r="K3477" i="2"/>
  <c r="L3477" i="2"/>
  <c r="K3478" i="2"/>
  <c r="L3478" i="2"/>
  <c r="K3479" i="2"/>
  <c r="L3479" i="2"/>
  <c r="K3480" i="2"/>
  <c r="L3480" i="2"/>
  <c r="K3481" i="2"/>
  <c r="L3481" i="2"/>
  <c r="K3482" i="2"/>
  <c r="L3482" i="2"/>
  <c r="K3483" i="2"/>
  <c r="L3483" i="2"/>
  <c r="K3484" i="2"/>
  <c r="L3484" i="2"/>
  <c r="K3485" i="2"/>
  <c r="L3485" i="2"/>
  <c r="K3486" i="2"/>
  <c r="L3486" i="2"/>
  <c r="K3487" i="2"/>
  <c r="L3487" i="2"/>
  <c r="K3488" i="2"/>
  <c r="L3488" i="2"/>
  <c r="K3489" i="2"/>
  <c r="L3489" i="2"/>
  <c r="K3490" i="2"/>
  <c r="L3490" i="2"/>
  <c r="K3491" i="2"/>
  <c r="L3491" i="2"/>
  <c r="K3492" i="2"/>
  <c r="L3492" i="2"/>
  <c r="K3493" i="2"/>
  <c r="L3493" i="2"/>
  <c r="K3494" i="2"/>
  <c r="L3494" i="2"/>
  <c r="K3495" i="2"/>
  <c r="L3495" i="2"/>
  <c r="K3496" i="2"/>
  <c r="L3496" i="2"/>
  <c r="K3497" i="2"/>
  <c r="L3497" i="2"/>
  <c r="K3498" i="2"/>
  <c r="L3498" i="2"/>
  <c r="K3499" i="2"/>
  <c r="L3499" i="2"/>
  <c r="K3500" i="2"/>
  <c r="L3500" i="2"/>
  <c r="K3501" i="2"/>
  <c r="L3501" i="2"/>
  <c r="K3502" i="2"/>
  <c r="L3502" i="2"/>
  <c r="K3503" i="2"/>
  <c r="L3503" i="2"/>
  <c r="K3504" i="2"/>
  <c r="L3504" i="2"/>
  <c r="K3505" i="2"/>
  <c r="L3505" i="2"/>
  <c r="K3506" i="2"/>
  <c r="L3506" i="2"/>
  <c r="K3507" i="2"/>
  <c r="L3507" i="2"/>
  <c r="K3508" i="2"/>
  <c r="L3508" i="2"/>
  <c r="K3509" i="2"/>
  <c r="L3509" i="2"/>
  <c r="K3510" i="2"/>
  <c r="L3510" i="2"/>
  <c r="K3511" i="2"/>
  <c r="L3511" i="2"/>
  <c r="K3512" i="2"/>
  <c r="L3512" i="2"/>
  <c r="K3513" i="2"/>
  <c r="L3513" i="2"/>
  <c r="K3514" i="2"/>
  <c r="L3514" i="2"/>
  <c r="K3515" i="2"/>
  <c r="L3515" i="2"/>
  <c r="K3516" i="2"/>
  <c r="L3516" i="2"/>
  <c r="K3517" i="2"/>
  <c r="L3517" i="2"/>
  <c r="K3518" i="2"/>
  <c r="L3518" i="2"/>
  <c r="K3519" i="2"/>
  <c r="L3519" i="2"/>
  <c r="K3520" i="2"/>
  <c r="L3520" i="2"/>
  <c r="K3521" i="2"/>
  <c r="L3521" i="2"/>
  <c r="K3522" i="2"/>
  <c r="L3522" i="2"/>
  <c r="K3523" i="2"/>
  <c r="L3523" i="2"/>
  <c r="K3524" i="2"/>
  <c r="L3524" i="2"/>
  <c r="K3525" i="2"/>
  <c r="L3525" i="2"/>
  <c r="K3526" i="2"/>
  <c r="L3526" i="2"/>
  <c r="K3527" i="2"/>
  <c r="L3527" i="2"/>
  <c r="K3528" i="2"/>
  <c r="L3528" i="2"/>
  <c r="K3529" i="2"/>
  <c r="L3529" i="2"/>
  <c r="K3530" i="2"/>
  <c r="L3530" i="2"/>
  <c r="K3531" i="2"/>
  <c r="L3531" i="2"/>
  <c r="K3532" i="2"/>
  <c r="L3532" i="2"/>
  <c r="K3533" i="2"/>
  <c r="L3533" i="2"/>
  <c r="K3534" i="2"/>
  <c r="L3534" i="2"/>
  <c r="K3535" i="2"/>
  <c r="L3535" i="2"/>
  <c r="K3536" i="2"/>
  <c r="L3536" i="2"/>
  <c r="K3537" i="2"/>
  <c r="L3537" i="2"/>
  <c r="K3538" i="2"/>
  <c r="L3538" i="2"/>
  <c r="K3539" i="2"/>
  <c r="L3539" i="2"/>
  <c r="K3540" i="2"/>
  <c r="L3540" i="2"/>
  <c r="K3541" i="2"/>
  <c r="L3541" i="2"/>
  <c r="K3542" i="2"/>
  <c r="L3542" i="2"/>
  <c r="K3543" i="2"/>
  <c r="L3543" i="2"/>
  <c r="K3544" i="2"/>
  <c r="L3544" i="2"/>
  <c r="K3545" i="2"/>
  <c r="L3545" i="2"/>
  <c r="K3546" i="2"/>
  <c r="L3546" i="2"/>
  <c r="K3547" i="2"/>
  <c r="L3547" i="2"/>
  <c r="K3548" i="2"/>
  <c r="L3548" i="2"/>
  <c r="K3549" i="2"/>
  <c r="L3549" i="2"/>
  <c r="K3550" i="2"/>
  <c r="L3550" i="2"/>
  <c r="K3551" i="2"/>
  <c r="L3551" i="2"/>
  <c r="K3552" i="2"/>
  <c r="L3552" i="2"/>
  <c r="K3553" i="2"/>
  <c r="L3553" i="2"/>
  <c r="K3554" i="2"/>
  <c r="L3554" i="2"/>
  <c r="K3555" i="2"/>
  <c r="L3555" i="2"/>
  <c r="K3556" i="2"/>
  <c r="L3556" i="2"/>
  <c r="K3557" i="2"/>
  <c r="L3557" i="2"/>
  <c r="K3558" i="2"/>
  <c r="L3558" i="2"/>
  <c r="K3559" i="2"/>
  <c r="L3559" i="2"/>
  <c r="K3560" i="2"/>
  <c r="L3560" i="2"/>
  <c r="K3561" i="2"/>
  <c r="L3561" i="2"/>
  <c r="K3562" i="2"/>
  <c r="L3562" i="2"/>
  <c r="K3563" i="2"/>
  <c r="L3563" i="2"/>
  <c r="K3564" i="2"/>
  <c r="L3564" i="2"/>
  <c r="K3565" i="2"/>
  <c r="L3565" i="2"/>
  <c r="K3566" i="2"/>
  <c r="L3566" i="2"/>
  <c r="K3567" i="2"/>
  <c r="L3567" i="2"/>
  <c r="K3568" i="2"/>
  <c r="L3568" i="2"/>
  <c r="K3569" i="2"/>
  <c r="L3569" i="2"/>
  <c r="K3570" i="2"/>
  <c r="L3570" i="2"/>
  <c r="K3571" i="2"/>
  <c r="L3571" i="2"/>
  <c r="K3572" i="2"/>
  <c r="L3572" i="2"/>
  <c r="K3573" i="2"/>
  <c r="L3573" i="2"/>
  <c r="K3574" i="2"/>
  <c r="L3574" i="2"/>
  <c r="K3575" i="2"/>
  <c r="L3575" i="2"/>
  <c r="K3576" i="2"/>
  <c r="L3576" i="2"/>
  <c r="K3577" i="2"/>
  <c r="L3577" i="2"/>
  <c r="K3578" i="2"/>
  <c r="L3578" i="2"/>
  <c r="K3579" i="2"/>
  <c r="L3579" i="2"/>
  <c r="K3580" i="2"/>
  <c r="L3580" i="2"/>
  <c r="K3581" i="2"/>
  <c r="L3581" i="2"/>
  <c r="K3582" i="2"/>
  <c r="L3582" i="2"/>
  <c r="K3583" i="2"/>
  <c r="L3583" i="2"/>
  <c r="K3584" i="2"/>
  <c r="L3584" i="2"/>
  <c r="K3585" i="2"/>
  <c r="L3585" i="2"/>
  <c r="K3586" i="2"/>
  <c r="L3586" i="2"/>
  <c r="K3587" i="2"/>
  <c r="L3587" i="2"/>
  <c r="K3588" i="2"/>
  <c r="L3588" i="2"/>
  <c r="K3589" i="2"/>
  <c r="L3589" i="2"/>
  <c r="K3590" i="2"/>
  <c r="L3590" i="2"/>
  <c r="K3591" i="2"/>
  <c r="L3591" i="2"/>
  <c r="K3592" i="2"/>
  <c r="L3592" i="2"/>
  <c r="K3593" i="2"/>
  <c r="L3593" i="2"/>
  <c r="K3594" i="2"/>
  <c r="L3594" i="2"/>
  <c r="K3595" i="2"/>
  <c r="L3595" i="2"/>
  <c r="K3596" i="2"/>
  <c r="L3596" i="2"/>
  <c r="K3597" i="2"/>
  <c r="L3597" i="2"/>
  <c r="K3598" i="2"/>
  <c r="L3598" i="2"/>
  <c r="K3599" i="2"/>
  <c r="L3599" i="2"/>
  <c r="K3600" i="2"/>
  <c r="L3600" i="2"/>
  <c r="K3601" i="2"/>
  <c r="L3601" i="2"/>
  <c r="K3602" i="2"/>
  <c r="L3602" i="2"/>
  <c r="K3603" i="2"/>
  <c r="L3603" i="2"/>
  <c r="K3604" i="2"/>
  <c r="L3604" i="2"/>
  <c r="K3605" i="2"/>
  <c r="L3605" i="2"/>
  <c r="K3606" i="2"/>
  <c r="L3606" i="2"/>
  <c r="K3607" i="2"/>
  <c r="L3607" i="2"/>
  <c r="K3608" i="2"/>
  <c r="L3608" i="2"/>
  <c r="K3609" i="2"/>
  <c r="L3609" i="2"/>
  <c r="K3610" i="2"/>
  <c r="L3610" i="2"/>
  <c r="K3611" i="2"/>
  <c r="L3611" i="2"/>
  <c r="K3612" i="2"/>
  <c r="L3612" i="2"/>
  <c r="K3613" i="2"/>
  <c r="L3613" i="2"/>
  <c r="K3614" i="2"/>
  <c r="L3614" i="2"/>
  <c r="K3615" i="2"/>
  <c r="L3615" i="2"/>
  <c r="K3616" i="2"/>
  <c r="L3616" i="2"/>
  <c r="K3617" i="2"/>
  <c r="L3617" i="2"/>
  <c r="K3618" i="2"/>
  <c r="L3618" i="2"/>
  <c r="K3619" i="2"/>
  <c r="L3619" i="2"/>
  <c r="K3620" i="2"/>
  <c r="L3620" i="2"/>
  <c r="K3621" i="2"/>
  <c r="L3621" i="2"/>
  <c r="K3622" i="2"/>
  <c r="L3622" i="2"/>
  <c r="K3623" i="2"/>
  <c r="L3623" i="2"/>
  <c r="K3624" i="2"/>
  <c r="L3624" i="2"/>
  <c r="K3625" i="2"/>
  <c r="L3625" i="2"/>
  <c r="K3626" i="2"/>
  <c r="L3626" i="2"/>
  <c r="K3627" i="2"/>
  <c r="L3627" i="2"/>
  <c r="K3628" i="2"/>
  <c r="L3628" i="2"/>
  <c r="K3629" i="2"/>
  <c r="L3629" i="2"/>
  <c r="K3630" i="2"/>
  <c r="L3630" i="2"/>
  <c r="K3631" i="2"/>
  <c r="L3631" i="2"/>
  <c r="K3632" i="2"/>
  <c r="L3632" i="2"/>
  <c r="K3633" i="2"/>
  <c r="L3633" i="2"/>
  <c r="K3634" i="2"/>
  <c r="L3634" i="2"/>
  <c r="K3635" i="2"/>
  <c r="L3635" i="2"/>
  <c r="K3636" i="2"/>
  <c r="L3636" i="2"/>
  <c r="K3637" i="2"/>
  <c r="L3637" i="2"/>
  <c r="K3638" i="2"/>
  <c r="L3638" i="2"/>
  <c r="K3639" i="2"/>
  <c r="L3639" i="2"/>
  <c r="K3640" i="2"/>
  <c r="L3640" i="2"/>
  <c r="K3641" i="2"/>
  <c r="L3641" i="2"/>
  <c r="K3642" i="2"/>
  <c r="L3642" i="2"/>
  <c r="K3643" i="2"/>
  <c r="L3643" i="2"/>
  <c r="K3644" i="2"/>
  <c r="L3644" i="2"/>
  <c r="K3645" i="2"/>
  <c r="L3645" i="2"/>
  <c r="K3646" i="2"/>
  <c r="L3646" i="2"/>
  <c r="K3647" i="2"/>
  <c r="L3647" i="2"/>
  <c r="K3648" i="2"/>
  <c r="L3648" i="2"/>
  <c r="K3649" i="2"/>
  <c r="L3649" i="2"/>
  <c r="K3650" i="2"/>
  <c r="L3650" i="2"/>
  <c r="K3651" i="2"/>
  <c r="L3651" i="2"/>
  <c r="K3652" i="2"/>
  <c r="L3652" i="2"/>
  <c r="K3653" i="2"/>
  <c r="L3653" i="2"/>
  <c r="K3654" i="2"/>
  <c r="L3654" i="2"/>
  <c r="K3655" i="2"/>
  <c r="L3655" i="2"/>
  <c r="K3656" i="2"/>
  <c r="L3656" i="2"/>
  <c r="K3657" i="2"/>
  <c r="L3657" i="2"/>
  <c r="K3658" i="2"/>
  <c r="L3658" i="2"/>
  <c r="K3659" i="2"/>
  <c r="L3659" i="2"/>
  <c r="K3660" i="2"/>
  <c r="L3660" i="2"/>
  <c r="K3661" i="2"/>
  <c r="L3661" i="2"/>
  <c r="K3662" i="2"/>
  <c r="L3662" i="2"/>
  <c r="K3663" i="2"/>
  <c r="L3663" i="2"/>
  <c r="K3664" i="2"/>
  <c r="L3664" i="2"/>
  <c r="K3665" i="2"/>
  <c r="L3665" i="2"/>
  <c r="K3666" i="2"/>
  <c r="L3666" i="2"/>
  <c r="K3667" i="2"/>
  <c r="L3667" i="2"/>
  <c r="K3668" i="2"/>
  <c r="L3668" i="2"/>
  <c r="K3669" i="2"/>
  <c r="L3669" i="2"/>
  <c r="K3670" i="2"/>
  <c r="L3670" i="2"/>
  <c r="K3671" i="2"/>
  <c r="L3671" i="2"/>
  <c r="K3672" i="2"/>
  <c r="L3672" i="2"/>
  <c r="K3673" i="2"/>
  <c r="L3673" i="2"/>
  <c r="K3674" i="2"/>
  <c r="L3674" i="2"/>
  <c r="K3675" i="2"/>
  <c r="L3675" i="2"/>
  <c r="K3676" i="2"/>
  <c r="L3676" i="2"/>
  <c r="K3677" i="2"/>
  <c r="L3677" i="2"/>
  <c r="K3678" i="2"/>
  <c r="L3678" i="2"/>
  <c r="K3679" i="2"/>
  <c r="L3679" i="2"/>
  <c r="K3680" i="2"/>
  <c r="L3680" i="2"/>
  <c r="K3681" i="2"/>
  <c r="L3681" i="2"/>
  <c r="K3682" i="2"/>
  <c r="L3682" i="2"/>
  <c r="K3683" i="2"/>
  <c r="L3683" i="2"/>
  <c r="K3684" i="2"/>
  <c r="L3684" i="2"/>
  <c r="K3685" i="2"/>
  <c r="L3685" i="2"/>
  <c r="K3686" i="2"/>
  <c r="L3686" i="2"/>
  <c r="K3687" i="2"/>
  <c r="L3687" i="2"/>
  <c r="K3688" i="2"/>
  <c r="L3688" i="2"/>
  <c r="K3689" i="2"/>
  <c r="L3689" i="2"/>
  <c r="K3690" i="2"/>
  <c r="L3690" i="2"/>
  <c r="K3691" i="2"/>
  <c r="L3691" i="2"/>
  <c r="K3692" i="2"/>
  <c r="L3692" i="2"/>
  <c r="K3693" i="2"/>
  <c r="L3693" i="2"/>
  <c r="K3694" i="2"/>
  <c r="L3694" i="2"/>
  <c r="K3695" i="2"/>
  <c r="L3695" i="2"/>
  <c r="K3696" i="2"/>
  <c r="L3696" i="2"/>
  <c r="K3697" i="2"/>
  <c r="L3697" i="2"/>
  <c r="K3698" i="2"/>
  <c r="L3698" i="2"/>
  <c r="K3699" i="2"/>
  <c r="L3699" i="2"/>
  <c r="K3700" i="2"/>
  <c r="L3700" i="2"/>
  <c r="K3701" i="2"/>
  <c r="L3701" i="2"/>
  <c r="K3702" i="2"/>
  <c r="L3702" i="2"/>
  <c r="K3703" i="2"/>
  <c r="L3703" i="2"/>
  <c r="K3704" i="2"/>
  <c r="L3704" i="2"/>
  <c r="K3705" i="2"/>
  <c r="L3705" i="2"/>
  <c r="K3706" i="2"/>
  <c r="L3706" i="2"/>
  <c r="K3707" i="2"/>
  <c r="L3707" i="2"/>
  <c r="K3708" i="2"/>
  <c r="L3708" i="2"/>
  <c r="K3709" i="2"/>
  <c r="L3709" i="2"/>
  <c r="K3710" i="2"/>
  <c r="L3710" i="2"/>
  <c r="K3711" i="2"/>
  <c r="L3711" i="2"/>
  <c r="K3712" i="2"/>
  <c r="L3712" i="2"/>
  <c r="K3713" i="2"/>
  <c r="L3713" i="2"/>
  <c r="K3714" i="2"/>
  <c r="L3714" i="2"/>
  <c r="K3715" i="2"/>
  <c r="L3715" i="2"/>
  <c r="K3716" i="2"/>
  <c r="L3716" i="2"/>
  <c r="K3717" i="2"/>
  <c r="L3717" i="2"/>
  <c r="K3718" i="2"/>
  <c r="L3718" i="2"/>
  <c r="K3719" i="2"/>
  <c r="L3719" i="2"/>
  <c r="K3720" i="2"/>
  <c r="L3720" i="2"/>
  <c r="K3721" i="2"/>
  <c r="L3721" i="2"/>
  <c r="K3722" i="2"/>
  <c r="L3722" i="2"/>
  <c r="K3723" i="2"/>
  <c r="L3723" i="2"/>
  <c r="K3724" i="2"/>
  <c r="L3724" i="2"/>
  <c r="K3725" i="2"/>
  <c r="L3725" i="2"/>
  <c r="K3726" i="2"/>
  <c r="L3726" i="2"/>
  <c r="K3727" i="2"/>
  <c r="L3727" i="2"/>
  <c r="K3728" i="2"/>
  <c r="L3728" i="2"/>
  <c r="K3729" i="2"/>
  <c r="L3729" i="2"/>
  <c r="K3730" i="2"/>
  <c r="L3730" i="2"/>
  <c r="K3731" i="2"/>
  <c r="L3731" i="2"/>
  <c r="K3732" i="2"/>
  <c r="L3732" i="2"/>
  <c r="K3733" i="2"/>
  <c r="L3733" i="2"/>
  <c r="K3734" i="2"/>
  <c r="L3734" i="2"/>
  <c r="K3735" i="2"/>
  <c r="L3735" i="2"/>
  <c r="K3736" i="2"/>
  <c r="L3736" i="2"/>
  <c r="K3737" i="2"/>
  <c r="L3737" i="2"/>
  <c r="K3738" i="2"/>
  <c r="L3738" i="2"/>
  <c r="K3739" i="2"/>
  <c r="L3739" i="2"/>
  <c r="K3740" i="2"/>
  <c r="L3740" i="2"/>
  <c r="K3741" i="2"/>
  <c r="L3741" i="2"/>
  <c r="K3742" i="2"/>
  <c r="L3742" i="2"/>
  <c r="K3743" i="2"/>
  <c r="L3743" i="2"/>
  <c r="K3744" i="2"/>
  <c r="L3744" i="2"/>
  <c r="K3745" i="2"/>
  <c r="L3745" i="2"/>
  <c r="K3746" i="2"/>
  <c r="L3746" i="2"/>
  <c r="K3747" i="2"/>
  <c r="L3747" i="2"/>
  <c r="K3748" i="2"/>
  <c r="L3748" i="2"/>
  <c r="K3749" i="2"/>
  <c r="L3749" i="2"/>
  <c r="K3750" i="2"/>
  <c r="L3750" i="2"/>
  <c r="K3751" i="2"/>
  <c r="L3751" i="2"/>
  <c r="K3752" i="2"/>
  <c r="L3752" i="2"/>
  <c r="K3753" i="2"/>
  <c r="L3753" i="2"/>
  <c r="K3754" i="2"/>
  <c r="L3754" i="2"/>
  <c r="K3755" i="2"/>
  <c r="L3755" i="2"/>
  <c r="K3756" i="2"/>
  <c r="L3756" i="2"/>
  <c r="K3757" i="2"/>
  <c r="L3757" i="2"/>
  <c r="K3758" i="2"/>
  <c r="L3758" i="2"/>
  <c r="K3759" i="2"/>
  <c r="L3759" i="2"/>
  <c r="K3760" i="2"/>
  <c r="L3760" i="2"/>
  <c r="K3761" i="2"/>
  <c r="L3761" i="2"/>
  <c r="K3762" i="2"/>
  <c r="L3762" i="2"/>
  <c r="K3763" i="2"/>
  <c r="L3763" i="2"/>
  <c r="K3764" i="2"/>
  <c r="L3764" i="2"/>
  <c r="K3765" i="2"/>
  <c r="L3765" i="2"/>
  <c r="K3766" i="2"/>
  <c r="L3766" i="2"/>
  <c r="K3767" i="2"/>
  <c r="L3767" i="2"/>
  <c r="K3768" i="2"/>
  <c r="L3768" i="2"/>
  <c r="K3769" i="2"/>
  <c r="L3769" i="2"/>
  <c r="K3770" i="2"/>
  <c r="L3770" i="2"/>
  <c r="K3771" i="2"/>
  <c r="L3771" i="2"/>
  <c r="K3772" i="2"/>
  <c r="L3772" i="2"/>
  <c r="K3773" i="2"/>
  <c r="L3773" i="2"/>
  <c r="K3774" i="2"/>
  <c r="L3774" i="2"/>
  <c r="K3775" i="2"/>
  <c r="L3775" i="2"/>
  <c r="K3776" i="2"/>
  <c r="L3776" i="2"/>
  <c r="K3777" i="2"/>
  <c r="L3777" i="2"/>
  <c r="K3778" i="2"/>
  <c r="L3778" i="2"/>
  <c r="K3779" i="2"/>
  <c r="L3779" i="2"/>
  <c r="K3780" i="2"/>
  <c r="L3780" i="2"/>
  <c r="K3781" i="2"/>
  <c r="L3781" i="2"/>
  <c r="K3782" i="2"/>
  <c r="L3782" i="2"/>
  <c r="K3783" i="2"/>
  <c r="L3783" i="2"/>
  <c r="K3784" i="2"/>
  <c r="L3784" i="2"/>
  <c r="K3785" i="2"/>
  <c r="L3785" i="2"/>
  <c r="K3786" i="2"/>
  <c r="L3786" i="2"/>
  <c r="K3787" i="2"/>
  <c r="L3787" i="2"/>
  <c r="K3788" i="2"/>
  <c r="L3788" i="2"/>
  <c r="K3789" i="2"/>
  <c r="L3789" i="2"/>
  <c r="K3790" i="2"/>
  <c r="L3790" i="2"/>
  <c r="K3791" i="2"/>
  <c r="L3791" i="2"/>
  <c r="K3792" i="2"/>
  <c r="L3792" i="2"/>
  <c r="K3793" i="2"/>
  <c r="L3793" i="2"/>
  <c r="K3794" i="2"/>
  <c r="L3794" i="2"/>
  <c r="K3795" i="2"/>
  <c r="L3795" i="2"/>
  <c r="K3796" i="2"/>
  <c r="L3796" i="2"/>
  <c r="K3797" i="2"/>
  <c r="L3797" i="2"/>
  <c r="K3798" i="2"/>
  <c r="L3798" i="2"/>
  <c r="K3799" i="2"/>
  <c r="L3799" i="2"/>
  <c r="K3800" i="2"/>
  <c r="L3800" i="2"/>
  <c r="K3801" i="2"/>
  <c r="L3801" i="2"/>
  <c r="K3802" i="2"/>
  <c r="L3802" i="2"/>
  <c r="K3803" i="2"/>
  <c r="L3803" i="2"/>
  <c r="K3804" i="2"/>
  <c r="L3804" i="2"/>
  <c r="K3805" i="2"/>
  <c r="L3805" i="2"/>
  <c r="K3806" i="2"/>
  <c r="L3806" i="2"/>
  <c r="K3807" i="2"/>
  <c r="L3807" i="2"/>
  <c r="K3808" i="2"/>
  <c r="L3808" i="2"/>
  <c r="K3809" i="2"/>
  <c r="L3809" i="2"/>
  <c r="K3810" i="2"/>
  <c r="L3810" i="2"/>
  <c r="K3811" i="2"/>
  <c r="L3811" i="2"/>
  <c r="K3812" i="2"/>
  <c r="L3812" i="2"/>
  <c r="K3813" i="2"/>
  <c r="L3813" i="2"/>
  <c r="K3814" i="2"/>
  <c r="L3814" i="2"/>
  <c r="K3815" i="2"/>
  <c r="L3815" i="2"/>
  <c r="K3816" i="2"/>
  <c r="L3816" i="2"/>
  <c r="K3817" i="2"/>
  <c r="L3817" i="2"/>
  <c r="K3818" i="2"/>
  <c r="L3818" i="2"/>
  <c r="K3819" i="2"/>
  <c r="L3819" i="2"/>
  <c r="K3820" i="2"/>
  <c r="L3820" i="2"/>
  <c r="K3821" i="2"/>
  <c r="L3821" i="2"/>
  <c r="K3822" i="2"/>
  <c r="L3822" i="2"/>
  <c r="K3823" i="2"/>
  <c r="L3823" i="2"/>
  <c r="K3824" i="2"/>
  <c r="L3824" i="2"/>
  <c r="K3825" i="2"/>
  <c r="L3825" i="2"/>
  <c r="K3826" i="2"/>
  <c r="L3826" i="2"/>
  <c r="K3827" i="2"/>
  <c r="L3827" i="2"/>
  <c r="K3828" i="2"/>
  <c r="L3828" i="2"/>
  <c r="K3829" i="2"/>
  <c r="L3829" i="2"/>
  <c r="K3830" i="2"/>
  <c r="L3830" i="2"/>
  <c r="K3831" i="2"/>
  <c r="L3831" i="2"/>
  <c r="K3832" i="2"/>
  <c r="L3832" i="2"/>
  <c r="K3833" i="2"/>
  <c r="L3833" i="2"/>
  <c r="K3834" i="2"/>
  <c r="L3834" i="2"/>
  <c r="K3835" i="2"/>
  <c r="L3835" i="2"/>
  <c r="K3836" i="2"/>
  <c r="L3836" i="2"/>
  <c r="K3837" i="2"/>
  <c r="L3837" i="2"/>
  <c r="K3838" i="2"/>
  <c r="L3838" i="2"/>
  <c r="K3839" i="2"/>
  <c r="L3839" i="2"/>
  <c r="K3840" i="2"/>
  <c r="L3840" i="2"/>
  <c r="K3841" i="2"/>
  <c r="L3841" i="2"/>
  <c r="K3842" i="2"/>
  <c r="L3842" i="2"/>
  <c r="K3843" i="2"/>
  <c r="L3843" i="2"/>
  <c r="K3844" i="2"/>
  <c r="L3844" i="2"/>
  <c r="K3845" i="2"/>
  <c r="L3845" i="2"/>
  <c r="K3846" i="2"/>
  <c r="L3846" i="2"/>
  <c r="K3847" i="2"/>
  <c r="L3847" i="2"/>
  <c r="K3848" i="2"/>
  <c r="L3848" i="2"/>
  <c r="K3849" i="2"/>
  <c r="L3849" i="2"/>
  <c r="K3850" i="2"/>
  <c r="L3850" i="2"/>
  <c r="K3851" i="2"/>
  <c r="L3851" i="2"/>
  <c r="K3852" i="2"/>
  <c r="L3852" i="2"/>
  <c r="K3853" i="2"/>
  <c r="L3853" i="2"/>
  <c r="K3854" i="2"/>
  <c r="L3854" i="2"/>
  <c r="K3855" i="2"/>
  <c r="L3855" i="2"/>
  <c r="K3856" i="2"/>
  <c r="L3856" i="2"/>
  <c r="K3857" i="2"/>
  <c r="L3857" i="2"/>
  <c r="K3858" i="2"/>
  <c r="L3858" i="2"/>
  <c r="K3859" i="2"/>
  <c r="L3859" i="2"/>
  <c r="K3860" i="2"/>
  <c r="L3860" i="2"/>
  <c r="K3861" i="2"/>
  <c r="L3861" i="2"/>
  <c r="K3862" i="2"/>
  <c r="L3862" i="2"/>
  <c r="K3863" i="2"/>
  <c r="L3863" i="2"/>
  <c r="K3864" i="2"/>
  <c r="L3864" i="2"/>
  <c r="K3865" i="2"/>
  <c r="L3865" i="2"/>
  <c r="K3866" i="2"/>
  <c r="L3866" i="2"/>
  <c r="K3867" i="2"/>
  <c r="L3867" i="2"/>
  <c r="K3868" i="2"/>
  <c r="L3868" i="2"/>
  <c r="K3869" i="2"/>
  <c r="L3869" i="2"/>
  <c r="K3870" i="2"/>
  <c r="L3870" i="2"/>
  <c r="K3871" i="2"/>
  <c r="L3871" i="2"/>
  <c r="K3872" i="2"/>
  <c r="L3872" i="2"/>
  <c r="K3873" i="2"/>
  <c r="L3873" i="2"/>
  <c r="K3874" i="2"/>
  <c r="L3874" i="2"/>
  <c r="K3875" i="2"/>
  <c r="L3875" i="2"/>
  <c r="K3876" i="2"/>
  <c r="L3876" i="2"/>
  <c r="K3877" i="2"/>
  <c r="L3877" i="2"/>
  <c r="K3878" i="2"/>
  <c r="L3878" i="2"/>
  <c r="K3879" i="2"/>
  <c r="L3879" i="2"/>
  <c r="K3880" i="2"/>
  <c r="L3880" i="2"/>
  <c r="K3881" i="2"/>
  <c r="L3881" i="2"/>
  <c r="K3882" i="2"/>
  <c r="L3882" i="2"/>
  <c r="K3883" i="2"/>
  <c r="L3883" i="2"/>
  <c r="K3884" i="2"/>
  <c r="L3884" i="2"/>
  <c r="K3885" i="2"/>
  <c r="L3885" i="2"/>
  <c r="K3886" i="2"/>
  <c r="L3886" i="2"/>
  <c r="K3887" i="2"/>
  <c r="L3887" i="2"/>
  <c r="K3888" i="2"/>
  <c r="L3888" i="2"/>
  <c r="K3889" i="2"/>
  <c r="L3889" i="2"/>
  <c r="K3890" i="2"/>
  <c r="L3890" i="2"/>
  <c r="K3891" i="2"/>
  <c r="L3891" i="2"/>
  <c r="K3892" i="2"/>
  <c r="L3892" i="2"/>
  <c r="K3893" i="2"/>
  <c r="L3893" i="2"/>
  <c r="K3894" i="2"/>
  <c r="L3894" i="2"/>
  <c r="K3895" i="2"/>
  <c r="L3895" i="2"/>
  <c r="K3896" i="2"/>
  <c r="L3896" i="2"/>
  <c r="K3897" i="2"/>
  <c r="L3897" i="2"/>
  <c r="K3898" i="2"/>
  <c r="L3898" i="2"/>
  <c r="K3899" i="2"/>
  <c r="L3899" i="2"/>
  <c r="K3900" i="2"/>
  <c r="L3900" i="2"/>
  <c r="K3901" i="2"/>
  <c r="L3901" i="2"/>
  <c r="K3902" i="2"/>
  <c r="L3902" i="2"/>
  <c r="K3903" i="2"/>
  <c r="L3903" i="2"/>
  <c r="K3904" i="2"/>
  <c r="L3904" i="2"/>
  <c r="K3905" i="2"/>
  <c r="L3905" i="2"/>
  <c r="K3906" i="2"/>
  <c r="L3906" i="2"/>
  <c r="K3907" i="2"/>
  <c r="L3907" i="2"/>
  <c r="K3908" i="2"/>
  <c r="L3908" i="2"/>
  <c r="K3909" i="2"/>
  <c r="L3909" i="2"/>
  <c r="K3910" i="2"/>
  <c r="L3910" i="2"/>
  <c r="K3911" i="2"/>
  <c r="L3911" i="2"/>
  <c r="K3912" i="2"/>
  <c r="L3912" i="2"/>
  <c r="K3913" i="2"/>
  <c r="L3913" i="2"/>
  <c r="K3914" i="2"/>
  <c r="L3914" i="2"/>
  <c r="K3915" i="2"/>
  <c r="L3915" i="2"/>
  <c r="K3916" i="2"/>
  <c r="L3916" i="2"/>
  <c r="K3917" i="2"/>
  <c r="L3917" i="2"/>
  <c r="K3918" i="2"/>
  <c r="L3918" i="2"/>
  <c r="K3919" i="2"/>
  <c r="L3919" i="2"/>
  <c r="K3920" i="2"/>
  <c r="L3920" i="2"/>
  <c r="K3921" i="2"/>
  <c r="L3921" i="2"/>
  <c r="K3922" i="2"/>
  <c r="L3922" i="2"/>
  <c r="K3923" i="2"/>
  <c r="L3923" i="2"/>
  <c r="K3924" i="2"/>
  <c r="L3924" i="2"/>
  <c r="K3925" i="2"/>
  <c r="L3925" i="2"/>
  <c r="K3926" i="2"/>
  <c r="L3926" i="2"/>
  <c r="K3927" i="2"/>
  <c r="L3927" i="2"/>
  <c r="K3928" i="2"/>
  <c r="L3928" i="2"/>
  <c r="K3929" i="2"/>
  <c r="L3929" i="2"/>
  <c r="K3930" i="2"/>
  <c r="L3930" i="2"/>
  <c r="K3931" i="2"/>
  <c r="L3931" i="2"/>
  <c r="K3932" i="2"/>
  <c r="L3932" i="2"/>
  <c r="K3933" i="2"/>
  <c r="L3933" i="2"/>
  <c r="K3934" i="2"/>
  <c r="L3934" i="2"/>
  <c r="K3935" i="2"/>
  <c r="L3935" i="2"/>
  <c r="K3936" i="2"/>
  <c r="L3936" i="2"/>
  <c r="K3937" i="2"/>
  <c r="L3937" i="2"/>
  <c r="K3938" i="2"/>
  <c r="L3938" i="2"/>
  <c r="K3939" i="2"/>
  <c r="L3939" i="2"/>
  <c r="K3940" i="2"/>
  <c r="L3940" i="2"/>
  <c r="K3941" i="2"/>
  <c r="L3941" i="2"/>
  <c r="K3942" i="2"/>
  <c r="L3942" i="2"/>
  <c r="K3943" i="2"/>
  <c r="L3943" i="2"/>
  <c r="K3944" i="2"/>
  <c r="L3944" i="2"/>
  <c r="K3945" i="2"/>
  <c r="L3945" i="2"/>
  <c r="K3946" i="2"/>
  <c r="L3946" i="2"/>
  <c r="K3947" i="2"/>
  <c r="L3947" i="2"/>
  <c r="K3948" i="2"/>
  <c r="L3948" i="2"/>
  <c r="K3949" i="2"/>
  <c r="L3949" i="2"/>
  <c r="K3950" i="2"/>
  <c r="L3950" i="2"/>
  <c r="K3951" i="2"/>
  <c r="L3951" i="2"/>
  <c r="K3952" i="2"/>
  <c r="L3952" i="2"/>
  <c r="K3953" i="2"/>
  <c r="L3953" i="2"/>
  <c r="K3954" i="2"/>
  <c r="L3954" i="2"/>
  <c r="K3955" i="2"/>
  <c r="L3955" i="2"/>
  <c r="K3956" i="2"/>
  <c r="L3956" i="2"/>
  <c r="K3957" i="2"/>
  <c r="L3957" i="2"/>
  <c r="K3958" i="2"/>
  <c r="L3958" i="2"/>
  <c r="K3959" i="2"/>
  <c r="L3959" i="2"/>
  <c r="K3960" i="2"/>
  <c r="L3960" i="2"/>
  <c r="K3961" i="2"/>
  <c r="L3961" i="2"/>
  <c r="K3962" i="2"/>
  <c r="L3962" i="2"/>
  <c r="K3963" i="2"/>
  <c r="L3963" i="2"/>
  <c r="K3964" i="2"/>
  <c r="L3964" i="2"/>
  <c r="K3965" i="2"/>
  <c r="L3965" i="2"/>
  <c r="K3966" i="2"/>
  <c r="L3966" i="2"/>
  <c r="K3967" i="2"/>
  <c r="L3967" i="2"/>
  <c r="K3968" i="2"/>
  <c r="L3968" i="2"/>
  <c r="K3969" i="2"/>
  <c r="L3969" i="2"/>
  <c r="K3970" i="2"/>
  <c r="L3970" i="2"/>
  <c r="K3971" i="2"/>
  <c r="L3971" i="2"/>
  <c r="K3972" i="2"/>
  <c r="L3972" i="2"/>
  <c r="K3973" i="2"/>
  <c r="L3973" i="2"/>
  <c r="K3974" i="2"/>
  <c r="L3974" i="2"/>
  <c r="K3975" i="2"/>
  <c r="L3975" i="2"/>
  <c r="K3976" i="2"/>
  <c r="L3976" i="2"/>
  <c r="K3977" i="2"/>
  <c r="L3977" i="2"/>
  <c r="K3978" i="2"/>
  <c r="L3978" i="2"/>
  <c r="K3979" i="2"/>
  <c r="L3979" i="2"/>
  <c r="K3980" i="2"/>
  <c r="L3980" i="2"/>
  <c r="K3981" i="2"/>
  <c r="L3981" i="2"/>
  <c r="K3982" i="2"/>
  <c r="L3982" i="2"/>
  <c r="K3983" i="2"/>
  <c r="L3983" i="2"/>
  <c r="K3984" i="2"/>
  <c r="L3984" i="2"/>
  <c r="K3985" i="2"/>
  <c r="L3985" i="2"/>
  <c r="K3986" i="2"/>
  <c r="L3986" i="2"/>
  <c r="K3987" i="2"/>
  <c r="L3987" i="2"/>
  <c r="K3988" i="2"/>
  <c r="L3988" i="2"/>
  <c r="K3989" i="2"/>
  <c r="L3989" i="2"/>
  <c r="K3990" i="2"/>
  <c r="L3990" i="2"/>
  <c r="K3991" i="2"/>
  <c r="L3991" i="2"/>
  <c r="K3992" i="2"/>
  <c r="L3992" i="2"/>
  <c r="K3993" i="2"/>
  <c r="L3993" i="2"/>
  <c r="K3994" i="2"/>
  <c r="L3994" i="2"/>
  <c r="K3995" i="2"/>
  <c r="L3995" i="2"/>
  <c r="K3996" i="2"/>
  <c r="L3996" i="2"/>
  <c r="K3997" i="2"/>
  <c r="L3997" i="2"/>
  <c r="K3998" i="2"/>
  <c r="L3998" i="2"/>
  <c r="K3999" i="2"/>
  <c r="L3999" i="2"/>
  <c r="K4000" i="2"/>
  <c r="L4000" i="2"/>
  <c r="K4001" i="2"/>
  <c r="L4001" i="2"/>
  <c r="K4002" i="2"/>
  <c r="L4002" i="2"/>
  <c r="K4003" i="2"/>
  <c r="L4003" i="2"/>
  <c r="K4004" i="2"/>
  <c r="L4004" i="2"/>
  <c r="K4005" i="2"/>
  <c r="L4005" i="2"/>
  <c r="K4006" i="2"/>
  <c r="L4006" i="2"/>
  <c r="K4007" i="2"/>
  <c r="L4007" i="2"/>
  <c r="K4008" i="2"/>
  <c r="L4008" i="2"/>
  <c r="K4009" i="2"/>
  <c r="L4009" i="2"/>
  <c r="K4010" i="2"/>
  <c r="L4010" i="2"/>
  <c r="K4011" i="2"/>
  <c r="L4011" i="2"/>
  <c r="K4012" i="2"/>
  <c r="L4012" i="2"/>
  <c r="K4013" i="2"/>
  <c r="L4013" i="2"/>
  <c r="K4014" i="2"/>
  <c r="L4014" i="2"/>
  <c r="K4015" i="2"/>
  <c r="L4015" i="2"/>
  <c r="K4016" i="2"/>
  <c r="L4016" i="2"/>
  <c r="K4017" i="2"/>
  <c r="L4017" i="2"/>
  <c r="K4018" i="2"/>
  <c r="L4018" i="2"/>
  <c r="K4019" i="2"/>
  <c r="L4019" i="2"/>
  <c r="K4020" i="2"/>
  <c r="L4020" i="2"/>
  <c r="K4021" i="2"/>
  <c r="L4021" i="2"/>
  <c r="K4022" i="2"/>
  <c r="L4022" i="2"/>
  <c r="K4023" i="2"/>
  <c r="L4023" i="2"/>
  <c r="K4024" i="2"/>
  <c r="L4024" i="2"/>
  <c r="K4025" i="2"/>
  <c r="L4025" i="2"/>
  <c r="K4026" i="2"/>
  <c r="L4026" i="2"/>
  <c r="K4027" i="2"/>
  <c r="L4027" i="2"/>
  <c r="K4028" i="2"/>
  <c r="L4028" i="2"/>
  <c r="K4029" i="2"/>
  <c r="L4029" i="2"/>
  <c r="K4030" i="2"/>
  <c r="L4030" i="2"/>
  <c r="K4031" i="2"/>
  <c r="L4031" i="2"/>
  <c r="K4032" i="2"/>
  <c r="L4032" i="2"/>
  <c r="K4033" i="2"/>
  <c r="L4033" i="2"/>
  <c r="K4034" i="2"/>
  <c r="L4034" i="2"/>
  <c r="K4035" i="2"/>
  <c r="L4035" i="2"/>
  <c r="K4036" i="2"/>
  <c r="L4036" i="2"/>
  <c r="K4037" i="2"/>
  <c r="L4037" i="2"/>
  <c r="K4038" i="2"/>
  <c r="L4038" i="2"/>
  <c r="K4039" i="2"/>
  <c r="L4039" i="2"/>
  <c r="K4040" i="2"/>
  <c r="L4040" i="2"/>
  <c r="K4041" i="2"/>
  <c r="L4041" i="2"/>
  <c r="K4042" i="2"/>
  <c r="L4042" i="2"/>
  <c r="K4043" i="2"/>
  <c r="L4043" i="2"/>
  <c r="K4044" i="2"/>
  <c r="L4044" i="2"/>
  <c r="K4045" i="2"/>
  <c r="L4045" i="2"/>
  <c r="K4046" i="2"/>
  <c r="L4046" i="2"/>
  <c r="K4047" i="2"/>
  <c r="L4047" i="2"/>
  <c r="K4048" i="2"/>
  <c r="L4048" i="2"/>
  <c r="K4049" i="2"/>
  <c r="L4049" i="2"/>
  <c r="K4050" i="2"/>
  <c r="L4050" i="2"/>
  <c r="K4051" i="2"/>
  <c r="L4051" i="2"/>
  <c r="K4052" i="2"/>
  <c r="L4052" i="2"/>
  <c r="K4053" i="2"/>
  <c r="L4053" i="2"/>
  <c r="K4054" i="2"/>
  <c r="L4054" i="2"/>
  <c r="K4055" i="2"/>
  <c r="L4055" i="2"/>
  <c r="K4056" i="2"/>
  <c r="L4056" i="2"/>
  <c r="K4057" i="2"/>
  <c r="L4057" i="2"/>
  <c r="K4058" i="2"/>
  <c r="L4058" i="2"/>
  <c r="K4059" i="2"/>
  <c r="L4059" i="2"/>
  <c r="K4060" i="2"/>
  <c r="L4060" i="2"/>
  <c r="K4061" i="2"/>
  <c r="L4061" i="2"/>
  <c r="K4062" i="2"/>
  <c r="L4062" i="2"/>
  <c r="K4063" i="2"/>
  <c r="L4063" i="2"/>
  <c r="K4064" i="2"/>
  <c r="L4064" i="2"/>
  <c r="K4065" i="2"/>
  <c r="L4065" i="2"/>
  <c r="K4066" i="2"/>
  <c r="L4066" i="2"/>
  <c r="K4067" i="2"/>
  <c r="L4067" i="2"/>
  <c r="K4068" i="2"/>
  <c r="L4068" i="2"/>
  <c r="K4069" i="2"/>
  <c r="L4069" i="2"/>
  <c r="K4070" i="2"/>
  <c r="L4070" i="2"/>
  <c r="K4071" i="2"/>
  <c r="L4071" i="2"/>
  <c r="K4072" i="2"/>
  <c r="L4072" i="2"/>
  <c r="K4073" i="2"/>
  <c r="L4073" i="2"/>
  <c r="K4074" i="2"/>
  <c r="L4074" i="2"/>
  <c r="K4075" i="2"/>
  <c r="L4075" i="2"/>
  <c r="K4076" i="2"/>
  <c r="L4076" i="2"/>
  <c r="K4077" i="2"/>
  <c r="L4077" i="2"/>
  <c r="K4078" i="2"/>
  <c r="L4078" i="2"/>
  <c r="K4079" i="2"/>
  <c r="L4079" i="2"/>
  <c r="K4080" i="2"/>
  <c r="L4080" i="2"/>
  <c r="K4081" i="2"/>
  <c r="L4081" i="2"/>
  <c r="K4082" i="2"/>
  <c r="L4082" i="2"/>
  <c r="K4083" i="2"/>
  <c r="L4083" i="2"/>
  <c r="K4084" i="2"/>
  <c r="L4084" i="2"/>
  <c r="K4085" i="2"/>
  <c r="L4085" i="2"/>
  <c r="K4086" i="2"/>
  <c r="L4086" i="2"/>
  <c r="K4087" i="2"/>
  <c r="L4087" i="2"/>
  <c r="K4088" i="2"/>
  <c r="L4088" i="2"/>
  <c r="K4089" i="2"/>
  <c r="L4089" i="2"/>
  <c r="K4090" i="2"/>
  <c r="L4090" i="2"/>
  <c r="K4091" i="2"/>
  <c r="L4091" i="2"/>
  <c r="K4092" i="2"/>
  <c r="L4092" i="2"/>
  <c r="K4093" i="2"/>
  <c r="L4093" i="2"/>
  <c r="K4094" i="2"/>
  <c r="L4094" i="2"/>
  <c r="K4095" i="2"/>
  <c r="L4095" i="2"/>
  <c r="K4096" i="2"/>
  <c r="L4096" i="2"/>
  <c r="K4097" i="2"/>
  <c r="L4097" i="2"/>
  <c r="K4098" i="2"/>
  <c r="L4098" i="2"/>
  <c r="K4099" i="2"/>
  <c r="L4099" i="2"/>
  <c r="K4100" i="2"/>
  <c r="L4100" i="2"/>
  <c r="K4101" i="2"/>
  <c r="L4101" i="2"/>
  <c r="K4102" i="2"/>
  <c r="L4102" i="2"/>
  <c r="K4103" i="2"/>
  <c r="L4103" i="2"/>
  <c r="K4104" i="2"/>
  <c r="L4104" i="2"/>
  <c r="K4105" i="2"/>
  <c r="L4105" i="2"/>
  <c r="K4106" i="2"/>
  <c r="L4106" i="2"/>
  <c r="K4107" i="2"/>
  <c r="L4107" i="2"/>
  <c r="K4108" i="2"/>
  <c r="L4108" i="2"/>
  <c r="K4109" i="2"/>
  <c r="L4109" i="2"/>
  <c r="K4110" i="2"/>
  <c r="L4110" i="2"/>
  <c r="K4111" i="2"/>
  <c r="L4111" i="2"/>
  <c r="K4112" i="2"/>
  <c r="L4112" i="2"/>
  <c r="K4113" i="2"/>
  <c r="L4113" i="2"/>
  <c r="K4114" i="2"/>
  <c r="L4114" i="2"/>
  <c r="K4115" i="2"/>
  <c r="L4115" i="2"/>
  <c r="L2" i="2"/>
  <c r="K2" i="2"/>
  <c r="R2" i="2" l="1"/>
  <c r="D12" i="7" l="1"/>
  <c r="D11" i="7"/>
  <c r="D10" i="7"/>
  <c r="D9" i="7"/>
  <c r="D8" i="7"/>
  <c r="D7" i="7"/>
  <c r="D6" i="7"/>
  <c r="D5" i="7"/>
  <c r="D4" i="7"/>
  <c r="D3" i="7"/>
  <c r="D2" i="7"/>
  <c r="D13" i="7"/>
  <c r="C13" i="7"/>
  <c r="B1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C2" i="7"/>
  <c r="E5" i="7" l="1"/>
  <c r="H5" i="7" s="1"/>
  <c r="E4" i="7"/>
  <c r="G4" i="7" s="1"/>
  <c r="E8" i="7"/>
  <c r="H8" i="7" s="1"/>
  <c r="E12" i="7"/>
  <c r="H12" i="7" s="1"/>
  <c r="E9" i="7"/>
  <c r="G9" i="7" s="1"/>
  <c r="E3" i="7"/>
  <c r="H3" i="7" s="1"/>
  <c r="E7" i="7"/>
  <c r="H7" i="7" s="1"/>
  <c r="E11" i="7"/>
  <c r="H11" i="7" s="1"/>
  <c r="G5" i="7"/>
  <c r="E13" i="7"/>
  <c r="F13" i="7" s="1"/>
  <c r="E10" i="7"/>
  <c r="H10" i="7" s="1"/>
  <c r="G7" i="7"/>
  <c r="E2" i="7"/>
  <c r="H2" i="7" s="1"/>
  <c r="E6" i="7"/>
  <c r="H6" i="7" s="1"/>
  <c r="F5" i="7"/>
  <c r="G10" i="7"/>
  <c r="F3" i="7" l="1"/>
  <c r="F4" i="7"/>
  <c r="F12" i="7"/>
  <c r="G3" i="7"/>
  <c r="H4" i="7"/>
  <c r="G12" i="7"/>
  <c r="H9" i="7"/>
  <c r="G8" i="7"/>
  <c r="F8" i="7"/>
  <c r="F9" i="7"/>
  <c r="F11" i="7"/>
  <c r="G11" i="7"/>
  <c r="F7" i="7"/>
  <c r="H13" i="7"/>
  <c r="G2" i="7"/>
  <c r="G13" i="7"/>
  <c r="F10" i="7"/>
  <c r="F6" i="7"/>
  <c r="G6" i="7"/>
  <c r="F2" i="7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</calcChain>
</file>

<file path=xl/sharedStrings.xml><?xml version="1.0" encoding="utf-8"?>
<sst xmlns="http://schemas.openxmlformats.org/spreadsheetml/2006/main" count="57746" uniqueCount="8401">
  <si>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</si>
  <si>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</si>
  <si>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</si>
  <si>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</si>
  <si>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</si>
  <si>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</si>
  <si>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</si>
  <si>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</si>
  <si>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</si>
  <si>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</si>
  <si>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</si>
  <si>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</si>
  <si>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</si>
  <si>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</si>
  <si>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</si>
  <si>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</si>
  <si>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</si>
  <si>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</si>
  <si>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</si>
  <si>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</si>
  <si>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</si>
  <si>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</si>
  <si>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</si>
  <si>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</si>
  <si>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</si>
  <si>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</si>
  <si>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</si>
  <si>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</si>
  <si>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</si>
  <si>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</si>
  <si>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</si>
  <si>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</si>
  <si>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</si>
  <si>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</si>
  <si>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</si>
  <si>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</si>
  <si>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</si>
  <si>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</si>
  <si>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</si>
  <si>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</si>
  <si>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</si>
  <si>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</si>
  <si>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</si>
  <si>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</si>
  <si>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</si>
  <si>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</si>
  <si>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</si>
  <si>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</si>
  <si>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</si>
  <si>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</si>
  <si>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</si>
  <si>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</si>
  <si>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</si>
  <si>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</si>
  <si>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</si>
  <si>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</si>
  <si>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</si>
  <si>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</si>
  <si>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</si>
  <si>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</si>
  <si>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</si>
  <si>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</si>
  <si>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</si>
  <si>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</si>
  <si>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</si>
  <si>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</si>
  <si>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</si>
  <si>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</si>
  <si>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</si>
  <si>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</si>
  <si>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</si>
  <si>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</si>
  <si>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</si>
  <si>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</si>
  <si>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</si>
  <si>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</si>
  <si>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</si>
  <si>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</si>
  <si>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</si>
  <si>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</si>
  <si>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</si>
  <si>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</si>
  <si>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</si>
  <si>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</si>
  <si>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</si>
  <si>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</si>
  <si>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</si>
  <si>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</si>
  <si>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</si>
  <si>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</si>
  <si>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</si>
  <si>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</si>
  <si>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</si>
  <si>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</si>
  <si>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</si>
  <si>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</si>
  <si>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</si>
  <si>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</si>
  <si>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</si>
  <si>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</si>
  <si>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</si>
  <si>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</si>
  <si>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</si>
  <si>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</si>
  <si>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</si>
  <si>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</si>
  <si>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</si>
  <si>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</si>
  <si>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</si>
  <si>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</si>
  <si>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</si>
  <si>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</si>
  <si>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</si>
  <si>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</si>
  <si>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</si>
  <si>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</si>
  <si>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</si>
  <si>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</si>
  <si>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</si>
  <si>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</si>
  <si>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</si>
  <si>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</si>
  <si>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</si>
  <si>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</si>
  <si>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</si>
  <si>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</si>
  <si>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</si>
  <si>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</si>
  <si>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</si>
  <si>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</si>
  <si>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</si>
  <si>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</si>
  <si>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</si>
  <si>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</si>
  <si>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</si>
  <si>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</si>
  <si>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</si>
  <si>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</si>
  <si>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</si>
  <si>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</si>
  <si>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</si>
  <si>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</si>
  <si>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</si>
  <si>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</si>
  <si>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</si>
  <si>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</si>
  <si>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</si>
  <si>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</si>
  <si>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</si>
  <si>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</si>
  <si>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</si>
  <si>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</si>
  <si>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</si>
  <si>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</si>
  <si>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</si>
  <si>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</si>
  <si>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</si>
  <si>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</si>
  <si>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</si>
  <si>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</si>
  <si>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</si>
  <si>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</si>
  <si>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</si>
  <si>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</si>
  <si>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</si>
  <si>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</si>
  <si>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</si>
  <si>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</si>
  <si>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</si>
  <si>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</si>
  <si>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</si>
  <si>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</si>
  <si>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</si>
  <si>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</si>
  <si>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</si>
  <si>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</si>
  <si>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</si>
  <si>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</si>
  <si>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</si>
  <si>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</si>
  <si>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</si>
  <si>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</si>
  <si>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</si>
  <si>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</si>
  <si>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</si>
  <si>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</si>
  <si>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</si>
  <si>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</si>
  <si>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</si>
  <si>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</si>
  <si>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</si>
  <si>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</si>
  <si>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</si>
  <si>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</si>
  <si>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</si>
  <si>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</si>
  <si>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</si>
  <si>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</si>
  <si>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</si>
  <si>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</si>
  <si>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</si>
  <si>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</si>
  <si>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</si>
  <si>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</si>
  <si>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</si>
  <si>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</si>
  <si>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</si>
  <si>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</si>
  <si>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</si>
  <si>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</si>
  <si>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</si>
  <si>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</si>
  <si>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</si>
  <si>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</si>
  <si>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</si>
  <si>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</si>
  <si>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</si>
  <si>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</si>
  <si>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</si>
  <si>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</si>
  <si>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</si>
  <si>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</si>
  <si>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</si>
  <si>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</si>
  <si>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</si>
  <si>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</si>
  <si>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</si>
  <si>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</si>
  <si>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</si>
  <si>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</si>
  <si>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</si>
  <si>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</si>
  <si>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</si>
  <si>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</si>
  <si>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</si>
  <si>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</si>
  <si>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</si>
  <si>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</si>
  <si>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</si>
  <si>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</si>
  <si>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</si>
  <si>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</si>
  <si>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</si>
  <si>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</si>
  <si>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</si>
  <si>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</si>
  <si>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</si>
  <si>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</si>
  <si>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</si>
  <si>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</si>
  <si>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</si>
  <si>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</si>
  <si>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</si>
  <si>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</si>
  <si>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</si>
  <si>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</si>
  <si>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</si>
  <si>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</si>
  <si>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</si>
  <si>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</si>
  <si>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</si>
  <si>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</si>
  <si>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</si>
  <si>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</si>
  <si>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</si>
  <si>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</si>
  <si>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</si>
  <si>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</si>
  <si>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</si>
  <si>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</si>
  <si>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</si>
  <si>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</si>
  <si>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</si>
  <si>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</si>
  <si>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</si>
  <si>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</si>
  <si>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</si>
  <si>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</si>
  <si>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</si>
  <si>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</si>
  <si>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</si>
  <si>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</si>
  <si>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</si>
  <si>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</si>
  <si>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</si>
  <si>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</si>
  <si>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</si>
  <si>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</si>
  <si>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</si>
  <si>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</si>
  <si>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</si>
  <si>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</si>
  <si>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</si>
  <si>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</si>
  <si>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</si>
  <si>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</si>
  <si>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</si>
  <si>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</si>
  <si>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</si>
  <si>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</si>
  <si>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</si>
  <si>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</si>
  <si>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</si>
  <si>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</si>
  <si>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</si>
  <si>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</si>
  <si>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</si>
  <si>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</si>
  <si>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</si>
  <si>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</si>
  <si>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</si>
  <si>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</si>
  <si>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</si>
  <si>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</si>
  <si>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</si>
  <si>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</si>
  <si>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</si>
  <si>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</si>
  <si>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</si>
  <si>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</si>
  <si>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</si>
  <si>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</si>
  <si>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</si>
  <si>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</si>
  <si>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</si>
  <si>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</si>
  <si>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</si>
  <si>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</si>
  <si>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</si>
  <si>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</si>
  <si>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</si>
  <si>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</si>
  <si>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</si>
  <si>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</si>
  <si>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</si>
  <si>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</si>
  <si>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</si>
  <si>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</si>
  <si>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</si>
  <si>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</si>
  <si>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</si>
  <si>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</si>
  <si>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</si>
  <si>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</si>
  <si>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</si>
  <si>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</si>
  <si>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</si>
  <si>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</si>
  <si>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</si>
  <si>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</si>
  <si>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</si>
  <si>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</si>
  <si>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</si>
  <si>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</si>
  <si>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</si>
  <si>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</si>
  <si>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</si>
  <si>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</si>
  <si>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</si>
  <si>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</si>
  <si>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</si>
  <si>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</si>
  <si>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</si>
  <si>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</si>
  <si>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</si>
  <si>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</si>
  <si>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</si>
  <si>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</si>
  <si>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</si>
  <si>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</si>
  <si>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</si>
  <si>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</si>
  <si>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</si>
  <si>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</si>
  <si>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</si>
  <si>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</si>
  <si>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</si>
  <si>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</si>
  <si>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</si>
  <si>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</si>
  <si>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</si>
  <si>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</si>
  <si>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</si>
  <si>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</si>
  <si>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</si>
  <si>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</si>
  <si>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</si>
  <si>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</si>
  <si>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</si>
  <si>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</si>
  <si>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</si>
  <si>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</si>
  <si>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</si>
  <si>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</si>
  <si>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</si>
  <si>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</si>
  <si>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</si>
  <si>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</si>
  <si>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</si>
  <si>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</si>
  <si>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</si>
  <si>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</si>
  <si>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</si>
  <si>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</si>
  <si>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</si>
  <si>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</si>
  <si>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</si>
  <si>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</si>
  <si>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</si>
  <si>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</si>
  <si>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</si>
  <si>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</si>
  <si>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</si>
  <si>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</si>
  <si>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</si>
  <si>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</si>
  <si>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</si>
  <si>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</si>
  <si>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</si>
  <si>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</si>
  <si>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</si>
  <si>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</si>
  <si>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</si>
  <si>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</si>
  <si>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</si>
  <si>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</si>
  <si>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</si>
  <si>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</si>
  <si>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</si>
  <si>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</si>
  <si>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</si>
  <si>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</si>
  <si>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</si>
  <si>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</si>
  <si>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</si>
  <si>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</si>
  <si>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</si>
  <si>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</si>
  <si>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</si>
  <si>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</si>
  <si>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</si>
  <si>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</si>
  <si>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</si>
  <si>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</si>
  <si>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</si>
  <si>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</si>
  <si>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</si>
  <si>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</si>
  <si>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</si>
  <si>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</si>
  <si>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</si>
  <si>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</si>
  <si>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</si>
  <si>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</si>
  <si>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</si>
  <si>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</si>
  <si>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</si>
  <si>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</si>
  <si>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</si>
  <si>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</si>
  <si>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</si>
  <si>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</si>
  <si>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</si>
  <si>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</si>
  <si>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</si>
  <si>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</si>
  <si>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</si>
  <si>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</si>
  <si>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</si>
  <si>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</si>
  <si>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</si>
  <si>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</si>
  <si>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</si>
  <si>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</si>
  <si>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</si>
  <si>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</si>
  <si>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</si>
  <si>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</si>
  <si>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</si>
  <si>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</si>
  <si>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</si>
  <si>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</si>
  <si>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</si>
  <si>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</si>
  <si>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</si>
  <si>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</si>
  <si>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</si>
  <si>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</si>
  <si>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</si>
  <si>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</si>
  <si>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</si>
  <si>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</si>
  <si>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</si>
  <si>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</si>
  <si>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</si>
  <si>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</si>
  <si>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</si>
  <si>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</si>
  <si>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</si>
  <si>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</si>
  <si>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</si>
  <si>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</si>
  <si>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</si>
  <si>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</si>
  <si>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</si>
  <si>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</si>
  <si>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</si>
  <si>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</si>
  <si>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</si>
  <si>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</si>
  <si>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</si>
  <si>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</si>
  <si>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</si>
  <si>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</si>
  <si>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</si>
  <si>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</si>
  <si>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</si>
  <si>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</si>
  <si>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</si>
  <si>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</si>
  <si>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</si>
  <si>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</si>
  <si>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</si>
  <si>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</si>
  <si>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</si>
  <si>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</si>
  <si>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</si>
  <si>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</si>
  <si>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</si>
  <si>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</si>
  <si>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</si>
  <si>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</si>
  <si>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</si>
  <si>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</si>
  <si>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</si>
  <si>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</si>
  <si>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</si>
  <si>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</si>
  <si>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</si>
  <si>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</si>
  <si>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</si>
  <si>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</si>
  <si>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</si>
  <si>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</si>
  <si>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</si>
  <si>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</si>
  <si>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</si>
  <si>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</si>
  <si>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</si>
  <si>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</si>
  <si>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</si>
  <si>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</si>
  <si>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</si>
  <si>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</si>
  <si>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</si>
  <si>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</si>
  <si>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</si>
  <si>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</si>
  <si>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</si>
  <si>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</si>
  <si>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</si>
  <si>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</si>
  <si>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</si>
  <si>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</si>
  <si>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</si>
  <si>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</si>
  <si>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</si>
  <si>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</si>
  <si>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</si>
  <si>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</si>
  <si>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</si>
  <si>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</si>
  <si>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</si>
  <si>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</si>
  <si>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</si>
  <si>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</si>
  <si>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</si>
  <si>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</si>
  <si>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</si>
  <si>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</si>
  <si>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</si>
  <si>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</si>
  <si>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</si>
  <si>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</si>
  <si>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</si>
  <si>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</si>
  <si>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</si>
  <si>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</si>
  <si>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</si>
  <si>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</si>
  <si>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</si>
  <si>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</si>
  <si>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</si>
  <si>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</si>
  <si>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</si>
  <si>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</si>
  <si>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</si>
  <si>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</si>
  <si>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</si>
  <si>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</si>
  <si>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</si>
  <si>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</si>
  <si>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</si>
  <si>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</si>
  <si>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</si>
  <si>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</si>
  <si>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</si>
  <si>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</si>
  <si>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</si>
  <si>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</si>
  <si>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</si>
  <si>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</si>
  <si>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</si>
  <si>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</si>
  <si>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</si>
  <si>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</si>
  <si>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</si>
  <si>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</si>
  <si>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</si>
  <si>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</si>
  <si>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</si>
  <si>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</si>
  <si>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</si>
  <si>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</si>
  <si>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</si>
  <si>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</si>
  <si>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</si>
  <si>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</si>
  <si>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</si>
  <si>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</si>
  <si>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</si>
  <si>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</si>
  <si>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</si>
  <si>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</si>
  <si>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</si>
  <si>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</si>
  <si>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</si>
  <si>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</si>
  <si>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</si>
  <si>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</si>
  <si>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</si>
  <si>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</si>
  <si>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</si>
  <si>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</si>
  <si>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</si>
  <si>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</si>
  <si>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</si>
  <si>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</si>
  <si>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</si>
  <si>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</si>
  <si>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</si>
  <si>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</si>
  <si>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</si>
  <si>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</si>
  <si>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</si>
  <si>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</si>
  <si>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</si>
  <si>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</si>
  <si>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</si>
  <si>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</si>
  <si>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</si>
  <si>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</si>
  <si>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</si>
  <si>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</si>
  <si>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</si>
  <si>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</si>
  <si>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</si>
  <si>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</si>
  <si>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</si>
  <si>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</si>
  <si>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</si>
  <si>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</si>
  <si>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</si>
  <si>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</si>
  <si>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</si>
  <si>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</si>
  <si>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</si>
  <si>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</si>
  <si>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</si>
  <si>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</si>
  <si>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</si>
  <si>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</si>
  <si>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</si>
  <si>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</si>
  <si>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</si>
  <si>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</si>
  <si>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</si>
  <si>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</si>
  <si>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</si>
  <si>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</si>
  <si>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</si>
  <si>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</si>
  <si>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</si>
  <si>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</si>
  <si>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</si>
  <si>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</si>
  <si>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</si>
  <si>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</si>
  <si>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</si>
  <si>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</si>
  <si>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</si>
  <si>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</si>
  <si>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</si>
  <si>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</si>
  <si>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</si>
  <si>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</si>
  <si>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</si>
  <si>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</si>
  <si>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</si>
  <si>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</si>
  <si>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</si>
  <si>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</si>
  <si>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</si>
  <si>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</si>
  <si>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</si>
  <si>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</si>
  <si>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</si>
  <si>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</si>
  <si>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</si>
  <si>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</si>
  <si>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</si>
  <si>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</si>
  <si>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</si>
  <si>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</si>
  <si>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</si>
  <si>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</si>
  <si>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</si>
  <si>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</si>
  <si>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</si>
  <si>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</si>
  <si>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</si>
  <si>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</si>
  <si>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</si>
  <si>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</si>
  <si>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</si>
  <si>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</si>
  <si>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</si>
  <si>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</si>
  <si>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</si>
  <si>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</si>
  <si>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</si>
  <si>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</si>
  <si>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</si>
  <si>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</si>
  <si>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</si>
  <si>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</si>
  <si>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</si>
  <si>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</si>
  <si>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</si>
  <si>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</si>
  <si>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</si>
  <si>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</si>
  <si>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</si>
  <si>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</si>
  <si>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</si>
  <si>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</si>
  <si>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</si>
  <si>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</si>
  <si>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</si>
  <si>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</si>
  <si>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</si>
  <si>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</si>
  <si>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</si>
  <si>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</si>
  <si>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</si>
  <si>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</si>
  <si>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</si>
  <si>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</si>
  <si>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</si>
  <si>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</si>
  <si>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</si>
  <si>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</si>
  <si>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</si>
  <si>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</si>
  <si>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</si>
  <si>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</si>
  <si>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</si>
  <si>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</si>
  <si>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</si>
  <si>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</si>
  <si>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</si>
  <si>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</si>
  <si>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</si>
  <si>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</si>
  <si>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</si>
  <si>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</si>
  <si>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</si>
  <si>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</si>
  <si>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</si>
  <si>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</si>
  <si>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</si>
  <si>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</si>
  <si>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</si>
  <si>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</si>
  <si>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</si>
  <si>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</si>
  <si>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</si>
  <si>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</si>
  <si>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</si>
  <si>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</si>
  <si>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</si>
  <si>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</si>
  <si>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</si>
  <si>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</si>
  <si>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</si>
  <si>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</si>
  <si>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</si>
  <si>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</si>
  <si>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</si>
  <si>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</si>
  <si>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</si>
  <si>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</si>
  <si>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</si>
  <si>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</si>
  <si>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</si>
  <si>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</si>
  <si>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</si>
  <si>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</si>
  <si>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</si>
  <si>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</si>
  <si>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</si>
  <si>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</si>
  <si>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</si>
  <si>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</si>
  <si>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</si>
  <si>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</si>
  <si>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</si>
  <si>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</si>
  <si>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</si>
  <si>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</si>
  <si>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</si>
  <si>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</si>
  <si>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</si>
  <si>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</si>
  <si>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</si>
  <si>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</si>
  <si>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</si>
  <si>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</si>
  <si>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</si>
  <si>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</si>
  <si>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</si>
  <si>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</si>
  <si>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</si>
  <si>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</si>
  <si>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</si>
  <si>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</si>
  <si>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</si>
  <si>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</si>
  <si>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</si>
  <si>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</si>
  <si>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</si>
  <si>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</si>
  <si>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</si>
  <si>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</si>
  <si>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</si>
  <si>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</si>
  <si>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</si>
  <si>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</si>
  <si>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</si>
  <si>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</si>
  <si>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</si>
  <si>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</si>
  <si>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</si>
  <si>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</si>
  <si>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</si>
  <si>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</si>
  <si>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</si>
  <si>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</si>
  <si>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</si>
  <si>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</si>
  <si>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</si>
  <si>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</si>
  <si>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</si>
  <si>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</si>
  <si>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</si>
  <si>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</si>
  <si>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</si>
  <si>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</si>
  <si>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</si>
  <si>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</si>
  <si>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</si>
  <si>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</si>
  <si>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</si>
  <si>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</si>
  <si>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</si>
  <si>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</si>
  <si>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</si>
  <si>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</si>
  <si>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</si>
  <si>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</si>
  <si>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</si>
  <si>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</si>
  <si>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</si>
  <si>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</si>
  <si>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</si>
  <si>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</si>
  <si>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</si>
  <si>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</si>
  <si>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</si>
  <si>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</si>
  <si>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</si>
  <si>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</si>
  <si>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</si>
  <si>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</si>
  <si>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</si>
  <si>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</si>
  <si>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</si>
  <si>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</si>
  <si>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</si>
  <si>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</si>
  <si>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</si>
  <si>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</si>
  <si>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</si>
  <si>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</si>
  <si>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</si>
  <si>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</si>
  <si>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</si>
  <si>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</si>
  <si>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</si>
  <si>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</si>
  <si>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</si>
  <si>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</si>
  <si>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</si>
  <si>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</si>
  <si>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</si>
  <si>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</si>
  <si>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</si>
  <si>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</si>
  <si>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</si>
  <si>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</si>
  <si>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</si>
  <si>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</si>
  <si>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</si>
  <si>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</si>
  <si>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</si>
  <si>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</si>
  <si>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</si>
  <si>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</si>
  <si>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</si>
  <si>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</si>
  <si>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</si>
  <si>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</si>
  <si>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</si>
  <si>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</si>
  <si>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</si>
  <si>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</si>
  <si>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</si>
  <si>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</si>
  <si>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</si>
  <si>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</si>
  <si>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</si>
  <si>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</si>
  <si>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</si>
  <si>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</si>
  <si>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</si>
  <si>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</si>
  <si>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</si>
  <si>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</si>
  <si>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</si>
  <si>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</si>
  <si>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</si>
  <si>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</si>
  <si>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</si>
  <si>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</si>
  <si>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</si>
  <si>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</si>
  <si>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</si>
  <si>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</si>
  <si>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</si>
  <si>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</si>
  <si>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</si>
  <si>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</si>
  <si>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</si>
  <si>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</si>
  <si>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</si>
  <si>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</si>
  <si>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</si>
  <si>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</si>
  <si>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</si>
  <si>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</si>
  <si>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</si>
  <si>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</si>
  <si>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</si>
  <si>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</si>
  <si>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</si>
  <si>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</si>
  <si>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</si>
  <si>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</si>
  <si>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</si>
  <si>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</si>
  <si>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</si>
  <si>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</si>
  <si>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</si>
  <si>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</si>
  <si>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</si>
  <si>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</si>
  <si>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</si>
  <si>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</si>
  <si>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</si>
  <si>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</si>
  <si>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</si>
  <si>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</si>
  <si>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</si>
  <si>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</si>
  <si>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</si>
  <si>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</si>
  <si>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</si>
  <si>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</si>
  <si>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</si>
  <si>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</si>
  <si>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</si>
  <si>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</si>
  <si>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</si>
  <si>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</si>
  <si>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</si>
  <si>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</si>
  <si>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</si>
  <si>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</si>
  <si>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</si>
  <si>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</si>
  <si>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</si>
  <si>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</si>
  <si>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</si>
  <si>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</si>
  <si>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</si>
  <si>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</si>
  <si>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</si>
  <si>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</si>
  <si>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</si>
  <si>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</si>
  <si>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</si>
  <si>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</si>
  <si>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</si>
  <si>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</si>
  <si>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</si>
  <si>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</si>
  <si>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</si>
  <si>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</si>
  <si>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</si>
  <si>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</si>
  <si>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</si>
  <si>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</si>
  <si>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</si>
  <si>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</si>
  <si>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</si>
  <si>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</si>
  <si>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</si>
  <si>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</si>
  <si>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</si>
  <si>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</si>
  <si>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</si>
  <si>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</si>
  <si>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</si>
  <si>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</si>
  <si>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</si>
  <si>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</si>
  <si>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</si>
  <si>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</si>
  <si>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</si>
  <si>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</si>
  <si>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</si>
  <si>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</si>
  <si>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</si>
  <si>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</si>
  <si>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</si>
  <si>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</si>
  <si>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</si>
  <si>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</si>
  <si>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</si>
  <si>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</si>
  <si>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</si>
  <si>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</si>
  <si>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</si>
  <si>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</si>
  <si>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</si>
  <si>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</si>
  <si>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</si>
  <si>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</si>
  <si>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</si>
  <si>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</si>
  <si>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</si>
  <si>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</si>
  <si>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</si>
  <si>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</si>
  <si>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</si>
  <si>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</si>
  <si>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</si>
  <si>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</si>
  <si>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</si>
  <si>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</si>
  <si>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</si>
  <si>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</si>
  <si>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</si>
  <si>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</si>
  <si>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</si>
  <si>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</si>
  <si>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</si>
  <si>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</si>
  <si>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</si>
  <si>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</si>
  <si>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</si>
  <si>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</si>
  <si>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</si>
  <si>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</si>
  <si>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</si>
  <si>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</si>
  <si>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</si>
  <si>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</si>
  <si>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</si>
  <si>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</si>
  <si>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</si>
  <si>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</si>
  <si>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</si>
  <si>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</si>
  <si>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</si>
  <si>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</si>
  <si>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</si>
  <si>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</si>
  <si>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</si>
  <si>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</si>
  <si>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</si>
  <si>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</si>
  <si>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</si>
  <si>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</si>
  <si>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</si>
  <si>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</si>
  <si>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</si>
  <si>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</si>
  <si>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</si>
  <si>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</si>
  <si>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</si>
  <si>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</si>
  <si>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</si>
  <si>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</si>
  <si>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</si>
  <si>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</si>
  <si>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</si>
  <si>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</si>
  <si>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</si>
  <si>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</si>
  <si>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</si>
  <si>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</si>
  <si>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</si>
  <si>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</si>
  <si>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</si>
  <si>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</si>
  <si>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</si>
  <si>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</si>
  <si>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</si>
  <si>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</si>
  <si>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</si>
  <si>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</si>
  <si>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</si>
  <si>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</si>
  <si>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</si>
  <si>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</si>
  <si>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</si>
  <si>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</si>
  <si>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</si>
  <si>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</si>
  <si>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</si>
  <si>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</si>
  <si>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</si>
  <si>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</si>
  <si>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</si>
  <si>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</si>
  <si>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</si>
  <si>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</si>
  <si>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</si>
  <si>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</si>
  <si>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</si>
  <si>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</si>
  <si>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</si>
  <si>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</si>
  <si>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</si>
  <si>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</si>
  <si>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</si>
  <si>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</si>
  <si>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</si>
  <si>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</si>
  <si>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</si>
  <si>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</si>
  <si>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</si>
  <si>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</si>
  <si>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</si>
  <si>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</si>
  <si>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</si>
  <si>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</si>
  <si>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</si>
  <si>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</si>
  <si>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</si>
  <si>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</si>
  <si>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</si>
  <si>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</si>
  <si>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</si>
  <si>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</si>
  <si>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</si>
  <si>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</si>
  <si>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</si>
  <si>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</si>
  <si>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</si>
  <si>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</si>
  <si>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</si>
  <si>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</si>
  <si>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</si>
  <si>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</si>
  <si>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</si>
  <si>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</si>
  <si>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</si>
  <si>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</si>
  <si>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</si>
  <si>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</si>
  <si>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</si>
  <si>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</si>
  <si>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</si>
  <si>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</si>
  <si>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</si>
  <si>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</si>
  <si>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</si>
  <si>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</si>
  <si>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</si>
  <si>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</si>
  <si>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</si>
  <si>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</si>
  <si>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</si>
  <si>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</si>
  <si>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</si>
  <si>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</si>
  <si>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</si>
  <si>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</si>
  <si>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</si>
  <si>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</si>
  <si>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</si>
  <si>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</si>
  <si>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</si>
  <si>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</si>
  <si>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</si>
  <si>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</si>
  <si>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</si>
  <si>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</si>
  <si>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</si>
  <si>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</si>
  <si>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</si>
  <si>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</si>
  <si>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</si>
  <si>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</si>
  <si>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</si>
  <si>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</si>
  <si>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</si>
  <si>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</si>
  <si>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</si>
  <si>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</si>
  <si>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</si>
  <si>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</si>
  <si>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</si>
  <si>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</si>
  <si>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</si>
  <si>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</si>
  <si>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</si>
  <si>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</si>
  <si>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</si>
  <si>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</si>
  <si>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</si>
  <si>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</si>
  <si>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</si>
  <si>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</si>
  <si>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</si>
  <si>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</si>
  <si>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</si>
  <si>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</si>
  <si>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</si>
  <si>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</si>
  <si>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</si>
  <si>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</si>
  <si>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</si>
  <si>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</si>
  <si>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</si>
  <si>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</si>
  <si>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</si>
  <si>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</si>
  <si>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</si>
  <si>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</si>
  <si>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</si>
  <si>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</si>
  <si>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</si>
  <si>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</si>
  <si>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</si>
  <si>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</si>
  <si>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</si>
  <si>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</si>
  <si>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</si>
  <si>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</si>
  <si>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</si>
  <si>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</si>
  <si>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</si>
  <si>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</si>
  <si>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</si>
  <si>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</si>
  <si>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</si>
  <si>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</si>
  <si>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</si>
  <si>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</si>
  <si>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</si>
  <si>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</si>
  <si>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</si>
  <si>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</si>
  <si>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</si>
  <si>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</si>
  <si>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</si>
  <si>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</si>
  <si>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</si>
  <si>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</si>
  <si>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</si>
  <si>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</si>
  <si>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</si>
  <si>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</si>
  <si>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</si>
  <si>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</si>
  <si>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</si>
  <si>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</si>
  <si>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</si>
  <si>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</si>
  <si>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</si>
  <si>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</si>
  <si>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</si>
  <si>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</si>
  <si>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</si>
  <si>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</si>
  <si>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</si>
  <si>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</si>
  <si>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</si>
  <si>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</si>
  <si>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</si>
  <si>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</si>
  <si>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</si>
  <si>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</si>
  <si>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</si>
  <si>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</si>
  <si>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</si>
  <si>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</si>
  <si>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</si>
  <si>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</si>
  <si>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</si>
  <si>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</si>
  <si>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</si>
  <si>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</si>
  <si>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</si>
  <si>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</si>
  <si>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</si>
  <si>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</si>
  <si>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</si>
  <si>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</si>
  <si>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</si>
  <si>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</si>
  <si>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</si>
  <si>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</si>
  <si>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</si>
  <si>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</si>
  <si>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</si>
  <si>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</si>
  <si>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</si>
  <si>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</si>
  <si>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</si>
  <si>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</si>
  <si>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</si>
  <si>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</si>
  <si>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</si>
  <si>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</si>
  <si>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</si>
  <si>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</si>
  <si>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</si>
  <si>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</si>
  <si>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</si>
  <si>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</si>
  <si>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</si>
  <si>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</si>
  <si>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</si>
  <si>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</si>
  <si>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</si>
  <si>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</si>
  <si>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</si>
  <si>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</si>
  <si>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</si>
  <si>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</si>
  <si>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</si>
  <si>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</si>
  <si>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</si>
  <si>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</si>
  <si>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</si>
  <si>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</si>
  <si>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</si>
  <si>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</si>
  <si>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</si>
  <si>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</si>
  <si>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</si>
  <si>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</si>
  <si>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</si>
  <si>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</si>
  <si>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</si>
  <si>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</si>
  <si>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</si>
  <si>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</si>
  <si>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</si>
  <si>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</si>
  <si>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</si>
  <si>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</si>
  <si>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</si>
  <si>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</si>
  <si>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</si>
  <si>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</si>
  <si>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</si>
  <si>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</si>
  <si>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</si>
  <si>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</si>
  <si>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</si>
  <si>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</si>
  <si>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</si>
  <si>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</si>
  <si>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</si>
  <si>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</si>
  <si>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</si>
  <si>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</si>
  <si>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</si>
  <si>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</si>
  <si>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</si>
  <si>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</si>
  <si>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</si>
  <si>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</si>
  <si>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</si>
  <si>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</si>
  <si>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</si>
  <si>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</si>
  <si>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</si>
  <si>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</si>
  <si>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</si>
  <si>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</si>
  <si>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</si>
  <si>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</si>
  <si>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</si>
  <si>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</si>
  <si>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</si>
  <si>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</si>
  <si>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</si>
  <si>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</si>
  <si>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</si>
  <si>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</si>
  <si>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</si>
  <si>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</si>
  <si>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</si>
  <si>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</si>
  <si>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</si>
  <si>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</si>
  <si>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</si>
  <si>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</si>
  <si>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</si>
  <si>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</si>
  <si>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</si>
  <si>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</si>
  <si>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</si>
  <si>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</si>
  <si>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</si>
  <si>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</si>
  <si>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</si>
  <si>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</si>
  <si>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</si>
  <si>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</si>
  <si>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</si>
  <si>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</si>
  <si>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</si>
  <si>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</si>
  <si>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</si>
  <si>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</si>
  <si>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</si>
  <si>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</si>
  <si>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</si>
  <si>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</si>
  <si>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</si>
  <si>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</si>
  <si>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</si>
  <si>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</si>
  <si>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</si>
  <si>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</si>
  <si>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</si>
  <si>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</si>
  <si>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</si>
  <si>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</si>
  <si>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</si>
  <si>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</si>
  <si>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</si>
  <si>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</si>
  <si>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</si>
  <si>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</si>
  <si>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</si>
  <si>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</si>
  <si>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</si>
  <si>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</si>
  <si>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</si>
  <si>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</si>
  <si>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</si>
  <si>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</si>
  <si>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</si>
  <si>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</si>
  <si>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</si>
  <si>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</si>
  <si>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</si>
  <si>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</si>
  <si>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</si>
  <si>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</si>
  <si>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</si>
  <si>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</si>
  <si>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</si>
  <si>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</si>
  <si>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</si>
  <si>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</si>
  <si>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</si>
  <si>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</si>
  <si>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</si>
  <si>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</si>
  <si>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</si>
  <si>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</si>
  <si>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</si>
  <si>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</si>
  <si>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</si>
  <si>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</si>
  <si>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</si>
  <si>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</si>
  <si>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</si>
  <si>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</si>
  <si>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</si>
  <si>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</si>
  <si>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</si>
  <si>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</si>
  <si>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</si>
  <si>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</si>
  <si>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</si>
  <si>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</si>
  <si>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</si>
  <si>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</si>
  <si>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</si>
  <si>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</si>
  <si>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</si>
  <si>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</si>
  <si>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</si>
  <si>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</si>
  <si>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</si>
  <si>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</si>
  <si>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</si>
  <si>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</si>
  <si>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</si>
  <si>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</si>
  <si>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</si>
  <si>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</si>
  <si>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</si>
  <si>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</si>
  <si>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</si>
  <si>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</si>
  <si>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</si>
  <si>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</si>
  <si>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</si>
  <si>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</si>
  <si>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</si>
  <si>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</si>
  <si>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</si>
  <si>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</si>
  <si>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</si>
  <si>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</si>
  <si>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</si>
  <si>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</si>
  <si>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</si>
  <si>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</si>
  <si>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</si>
  <si>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</si>
  <si>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</si>
  <si>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</si>
  <si>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</si>
  <si>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</si>
  <si>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</si>
  <si>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</si>
  <si>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</si>
  <si>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</si>
  <si>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</si>
  <si>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</si>
  <si>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</si>
  <si>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</si>
  <si>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</si>
  <si>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</si>
  <si>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</si>
  <si>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</si>
  <si>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</si>
  <si>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</si>
  <si>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</si>
  <si>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</si>
  <si>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</si>
  <si>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</si>
  <si>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</si>
  <si>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</si>
  <si>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</si>
  <si>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</si>
  <si>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</si>
  <si>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</si>
  <si>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</si>
  <si>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</si>
  <si>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</si>
  <si>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</si>
  <si>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</si>
  <si>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</si>
  <si>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</si>
  <si>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</si>
  <si>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</si>
  <si>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</si>
  <si>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</si>
  <si>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</si>
  <si>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</si>
  <si>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</si>
  <si>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</si>
  <si>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</si>
  <si>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</si>
  <si>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</si>
  <si>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</si>
  <si>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</si>
  <si>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</si>
  <si>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</si>
  <si>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</si>
  <si>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</si>
  <si>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</si>
  <si>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</si>
  <si>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</si>
  <si>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</si>
  <si>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</si>
  <si>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</si>
  <si>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</si>
  <si>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</si>
  <si>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</si>
  <si>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</si>
  <si>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</si>
  <si>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</si>
  <si>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</si>
  <si>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</si>
  <si>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</si>
  <si>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</si>
  <si>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</si>
  <si>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</si>
  <si>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</si>
  <si>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</si>
  <si>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</si>
  <si>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</si>
  <si>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</si>
  <si>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</si>
  <si>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</si>
  <si>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</si>
  <si>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</si>
  <si>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</si>
  <si>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</si>
  <si>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</si>
  <si>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</si>
  <si>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</si>
  <si>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</si>
  <si>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</si>
  <si>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</si>
  <si>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</si>
  <si>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</si>
  <si>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</si>
  <si>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</si>
  <si>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</si>
  <si>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</si>
  <si>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</si>
  <si>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</si>
  <si>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</si>
  <si>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</si>
  <si>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</si>
  <si>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</si>
  <si>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</si>
  <si>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</si>
  <si>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</si>
  <si>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</si>
  <si>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</si>
  <si>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</si>
  <si>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</si>
  <si>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</si>
  <si>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</si>
  <si>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</si>
  <si>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</si>
  <si>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</si>
  <si>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</si>
  <si>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</si>
  <si>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</si>
  <si>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</si>
  <si>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</si>
  <si>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</si>
  <si>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</si>
  <si>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</si>
  <si>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</si>
  <si>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</si>
  <si>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</si>
  <si>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</si>
  <si>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</si>
  <si>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</si>
  <si>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</si>
  <si>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</si>
  <si>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</si>
  <si>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</si>
  <si>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</si>
  <si>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</si>
  <si>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</si>
  <si>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</si>
  <si>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</si>
  <si>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</si>
  <si>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</si>
  <si>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</si>
  <si>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</si>
  <si>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</si>
  <si>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</si>
  <si>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</si>
  <si>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</si>
  <si>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</si>
  <si>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</si>
  <si>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</si>
  <si>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</si>
  <si>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</si>
  <si>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</si>
  <si>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</si>
  <si>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</si>
  <si>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</si>
  <si>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</si>
  <si>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</si>
  <si>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</si>
  <si>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</si>
  <si>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</si>
  <si>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</si>
  <si>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</si>
  <si>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</si>
  <si>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</si>
  <si>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</si>
  <si>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</si>
  <si>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</si>
  <si>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</si>
  <si>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</si>
  <si>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</si>
  <si>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</si>
  <si>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</si>
  <si>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</si>
  <si>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</si>
  <si>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</si>
  <si>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</si>
  <si>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</si>
  <si>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</si>
  <si>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</si>
  <si>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</si>
  <si>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</si>
  <si>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</si>
  <si>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</si>
  <si>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</si>
  <si>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</si>
  <si>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</si>
  <si>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</si>
  <si>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</si>
  <si>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</si>
  <si>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</si>
  <si>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</si>
  <si>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</si>
  <si>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</si>
  <si>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</si>
  <si>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</si>
  <si>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</si>
  <si>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</si>
  <si>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</si>
  <si>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</si>
  <si>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</si>
  <si>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</si>
  <si>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</si>
  <si>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</si>
  <si>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</si>
  <si>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</si>
  <si>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</si>
  <si>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</si>
  <si>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</si>
  <si>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</si>
  <si>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</si>
  <si>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</si>
  <si>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</si>
  <si>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</si>
  <si>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</si>
  <si>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</si>
  <si>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</si>
  <si>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</si>
  <si>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</si>
  <si>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</si>
  <si>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</si>
  <si>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</si>
  <si>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</si>
  <si>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</si>
  <si>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</si>
  <si>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</si>
  <si>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</si>
  <si>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</si>
  <si>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</si>
  <si>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</si>
  <si>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</si>
  <si>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</si>
  <si>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</si>
  <si>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</si>
  <si>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</si>
  <si>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</si>
  <si>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</si>
  <si>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</si>
  <si>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</si>
  <si>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</si>
  <si>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</si>
  <si>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</si>
  <si>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</si>
  <si>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</si>
  <si>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</si>
  <si>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</si>
  <si>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</si>
  <si>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</si>
  <si>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</si>
  <si>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</si>
  <si>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</si>
  <si>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</si>
  <si>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</si>
  <si>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</si>
  <si>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</si>
  <si>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</si>
  <si>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</si>
  <si>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</si>
  <si>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</si>
  <si>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</si>
  <si>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</si>
  <si>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</si>
  <si>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</si>
  <si>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</si>
  <si>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</si>
  <si>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</si>
  <si>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</si>
  <si>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</si>
  <si>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</si>
  <si>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</si>
  <si>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</si>
  <si>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</si>
  <si>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</si>
  <si>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</si>
  <si>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</si>
  <si>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</si>
  <si>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</si>
  <si>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</si>
  <si>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</si>
  <si>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</si>
  <si>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</si>
  <si>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</si>
  <si>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</si>
  <si>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</si>
  <si>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</si>
  <si>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</si>
  <si>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</si>
  <si>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</si>
  <si>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</si>
  <si>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</si>
  <si>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</si>
  <si>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</si>
  <si>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</si>
  <si>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</si>
  <si>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</si>
  <si>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</si>
  <si>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</si>
  <si>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</si>
  <si>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</si>
  <si>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</si>
  <si>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</si>
  <si>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</si>
  <si>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</si>
  <si>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</si>
  <si>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</si>
  <si>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</si>
  <si>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</si>
  <si>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</si>
  <si>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</si>
  <si>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</si>
  <si>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</si>
  <si>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</si>
  <si>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</si>
  <si>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</si>
  <si>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</si>
  <si>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</si>
  <si>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</si>
  <si>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</si>
  <si>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</si>
  <si>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</si>
  <si>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</si>
  <si>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</si>
  <si>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</si>
  <si>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</si>
  <si>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</si>
  <si>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</si>
  <si>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</si>
  <si>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</si>
  <si>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</si>
  <si>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</si>
  <si>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</si>
  <si>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</si>
  <si>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</si>
  <si>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</si>
  <si>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</si>
  <si>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</si>
  <si>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</si>
  <si>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</si>
  <si>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</si>
  <si>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</si>
  <si>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</si>
  <si>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</si>
  <si>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</si>
  <si>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</si>
  <si>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</si>
  <si>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</si>
  <si>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</si>
  <si>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</si>
  <si>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</si>
  <si>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</si>
  <si>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</si>
  <si>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</si>
  <si>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</si>
  <si>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</si>
  <si>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</si>
  <si>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</si>
  <si>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</si>
  <si>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</si>
  <si>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</si>
  <si>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</si>
  <si>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</si>
  <si>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</si>
  <si>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</si>
  <si>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</si>
  <si>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</si>
  <si>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</si>
  <si>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</si>
  <si>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</si>
  <si>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</si>
  <si>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</si>
  <si>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</si>
  <si>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</si>
  <si>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</si>
  <si>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</si>
  <si>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</si>
  <si>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</si>
  <si>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</si>
  <si>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</si>
  <si>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</si>
  <si>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</si>
  <si>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</si>
  <si>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</si>
  <si>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</si>
  <si>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</si>
  <si>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</si>
  <si>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</si>
  <si>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</si>
  <si>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</si>
  <si>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</si>
  <si>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</si>
  <si>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</si>
  <si>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</si>
  <si>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</si>
  <si>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</si>
  <si>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</si>
  <si>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</si>
  <si>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</si>
  <si>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</si>
  <si>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</si>
  <si>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</si>
  <si>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</si>
  <si>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</si>
  <si>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</si>
  <si>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</si>
  <si>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</si>
  <si>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</si>
  <si>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</si>
  <si>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</si>
  <si>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</si>
  <si>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</si>
  <si>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</si>
  <si>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</si>
  <si>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</si>
  <si>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</si>
  <si>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</si>
  <si>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</si>
  <si>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</si>
  <si>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</si>
  <si>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</si>
  <si>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</si>
  <si>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</si>
  <si>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</si>
  <si>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</si>
  <si>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</si>
  <si>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</si>
  <si>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</si>
  <si>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</si>
  <si>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</si>
  <si>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</si>
  <si>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</si>
  <si>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</si>
  <si>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</si>
  <si>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</si>
  <si>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</si>
  <si>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</si>
  <si>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</si>
  <si>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</si>
  <si>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</si>
  <si>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</si>
  <si>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</si>
  <si>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</si>
  <si>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</si>
  <si>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</si>
  <si>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</si>
  <si>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</si>
  <si>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</si>
  <si>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</si>
  <si>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</si>
  <si>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</si>
  <si>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</si>
  <si>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</si>
  <si>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</si>
  <si>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</si>
  <si>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</si>
  <si>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</si>
  <si>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</si>
  <si>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</si>
  <si>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</si>
  <si>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</si>
  <si>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</si>
  <si>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</si>
  <si>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</si>
  <si>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</si>
  <si>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</si>
  <si>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</si>
  <si>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</si>
  <si>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</si>
  <si>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</si>
  <si>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</si>
  <si>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</si>
  <si>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</si>
  <si>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</si>
  <si>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</si>
  <si>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</si>
  <si>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</si>
  <si>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</si>
  <si>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</si>
  <si>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</si>
  <si>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</si>
  <si>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</si>
  <si>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</si>
  <si>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</si>
  <si>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</si>
  <si>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</si>
  <si>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</si>
  <si>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</si>
  <si>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</si>
  <si>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</si>
  <si>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</si>
  <si>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</si>
  <si>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</si>
  <si>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</si>
  <si>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</si>
  <si>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</si>
  <si>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</si>
  <si>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</si>
  <si>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</si>
  <si>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</si>
  <si>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</si>
  <si>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</si>
  <si>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</si>
  <si>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</si>
  <si>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</si>
  <si>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</si>
  <si>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</si>
  <si>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</si>
  <si>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</si>
  <si>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</si>
  <si>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</si>
  <si>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</si>
  <si>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</si>
  <si>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</si>
  <si>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</si>
  <si>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</si>
  <si>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</si>
  <si>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</si>
  <si>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</si>
  <si>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</si>
  <si>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</si>
  <si>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</si>
  <si>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</si>
  <si>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</si>
  <si>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</si>
  <si>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</si>
  <si>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</si>
  <si>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</si>
  <si>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</si>
  <si>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</si>
  <si>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</si>
  <si>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</si>
  <si>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</si>
  <si>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</si>
  <si>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</si>
  <si>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</si>
  <si>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</si>
  <si>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</si>
  <si>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</si>
  <si>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</si>
  <si>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</si>
  <si>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</si>
  <si>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</si>
  <si>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</si>
  <si>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</si>
  <si>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</si>
  <si>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</si>
  <si>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</si>
  <si>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</si>
  <si>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</si>
  <si>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</si>
  <si>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</si>
  <si>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</si>
  <si>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</si>
  <si>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</si>
  <si>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</si>
  <si>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</si>
  <si>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</si>
  <si>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</si>
  <si>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</si>
  <si>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</si>
  <si>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</si>
  <si>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</si>
  <si>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</si>
  <si>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</si>
  <si>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</si>
  <si>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</si>
  <si>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</si>
  <si>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</si>
  <si>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</si>
  <si>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</si>
  <si>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</si>
  <si>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</si>
  <si>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</si>
  <si>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</si>
  <si>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</si>
  <si>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</si>
  <si>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</si>
  <si>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</si>
  <si>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</si>
  <si>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</si>
  <si>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</si>
  <si>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</si>
  <si>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</si>
  <si>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</si>
  <si>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</si>
  <si>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</si>
  <si>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</si>
  <si>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</si>
  <si>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</si>
  <si>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</si>
  <si>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</si>
  <si>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</si>
  <si>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</si>
  <si>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</si>
  <si>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</si>
  <si>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</si>
  <si>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</si>
  <si>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</si>
  <si>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</si>
  <si>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</si>
  <si>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</si>
  <si>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</si>
  <si>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</si>
  <si>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</si>
  <si>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</si>
  <si>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</si>
  <si>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</si>
  <si>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</si>
  <si>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</si>
  <si>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</si>
  <si>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</si>
  <si>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</si>
  <si>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</si>
  <si>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</si>
  <si>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</si>
  <si>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</si>
  <si>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</si>
  <si>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</si>
  <si>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</si>
  <si>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</si>
  <si>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</si>
  <si>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</si>
  <si>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</si>
  <si>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</si>
  <si>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</si>
  <si>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</si>
  <si>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</si>
  <si>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</si>
  <si>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</si>
  <si>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</si>
  <si>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</si>
  <si>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</si>
  <si>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</si>
  <si>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</si>
  <si>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</si>
  <si>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</si>
  <si>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</si>
  <si>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</si>
  <si>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</si>
  <si>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</si>
  <si>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</si>
  <si>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</si>
  <si>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</si>
  <si>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</si>
  <si>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</si>
  <si>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</si>
  <si>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</si>
  <si>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</si>
  <si>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</si>
  <si>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</si>
  <si>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</si>
  <si>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</si>
  <si>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</si>
  <si>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</si>
  <si>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</si>
  <si>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</si>
  <si>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</si>
  <si>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</si>
  <si>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</si>
  <si>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</si>
  <si>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</si>
  <si>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</si>
  <si>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</si>
  <si>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</si>
  <si>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</si>
  <si>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</si>
  <si>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</si>
  <si>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</si>
  <si>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</si>
  <si>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</si>
  <si>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</si>
  <si>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</si>
  <si>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</si>
  <si>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</si>
  <si>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</si>
  <si>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</si>
  <si>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</si>
  <si>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</si>
  <si>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</si>
  <si>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</si>
  <si>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</si>
  <si>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</si>
  <si>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</si>
  <si>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</si>
  <si>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</si>
  <si>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</si>
  <si>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</si>
  <si>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</si>
  <si>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</si>
  <si>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</si>
  <si>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</si>
  <si>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</si>
  <si>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</si>
  <si>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</si>
  <si>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</si>
  <si>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</si>
  <si>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</si>
  <si>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</si>
  <si>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</si>
  <si>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</si>
  <si>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</si>
  <si>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</si>
  <si>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</si>
  <si>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</si>
  <si>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</si>
  <si>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</si>
  <si>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</si>
  <si>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</si>
  <si>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</si>
  <si>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</si>
  <si>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</si>
  <si>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</si>
  <si>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</si>
  <si>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</si>
  <si>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</si>
  <si>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</si>
  <si>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</si>
  <si>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</si>
  <si>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</si>
  <si>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</si>
  <si>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</si>
  <si>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</si>
  <si>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</si>
  <si>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</si>
  <si>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</si>
  <si>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</si>
  <si>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</si>
  <si>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</si>
  <si>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</si>
  <si>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</si>
  <si>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</si>
  <si>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</si>
  <si>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</si>
  <si>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</si>
  <si>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</si>
  <si>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</si>
  <si>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</si>
  <si>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</si>
  <si>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</si>
  <si>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</si>
  <si>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</si>
  <si>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</si>
  <si>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</si>
  <si>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</si>
  <si>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</si>
  <si>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</si>
  <si>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</si>
  <si>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</si>
  <si>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</si>
  <si>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</si>
  <si>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</si>
  <si>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</si>
  <si>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</si>
  <si>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</si>
  <si>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</si>
  <si>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</si>
  <si>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</si>
  <si>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</si>
  <si>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</si>
  <si>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</si>
  <si>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</si>
  <si>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</si>
  <si>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</si>
  <si>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</si>
  <si>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</si>
  <si>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</si>
  <si>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</si>
  <si>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</si>
  <si>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</si>
  <si>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</si>
  <si>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</si>
  <si>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</si>
  <si>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</si>
  <si>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</si>
  <si>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</si>
  <si>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</si>
  <si>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</si>
  <si>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</si>
  <si>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</si>
  <si>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</si>
  <si>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</si>
  <si>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</si>
  <si>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</si>
  <si>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</si>
  <si>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</si>
  <si>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</si>
  <si>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</si>
  <si>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</si>
  <si>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</si>
  <si>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</si>
  <si>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</si>
  <si>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</si>
  <si>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</si>
  <si>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</si>
  <si>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</si>
  <si>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</si>
  <si>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</si>
  <si>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</si>
  <si>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</si>
  <si>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</si>
  <si>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</si>
  <si>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</si>
  <si>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</si>
  <si>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</si>
  <si>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</si>
  <si>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</si>
  <si>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</si>
  <si>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</si>
  <si>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</si>
  <si>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</si>
  <si>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</si>
  <si>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</si>
  <si>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</si>
  <si>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</si>
  <si>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</si>
  <si>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</si>
  <si>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</si>
  <si>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</si>
  <si>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</si>
  <si>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</si>
  <si>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</si>
  <si>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</si>
  <si>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</si>
  <si>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</si>
  <si>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</si>
  <si>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</si>
  <si>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</si>
  <si>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</si>
  <si>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</si>
  <si>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</si>
  <si>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</si>
  <si>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</si>
  <si>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</si>
  <si>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</si>
  <si>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</si>
  <si>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</si>
  <si>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</si>
  <si>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</si>
  <si>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</si>
  <si>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</si>
  <si>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</si>
  <si>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</si>
  <si>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</si>
  <si>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</si>
  <si>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</si>
  <si>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</si>
  <si>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</si>
  <si>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</si>
  <si>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</si>
  <si>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</si>
  <si>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</si>
  <si>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</si>
  <si>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</si>
  <si>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</si>
  <si>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</si>
  <si>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</si>
  <si>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</si>
  <si>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</si>
  <si>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</si>
  <si>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</si>
  <si>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</si>
  <si>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</si>
  <si>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</si>
  <si>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</si>
  <si>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</si>
  <si>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</si>
  <si>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</si>
  <si>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</si>
  <si>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</si>
  <si>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</si>
  <si>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</si>
  <si>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</si>
  <si>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</si>
  <si>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</si>
  <si>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</si>
  <si>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</si>
  <si>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</si>
  <si>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</si>
  <si>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</si>
  <si>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</si>
  <si>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</si>
  <si>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</si>
  <si>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</si>
  <si>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</si>
  <si>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</si>
  <si>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</si>
  <si>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</si>
  <si>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</si>
  <si>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</si>
  <si>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</si>
  <si>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</si>
  <si>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</si>
  <si>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</si>
  <si>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</si>
  <si>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</si>
  <si>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</si>
  <si>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</si>
  <si>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</si>
  <si>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</si>
  <si>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</si>
  <si>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</si>
  <si>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</si>
  <si>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</si>
  <si>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</si>
  <si>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</si>
  <si>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</si>
  <si>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</si>
  <si>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</si>
  <si>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</si>
  <si>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</si>
  <si>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</si>
  <si>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</si>
  <si>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</si>
  <si>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</si>
  <si>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</si>
  <si>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</si>
  <si>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</si>
  <si>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</si>
  <si>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</si>
  <si>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</si>
  <si>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</si>
  <si>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</si>
  <si>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</si>
  <si>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</si>
  <si>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</si>
  <si>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</si>
  <si>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</si>
  <si>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</si>
  <si>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</si>
  <si>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</si>
  <si>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</si>
  <si>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</si>
  <si>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</si>
  <si>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</si>
  <si>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</si>
  <si>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</si>
  <si>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</si>
  <si>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</si>
  <si>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</si>
  <si>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</si>
  <si>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</si>
  <si>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</si>
  <si>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</si>
  <si>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</si>
  <si>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</si>
  <si>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</si>
  <si>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</si>
  <si>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</si>
  <si>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</si>
  <si>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</si>
  <si>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</si>
  <si>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</si>
  <si>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</si>
  <si>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</si>
  <si>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</si>
  <si>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</si>
  <si>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</si>
  <si>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</si>
  <si>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</si>
  <si>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</si>
  <si>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</si>
  <si>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</si>
  <si>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</si>
  <si>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</si>
  <si>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</si>
  <si>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</si>
  <si>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</si>
  <si>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</si>
  <si>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</si>
  <si>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</si>
  <si>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</si>
  <si>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</si>
  <si>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</si>
  <si>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</si>
  <si>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</si>
  <si>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</si>
  <si>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</si>
  <si>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</si>
  <si>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</si>
  <si>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</si>
  <si>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</si>
  <si>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</si>
  <si>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</si>
  <si>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</si>
  <si>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</si>
  <si>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</si>
  <si>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</si>
  <si>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</si>
  <si>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</si>
  <si>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</si>
  <si>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</si>
  <si>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</si>
  <si>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</si>
  <si>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</si>
  <si>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</si>
  <si>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</si>
  <si>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</si>
  <si>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</si>
  <si>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</si>
  <si>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</si>
  <si>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</si>
  <si>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</si>
  <si>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</si>
  <si>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</si>
  <si>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</si>
  <si>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</si>
  <si>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</si>
  <si>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</si>
  <si>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</si>
  <si>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</si>
  <si>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</si>
  <si>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</si>
  <si>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</si>
  <si>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</si>
  <si>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</si>
  <si>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</si>
  <si>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</si>
  <si>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</si>
  <si>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</si>
  <si>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</si>
  <si>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</si>
  <si>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</si>
  <si>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</si>
  <si>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</si>
  <si>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</si>
  <si>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</si>
  <si>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</si>
  <si>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</si>
  <si>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</si>
  <si>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</si>
  <si>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</si>
  <si>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</si>
  <si>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</si>
  <si>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</si>
  <si>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</si>
  <si>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</si>
  <si>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</si>
  <si>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</si>
  <si>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</si>
  <si>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</si>
  <si>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</si>
  <si>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</si>
  <si>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</si>
  <si>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</si>
  <si>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</si>
  <si>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</si>
  <si>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</si>
  <si>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</si>
  <si>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</si>
  <si>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</si>
  <si>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</si>
  <si>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</si>
  <si>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</si>
  <si>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</si>
  <si>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</si>
  <si>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</si>
  <si>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</si>
  <si>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</si>
  <si>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</si>
  <si>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</si>
  <si>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</si>
  <si>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</si>
  <si>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</si>
  <si>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</si>
  <si>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</si>
  <si>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</si>
  <si>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</si>
  <si>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</si>
  <si>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</si>
  <si>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</si>
  <si>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</si>
  <si>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</si>
  <si>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</si>
  <si>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</si>
  <si>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</si>
  <si>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</si>
  <si>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</si>
  <si>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</si>
  <si>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</si>
  <si>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</si>
  <si>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</si>
  <si>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</si>
  <si>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</si>
  <si>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</si>
  <si>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</si>
  <si>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</si>
  <si>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</si>
  <si>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</si>
  <si>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</si>
  <si>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</si>
  <si>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</si>
  <si>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</si>
  <si>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</si>
  <si>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</si>
  <si>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</si>
  <si>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</si>
  <si>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</si>
  <si>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</si>
  <si>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</si>
  <si>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</si>
  <si>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</si>
  <si>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</si>
  <si>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</si>
  <si>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</si>
  <si>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</si>
  <si>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</si>
  <si>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</si>
  <si>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</si>
  <si>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</si>
  <si>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</si>
  <si>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</si>
  <si>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</si>
  <si>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</si>
  <si>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</si>
  <si>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</si>
  <si>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</si>
  <si>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</si>
  <si>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</si>
  <si>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</si>
  <si>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</si>
  <si>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</si>
  <si>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</si>
  <si>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</si>
  <si>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</si>
  <si>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</si>
  <si>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</si>
  <si>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</si>
  <si>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</si>
  <si>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</si>
  <si>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</si>
  <si>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</si>
  <si>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</si>
  <si>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</si>
  <si>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</si>
  <si>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</si>
  <si>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</si>
  <si>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</si>
  <si>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</si>
  <si>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</si>
  <si>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</si>
  <si>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</si>
  <si>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</si>
  <si>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</si>
  <si>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</si>
  <si>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</si>
  <si>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</si>
  <si>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</si>
  <si>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</si>
  <si>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</si>
  <si>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</si>
  <si>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</si>
  <si>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</si>
  <si>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</si>
  <si>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</si>
  <si>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</si>
  <si>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</si>
  <si>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</si>
  <si>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</si>
  <si>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</si>
  <si>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</si>
  <si>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</si>
  <si>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</si>
  <si>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</si>
  <si>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</si>
  <si>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</si>
  <si>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</si>
  <si>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</si>
  <si>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</si>
  <si>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</si>
  <si>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</si>
  <si>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</si>
  <si>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</si>
  <si>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</si>
  <si>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</si>
  <si>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</si>
  <si>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</si>
  <si>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</si>
  <si>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</si>
  <si>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</si>
  <si>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</si>
  <si>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</si>
  <si>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</si>
  <si>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</si>
  <si>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</si>
  <si>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</si>
  <si>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</si>
  <si>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</si>
  <si>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</si>
  <si>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</si>
  <si>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</si>
  <si>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</si>
  <si>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</si>
  <si>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</si>
  <si>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</si>
  <si>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</si>
  <si>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</si>
  <si>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</si>
  <si>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</si>
  <si>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</si>
  <si>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</si>
  <si>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</si>
  <si>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</si>
  <si>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</si>
  <si>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</si>
  <si>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</si>
  <si>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</si>
  <si>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</si>
  <si>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</si>
  <si>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</si>
  <si>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</si>
  <si>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</si>
  <si>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</si>
  <si>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</si>
  <si>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</si>
  <si>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</si>
  <si>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</si>
  <si>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</si>
  <si>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</si>
  <si>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</si>
  <si>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</si>
  <si>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</si>
  <si>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</si>
  <si>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</si>
  <si>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</si>
  <si>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</si>
  <si>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</si>
  <si>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</si>
  <si>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</si>
  <si>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</si>
  <si>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</si>
  <si>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</si>
  <si>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</si>
  <si>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</si>
  <si>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</si>
  <si>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</si>
  <si>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</si>
  <si>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</si>
  <si>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</si>
  <si>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</si>
  <si>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</si>
  <si>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</si>
  <si>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</si>
  <si>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</si>
  <si>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</si>
  <si>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</si>
  <si>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</si>
  <si>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</si>
  <si>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</si>
  <si>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</si>
  <si>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</si>
  <si>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</si>
  <si>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</si>
  <si>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</si>
  <si>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</si>
  <si>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</si>
  <si>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</si>
  <si>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</si>
  <si>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</si>
  <si>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</si>
  <si>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</si>
  <si>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</si>
  <si>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</si>
  <si>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</si>
  <si>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</si>
  <si>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</si>
  <si>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</si>
  <si>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</si>
  <si>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</si>
  <si>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</si>
  <si>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</si>
  <si>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</si>
  <si>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</si>
  <si>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</si>
  <si>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</si>
  <si>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</si>
  <si>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</si>
  <si>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</si>
  <si>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</si>
  <si>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</si>
  <si>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</si>
  <si>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</si>
  <si>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</si>
  <si>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</si>
  <si>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</si>
  <si>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</si>
  <si>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</si>
  <si>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</si>
  <si>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</si>
  <si>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</si>
  <si>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</si>
  <si>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</si>
  <si>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</si>
  <si>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</si>
  <si>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</si>
  <si>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</si>
  <si>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</si>
  <si>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</si>
  <si>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</si>
  <si>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</si>
  <si>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</si>
  <si>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</si>
  <si>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</si>
  <si>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</si>
  <si>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</si>
  <si>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</si>
  <si>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</si>
  <si>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</si>
  <si>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</si>
  <si>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</si>
  <si>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</si>
  <si>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</si>
  <si>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</si>
  <si>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</si>
  <si>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</si>
  <si>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</si>
  <si>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</si>
  <si>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</si>
  <si>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</si>
  <si>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</si>
  <si>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</si>
  <si>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</si>
  <si>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</si>
  <si>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</si>
  <si>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</si>
  <si>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</si>
  <si>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</si>
  <si>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</si>
  <si>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</si>
  <si>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</si>
  <si>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</si>
  <si>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</si>
  <si>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</si>
  <si>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</si>
  <si>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</si>
  <si>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</si>
  <si>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</si>
  <si>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</si>
  <si>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</si>
  <si>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</si>
  <si>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</si>
  <si>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</si>
  <si>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</si>
  <si>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</si>
  <si>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</si>
  <si>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</si>
  <si>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</si>
  <si>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</si>
  <si>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</si>
  <si>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</si>
  <si>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</si>
  <si>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</si>
  <si>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</si>
  <si>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</si>
  <si>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</si>
  <si>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</si>
  <si>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</si>
  <si>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</si>
  <si>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</si>
  <si>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</si>
  <si>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</si>
  <si>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</si>
  <si>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</si>
  <si>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</si>
  <si>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</si>
  <si>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</si>
  <si>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</si>
  <si>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</si>
  <si>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</si>
  <si>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</si>
  <si>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</si>
  <si>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</si>
  <si>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</si>
  <si>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</si>
  <si>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</si>
  <si>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</si>
  <si>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</si>
  <si>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</si>
  <si>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</si>
  <si>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</si>
  <si>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</si>
  <si>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</si>
  <si>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</si>
  <si>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</si>
  <si>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</si>
  <si>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</si>
  <si>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</si>
  <si>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</si>
  <si>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</si>
  <si>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</si>
  <si>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</si>
  <si>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</si>
  <si>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</si>
  <si>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</si>
  <si>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</si>
  <si>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</si>
  <si>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</si>
  <si>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</si>
  <si>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</si>
  <si>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</si>
  <si>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</si>
  <si>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</si>
  <si>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</si>
  <si>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</si>
  <si>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</si>
  <si>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</si>
  <si>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</si>
  <si>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</si>
  <si>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</si>
  <si>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</si>
  <si>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</si>
  <si>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</si>
  <si>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</si>
  <si>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</si>
  <si>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</si>
  <si>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</si>
  <si>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</si>
  <si>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</si>
  <si>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</si>
  <si>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</si>
  <si>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</si>
  <si>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</si>
  <si>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</si>
  <si>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</si>
  <si>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</si>
  <si>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</si>
  <si>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</si>
  <si>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</si>
  <si>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</si>
  <si>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</si>
  <si>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</si>
  <si>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</si>
  <si>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</si>
  <si>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</si>
  <si>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</si>
  <si>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</si>
  <si>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</si>
  <si>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</si>
  <si>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</si>
  <si>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</si>
  <si>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</si>
  <si>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</si>
  <si>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</si>
  <si>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</si>
  <si>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</si>
  <si>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</si>
  <si>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</si>
  <si>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</si>
  <si>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</si>
  <si>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</si>
  <si>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</si>
  <si>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</si>
  <si>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</si>
  <si>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</si>
  <si>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</si>
  <si>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</si>
  <si>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</si>
  <si>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</si>
  <si>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</si>
  <si>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</si>
  <si>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</si>
  <si>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</si>
  <si>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</si>
  <si>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</si>
  <si>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</si>
  <si>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</si>
  <si>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</si>
  <si>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</si>
  <si>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</si>
  <si>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</si>
  <si>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</si>
  <si>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</si>
  <si>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</si>
  <si>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</si>
  <si>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</si>
  <si>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</si>
  <si>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</si>
  <si>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</si>
  <si>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</si>
  <si>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</si>
  <si>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</si>
  <si>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</si>
  <si>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</si>
  <si>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</si>
  <si>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</si>
  <si>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</si>
  <si>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</si>
  <si>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</si>
  <si>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</si>
  <si>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</si>
  <si>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</si>
  <si>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</si>
  <si>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</si>
  <si>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</si>
  <si>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</si>
  <si>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</si>
  <si>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</si>
  <si>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</si>
  <si>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</si>
  <si>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</si>
  <si>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</si>
  <si>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</si>
  <si>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</si>
  <si>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</si>
  <si>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</si>
  <si>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</si>
  <si>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</si>
  <si>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</si>
  <si>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</si>
  <si>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</si>
  <si>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</si>
  <si>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</si>
  <si>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</si>
  <si>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</si>
  <si>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</si>
  <si>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</si>
  <si>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</si>
  <si>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</si>
  <si>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</si>
  <si>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</si>
  <si>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</si>
  <si>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</si>
  <si>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</si>
  <si>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</si>
  <si>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</si>
  <si>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</si>
  <si>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</si>
  <si>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</si>
  <si>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</si>
  <si>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</si>
  <si>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</si>
  <si>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</si>
  <si>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</si>
  <si>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</si>
  <si>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</si>
  <si>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</si>
  <si>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</si>
  <si>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</si>
  <si>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</si>
  <si>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</si>
  <si>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</si>
  <si>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</si>
  <si>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</si>
  <si>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</si>
  <si>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</si>
  <si>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</si>
  <si>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</si>
  <si>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</si>
  <si>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</si>
  <si>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</si>
  <si>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</si>
  <si>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</si>
  <si>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</si>
  <si>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</si>
  <si>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</si>
  <si>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</si>
  <si>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</si>
  <si>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</si>
  <si>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</si>
  <si>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</si>
  <si>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</si>
  <si>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</si>
  <si>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</si>
  <si>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</si>
  <si>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</si>
  <si>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</si>
  <si>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</si>
  <si>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</si>
  <si>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</si>
  <si>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</si>
  <si>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</si>
  <si>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</si>
  <si>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</si>
  <si>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</si>
  <si>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</si>
  <si>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</si>
  <si>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</si>
  <si>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</si>
  <si>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</si>
  <si>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</si>
  <si>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</si>
  <si>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</si>
  <si>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</si>
  <si>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</si>
  <si>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</si>
  <si>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</si>
  <si>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</si>
  <si>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</si>
  <si>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</si>
  <si>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</si>
  <si>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</si>
  <si>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</si>
  <si>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</si>
  <si>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</si>
  <si>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</si>
  <si>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</si>
  <si>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</si>
  <si>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</si>
  <si>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</si>
  <si>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</si>
  <si>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</si>
  <si>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</si>
  <si>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</si>
  <si>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</si>
  <si>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</si>
  <si>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</si>
  <si>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</si>
  <si>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</si>
  <si>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</si>
  <si>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</si>
  <si>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</si>
  <si>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</si>
  <si>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</si>
  <si>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</si>
  <si>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</si>
  <si>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</si>
  <si>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</si>
  <si>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</si>
  <si>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</si>
  <si>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</si>
  <si>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</si>
  <si>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</si>
  <si>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</si>
  <si>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</si>
  <si>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</si>
  <si>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</si>
  <si>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</si>
  <si>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</si>
  <si>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</si>
  <si>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</si>
  <si>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</si>
  <si>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</si>
  <si>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</si>
  <si>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</si>
  <si>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</si>
  <si>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</si>
  <si>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</si>
  <si>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</si>
  <si>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</si>
  <si>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</si>
  <si>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</si>
  <si>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</si>
  <si>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</si>
  <si>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</si>
  <si>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</si>
  <si>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</si>
  <si>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</si>
  <si>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</si>
  <si>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</si>
  <si>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</si>
  <si>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</si>
  <si>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</si>
  <si>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</si>
  <si>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</si>
  <si>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</si>
  <si>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</si>
  <si>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</si>
  <si>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</si>
  <si>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</si>
  <si>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</si>
  <si>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</si>
  <si>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</si>
  <si>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</si>
  <si>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</si>
  <si>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</si>
  <si>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</si>
  <si>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</si>
  <si>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</si>
  <si>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</si>
  <si>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</si>
  <si>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</si>
  <si>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</si>
  <si>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</si>
  <si>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</si>
  <si>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</si>
  <si>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</si>
  <si>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</si>
  <si>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</si>
  <si>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</si>
  <si>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</si>
  <si>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</si>
  <si>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</si>
  <si>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</si>
  <si>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</si>
  <si>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</si>
  <si>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</si>
  <si>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</si>
  <si>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</si>
  <si>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</si>
  <si>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</si>
  <si>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</si>
  <si>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</si>
  <si>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</si>
  <si>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</si>
  <si>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</si>
  <si>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</si>
  <si>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</si>
  <si>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</si>
  <si>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</si>
  <si>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</si>
  <si>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</si>
  <si>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</si>
  <si>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</si>
  <si>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</si>
  <si>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</si>
  <si>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</si>
  <si>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</si>
  <si>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</si>
  <si>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</si>
  <si>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</si>
  <si>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</si>
  <si>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</si>
  <si>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</si>
  <si>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</si>
  <si>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</si>
  <si>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</si>
  <si>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</si>
  <si>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</si>
  <si>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</si>
  <si>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</si>
  <si>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</si>
  <si>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</si>
  <si>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</si>
  <si>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</si>
  <si>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</si>
  <si>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</si>
  <si>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</si>
  <si>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</si>
  <si>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</si>
  <si>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</si>
  <si>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</si>
  <si>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</si>
  <si>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</si>
  <si>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</si>
  <si>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</si>
  <si>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</si>
  <si>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</si>
  <si>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</si>
  <si>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</si>
  <si>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</si>
  <si>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</si>
  <si>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</si>
  <si>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</si>
  <si>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</si>
  <si>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</si>
  <si>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</si>
  <si>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</si>
  <si>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</si>
  <si>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</si>
  <si>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</si>
  <si>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</si>
  <si>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</si>
  <si>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</si>
  <si>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</si>
  <si>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</si>
  <si>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</si>
  <si>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</si>
  <si>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</si>
  <si>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</si>
  <si>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</si>
  <si>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</si>
  <si>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</si>
  <si>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</si>
  <si>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</si>
  <si>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</si>
  <si>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</si>
  <si>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</si>
  <si>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</si>
  <si>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</si>
  <si>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</si>
  <si>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</si>
  <si>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</si>
  <si>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</si>
  <si>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</si>
  <si>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</si>
  <si>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</si>
  <si>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</si>
  <si>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</si>
  <si>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</si>
  <si>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</si>
  <si>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</si>
  <si>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</si>
  <si>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</si>
  <si>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</si>
  <si>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</si>
  <si>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</si>
  <si>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</si>
  <si>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</si>
  <si>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</si>
  <si>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</si>
  <si>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</si>
  <si>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</si>
  <si>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</si>
  <si>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</si>
  <si>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</si>
  <si>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</si>
  <si>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</si>
  <si>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</si>
  <si>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</si>
  <si>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</si>
  <si>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</si>
  <si>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</si>
  <si>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</si>
  <si>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</si>
  <si>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</si>
  <si>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</si>
  <si>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</si>
  <si>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</si>
  <si>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</si>
  <si>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</si>
  <si>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</si>
  <si>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</si>
  <si>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</si>
  <si>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</si>
  <si>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</si>
  <si>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</si>
  <si>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</si>
  <si>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</si>
  <si>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</si>
  <si>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</si>
  <si>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</si>
  <si>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</si>
  <si>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</si>
  <si>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</si>
  <si>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</si>
  <si>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</si>
  <si>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</si>
  <si>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</si>
  <si>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</si>
  <si>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</si>
  <si>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</si>
  <si>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</si>
  <si>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</si>
  <si>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</si>
  <si>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</si>
  <si>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</si>
  <si>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</si>
  <si>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</si>
  <si>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</si>
  <si>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</si>
  <si>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</si>
  <si>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</si>
  <si>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</si>
  <si>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</si>
  <si>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</si>
  <si>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</si>
  <si>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</si>
  <si>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</si>
  <si>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</si>
  <si>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</si>
  <si>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</si>
  <si>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</si>
  <si>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</si>
  <si>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</si>
  <si>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</si>
  <si>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</si>
  <si>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</si>
  <si>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</si>
  <si>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</si>
  <si>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</si>
  <si>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</si>
  <si>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</si>
  <si>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</si>
  <si>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</si>
  <si>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</si>
  <si>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</si>
  <si>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</si>
  <si>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</si>
  <si>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</si>
  <si>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</si>
  <si>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</si>
  <si>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</si>
  <si>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</si>
  <si>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</si>
  <si>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</si>
  <si>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</si>
  <si>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</si>
  <si>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</si>
  <si>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</si>
  <si>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</si>
  <si>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</si>
  <si>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</si>
  <si>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</si>
  <si>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</si>
  <si>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</si>
  <si>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</si>
  <si>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</si>
  <si>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</si>
  <si>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</si>
  <si>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</si>
  <si>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</si>
  <si>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</si>
  <si>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</si>
  <si>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</si>
  <si>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</si>
  <si>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</si>
  <si>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</si>
  <si>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</si>
  <si>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</si>
  <si>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</si>
  <si>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</si>
  <si>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</si>
  <si>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</si>
  <si>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</si>
  <si>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</si>
  <si>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</si>
  <si>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</si>
  <si>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</si>
  <si>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</si>
  <si>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</si>
  <si>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</si>
  <si>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</si>
  <si>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</si>
  <si>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</si>
  <si>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</si>
  <si>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</si>
  <si>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</si>
  <si>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</si>
  <si>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</si>
  <si>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</si>
  <si>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</si>
  <si>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</si>
  <si>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</si>
  <si>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</si>
  <si>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</si>
  <si>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</si>
  <si>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</si>
  <si>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</si>
  <si>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</si>
  <si>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</si>
  <si>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</si>
  <si>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</si>
  <si>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</si>
  <si>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</si>
  <si>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</si>
  <si>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</si>
  <si>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</si>
  <si>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</si>
  <si>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</si>
  <si>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</si>
  <si>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</si>
  <si>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</si>
  <si>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</si>
  <si>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</si>
  <si>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</si>
  <si>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</si>
  <si>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</si>
  <si>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</si>
  <si>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</si>
  <si>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</si>
  <si>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</si>
  <si>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</si>
  <si>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</si>
  <si>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</si>
  <si>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</si>
  <si>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</si>
  <si>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</si>
  <si>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</si>
  <si>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</si>
  <si>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</si>
  <si>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</si>
  <si>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</si>
  <si>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</si>
  <si>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</si>
  <si>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</si>
  <si>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</si>
  <si>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</si>
  <si>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</si>
  <si>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</si>
  <si>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</si>
  <si>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</si>
  <si>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</si>
  <si>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</si>
  <si>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</si>
  <si>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</si>
  <si>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</si>
  <si>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</si>
  <si>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</si>
  <si>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</si>
  <si>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</si>
  <si>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</si>
  <si>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</si>
  <si>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</si>
  <si>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</si>
  <si>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</si>
  <si>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</si>
  <si>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</si>
  <si>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</si>
  <si>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</si>
  <si>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</si>
  <si>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</si>
  <si>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</si>
  <si>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</si>
  <si>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</si>
  <si>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</si>
  <si>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</si>
  <si>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</si>
  <si>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</si>
  <si>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</si>
  <si>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</si>
  <si>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</si>
  <si>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</si>
  <si>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</si>
  <si>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</si>
  <si>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</si>
  <si>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</si>
  <si>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</si>
  <si>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</si>
  <si>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</si>
  <si>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</si>
  <si>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</si>
  <si>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</si>
  <si>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</si>
  <si>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</si>
  <si>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</si>
  <si>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</si>
  <si>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</si>
  <si>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</si>
  <si>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</si>
  <si>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</si>
  <si>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</si>
  <si>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</si>
  <si>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</si>
  <si>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</si>
  <si>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</si>
  <si>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</si>
  <si>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</si>
  <si>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</si>
  <si>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</si>
  <si>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</si>
  <si>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</si>
  <si>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</si>
  <si>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</si>
  <si>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</si>
  <si>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</si>
  <si>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</si>
  <si>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</si>
  <si>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</si>
  <si>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</si>
  <si>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</si>
  <si>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</si>
  <si>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</si>
  <si>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</si>
  <si>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</si>
  <si>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</si>
  <si>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</si>
  <si>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</si>
  <si>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</si>
  <si>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</si>
  <si>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</si>
  <si>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</si>
  <si>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</si>
  <si>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</si>
  <si>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</si>
  <si>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</si>
  <si>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</si>
  <si>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</si>
  <si>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</si>
  <si>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</si>
  <si>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</si>
  <si>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</si>
  <si>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</si>
  <si>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</si>
  <si>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</si>
  <si>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</si>
  <si>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</si>
  <si>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</si>
  <si>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</si>
  <si>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</si>
  <si>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</si>
  <si>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</si>
  <si>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</si>
  <si>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</si>
  <si>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</si>
  <si>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</si>
  <si>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</si>
  <si>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</si>
  <si>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</si>
  <si>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</si>
  <si>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</si>
  <si>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</si>
  <si>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</si>
  <si>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</si>
  <si>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</si>
  <si>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</si>
  <si>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</si>
  <si>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</si>
  <si>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</si>
  <si>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</si>
  <si>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</si>
  <si>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</si>
  <si>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</si>
  <si>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</si>
  <si>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</si>
  <si>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</si>
  <si>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</si>
  <si>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</si>
  <si>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</si>
  <si>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</si>
  <si>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</si>
  <si>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</si>
  <si>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</si>
  <si>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</si>
  <si>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</si>
  <si>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</si>
  <si>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</si>
  <si>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</si>
  <si>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</si>
  <si>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</si>
  <si>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</si>
  <si>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</si>
  <si>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</si>
  <si>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</si>
  <si>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</si>
  <si>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</si>
  <si>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</si>
  <si>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</si>
  <si>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</si>
  <si>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</si>
  <si>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</si>
  <si>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</si>
  <si>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</si>
  <si>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</si>
  <si>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</si>
  <si>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</si>
  <si>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</si>
  <si>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</si>
  <si>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</si>
  <si>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</si>
  <si>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</si>
  <si>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</si>
  <si>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</si>
  <si>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</si>
  <si>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</si>
  <si>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</si>
  <si>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</si>
  <si>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</si>
  <si>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</si>
  <si>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</si>
  <si>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</si>
  <si>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</si>
  <si>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</si>
  <si>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</si>
  <si>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</si>
  <si>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</si>
  <si>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</si>
  <si>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</si>
  <si>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</si>
  <si>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</si>
  <si>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</si>
  <si>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</si>
  <si>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</si>
  <si>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</si>
  <si>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</si>
  <si>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</si>
  <si>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</si>
  <si>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</si>
  <si>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</si>
  <si>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</si>
  <si>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</si>
  <si>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</si>
  <si>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</si>
  <si>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</si>
  <si>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</si>
  <si>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</si>
  <si>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</si>
  <si>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</si>
  <si>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</si>
  <si>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</si>
  <si>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</si>
  <si>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</si>
  <si>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</si>
  <si>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</si>
  <si>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</si>
  <si>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</si>
  <si>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</si>
  <si>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</si>
  <si>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</si>
  <si>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</si>
  <si>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</si>
  <si>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</si>
  <si>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</si>
  <si>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</si>
  <si>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</si>
  <si>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</si>
  <si>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</si>
  <si>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</si>
  <si>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</si>
  <si>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</si>
  <si>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</si>
  <si>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</si>
  <si>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</si>
  <si>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</si>
  <si>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</si>
  <si>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</si>
  <si>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</si>
  <si>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</si>
  <si>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</si>
  <si>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</si>
  <si>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</si>
  <si>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</si>
  <si>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</si>
  <si>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</si>
  <si>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</si>
  <si>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</si>
  <si>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</si>
  <si>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</si>
  <si>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</si>
  <si>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</si>
  <si>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</si>
  <si>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</si>
  <si>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</si>
  <si>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</si>
  <si>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</si>
  <si>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</si>
  <si>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</si>
  <si>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</si>
  <si>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</si>
  <si>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</si>
  <si>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</si>
  <si>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</si>
  <si>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</si>
  <si>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</si>
  <si>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</si>
  <si>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</si>
  <si>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</si>
  <si>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</si>
  <si>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</si>
  <si>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</si>
  <si>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</si>
  <si>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</si>
  <si>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</si>
  <si>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</si>
  <si>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</si>
  <si>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</si>
  <si>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</si>
  <si>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</si>
  <si>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</si>
  <si>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</si>
  <si>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</si>
  <si>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</si>
  <si>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</si>
  <si>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</si>
  <si>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</si>
  <si>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</si>
  <si>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</si>
  <si>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</si>
  <si>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</si>
  <si>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</si>
  <si>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</si>
  <si>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</si>
  <si>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</si>
  <si>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</si>
  <si>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</si>
  <si>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</si>
  <si>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</si>
  <si>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</si>
  <si>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</si>
  <si>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</si>
  <si>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</si>
  <si>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</si>
  <si>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</si>
  <si>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</si>
  <si>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</si>
  <si>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</si>
  <si>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</si>
  <si>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</si>
  <si>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</si>
  <si>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</si>
  <si>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</si>
  <si>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</si>
  <si>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</si>
  <si>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</si>
  <si>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</si>
  <si>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</si>
  <si>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</si>
  <si>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</si>
  <si>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</si>
  <si>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</si>
  <si>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</si>
  <si>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</si>
  <si>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</si>
  <si>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</si>
  <si>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</si>
  <si>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</si>
  <si>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</si>
  <si>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</si>
  <si>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</si>
  <si>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</si>
  <si>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</si>
  <si>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</si>
  <si>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</si>
  <si>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</si>
  <si>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</si>
  <si>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</si>
  <si>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</si>
  <si>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</si>
  <si>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</si>
  <si>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</si>
  <si>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</si>
  <si>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</si>
  <si>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</si>
  <si>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</si>
  <si>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</si>
  <si>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</si>
  <si>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</si>
  <si>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</si>
  <si>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</si>
  <si>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</si>
  <si>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</si>
  <si>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</si>
  <si>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</si>
  <si>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</si>
  <si>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</si>
  <si>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</si>
  <si>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</si>
  <si>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</si>
  <si>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</si>
  <si>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</si>
  <si>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</si>
  <si>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</si>
  <si>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</si>
  <si>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</si>
  <si>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</si>
  <si>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</si>
  <si>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</si>
  <si>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</si>
  <si>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</si>
  <si>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</si>
  <si>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</si>
  <si>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</si>
  <si>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</si>
  <si>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</si>
  <si>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</si>
  <si>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</si>
  <si>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</si>
  <si>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</si>
  <si>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</si>
  <si>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</si>
  <si>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</si>
  <si>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</si>
  <si>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</si>
  <si>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</si>
  <si>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</si>
  <si>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</si>
  <si>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</si>
  <si>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</si>
  <si>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</si>
  <si>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</si>
  <si>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</si>
  <si>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</si>
  <si>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</si>
  <si>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</si>
  <si>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</si>
  <si>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</si>
  <si>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</si>
  <si>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</si>
  <si>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</si>
  <si>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</si>
  <si>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</si>
  <si>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</si>
  <si>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</si>
  <si>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</si>
  <si>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</si>
  <si>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</si>
  <si>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</si>
  <si>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</si>
  <si>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</si>
  <si>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</si>
  <si>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</si>
  <si>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</si>
  <si>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</si>
  <si>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</si>
  <si>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</si>
  <si>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</si>
  <si>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</si>
  <si>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</si>
  <si>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</si>
  <si>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</si>
  <si>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</si>
  <si>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</si>
  <si>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</si>
  <si>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</si>
  <si>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</si>
  <si>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</si>
  <si>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</si>
  <si>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</si>
  <si>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</si>
  <si>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</si>
  <si>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</si>
  <si>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</si>
  <si>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</si>
  <si>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</si>
  <si>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</si>
  <si>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</si>
  <si>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</si>
  <si>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</si>
  <si>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</si>
  <si>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</si>
  <si>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</si>
  <si>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</si>
  <si>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</si>
  <si>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</si>
  <si>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</si>
  <si>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</si>
  <si>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</si>
  <si>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</si>
  <si>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</si>
  <si>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</si>
  <si>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</si>
  <si>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</si>
  <si>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</si>
  <si>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</si>
  <si>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</si>
  <si>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</si>
  <si>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</si>
  <si>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</si>
  <si>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</si>
  <si>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</si>
  <si>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</si>
  <si>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</si>
  <si>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</si>
  <si>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</si>
  <si>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</si>
  <si>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</si>
  <si>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</si>
  <si>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</si>
  <si>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</si>
  <si>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</si>
  <si>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</si>
  <si>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</si>
  <si>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</si>
  <si>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</si>
  <si>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</si>
  <si>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</si>
  <si>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</si>
  <si>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</si>
  <si>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</si>
  <si>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</si>
  <si>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</si>
  <si>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</si>
  <si>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</si>
  <si>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</si>
  <si>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</si>
  <si>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</si>
  <si>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</si>
  <si>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</si>
  <si>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</si>
  <si>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</si>
  <si>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</si>
  <si>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</si>
  <si>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</si>
  <si>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</si>
  <si>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</si>
  <si>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</si>
  <si>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</si>
  <si>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</si>
  <si>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</si>
  <si>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</si>
  <si>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</si>
  <si>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</si>
  <si>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</si>
  <si>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</si>
  <si>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</si>
  <si>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</si>
  <si>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</si>
  <si>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</si>
  <si>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</si>
  <si>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</si>
  <si>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</si>
  <si>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</si>
  <si>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</si>
  <si>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</si>
  <si>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</si>
  <si>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</si>
  <si>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</si>
  <si>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</si>
  <si>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</si>
  <si>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</si>
  <si>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</si>
  <si>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</si>
  <si>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</si>
  <si>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</si>
  <si>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</si>
  <si>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</si>
  <si>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</si>
  <si>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</si>
  <si>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</si>
  <si>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</si>
  <si>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</si>
  <si>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</si>
  <si>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</si>
  <si>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</si>
  <si>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</si>
  <si>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</si>
  <si>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</si>
  <si>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</si>
  <si>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</si>
  <si>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</si>
  <si>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</si>
  <si>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</si>
  <si>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</si>
  <si>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</si>
  <si>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</si>
  <si>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</si>
  <si>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</si>
  <si>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</si>
  <si>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</si>
  <si>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</si>
  <si>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</si>
  <si>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</si>
  <si>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</si>
  <si>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</si>
  <si>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</si>
  <si>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</si>
  <si>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</si>
  <si>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</si>
  <si>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</si>
  <si>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</si>
  <si>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</si>
  <si>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</si>
  <si>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</si>
  <si>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</si>
  <si>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</si>
  <si>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</si>
  <si>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</si>
  <si>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</si>
  <si>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</si>
  <si>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</si>
  <si>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</si>
  <si>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</si>
  <si>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</si>
  <si>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</si>
  <si>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</si>
  <si>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</si>
  <si>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</si>
  <si>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</si>
  <si>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</si>
  <si>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</si>
  <si>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</si>
  <si>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</si>
  <si>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</si>
  <si>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</si>
  <si>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</si>
  <si>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</si>
  <si>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</si>
  <si>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</si>
  <si>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</si>
  <si>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</si>
  <si>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</si>
  <si>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</si>
  <si>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</si>
  <si>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</si>
  <si>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</si>
  <si>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</si>
  <si>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</si>
  <si>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</si>
  <si>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</si>
  <si>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</si>
  <si>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</si>
  <si>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</si>
  <si>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</si>
  <si>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</si>
  <si>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</si>
  <si>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</si>
  <si>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</si>
  <si>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</si>
  <si>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</si>
  <si>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</si>
  <si>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</si>
  <si>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</si>
  <si>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</si>
  <si>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</si>
  <si>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</si>
  <si>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</si>
  <si>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</si>
  <si>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</si>
  <si>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</si>
  <si>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</si>
  <si>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</si>
  <si>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</si>
  <si>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</si>
  <si>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</si>
  <si>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</si>
  <si>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</si>
  <si>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</si>
  <si>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</si>
  <si>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</si>
  <si>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</si>
  <si>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</si>
  <si>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</si>
  <si>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</si>
  <si>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</si>
  <si>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</si>
  <si>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</si>
  <si>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</si>
  <si>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</si>
  <si>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</si>
  <si>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</si>
  <si>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</si>
  <si>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</si>
  <si>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</si>
  <si>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</si>
  <si>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</si>
  <si>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</si>
  <si>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</si>
  <si>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</si>
  <si>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</si>
  <si>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</si>
  <si>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</si>
  <si>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</si>
  <si>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</si>
  <si>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</si>
  <si>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</si>
  <si>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</si>
  <si>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</si>
  <si>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</si>
  <si>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</si>
  <si>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</si>
  <si>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</si>
  <si>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</si>
  <si>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</si>
  <si>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</si>
  <si>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</si>
  <si>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</si>
  <si>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</si>
  <si>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</si>
  <si>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</si>
  <si>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</si>
  <si>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</si>
  <si>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</si>
  <si>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</si>
  <si>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</si>
  <si>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</si>
  <si>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</si>
  <si>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</si>
  <si>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</si>
  <si>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</si>
  <si>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</si>
  <si>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</si>
  <si>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</si>
  <si>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</si>
  <si>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</si>
  <si>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</si>
  <si>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</si>
  <si>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</si>
  <si>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</si>
  <si>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</si>
  <si>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</si>
  <si>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</si>
  <si>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</si>
  <si>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</si>
  <si>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</si>
  <si>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</si>
  <si>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</si>
  <si>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</si>
  <si>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</si>
  <si>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</si>
  <si>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</si>
  <si>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</si>
  <si>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</si>
  <si>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</si>
  <si>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</si>
  <si>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</si>
  <si>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</si>
  <si>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</si>
  <si>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</si>
  <si>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</si>
  <si>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</si>
  <si>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</si>
  <si>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</si>
  <si>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</si>
  <si>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</si>
  <si>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</si>
  <si>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</si>
  <si>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</si>
  <si>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</si>
  <si>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</si>
  <si>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</si>
  <si>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</si>
  <si>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</si>
  <si>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</si>
  <si>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</si>
  <si>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</si>
  <si>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</si>
  <si>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</si>
  <si>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</si>
  <si>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</si>
  <si>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</si>
  <si>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</si>
  <si>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</si>
  <si>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</si>
  <si>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</si>
  <si>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</si>
  <si>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</si>
  <si>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</si>
  <si>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</si>
  <si>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</si>
  <si>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</si>
  <si>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</si>
  <si>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</si>
  <si>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</si>
  <si>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</si>
  <si>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</si>
  <si>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</si>
  <si>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</si>
  <si>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</si>
  <si>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</si>
  <si>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</si>
  <si>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</si>
  <si>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</si>
  <si>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</si>
  <si>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</si>
  <si>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</si>
  <si>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</si>
  <si>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</si>
  <si>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</si>
  <si>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</si>
  <si>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</si>
  <si>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</si>
  <si>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</si>
  <si>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</si>
  <si>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</si>
  <si>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</si>
  <si>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</si>
  <si>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</si>
  <si>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</si>
  <si>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</si>
  <si>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</si>
  <si>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</si>
  <si>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</si>
  <si>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</si>
  <si>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</si>
  <si>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</si>
  <si>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</si>
  <si>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</si>
  <si>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</si>
  <si>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</si>
  <si>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</si>
  <si>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</si>
  <si>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</si>
  <si>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</si>
  <si>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</si>
  <si>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</si>
  <si>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</si>
  <si>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</si>
  <si>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</si>
  <si>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</si>
  <si>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</si>
  <si>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</si>
  <si>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</si>
  <si>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</si>
  <si>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</si>
  <si>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</si>
  <si>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</si>
  <si>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</si>
  <si>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</si>
  <si>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</si>
  <si>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</si>
  <si>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</si>
  <si>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</si>
  <si>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</si>
  <si>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</si>
  <si>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</si>
  <si>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</si>
  <si>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</si>
  <si>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</si>
  <si>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</si>
  <si>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</si>
  <si>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</si>
  <si>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</si>
  <si>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</si>
  <si>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</si>
  <si>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</si>
  <si>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</si>
  <si>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</si>
  <si>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</si>
  <si>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</si>
  <si>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</si>
  <si>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</si>
  <si>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</si>
  <si>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</si>
  <si>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</si>
  <si>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</si>
  <si>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</si>
  <si>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</si>
  <si>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</si>
  <si>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</si>
  <si>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</si>
  <si>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</si>
  <si>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</si>
  <si>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</si>
  <si>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</si>
  <si>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</si>
  <si>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</si>
  <si>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</si>
  <si>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</si>
  <si>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</si>
  <si>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</si>
  <si>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</si>
  <si>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</si>
  <si>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</si>
  <si>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</si>
  <si>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</si>
  <si>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</si>
  <si>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</si>
  <si>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</si>
  <si>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</si>
  <si>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</si>
  <si>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</si>
  <si>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</si>
  <si>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</si>
  <si>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</si>
  <si>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</si>
  <si>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</si>
  <si>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</si>
  <si>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</si>
  <si>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</si>
  <si>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</si>
  <si>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</si>
  <si>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</si>
  <si>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</si>
  <si>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</si>
  <si>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</si>
  <si>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</si>
  <si>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</si>
  <si>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</si>
  <si>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</si>
  <si>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</si>
  <si>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</si>
  <si>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</si>
  <si>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</si>
  <si>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</si>
  <si>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</si>
  <si>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</si>
  <si>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</si>
  <si>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</si>
  <si>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</si>
  <si>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</si>
  <si>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</si>
  <si>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</si>
  <si>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</si>
  <si>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</si>
  <si>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</si>
  <si>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</si>
  <si>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</si>
  <si>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</si>
  <si>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</si>
  <si>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</si>
  <si>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</si>
  <si>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</si>
  <si>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</si>
  <si>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</si>
  <si>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</si>
  <si>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</si>
  <si>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</si>
  <si>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</si>
  <si>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</si>
  <si>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</si>
  <si>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</si>
  <si>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</si>
  <si>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</si>
  <si>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</si>
  <si>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</si>
  <si>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</si>
  <si>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</si>
  <si>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</si>
  <si>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</si>
  <si>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</si>
  <si>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</si>
  <si>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</si>
  <si>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</si>
  <si>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</si>
  <si>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</si>
  <si>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</si>
  <si>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</si>
  <si>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</si>
  <si>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</si>
  <si>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</si>
  <si>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</si>
  <si>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</si>
  <si>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</si>
  <si>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</si>
  <si>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</si>
  <si>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</si>
  <si>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</si>
  <si>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</si>
  <si>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</si>
  <si>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</si>
  <si>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</si>
  <si>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</si>
  <si>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</si>
  <si>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</si>
  <si>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</si>
  <si>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</si>
  <si>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</si>
  <si>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</si>
  <si>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</si>
  <si>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</si>
  <si>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</si>
  <si>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</si>
  <si>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</si>
  <si>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</si>
  <si>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</si>
  <si>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</si>
  <si>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</si>
  <si>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</si>
  <si>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</si>
  <si>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</si>
  <si>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</si>
  <si>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</si>
  <si>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</si>
  <si>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</si>
  <si>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</si>
  <si>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</si>
  <si>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</si>
  <si>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</si>
  <si>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</si>
  <si>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</si>
  <si>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</si>
  <si>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</si>
  <si>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</si>
  <si>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</si>
  <si>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</si>
  <si>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</si>
  <si>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</si>
  <si>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</si>
  <si>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</si>
  <si>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</si>
  <si>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</si>
  <si>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</si>
  <si>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</si>
  <si>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</si>
  <si>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</si>
  <si>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</si>
  <si>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</si>
  <si>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</si>
  <si>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</si>
  <si>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</si>
  <si>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</si>
  <si>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</si>
  <si>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</si>
  <si>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</si>
  <si>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</si>
  <si>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</si>
  <si>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</si>
  <si>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</si>
  <si>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</si>
  <si>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</si>
  <si>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</si>
  <si>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</si>
  <si>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</si>
  <si>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</si>
  <si>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</si>
  <si>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</si>
  <si>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</si>
  <si>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</si>
  <si>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</si>
  <si>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</si>
  <si>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</si>
  <si>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</si>
  <si>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</si>
  <si>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</si>
  <si>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</si>
  <si>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</si>
  <si>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</si>
  <si>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</si>
  <si>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</si>
  <si>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</si>
  <si>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</si>
  <si>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</si>
  <si>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</si>
  <si>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</si>
  <si>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</si>
  <si>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</si>
  <si>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</si>
  <si>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</si>
  <si>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</si>
  <si>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</si>
  <si>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</si>
  <si>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</si>
  <si>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</si>
  <si>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</si>
  <si>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</si>
  <si>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</si>
  <si>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</si>
  <si>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</si>
  <si>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</si>
  <si>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</si>
  <si>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</si>
  <si>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</si>
  <si>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</si>
  <si>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</si>
  <si>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</si>
  <si>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</si>
  <si>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</si>
  <si>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</si>
  <si>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</si>
  <si>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</si>
  <si>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</si>
  <si>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</si>
  <si>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</si>
  <si>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</si>
  <si>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</si>
  <si>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</si>
  <si>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</si>
  <si>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</si>
  <si>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</si>
  <si>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</si>
  <si>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</si>
  <si>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</si>
  <si>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</si>
  <si>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</si>
  <si>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</si>
  <si>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</si>
  <si>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</si>
  <si>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</si>
  <si>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</si>
  <si>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</si>
  <si>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</si>
  <si>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</si>
  <si>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</si>
  <si>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</si>
  <si>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</si>
  <si>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</si>
  <si>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</si>
  <si>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</si>
  <si>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</si>
  <si>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</si>
  <si>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</si>
  <si>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</si>
  <si>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</si>
  <si>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</si>
  <si>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</si>
  <si>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</si>
  <si>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</si>
  <si>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</si>
  <si>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</si>
  <si>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</si>
  <si>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</si>
  <si>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</si>
  <si>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</si>
  <si>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</si>
  <si>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</si>
  <si>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</si>
  <si>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</si>
  <si>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</si>
  <si>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</si>
  <si>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</si>
  <si>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</si>
  <si>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</si>
  <si>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</si>
  <si>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</si>
  <si>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</si>
  <si>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</si>
  <si>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</si>
  <si>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</si>
  <si>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</si>
  <si>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</si>
  <si>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</si>
  <si>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</si>
  <si>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</si>
  <si>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</si>
  <si>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</si>
  <si>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</si>
  <si>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</si>
  <si>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</si>
  <si>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</si>
  <si>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</si>
  <si>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</si>
  <si>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</si>
  <si>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</si>
  <si>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</si>
  <si>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</si>
  <si>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</si>
  <si>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</si>
  <si>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</si>
  <si>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</si>
  <si>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</si>
  <si>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</si>
  <si>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</si>
  <si>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</si>
  <si>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</si>
  <si>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</si>
  <si>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</si>
  <si>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</si>
  <si>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</si>
  <si>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</si>
  <si>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</si>
  <si>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</si>
  <si>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</si>
  <si>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</si>
  <si>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</si>
  <si>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</si>
  <si>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</si>
  <si>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</si>
  <si>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</si>
  <si>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</si>
  <si>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</si>
  <si>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</si>
  <si>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</si>
  <si>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</si>
  <si>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</si>
  <si>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</si>
  <si>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</si>
  <si>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</si>
  <si>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</si>
  <si>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</si>
  <si>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</si>
  <si>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</si>
  <si>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</si>
  <si>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</si>
  <si>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</si>
  <si>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</si>
  <si>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</si>
  <si>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</si>
  <si>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</si>
  <si>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</si>
  <si>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</si>
  <si>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</si>
  <si>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</si>
  <si>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</si>
  <si>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</si>
  <si>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</si>
  <si>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</si>
  <si>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</si>
  <si>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</si>
  <si>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</si>
  <si>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</si>
  <si>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</si>
  <si>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</si>
  <si>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</si>
  <si>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</si>
  <si>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</si>
  <si>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</si>
  <si>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</si>
  <si>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</si>
  <si>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</si>
  <si>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</si>
  <si>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</si>
  <si>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</si>
  <si>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</si>
  <si>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</si>
  <si>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</si>
  <si>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</si>
  <si>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</si>
  <si>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</si>
  <si>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</si>
  <si>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</si>
  <si>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</si>
  <si>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</si>
  <si>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</si>
  <si>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</si>
  <si>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</si>
  <si>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</si>
  <si>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</si>
  <si>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</si>
  <si>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</si>
  <si>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</si>
  <si>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</si>
  <si>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</si>
  <si>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</si>
  <si>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</si>
  <si>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</si>
  <si>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</si>
  <si>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</si>
  <si>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</si>
  <si>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</si>
  <si>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</si>
  <si>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</si>
  <si>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</si>
  <si>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</si>
  <si>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</si>
  <si>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</si>
  <si>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</si>
  <si>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</si>
  <si>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</si>
  <si>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</si>
  <si>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</si>
  <si>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</si>
  <si>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</si>
  <si>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</si>
  <si>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</si>
  <si>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</si>
  <si>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</si>
  <si>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</si>
  <si>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</si>
  <si>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</si>
  <si>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</si>
  <si>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</si>
  <si>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</si>
  <si>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</si>
  <si>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</si>
  <si>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</si>
  <si>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</si>
  <si>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</si>
  <si>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</si>
  <si>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</si>
  <si>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</si>
  <si>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</si>
  <si>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</si>
  <si>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</si>
  <si>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</si>
  <si>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</si>
  <si>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</si>
  <si>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</si>
  <si>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</si>
  <si>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</si>
  <si>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</si>
  <si>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</si>
  <si>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</si>
  <si>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</si>
  <si>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</si>
  <si>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</si>
  <si>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</si>
  <si>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</si>
  <si>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</si>
  <si>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</si>
  <si>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</si>
  <si>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</si>
  <si>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</si>
  <si>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</si>
  <si>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</si>
  <si>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</si>
  <si>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</si>
  <si>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</si>
  <si>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</si>
  <si>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</si>
  <si>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</si>
  <si>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</si>
  <si>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</si>
  <si>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</si>
  <si>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</si>
  <si>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</si>
  <si>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</si>
  <si>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</si>
  <si>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</si>
  <si>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</si>
  <si>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</si>
  <si>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</si>
  <si>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</si>
  <si>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</si>
  <si>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</si>
  <si>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</si>
  <si>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</si>
  <si>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</si>
  <si>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</si>
  <si>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</si>
  <si>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</si>
  <si>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</si>
  <si>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</si>
  <si>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</si>
  <si>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</si>
  <si>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</si>
  <si>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</si>
  <si>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</si>
  <si>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</si>
  <si>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</si>
  <si>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</si>
  <si>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</si>
  <si>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</si>
  <si>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</si>
  <si>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</si>
  <si>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</si>
  <si>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</si>
  <si>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</si>
  <si>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</si>
  <si>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</si>
  <si>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</si>
  <si>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</si>
  <si>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</si>
  <si>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</si>
  <si>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</si>
  <si>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</si>
  <si>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</si>
  <si>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</si>
  <si>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</si>
  <si>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</si>
  <si>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</si>
  <si>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</si>
  <si>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</si>
  <si>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</si>
  <si>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</si>
  <si>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</si>
  <si>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</si>
  <si>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</si>
  <si>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</si>
  <si>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</si>
  <si>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</si>
  <si>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</si>
  <si>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</si>
  <si>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</si>
  <si>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</si>
  <si>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</si>
  <si>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</si>
  <si>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</si>
  <si>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</si>
  <si>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</si>
  <si>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</si>
  <si>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</si>
  <si>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</si>
  <si>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</si>
  <si>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</si>
  <si>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</si>
  <si>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</si>
  <si>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</si>
  <si>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</si>
  <si>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</si>
  <si>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</si>
  <si>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</si>
  <si>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</si>
  <si>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</si>
  <si>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</si>
  <si>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</si>
  <si>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</si>
  <si>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</si>
  <si>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</si>
  <si>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</si>
  <si>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</si>
  <si>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</si>
  <si>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</si>
  <si>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</si>
  <si>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</si>
  <si>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</si>
  <si>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</si>
  <si>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</si>
  <si>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</si>
  <si>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</si>
  <si>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</si>
  <si>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</si>
  <si>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</si>
  <si>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</si>
  <si>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</si>
  <si>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</si>
  <si>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</si>
  <si>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</si>
  <si>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</si>
  <si>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</si>
  <si>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</si>
  <si>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</si>
  <si>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</si>
  <si>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</si>
  <si>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</si>
  <si>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</si>
  <si>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</si>
  <si>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</si>
  <si>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</si>
  <si>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</si>
  <si>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</si>
  <si>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</si>
  <si>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</si>
  <si>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</si>
  <si>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</si>
  <si>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</si>
  <si>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</si>
  <si>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</si>
  <si>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</si>
  <si>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</si>
  <si>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</si>
  <si>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</si>
  <si>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</si>
  <si>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</si>
  <si>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</si>
  <si>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</si>
  <si>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</si>
  <si>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</si>
  <si>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</si>
  <si>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</si>
  <si>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</si>
  <si>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</si>
  <si>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</si>
  <si>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</si>
  <si>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</si>
  <si>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</si>
  <si>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</si>
  <si>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</si>
  <si>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</si>
  <si>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</si>
  <si>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</si>
  <si>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</si>
  <si>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</si>
  <si>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</si>
  <si>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</si>
  <si>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</si>
  <si>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</si>
  <si>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</si>
  <si>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</si>
  <si>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</si>
  <si>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</si>
  <si>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</si>
  <si>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</si>
  <si>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</si>
  <si>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</si>
  <si>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</si>
  <si>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</si>
  <si>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</si>
  <si>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</si>
  <si>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</si>
  <si>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</si>
  <si>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</si>
  <si>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</si>
  <si>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</si>
  <si>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</si>
  <si>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</si>
  <si>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</si>
  <si>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</si>
  <si>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</si>
  <si>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</si>
  <si>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</si>
  <si>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</si>
  <si>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</si>
  <si>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</si>
  <si>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</si>
  <si>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</si>
  <si>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</si>
  <si>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</si>
  <si>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</si>
  <si>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</si>
  <si>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</si>
  <si>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</si>
  <si>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</si>
  <si>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</si>
  <si>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</si>
  <si>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</si>
  <si>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</si>
  <si>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</si>
  <si>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</si>
  <si>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</si>
  <si>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</si>
  <si>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</si>
  <si>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</si>
  <si>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</si>
  <si>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</si>
  <si>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</si>
  <si>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</si>
  <si>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</si>
  <si>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</si>
  <si>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</si>
  <si>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</si>
  <si>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</si>
  <si>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</si>
  <si>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</si>
  <si>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</si>
  <si>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</si>
  <si>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</si>
  <si>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</si>
  <si>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</si>
  <si>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</si>
  <si>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</si>
  <si>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</si>
  <si>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</si>
  <si>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</si>
  <si>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</si>
  <si>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</si>
  <si>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</si>
  <si>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</si>
  <si>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</si>
  <si>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</si>
  <si>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</si>
  <si>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</si>
  <si>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</si>
  <si>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</si>
  <si>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</si>
  <si>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</si>
  <si>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</si>
  <si>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</si>
  <si>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</si>
  <si>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</si>
  <si>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</si>
  <si>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</si>
  <si>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</si>
  <si>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</si>
  <si>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</si>
  <si>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</si>
  <si>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</si>
  <si>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</si>
  <si>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</si>
  <si>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</si>
  <si>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</si>
  <si>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</si>
  <si>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</si>
  <si>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</si>
  <si>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</si>
  <si>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</si>
  <si>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</si>
  <si>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</si>
  <si>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</si>
  <si>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</si>
  <si>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</si>
  <si>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</si>
  <si>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</si>
  <si>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</si>
  <si>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</si>
  <si>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</si>
  <si>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</si>
  <si>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</si>
  <si>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</si>
  <si>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</si>
  <si>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</si>
  <si>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</si>
  <si>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</si>
  <si>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</si>
  <si>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</si>
  <si>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</si>
  <si>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</si>
  <si>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</si>
  <si>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</si>
  <si>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</si>
  <si>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</si>
  <si>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</si>
  <si>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</si>
  <si>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</si>
  <si>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</si>
  <si>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</si>
  <si>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</si>
  <si>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</si>
  <si>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</si>
  <si>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</si>
  <si>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</si>
  <si>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</si>
  <si>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</si>
  <si>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</si>
  <si>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</si>
  <si>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</si>
  <si>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</si>
  <si>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</si>
  <si>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</si>
  <si>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</si>
  <si>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</si>
  <si>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</si>
  <si>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</si>
  <si>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</si>
  <si>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</si>
  <si>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</si>
  <si>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</si>
  <si>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</si>
  <si>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</si>
  <si>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</si>
  <si>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</si>
  <si>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</si>
  <si>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</si>
  <si>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</si>
  <si>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</si>
  <si>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</si>
  <si>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</si>
  <si>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</si>
  <si>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</si>
  <si>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</si>
  <si>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</si>
  <si>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</si>
  <si>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</si>
  <si>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</si>
  <si>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</si>
  <si>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</si>
  <si>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</si>
  <si>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</si>
  <si>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</si>
  <si>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</si>
  <si>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</si>
  <si>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</si>
  <si>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</si>
  <si>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</si>
  <si>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</si>
  <si>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</si>
  <si>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</si>
  <si>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</si>
  <si>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</si>
  <si>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</si>
  <si>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</si>
  <si>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</si>
  <si>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</si>
  <si>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</si>
  <si>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</si>
  <si>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</si>
  <si>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</si>
  <si>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</si>
  <si>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</si>
  <si>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</si>
  <si>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</si>
  <si>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</si>
  <si>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</si>
  <si>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</si>
  <si>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</si>
  <si>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</si>
  <si>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</si>
  <si>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</si>
  <si>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</si>
  <si>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</si>
  <si>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</si>
  <si>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</si>
  <si>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</si>
  <si>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</si>
  <si>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</si>
  <si>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</si>
  <si>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</si>
  <si>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</si>
  <si>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</si>
  <si>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</si>
  <si>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</si>
  <si>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</si>
  <si>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</si>
  <si>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</si>
  <si>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</si>
  <si>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</si>
  <si>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</si>
  <si>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</si>
  <si>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</si>
  <si>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</si>
  <si>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</si>
  <si>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</si>
  <si>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</si>
  <si>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</si>
  <si>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</si>
  <si>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</si>
  <si>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</si>
  <si>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</si>
  <si>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</si>
  <si>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</si>
  <si>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</si>
  <si>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</si>
  <si>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</si>
  <si>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</si>
  <si>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</si>
  <si>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</si>
  <si>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</si>
  <si>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</si>
  <si>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</si>
  <si>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</si>
  <si>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</si>
  <si>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</si>
  <si>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</si>
  <si>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</si>
  <si>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</si>
  <si>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</si>
  <si>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</si>
  <si>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</si>
  <si>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</si>
  <si>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</si>
  <si>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</si>
  <si>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</si>
  <si>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</si>
  <si>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</si>
  <si>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</si>
  <si>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</si>
  <si>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</si>
  <si>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</si>
  <si>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</si>
  <si>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</si>
  <si>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</si>
  <si>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</si>
  <si>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</si>
  <si>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</si>
  <si>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</si>
  <si>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</si>
  <si>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</si>
  <si>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</si>
  <si>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</si>
  <si>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</si>
  <si>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</si>
  <si>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</si>
  <si>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</si>
  <si>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</si>
  <si>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</si>
  <si>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</si>
  <si>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</si>
  <si>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</si>
  <si>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</si>
  <si>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</si>
  <si>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</si>
  <si>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</si>
  <si>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</si>
  <si>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</si>
  <si>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</si>
  <si>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</si>
  <si>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</si>
  <si>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</si>
  <si>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</si>
  <si>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</si>
  <si>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</si>
  <si>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</si>
  <si>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</si>
  <si>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</si>
  <si>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</si>
  <si>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</si>
  <si>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</si>
  <si>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</si>
  <si>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</si>
  <si>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</si>
  <si>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</si>
  <si>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</si>
  <si>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</si>
  <si>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</si>
  <si>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</si>
  <si>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</si>
  <si>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</si>
  <si>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</si>
  <si>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</si>
  <si>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</si>
  <si>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</si>
  <si>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</si>
  <si>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</si>
  <si>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</si>
  <si>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</si>
  <si>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</si>
  <si>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</si>
  <si>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</si>
  <si>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</si>
  <si>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</si>
  <si>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</si>
  <si>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</si>
  <si>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</si>
  <si>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</si>
  <si>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</si>
  <si>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</si>
  <si>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</si>
  <si>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</si>
  <si>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</si>
  <si>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</si>
  <si>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</si>
  <si>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</si>
  <si>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</si>
  <si>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</si>
  <si>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</si>
  <si>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</si>
  <si>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</si>
  <si>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</si>
  <si>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</si>
  <si>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</si>
  <si>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</si>
  <si>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</si>
  <si>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</si>
  <si>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</si>
  <si>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</si>
  <si>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</si>
  <si>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</si>
  <si>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</si>
  <si>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</si>
  <si>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</si>
  <si>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</si>
  <si>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</si>
  <si>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</si>
  <si>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</si>
  <si>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</si>
  <si>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</si>
  <si>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</si>
  <si>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</si>
  <si>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</si>
  <si>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</si>
  <si>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</si>
  <si>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</si>
  <si>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</si>
  <si>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</si>
  <si>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</si>
  <si>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</si>
  <si>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</si>
  <si>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</si>
  <si>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</si>
  <si>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</si>
  <si>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</si>
  <si>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</si>
  <si>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</si>
  <si>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</si>
  <si>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</si>
  <si>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</si>
  <si>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</si>
  <si>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</si>
  <si>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</si>
  <si>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</si>
  <si>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</si>
  <si>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</si>
  <si>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</si>
  <si>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</si>
  <si>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</si>
  <si>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</si>
  <si>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</si>
  <si>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</si>
  <si>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</si>
  <si>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</si>
  <si>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</si>
  <si>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</si>
  <si>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</si>
  <si>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</si>
  <si>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</si>
  <si>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</si>
  <si>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</si>
  <si>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</si>
  <si>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</si>
  <si>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</si>
  <si>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</si>
  <si>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</si>
  <si>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</si>
  <si>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</si>
  <si>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</si>
  <si>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</si>
  <si>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</si>
  <si>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</si>
  <si>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</si>
  <si>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</si>
  <si>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</si>
  <si>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</si>
  <si>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</si>
  <si>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</si>
  <si>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</si>
  <si>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</si>
  <si>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</si>
  <si>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</si>
  <si>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</si>
  <si>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</si>
  <si>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</si>
  <si>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</si>
  <si>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</si>
  <si>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</si>
  <si>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</si>
  <si>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</si>
  <si>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</si>
  <si>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</si>
  <si>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</si>
  <si>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</si>
  <si>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</si>
  <si>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</si>
  <si>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</si>
  <si>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</si>
  <si>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</si>
  <si>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</si>
  <si>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</si>
  <si>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</si>
  <si>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</si>
  <si>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</si>
  <si>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</si>
  <si>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</si>
  <si>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</si>
  <si>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</si>
  <si>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</si>
  <si>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</si>
  <si>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</si>
  <si>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</si>
  <si>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</si>
  <si>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</si>
  <si>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</si>
  <si>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</si>
  <si>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</si>
  <si>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</si>
  <si>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</si>
  <si>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</si>
  <si>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</si>
  <si>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</si>
  <si>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</si>
  <si>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</si>
  <si>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</si>
  <si>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</si>
  <si>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</si>
  <si>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</si>
  <si>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</si>
  <si>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</si>
  <si>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</si>
  <si>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</si>
  <si>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</si>
  <si>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</si>
  <si>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</si>
  <si>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</si>
  <si>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</si>
  <si>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</si>
  <si>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</si>
  <si>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</si>
  <si>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</si>
  <si>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</si>
  <si>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</si>
  <si>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</si>
  <si>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</si>
  <si>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</si>
  <si>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</si>
  <si>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</si>
  <si>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</si>
  <si>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</si>
  <si>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</si>
  <si>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</si>
  <si>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</si>
  <si>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</si>
  <si>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</si>
  <si>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</si>
  <si>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</si>
  <si>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</si>
  <si>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</si>
  <si>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</si>
  <si>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</si>
  <si>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</si>
  <si>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</si>
  <si>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</si>
  <si>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</si>
  <si>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</si>
  <si>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</si>
  <si>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</si>
  <si>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</si>
  <si>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</si>
  <si>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</si>
  <si>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</si>
  <si>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</si>
  <si>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</si>
  <si>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</si>
  <si>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</si>
  <si>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</si>
  <si>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</si>
  <si>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</si>
  <si>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</si>
  <si>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</si>
  <si>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</si>
  <si>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</si>
  <si>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</si>
  <si>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</si>
  <si>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</si>
  <si>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</si>
  <si>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</si>
  <si>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</si>
  <si>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</si>
  <si>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</si>
  <si>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</si>
  <si>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</si>
  <si>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</si>
  <si>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</si>
  <si>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</si>
  <si>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</si>
  <si>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</si>
  <si>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</si>
  <si>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</si>
  <si>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</si>
  <si>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</si>
  <si>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</si>
  <si>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</si>
  <si>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</si>
  <si>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</si>
  <si>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</si>
  <si>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</si>
  <si>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</si>
  <si>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</si>
  <si>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</si>
  <si>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</si>
  <si>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</si>
  <si>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</si>
  <si>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</si>
  <si>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</si>
  <si>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</si>
  <si>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</si>
  <si>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</si>
  <si>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</si>
  <si>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</si>
  <si>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</si>
  <si>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</si>
  <si>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</si>
  <si>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</si>
  <si>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</si>
  <si>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</si>
  <si>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</si>
  <si>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</si>
  <si>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</si>
  <si>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</si>
  <si>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</si>
  <si>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</si>
  <si>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</si>
  <si>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</si>
  <si>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</si>
  <si>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</si>
  <si>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</si>
  <si>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</si>
  <si>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</si>
  <si>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</si>
  <si>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</si>
  <si>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</si>
  <si>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</si>
  <si>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</si>
  <si>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</si>
  <si>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</si>
  <si>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</si>
  <si>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</si>
  <si>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</si>
  <si>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</si>
  <si>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</si>
  <si>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</si>
  <si>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</si>
  <si>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</si>
  <si>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</si>
  <si>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</si>
  <si>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</si>
  <si>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</si>
  <si>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</si>
  <si>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</si>
  <si>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</si>
  <si>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</si>
  <si>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</si>
  <si>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</si>
  <si>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</si>
  <si>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</si>
  <si>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</si>
  <si>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</si>
  <si>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</si>
  <si>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</si>
  <si>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</si>
  <si>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</si>
  <si>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</si>
  <si>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</si>
  <si>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</si>
  <si>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</si>
  <si>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</si>
  <si>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</si>
  <si>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</si>
  <si>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</si>
  <si>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</si>
  <si>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</si>
  <si>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</si>
  <si>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</si>
  <si>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</si>
  <si>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</si>
  <si>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</si>
  <si>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</si>
  <si>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</si>
  <si>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</si>
  <si>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</si>
  <si>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</si>
  <si>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</si>
  <si>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</si>
  <si>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</si>
  <si>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</si>
  <si>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</si>
  <si>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</si>
  <si>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</si>
  <si>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</si>
  <si>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</si>
  <si>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</si>
  <si>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</si>
  <si>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</si>
  <si>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</si>
  <si>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</si>
  <si>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</si>
  <si>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</si>
  <si>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</si>
  <si>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</si>
  <si>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</si>
  <si>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</si>
  <si>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</si>
  <si>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</si>
  <si>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</si>
  <si>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</si>
  <si>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</si>
  <si>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</si>
  <si>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</si>
  <si>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</si>
  <si>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</si>
  <si>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</si>
  <si>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</si>
  <si>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</si>
  <si>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</si>
  <si>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</si>
  <si>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</si>
  <si>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</si>
  <si>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</si>
  <si>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</si>
  <si>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</si>
  <si>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</si>
  <si>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</si>
  <si>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</si>
  <si>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</si>
  <si>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</si>
  <si>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</si>
  <si>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</si>
  <si>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</si>
  <si>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</si>
  <si>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</si>
  <si>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</si>
  <si>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</si>
  <si>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</si>
  <si>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</si>
  <si>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</si>
  <si>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</si>
  <si>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</si>
  <si>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</si>
  <si>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</si>
  <si>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</si>
  <si>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</si>
  <si>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</si>
  <si>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</si>
  <si>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</si>
  <si>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</si>
  <si>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</si>
  <si>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</si>
  <si>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</si>
  <si>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</si>
  <si>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</si>
  <si>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</si>
  <si>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</si>
  <si>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</si>
  <si>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</si>
  <si>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</si>
  <si>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</si>
  <si>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</si>
  <si>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</si>
  <si>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</si>
  <si>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</si>
  <si>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</si>
  <si>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</si>
  <si>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</si>
  <si>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</si>
  <si>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</si>
  <si>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</si>
  <si>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</si>
  <si>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</si>
  <si>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</si>
  <si>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</si>
  <si>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</si>
  <si>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</si>
  <si>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</si>
  <si>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</si>
  <si>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</si>
  <si>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</si>
  <si>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</si>
  <si>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</si>
  <si>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</si>
  <si>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</si>
  <si>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</si>
  <si>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</si>
  <si>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</si>
  <si>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</si>
  <si>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</si>
  <si>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</si>
  <si>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</si>
  <si>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</si>
  <si>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</si>
  <si>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</si>
  <si>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</si>
  <si>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</si>
  <si>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</si>
  <si>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</si>
  <si>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</si>
  <si>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</si>
  <si>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</si>
  <si>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</si>
  <si>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</si>
  <si>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</si>
  <si>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</si>
  <si>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</si>
  <si>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</si>
  <si>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</si>
  <si>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</si>
  <si>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</si>
  <si>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</si>
  <si>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</si>
  <si>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</si>
  <si>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</si>
  <si>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</si>
  <si>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</si>
  <si>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</si>
  <si>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</si>
  <si>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</si>
  <si>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</si>
  <si>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</si>
  <si>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</si>
  <si>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</si>
  <si>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</si>
  <si>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</si>
  <si>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</si>
  <si>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</si>
  <si>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</si>
  <si>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</si>
  <si>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</si>
  <si>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</si>
  <si>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</si>
  <si>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</si>
  <si>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</si>
  <si>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</si>
  <si>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</si>
  <si>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</si>
  <si>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</si>
  <si>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</si>
  <si>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</si>
  <si>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</si>
  <si>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</si>
  <si>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</si>
  <si>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</si>
  <si>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</si>
  <si>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</si>
  <si>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</si>
  <si>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</si>
  <si>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</si>
  <si>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</si>
  <si>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</si>
  <si>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</si>
  <si>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</si>
  <si>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</si>
  <si>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</si>
  <si>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</si>
  <si>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</si>
  <si>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</si>
  <si>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</si>
  <si>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</si>
  <si>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</si>
  <si>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</si>
  <si>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</si>
  <si>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</si>
  <si>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</si>
  <si>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</si>
  <si>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</si>
  <si>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</si>
  <si>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</si>
  <si>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</si>
  <si>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</si>
  <si>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</si>
  <si>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</si>
  <si>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</si>
  <si>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</si>
  <si>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</si>
  <si>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</si>
  <si>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</si>
  <si>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</si>
  <si>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</si>
  <si>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</si>
  <si>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</si>
  <si>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</si>
  <si>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</si>
  <si>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</si>
  <si>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</si>
  <si>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</si>
  <si>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</si>
  <si>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</si>
  <si>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</si>
  <si>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</si>
  <si>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</si>
  <si>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</si>
  <si>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</si>
  <si>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</si>
  <si>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</si>
  <si>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</si>
  <si>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</si>
  <si>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</si>
  <si>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</si>
  <si>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</si>
  <si>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</si>
  <si>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</si>
  <si>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</si>
  <si>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</si>
  <si>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</si>
  <si>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</si>
  <si>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</si>
  <si>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</si>
  <si>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</si>
  <si>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</si>
  <si>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</si>
  <si>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</si>
  <si>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</si>
  <si>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</si>
  <si>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</si>
  <si>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</si>
  <si>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</si>
  <si>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</si>
  <si>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</si>
  <si>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</si>
  <si>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</si>
  <si>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</si>
  <si>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</si>
  <si>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</si>
  <si>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</si>
  <si>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</si>
  <si>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</si>
  <si>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</si>
  <si>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</si>
  <si>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</si>
  <si>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</si>
  <si>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</si>
  <si>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</si>
  <si>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</si>
  <si>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</si>
  <si>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</si>
  <si>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</si>
  <si>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</si>
  <si>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</si>
  <si>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</si>
  <si>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</si>
  <si>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</si>
  <si>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</si>
  <si>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</si>
  <si>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</si>
  <si>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</si>
  <si>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</si>
  <si>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</si>
  <si>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</si>
  <si>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</si>
  <si>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</si>
  <si>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</si>
  <si>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</si>
  <si>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</si>
  <si>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</si>
  <si>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</si>
  <si>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</si>
  <si>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</si>
  <si>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</si>
  <si>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</si>
  <si>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</si>
  <si>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</si>
  <si>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</si>
  <si>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</si>
  <si>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</si>
  <si>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</si>
  <si>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</si>
  <si>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</si>
  <si>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</si>
  <si>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</si>
  <si>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</si>
  <si>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</si>
  <si>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</si>
  <si>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</si>
  <si>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</si>
  <si>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</si>
  <si>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</si>
  <si>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</si>
  <si>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</si>
  <si>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</si>
  <si>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</si>
  <si>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</si>
  <si>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</si>
  <si>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</si>
  <si>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</si>
  <si>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</si>
  <si>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</si>
  <si>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</si>
  <si>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</si>
  <si>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</si>
  <si>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</si>
  <si>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</si>
  <si>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</si>
  <si>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</si>
  <si>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</si>
  <si>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</si>
  <si>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</si>
  <si>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</si>
  <si>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</si>
  <si>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</si>
  <si>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</si>
  <si>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</si>
  <si>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</si>
  <si>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</si>
  <si>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</si>
  <si>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</si>
  <si>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</si>
  <si>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</si>
  <si>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</si>
  <si>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</si>
  <si>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</si>
  <si>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</si>
  <si>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</si>
  <si>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</si>
  <si>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</si>
  <si>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</si>
  <si>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</si>
  <si>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</si>
  <si>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</si>
  <si>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</si>
  <si>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</si>
  <si>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</si>
  <si>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</si>
  <si>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</si>
  <si>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</si>
  <si>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</si>
  <si>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</si>
  <si>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</si>
  <si>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</si>
  <si>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</si>
  <si>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</si>
  <si>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</si>
  <si>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</si>
  <si>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</si>
  <si>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</si>
  <si>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</si>
  <si>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</si>
  <si>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</si>
  <si>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</si>
  <si>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</si>
  <si>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</si>
  <si>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</si>
  <si>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</si>
  <si>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</si>
  <si>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</si>
  <si>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</si>
  <si>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</si>
  <si>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</si>
  <si>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</si>
  <si>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</si>
  <si>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</si>
  <si>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</si>
  <si>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</si>
  <si>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</si>
  <si>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</si>
  <si>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</si>
  <si>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</si>
  <si>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</si>
  <si>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</si>
  <si>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</si>
  <si>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</si>
  <si>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</si>
  <si>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</si>
  <si>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</si>
  <si>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</si>
  <si>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</si>
  <si>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</si>
  <si>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</si>
  <si>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</si>
  <si>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</si>
  <si>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</si>
  <si>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</si>
  <si>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</si>
  <si>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</si>
  <si>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</si>
  <si>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</si>
  <si>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</si>
  <si>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</si>
  <si>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</si>
  <si>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</si>
  <si>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</si>
  <si>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</si>
  <si>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</si>
  <si>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</si>
  <si>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</si>
  <si>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</si>
  <si>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</si>
  <si>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</si>
  <si>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</si>
  <si>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</si>
  <si>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</si>
  <si>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</si>
  <si>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</si>
  <si>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</si>
  <si>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</si>
  <si>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</si>
  <si>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</si>
  <si>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</si>
  <si>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</si>
  <si>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</si>
  <si>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</si>
  <si>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</si>
  <si>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</si>
  <si>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</si>
  <si>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</si>
  <si>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</si>
  <si>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</si>
  <si>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</si>
  <si>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</si>
  <si>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</si>
  <si>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</si>
  <si>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</si>
  <si>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</si>
  <si>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</si>
  <si>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</si>
  <si>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</si>
  <si>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</si>
  <si>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</si>
  <si>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</si>
  <si>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</si>
  <si>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</si>
  <si>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</si>
  <si>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</si>
  <si>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</si>
  <si>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</si>
  <si>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</si>
  <si>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</si>
  <si>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</si>
  <si>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</si>
  <si>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</si>
  <si>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</si>
  <si>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</si>
  <si>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</si>
  <si>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</si>
  <si>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</si>
  <si>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</si>
  <si>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</si>
  <si>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</si>
  <si>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</si>
  <si>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</si>
  <si>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</si>
  <si>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</si>
  <si>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</si>
  <si>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</si>
  <si>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</si>
  <si>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</si>
  <si>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</si>
  <si>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</si>
  <si>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</si>
  <si>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</si>
  <si>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</si>
  <si>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</si>
  <si>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</si>
  <si>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</si>
  <si>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</si>
  <si>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</si>
  <si>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</si>
  <si>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</si>
  <si>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</si>
  <si>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</si>
  <si>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</si>
  <si>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</si>
  <si>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</si>
  <si>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</si>
  <si>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</si>
  <si>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</si>
  <si>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</si>
  <si>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</si>
  <si>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</si>
  <si>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</si>
  <si>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</si>
  <si>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</si>
  <si>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</si>
  <si>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</si>
  <si>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</si>
  <si>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</si>
  <si>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</si>
  <si>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</si>
  <si>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</si>
  <si>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</si>
  <si>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</si>
  <si>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</si>
  <si>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</si>
  <si>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</si>
  <si>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</si>
  <si>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</si>
  <si>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</si>
  <si>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</si>
  <si>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</si>
  <si>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</si>
  <si>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</si>
  <si>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</si>
  <si>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</si>
  <si>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</si>
  <si>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</si>
  <si>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</si>
  <si>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</si>
  <si>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</si>
  <si>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</si>
  <si>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</si>
  <si>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</si>
  <si>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</si>
  <si>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</si>
  <si>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</si>
  <si>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</si>
  <si>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</si>
  <si>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</si>
  <si>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</si>
  <si>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</si>
  <si>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</si>
  <si>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</si>
  <si>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</si>
  <si>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</si>
  <si>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</si>
  <si>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</si>
  <si>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</si>
  <si>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</si>
  <si>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</si>
  <si>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</si>
  <si>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</si>
  <si>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</si>
  <si>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</si>
  <si>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</si>
  <si>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</si>
  <si>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</si>
  <si>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</si>
  <si>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</si>
  <si>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</si>
  <si>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</si>
  <si>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</si>
  <si>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</si>
  <si>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</si>
  <si>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</si>
  <si>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</si>
  <si>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</si>
  <si>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</si>
  <si>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</si>
  <si>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</si>
  <si>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</si>
  <si>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</si>
  <si>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</si>
  <si>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</si>
  <si>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</si>
  <si>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</si>
  <si>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</si>
  <si>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</si>
  <si>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</si>
  <si>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</si>
  <si>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</si>
  <si>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</si>
  <si>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</si>
  <si>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</si>
  <si>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</si>
  <si>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</si>
  <si>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</si>
  <si>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</si>
  <si>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</si>
  <si>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</si>
  <si>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</si>
  <si>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</si>
  <si>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</si>
  <si>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</si>
  <si>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</si>
  <si>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</si>
  <si>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</si>
  <si>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</si>
  <si>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</si>
  <si>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</si>
  <si>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</si>
  <si>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</si>
  <si>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</si>
  <si>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</si>
  <si>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</si>
  <si>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</si>
  <si>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</si>
  <si>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</si>
  <si>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</si>
  <si>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</si>
  <si>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</si>
  <si>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</si>
  <si>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</si>
  <si>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</si>
  <si>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</si>
  <si>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</si>
  <si>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</si>
  <si>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</si>
  <si>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</si>
  <si>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</si>
  <si>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</si>
  <si>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</si>
  <si>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</si>
  <si>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</si>
  <si>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</si>
  <si>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</si>
  <si>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</si>
  <si>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</si>
  <si>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</si>
  <si>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</si>
  <si>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</si>
  <si>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</si>
  <si>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</si>
  <si>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</si>
  <si>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</si>
  <si>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</si>
  <si>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</si>
  <si>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</si>
  <si>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</si>
  <si>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</si>
  <si>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</si>
  <si>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</si>
  <si>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</si>
  <si>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</si>
  <si>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</si>
  <si>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</si>
  <si>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</si>
  <si>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</si>
  <si>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</si>
  <si>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</si>
  <si>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</si>
  <si>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</si>
  <si>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</si>
  <si>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</si>
  <si>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</si>
  <si>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</si>
  <si>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</si>
  <si>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</si>
  <si>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</si>
  <si>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</si>
  <si>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</si>
  <si>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</si>
  <si>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</si>
  <si>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</si>
  <si>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</si>
  <si>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</si>
  <si>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</si>
  <si>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</si>
  <si>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</si>
  <si>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</si>
  <si>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</si>
  <si>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</si>
  <si>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</si>
  <si>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</si>
  <si>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</si>
  <si>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</si>
  <si>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</si>
  <si>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</si>
  <si>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</si>
  <si>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</si>
  <si>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</si>
  <si>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</si>
  <si>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</si>
  <si>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</si>
  <si>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</si>
  <si>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</si>
  <si>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</si>
  <si>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</si>
  <si>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</si>
  <si>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</si>
  <si>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</si>
  <si>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</si>
  <si>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</si>
  <si>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</si>
  <si>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</si>
  <si>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</si>
  <si>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</si>
  <si>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</si>
  <si>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</si>
  <si>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</si>
  <si>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</si>
  <si>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</si>
  <si>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</si>
  <si>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</si>
  <si>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</si>
  <si>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</si>
  <si>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</si>
  <si>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</si>
  <si>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</si>
  <si>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</si>
  <si>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</si>
  <si>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</si>
  <si>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</si>
  <si>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</si>
  <si>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</si>
  <si>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</si>
  <si>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</si>
  <si>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</si>
  <si>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</si>
  <si>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</si>
  <si>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</si>
  <si>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</si>
  <si>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</si>
  <si>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</si>
  <si>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</si>
  <si>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</si>
  <si>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</si>
  <si>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</si>
  <si>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</si>
  <si>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</si>
  <si>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</si>
  <si>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</si>
  <si>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</si>
  <si>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</si>
  <si>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</si>
  <si>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</si>
  <si>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</si>
  <si>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</si>
  <si>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</si>
  <si>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</si>
  <si>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</si>
  <si>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</si>
  <si>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</si>
  <si>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</si>
  <si>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</si>
  <si>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</si>
  <si>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</si>
  <si>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</si>
  <si>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</si>
  <si>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</si>
  <si>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</si>
  <si>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</si>
  <si>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</si>
  <si>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</si>
  <si>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</si>
  <si>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</si>
  <si>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</si>
  <si>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</si>
  <si>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</si>
  <si>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</si>
  <si>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</si>
  <si>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</si>
  <si>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</si>
  <si>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</si>
  <si>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</si>
  <si>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</si>
  <si>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</si>
  <si>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</si>
  <si>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</si>
  <si>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</si>
  <si>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</si>
  <si>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</si>
  <si>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</si>
  <si>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</si>
  <si>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</si>
  <si>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</si>
  <si>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</si>
  <si>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</si>
  <si>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</si>
  <si>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</si>
  <si>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</si>
  <si>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</si>
  <si>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</si>
  <si>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</si>
  <si>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</si>
  <si>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</si>
  <si>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</si>
  <si>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</si>
  <si>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</si>
  <si>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</si>
  <si>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</si>
  <si>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</si>
  <si>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</si>
  <si>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</si>
  <si>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</si>
  <si>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</si>
  <si>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</si>
  <si>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</si>
  <si>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</si>
  <si>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</si>
  <si>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</si>
  <si>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</si>
  <si>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</si>
  <si>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</si>
  <si>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</si>
  <si>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</si>
  <si>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</si>
  <si>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</si>
  <si>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</si>
  <si>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</si>
  <si>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</si>
  <si>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</si>
  <si>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</si>
  <si>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</si>
  <si>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</si>
  <si>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</si>
  <si>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</si>
  <si>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</si>
  <si>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</si>
  <si>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</si>
  <si>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</si>
  <si>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</si>
  <si>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</si>
  <si>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</si>
  <si>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</si>
  <si>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</si>
  <si>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</si>
  <si>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</si>
  <si>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</si>
  <si>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</si>
  <si>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</si>
  <si>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</si>
  <si>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</si>
  <si>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</si>
  <si>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</si>
  <si>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</si>
  <si>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</si>
  <si>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</si>
  <si>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</si>
  <si>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</si>
  <si>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</si>
  <si>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</si>
  <si>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</si>
  <si>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</si>
  <si>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</si>
  <si>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</si>
  <si>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</si>
  <si>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</si>
  <si>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</si>
  <si>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</si>
  <si>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</si>
  <si>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</si>
  <si>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</si>
  <si>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</si>
  <si>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</si>
  <si>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</si>
  <si>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</si>
  <si>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</si>
  <si>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</si>
  <si>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</si>
  <si>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</si>
  <si>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</si>
  <si>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</si>
  <si>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</si>
  <si>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</si>
  <si>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</si>
  <si>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</si>
  <si>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</si>
  <si>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</si>
  <si>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</si>
  <si>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</si>
  <si>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</si>
  <si>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</si>
  <si>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</si>
  <si>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</si>
  <si>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</si>
  <si>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</si>
  <si>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</si>
  <si>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</si>
  <si>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</si>
  <si>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</si>
  <si>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</si>
  <si>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</si>
  <si>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</si>
  <si>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</si>
  <si>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</si>
  <si>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</si>
  <si>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</si>
  <si>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</si>
  <si>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</si>
  <si>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</si>
  <si>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</si>
  <si>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</si>
  <si>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</si>
  <si>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</si>
  <si>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</si>
  <si>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</si>
  <si>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</si>
  <si>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</si>
  <si>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</si>
  <si>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</si>
  <si>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</si>
  <si>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</si>
  <si>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</si>
  <si>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</si>
  <si>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</si>
  <si>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</si>
  <si>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</si>
  <si>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</si>
  <si>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</si>
  <si>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</si>
  <si>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</si>
  <si>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</si>
  <si>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</si>
  <si>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</si>
  <si>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</si>
  <si>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</si>
  <si>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</si>
  <si>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</si>
  <si>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</si>
  <si>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</si>
  <si>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</si>
  <si>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</si>
  <si>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</si>
  <si>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</si>
  <si>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</si>
  <si>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</si>
  <si>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</si>
  <si>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</si>
  <si>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</si>
  <si>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</si>
  <si>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</si>
  <si>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</si>
  <si>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</si>
  <si>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</si>
  <si>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</si>
  <si>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</si>
  <si>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</si>
  <si>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</si>
  <si>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</si>
  <si>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</si>
  <si>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</si>
  <si>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</si>
  <si>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</si>
  <si>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</si>
  <si>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</si>
  <si>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</si>
  <si>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</si>
  <si>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</si>
  <si>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</si>
  <si>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</si>
  <si>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</si>
  <si>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</si>
  <si>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</si>
  <si>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</si>
  <si>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</si>
  <si>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</si>
  <si>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</si>
  <si>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</si>
  <si>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</si>
  <si>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</si>
  <si>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</si>
  <si>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</si>
  <si>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</si>
  <si>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</si>
  <si>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</si>
  <si>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</si>
  <si>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</si>
  <si>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</si>
  <si>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</si>
  <si>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</si>
  <si>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</si>
  <si>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</si>
  <si>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</si>
  <si>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</si>
  <si>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</si>
  <si>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</si>
  <si>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</si>
  <si>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</si>
  <si>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</si>
  <si>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</si>
  <si>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</si>
  <si>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</si>
  <si>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</si>
  <si>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</si>
  <si>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</si>
  <si>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</si>
  <si>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</si>
  <si>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</si>
  <si>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</si>
  <si>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</si>
  <si>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</si>
  <si>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</si>
  <si>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</si>
  <si>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</si>
  <si>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</si>
  <si>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</si>
  <si>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</si>
  <si>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</si>
  <si>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</si>
  <si>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</si>
  <si>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</si>
  <si>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</si>
  <si>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</si>
  <si>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</si>
  <si>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</si>
  <si>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</si>
  <si>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</si>
  <si>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</si>
  <si>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</si>
  <si>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</si>
  <si>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</si>
  <si>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</si>
  <si>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</si>
  <si>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</si>
  <si>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</si>
  <si>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</si>
  <si>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</si>
  <si>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</si>
  <si>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</si>
  <si>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</si>
  <si>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</si>
  <si>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</si>
  <si>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</si>
  <si>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</si>
  <si>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</si>
  <si>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</si>
  <si>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</si>
  <si>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</si>
  <si>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</si>
  <si>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</si>
  <si>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</si>
  <si>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</si>
  <si>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</si>
  <si>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</si>
  <si>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</si>
  <si>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</si>
  <si>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</si>
  <si>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</si>
  <si>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</si>
  <si>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</si>
  <si>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</si>
  <si>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</si>
  <si>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</si>
  <si>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</si>
  <si>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</si>
  <si>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</si>
  <si>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</si>
  <si>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</si>
  <si>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</si>
  <si>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</si>
  <si>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</si>
  <si>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</si>
  <si>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</si>
  <si>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</si>
  <si>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</si>
  <si>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</si>
  <si>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</si>
  <si>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</si>
  <si>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</si>
  <si>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</si>
  <si>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</si>
  <si>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</si>
  <si>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</si>
  <si>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</si>
  <si>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</si>
  <si>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</si>
  <si>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</si>
  <si>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</si>
  <si>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</si>
  <si>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</si>
  <si>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</si>
  <si>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</si>
  <si>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</si>
  <si>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</si>
  <si>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</si>
  <si>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</si>
  <si>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</si>
  <si>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</si>
  <si>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</si>
  <si>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</si>
  <si>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</si>
  <si>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</si>
  <si>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</si>
  <si>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</si>
  <si>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</si>
  <si>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</si>
  <si>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</si>
  <si>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</si>
  <si>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</si>
  <si>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</si>
  <si>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</si>
  <si>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</si>
  <si>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</si>
  <si>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</si>
  <si>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</si>
  <si>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</si>
  <si>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</si>
  <si>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</si>
  <si>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</si>
  <si>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</si>
  <si>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</si>
  <si>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</si>
  <si>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</si>
  <si>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</si>
  <si>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</si>
  <si>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</si>
  <si>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</si>
  <si>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</si>
  <si>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</si>
  <si>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</si>
  <si>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</si>
  <si>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</si>
  <si>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</si>
  <si>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</si>
  <si>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</si>
  <si>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</si>
  <si>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</si>
  <si>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</si>
  <si>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</si>
  <si>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</si>
  <si>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</si>
  <si>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</si>
  <si>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</si>
  <si>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</si>
  <si>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</si>
  <si>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</si>
  <si>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</si>
  <si>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</si>
  <si>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</si>
  <si>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</si>
  <si>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</si>
  <si>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</si>
  <si>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</si>
  <si>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</si>
  <si>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</si>
  <si>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</si>
  <si>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</si>
  <si>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</si>
  <si>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</si>
  <si>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</si>
  <si>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</si>
  <si>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</si>
  <si>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</si>
  <si>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</si>
  <si>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</si>
  <si>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</si>
  <si>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</si>
  <si>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</si>
  <si>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</si>
  <si>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</si>
  <si>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</si>
  <si>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</si>
  <si>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</si>
  <si>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</si>
  <si>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</si>
  <si>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</si>
  <si>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</si>
  <si>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</si>
  <si>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</si>
  <si>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</si>
  <si>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</si>
  <si>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</si>
  <si>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</si>
  <si>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</si>
  <si>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</si>
  <si>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</si>
  <si>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</si>
  <si>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</si>
  <si>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</si>
  <si>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</si>
  <si>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</si>
  <si>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</si>
  <si>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</si>
  <si>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</si>
  <si>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</si>
  <si>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</si>
  <si>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</si>
  <si>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</si>
  <si>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</si>
  <si>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</si>
  <si>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</si>
  <si>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</si>
  <si>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</si>
  <si>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</si>
  <si>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</si>
  <si>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</si>
  <si>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</si>
  <si>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</si>
  <si>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</si>
  <si>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</si>
  <si>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</si>
  <si>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</si>
  <si>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</si>
  <si>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</si>
  <si>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</si>
  <si>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</si>
  <si>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</si>
  <si>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</si>
  <si>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</si>
  <si>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</si>
  <si>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</si>
  <si>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</si>
  <si>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</si>
  <si>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</si>
  <si>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</si>
  <si>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</si>
  <si>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</si>
  <si>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</si>
  <si>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</si>
  <si>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</si>
  <si>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</si>
  <si>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</si>
  <si>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</si>
  <si>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</si>
  <si>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</si>
  <si>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</si>
  <si>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</si>
  <si>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</si>
  <si>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</si>
  <si>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</si>
  <si>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</si>
  <si>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</si>
  <si>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</si>
  <si>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</si>
  <si>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</si>
  <si>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</si>
  <si>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</si>
  <si>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</si>
  <si>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</si>
  <si>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</si>
  <si>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</si>
  <si>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</si>
  <si>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</si>
  <si>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</si>
  <si>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</si>
  <si>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</si>
  <si>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</si>
  <si>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</si>
  <si>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</si>
  <si>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</si>
  <si>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</si>
  <si>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</si>
  <si>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</si>
  <si>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</si>
  <si>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</si>
  <si>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</si>
  <si>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</si>
  <si>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</si>
  <si>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</si>
  <si>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</si>
  <si>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</si>
  <si>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</si>
  <si>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</si>
  <si>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</si>
  <si>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</si>
  <si>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</si>
  <si>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</si>
  <si>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</si>
  <si>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</si>
  <si>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</si>
  <si>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</si>
  <si>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</si>
  <si>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</si>
  <si>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</si>
  <si>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</si>
  <si>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</si>
  <si>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</si>
  <si>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</si>
  <si>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</si>
  <si>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</si>
  <si>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</si>
  <si>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</si>
  <si>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</si>
  <si>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</si>
  <si>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</si>
  <si>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</si>
  <si>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</si>
  <si>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</si>
  <si>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</si>
  <si>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</si>
  <si>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</si>
  <si>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</si>
  <si>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</si>
  <si>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</si>
  <si>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</si>
  <si>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</si>
  <si>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</si>
  <si>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</si>
  <si>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</si>
  <si>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</si>
  <si>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</si>
  <si>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</si>
  <si>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</si>
  <si>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</si>
  <si>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</si>
  <si>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</si>
  <si>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</si>
  <si>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</si>
  <si>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</si>
  <si>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</si>
  <si>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</si>
  <si>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</si>
  <si>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</si>
  <si>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</si>
  <si>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</si>
  <si>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</si>
  <si>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</si>
  <si>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</si>
  <si>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</si>
  <si>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</si>
  <si>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</si>
  <si>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</si>
  <si>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</si>
  <si>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</si>
  <si>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</si>
  <si>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</si>
  <si>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</si>
  <si>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</si>
  <si>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</si>
  <si>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</si>
  <si>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</si>
  <si>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</si>
  <si>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</si>
  <si>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</si>
  <si>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</si>
  <si>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</si>
  <si>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</si>
  <si>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</si>
  <si>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</si>
  <si>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</si>
  <si>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</si>
  <si>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</si>
  <si>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</si>
  <si>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</si>
  <si>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</si>
  <si>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</si>
  <si>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</si>
  <si>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</si>
  <si>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</si>
  <si>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</si>
  <si>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</si>
  <si>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</si>
  <si>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</si>
  <si>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</si>
  <si>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</si>
  <si>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</si>
  <si>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</si>
  <si>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</si>
  <si>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</si>
  <si>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</si>
  <si>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</si>
  <si>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</si>
  <si>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</si>
  <si>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</si>
  <si>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</si>
  <si>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</si>
  <si>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</si>
  <si>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</si>
  <si>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</si>
  <si>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</si>
  <si>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</si>
  <si>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</si>
  <si>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</si>
  <si>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</si>
  <si>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</si>
  <si>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</si>
  <si>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</si>
  <si>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</si>
  <si>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</si>
  <si>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</si>
  <si>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</si>
  <si>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</si>
  <si>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</si>
  <si>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</si>
  <si>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</si>
  <si>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</si>
  <si>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</si>
  <si>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</si>
  <si>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</si>
  <si>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</si>
  <si>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</si>
  <si>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</si>
  <si>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</si>
  <si>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</si>
  <si>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</si>
  <si>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</si>
  <si>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</si>
  <si>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</si>
  <si>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</si>
  <si>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</si>
  <si>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</si>
  <si>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</si>
  <si>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</si>
  <si>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</si>
  <si>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</si>
  <si>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</si>
  <si>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</si>
  <si>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</si>
  <si>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</si>
  <si>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</si>
  <si>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</si>
  <si>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</si>
  <si>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</si>
  <si>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</si>
  <si>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</si>
  <si>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</si>
  <si>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</si>
  <si>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</si>
  <si>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</si>
  <si>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</si>
  <si>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</si>
  <si>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</si>
  <si>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</si>
  <si>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</si>
  <si>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</si>
  <si>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</si>
  <si>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</si>
  <si>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</si>
  <si>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</si>
  <si>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</si>
  <si>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</si>
  <si>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</si>
  <si>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</si>
  <si>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</si>
  <si>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</si>
  <si>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</si>
  <si>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</si>
  <si>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</si>
  <si>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</si>
  <si>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</si>
  <si>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</si>
  <si>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</si>
  <si>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</si>
  <si>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</si>
  <si>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</si>
  <si>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</si>
  <si>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</si>
  <si>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</si>
  <si>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</si>
  <si>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</si>
  <si>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</si>
  <si>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</si>
  <si>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</si>
  <si>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</si>
  <si>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</si>
  <si>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</si>
  <si>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</si>
  <si>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</si>
  <si>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</si>
  <si>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</si>
  <si>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</si>
  <si>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</si>
  <si>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</si>
  <si>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</si>
  <si>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</si>
  <si>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</si>
  <si>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</si>
  <si>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</si>
  <si>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</si>
  <si>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</si>
  <si>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</si>
  <si>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</si>
  <si>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</si>
  <si>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</si>
  <si>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</si>
  <si>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</si>
  <si>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</si>
  <si>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</si>
  <si>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</si>
  <si>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</si>
  <si>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</si>
  <si>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</si>
  <si>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</si>
  <si>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</si>
  <si>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</si>
  <si>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</si>
  <si>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</si>
  <si>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</si>
  <si>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</si>
  <si>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</si>
  <si>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</si>
  <si>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</si>
  <si>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</si>
  <si>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</si>
  <si>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</si>
  <si>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</si>
  <si>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</si>
  <si>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</si>
  <si>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</si>
  <si>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</si>
  <si>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</si>
  <si>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</si>
  <si>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</si>
  <si>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</si>
  <si>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</si>
  <si>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</si>
  <si>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</si>
  <si>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</si>
  <si>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</si>
  <si>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</si>
  <si>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</si>
  <si>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</si>
  <si>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</si>
  <si>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</si>
  <si>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</si>
  <si>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</si>
  <si>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</si>
  <si>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</si>
  <si>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</si>
  <si>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</si>
  <si>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</si>
  <si>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</si>
  <si>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</si>
  <si>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</si>
  <si>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</si>
  <si>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</si>
  <si>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</si>
  <si>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</si>
  <si>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</si>
  <si>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</si>
  <si>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</si>
  <si>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</si>
  <si>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</si>
  <si>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</si>
  <si>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</si>
  <si>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</si>
  <si>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</si>
  <si>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</si>
  <si>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</si>
  <si>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</si>
  <si>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</si>
  <si>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</si>
  <si>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</si>
  <si>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</si>
  <si>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</si>
  <si>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</si>
  <si>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</si>
  <si>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</si>
  <si>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</si>
  <si>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</si>
  <si>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</si>
  <si>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</si>
  <si>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</si>
  <si>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</si>
  <si>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</si>
  <si>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</si>
  <si>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</si>
  <si>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</si>
  <si>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</si>
  <si>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</si>
  <si>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</si>
  <si>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</si>
  <si>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</si>
  <si>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</si>
  <si>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</si>
  <si>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</si>
  <si>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</si>
  <si>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</si>
  <si>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</si>
  <si>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</si>
  <si>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</si>
  <si>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</si>
  <si>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</si>
  <si>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</si>
  <si>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</si>
  <si>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</si>
  <si>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</si>
  <si>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</si>
  <si>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</si>
  <si>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</si>
  <si>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</si>
  <si>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</si>
  <si>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</si>
  <si>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</si>
  <si>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</si>
  <si>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</si>
  <si>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</si>
  <si>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</si>
  <si>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</si>
  <si>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</si>
  <si>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</si>
  <si>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</si>
  <si>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</si>
  <si>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</si>
  <si>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</si>
  <si>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</si>
  <si>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</si>
  <si>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</si>
  <si>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</si>
  <si>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</si>
  <si>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</si>
  <si>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</si>
  <si>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</si>
  <si>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</si>
  <si>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</si>
  <si>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</si>
  <si>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</si>
  <si>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</si>
  <si>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</si>
  <si>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</si>
  <si>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</si>
  <si>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</si>
  <si>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</si>
  <si>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</si>
  <si>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</si>
  <si>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</si>
  <si>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</si>
  <si>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</si>
  <si>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</si>
  <si>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</si>
  <si>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</si>
  <si>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</si>
  <si>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</si>
  <si>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</si>
  <si>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</si>
  <si>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</si>
  <si>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</si>
  <si>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</si>
  <si>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</si>
  <si>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</si>
  <si>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</si>
  <si>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</si>
  <si>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</si>
  <si>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</si>
  <si>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</si>
  <si>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</si>
  <si>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</si>
  <si>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</si>
  <si>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</si>
  <si>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</si>
  <si>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</si>
  <si>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</si>
  <si>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</si>
  <si>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</si>
  <si>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</si>
  <si>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</si>
  <si>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</si>
  <si>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</si>
  <si>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</si>
  <si>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</si>
  <si>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</si>
  <si>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</si>
  <si>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</si>
  <si>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</si>
  <si>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</si>
  <si>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</si>
  <si>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</si>
  <si>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</si>
  <si>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</si>
  <si>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</si>
  <si>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</si>
  <si>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</si>
  <si>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</si>
  <si>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</si>
  <si>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</si>
  <si>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</si>
  <si>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</si>
  <si>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</si>
  <si>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</si>
  <si>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</si>
  <si>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</si>
  <si>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</si>
  <si>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</si>
  <si>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</si>
  <si>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</si>
  <si>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</si>
  <si>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</si>
  <si>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</si>
  <si>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</si>
  <si>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</si>
  <si>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</si>
  <si>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</si>
  <si>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</si>
  <si>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</si>
  <si>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</si>
  <si>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</si>
  <si>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</si>
  <si>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</si>
  <si>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</si>
  <si>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</si>
  <si>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</si>
  <si>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</si>
  <si>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</si>
  <si>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</si>
  <si>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</si>
  <si>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</si>
  <si>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</si>
  <si>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</si>
  <si>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</si>
  <si>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</si>
  <si>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</si>
  <si>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</si>
  <si>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</si>
  <si>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</si>
  <si>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</si>
  <si>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</si>
  <si>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</si>
  <si>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</si>
  <si>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</si>
  <si>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</si>
  <si>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</si>
  <si>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</si>
  <si>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</si>
  <si>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</si>
  <si>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</si>
  <si>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</si>
  <si>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</si>
  <si>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</si>
  <si>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</si>
  <si>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</si>
  <si>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</si>
  <si>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</si>
  <si>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</si>
  <si>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</si>
  <si>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</si>
  <si>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</si>
  <si>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</si>
  <si>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</si>
  <si>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</si>
  <si>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</si>
  <si>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</si>
  <si>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</si>
  <si>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</si>
  <si>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</si>
  <si>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</si>
  <si>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</si>
  <si>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</si>
  <si>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</si>
  <si>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</si>
  <si>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</si>
  <si>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</si>
  <si>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</si>
  <si>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</si>
  <si>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</si>
  <si>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</si>
  <si>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</si>
  <si>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</si>
  <si>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</si>
  <si>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</si>
  <si>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</si>
  <si>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</si>
  <si>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</si>
  <si>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</si>
  <si>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</si>
  <si>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</si>
  <si>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</si>
  <si>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</si>
  <si>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</si>
  <si>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</si>
  <si>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</si>
  <si>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</si>
  <si>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</si>
  <si>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</si>
  <si>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</si>
  <si>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</si>
  <si>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</si>
  <si>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</si>
  <si>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</si>
  <si>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</si>
  <si>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</si>
  <si>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</si>
  <si>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</si>
  <si>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</si>
  <si>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</si>
  <si>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</si>
  <si>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</si>
  <si>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</si>
  <si>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</si>
  <si>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</si>
  <si>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</si>
  <si>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</si>
  <si>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</si>
  <si>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</si>
  <si>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</si>
  <si>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</si>
  <si>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</si>
  <si>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</si>
  <si>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</si>
  <si>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</si>
  <si>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</si>
  <si>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</si>
  <si>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</si>
  <si>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</si>
  <si>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</si>
  <si>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</si>
  <si>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</si>
  <si>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</si>
  <si>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</si>
  <si>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</si>
  <si>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</si>
  <si>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</si>
  <si>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</si>
  <si>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</si>
  <si>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</si>
  <si>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</si>
  <si>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</si>
  <si>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</si>
  <si>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</si>
  <si>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</si>
  <si>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</si>
  <si>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</si>
  <si>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</si>
  <si>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</si>
  <si>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</si>
  <si>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</si>
  <si>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</si>
  <si>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</si>
  <si>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</si>
  <si>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</si>
  <si>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</si>
  <si>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</si>
  <si>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</si>
  <si>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</si>
  <si>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</si>
  <si>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</si>
  <si>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</si>
  <si>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</si>
  <si>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</si>
  <si>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</si>
  <si>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</si>
  <si>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</si>
  <si>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</si>
  <si>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</si>
  <si>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</si>
  <si>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</si>
  <si>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</si>
  <si>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</si>
  <si>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</si>
  <si>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</si>
  <si>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</si>
  <si>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</si>
  <si>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</si>
  <si>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</si>
  <si>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</si>
  <si>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</si>
  <si>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</si>
  <si>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</si>
  <si>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</si>
  <si>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</si>
  <si>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</si>
  <si>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</si>
  <si>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</si>
  <si>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</si>
  <si>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</si>
  <si>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</si>
  <si>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</si>
  <si>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</si>
  <si>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</si>
  <si>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</si>
  <si>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</si>
  <si>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</si>
  <si>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</si>
  <si>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</si>
  <si>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</si>
  <si>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</si>
  <si>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</si>
  <si>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</si>
  <si>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</si>
  <si>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</si>
  <si>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</si>
  <si>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</si>
  <si>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</si>
  <si>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</si>
  <si>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</si>
  <si>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</si>
  <si>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</si>
  <si>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</si>
  <si>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</si>
  <si>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</si>
  <si>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</si>
  <si>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</si>
  <si>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</si>
  <si>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</si>
  <si>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</si>
  <si>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</si>
  <si>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</si>
  <si>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</si>
  <si>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</si>
  <si>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</si>
  <si>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</si>
  <si>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</si>
  <si>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</si>
  <si>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</si>
  <si>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</si>
  <si>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</si>
  <si>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</si>
  <si>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</si>
  <si>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</si>
  <si>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</si>
  <si>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</si>
  <si>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</si>
  <si>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</si>
  <si>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</si>
  <si>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</si>
  <si>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</si>
  <si>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</si>
  <si>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</si>
  <si>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</si>
  <si>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</si>
  <si>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</si>
  <si>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</si>
  <si>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</si>
  <si>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</si>
  <si>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</si>
  <si>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</si>
  <si>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</si>
  <si>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</si>
  <si>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</si>
  <si>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</si>
  <si>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</si>
  <si>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</si>
  <si>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</si>
  <si>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</si>
  <si>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</si>
  <si>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</si>
  <si>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</si>
  <si>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</si>
  <si>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</si>
  <si>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</si>
  <si>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</si>
  <si>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</si>
  <si>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</si>
  <si>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</si>
  <si>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</si>
  <si>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</si>
  <si>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</si>
  <si>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</si>
  <si>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</si>
  <si>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</si>
  <si>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</si>
  <si>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</si>
  <si>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</si>
  <si>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</si>
  <si>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</si>
  <si>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</si>
  <si>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</si>
  <si>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</si>
  <si>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</si>
  <si>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</si>
  <si>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</si>
  <si>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</si>
  <si>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</si>
  <si>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</si>
  <si>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</si>
  <si>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</si>
  <si>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</si>
  <si>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</si>
  <si>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</si>
  <si>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</si>
  <si>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</si>
  <si>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</si>
  <si>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</si>
  <si>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</si>
  <si>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</si>
  <si>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</si>
  <si>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</si>
  <si>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</si>
  <si>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</si>
  <si>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</si>
  <si>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</si>
  <si>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</si>
  <si>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</si>
  <si>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</si>
  <si>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</si>
  <si>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</si>
  <si>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</si>
  <si>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</si>
  <si>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</si>
  <si>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</si>
  <si>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</si>
  <si>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</si>
  <si>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</si>
  <si>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</si>
  <si>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</si>
  <si>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</si>
  <si>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</si>
  <si>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</si>
  <si>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</si>
  <si>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</si>
  <si>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</si>
  <si>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</si>
  <si>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</si>
  <si>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</si>
  <si>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</si>
  <si>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</si>
  <si>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</si>
  <si>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</si>
  <si>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</si>
  <si>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</si>
  <si>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</si>
  <si>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</si>
  <si>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</si>
  <si>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</si>
  <si>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</si>
  <si>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</si>
  <si>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</si>
  <si>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</si>
  <si>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</si>
  <si>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</si>
  <si>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</si>
  <si>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</si>
  <si>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</si>
  <si>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</si>
  <si>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</si>
  <si>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</si>
  <si>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</si>
  <si>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</si>
  <si>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</si>
  <si>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</si>
  <si>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</si>
  <si>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</si>
  <si>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</si>
  <si>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</si>
  <si>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</si>
  <si>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</si>
  <si>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</si>
  <si>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</si>
  <si>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</si>
  <si>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</si>
  <si>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</si>
  <si>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</si>
  <si>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</si>
  <si>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</si>
  <si>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</si>
  <si>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</si>
  <si>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</si>
  <si>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</si>
  <si>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</si>
  <si>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</si>
  <si>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</si>
  <si>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</si>
  <si>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</si>
  <si>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</si>
  <si>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</si>
  <si>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</si>
  <si>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</si>
  <si>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</si>
  <si>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</si>
  <si>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</si>
  <si>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</si>
  <si>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</si>
  <si>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</si>
  <si>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</si>
  <si>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</si>
  <si>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</si>
  <si>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</si>
  <si>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</si>
  <si>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</si>
  <si>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</si>
  <si>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</si>
  <si>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</si>
  <si>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</si>
  <si>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</si>
  <si>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</si>
  <si>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</si>
  <si>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</si>
  <si>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</si>
  <si>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</si>
  <si>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</si>
  <si>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</si>
  <si>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</si>
  <si>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</si>
  <si>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</si>
  <si>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</si>
  <si>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</si>
  <si>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</si>
  <si>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</si>
  <si>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</si>
  <si>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</si>
  <si>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</si>
  <si>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</si>
  <si>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</si>
  <si>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</si>
  <si>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</si>
  <si>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</si>
  <si>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</si>
  <si>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</si>
  <si>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</si>
  <si>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</si>
  <si>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</si>
  <si>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</si>
  <si>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</si>
  <si>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</si>
  <si>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</si>
  <si>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</si>
  <si>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</si>
  <si>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</si>
  <si>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</si>
  <si>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</si>
  <si>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</si>
  <si>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</si>
  <si>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</si>
  <si>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</si>
  <si>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</si>
  <si>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</si>
  <si>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</si>
  <si>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</si>
  <si>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</si>
  <si>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</si>
  <si>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</si>
  <si>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</si>
  <si>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</si>
  <si>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</si>
  <si>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</si>
  <si>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</si>
  <si>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</si>
  <si>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</si>
  <si>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</si>
  <si>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</si>
  <si>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</si>
  <si>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</si>
  <si>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</si>
  <si>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</si>
  <si>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</si>
  <si>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</si>
  <si>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</si>
  <si>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</si>
  <si>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</si>
  <si>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</si>
  <si>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</si>
  <si>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</si>
  <si>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</si>
  <si>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</si>
  <si>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</si>
  <si>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</si>
  <si>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</si>
  <si>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</si>
  <si>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</si>
  <si>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</si>
  <si>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</si>
  <si>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</si>
  <si>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</si>
  <si>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</si>
  <si>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</si>
  <si>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</si>
  <si>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</si>
  <si>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</si>
  <si>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</si>
  <si>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</si>
  <si>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</si>
  <si>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</si>
  <si>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</si>
  <si>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</si>
  <si>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</si>
  <si>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</si>
  <si>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</si>
  <si>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</si>
  <si>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</si>
  <si>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</si>
  <si>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</si>
  <si>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</si>
  <si>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</si>
  <si>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</si>
  <si>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</si>
  <si>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</si>
  <si>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</si>
  <si>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</si>
  <si>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</si>
  <si>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</si>
  <si>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</si>
  <si>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</si>
  <si>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</si>
  <si>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</si>
  <si>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</si>
  <si>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</si>
  <si>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</si>
  <si>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</si>
  <si>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</si>
  <si>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</si>
  <si>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</si>
  <si>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</si>
  <si>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</si>
  <si>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</si>
  <si>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</si>
  <si>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</si>
  <si>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</si>
  <si>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</si>
  <si>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</si>
  <si>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</si>
  <si>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</si>
  <si>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</si>
  <si>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</si>
  <si>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</si>
  <si>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</si>
  <si>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</si>
  <si>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</si>
  <si>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</si>
  <si>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</si>
  <si>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</si>
  <si>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</si>
  <si>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</si>
  <si>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</si>
  <si>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</si>
  <si>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</si>
  <si>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</si>
  <si>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</si>
  <si>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</si>
  <si>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</si>
  <si>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</si>
  <si>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</si>
  <si>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</si>
  <si>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</si>
  <si>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</si>
  <si>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</si>
  <si>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</si>
  <si>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</si>
  <si>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</si>
  <si>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</si>
  <si>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</si>
  <si>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</si>
  <si>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</si>
  <si>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</si>
  <si>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</si>
  <si>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</si>
  <si>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</si>
  <si>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</si>
  <si>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</si>
  <si>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</si>
  <si>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</si>
  <si>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</si>
  <si>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</si>
  <si>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</si>
  <si>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</si>
  <si>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</si>
  <si>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</si>
  <si>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</si>
  <si>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</si>
  <si>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</si>
  <si>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</si>
  <si>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</si>
  <si>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</si>
  <si>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</si>
  <si>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</si>
  <si>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</si>
  <si>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</si>
  <si>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</si>
  <si>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</si>
  <si>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</si>
  <si>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</si>
  <si>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</si>
  <si>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</si>
  <si>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</si>
  <si>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</si>
  <si>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</si>
  <si>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</si>
  <si>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</si>
  <si>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</si>
  <si>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</si>
  <si>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</si>
  <si>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</si>
  <si>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</si>
  <si>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</si>
  <si>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</si>
  <si>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</si>
  <si>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</si>
  <si>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</si>
  <si>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</si>
  <si>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</si>
  <si>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</si>
  <si>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</si>
  <si>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</si>
  <si>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</si>
  <si>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</si>
  <si>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</si>
  <si>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</si>
  <si>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</si>
  <si>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</si>
  <si>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</si>
  <si>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</si>
  <si>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</si>
  <si>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</si>
  <si>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</si>
  <si>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</si>
  <si>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</si>
  <si>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</si>
  <si>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</si>
  <si>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</si>
  <si>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</si>
  <si>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</si>
  <si>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</si>
  <si>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</si>
  <si>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</si>
  <si>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</si>
  <si>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</si>
  <si>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</si>
  <si>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</si>
  <si>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</si>
  <si>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</si>
  <si>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</si>
  <si>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</si>
  <si>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</si>
  <si>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</si>
  <si>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</si>
  <si>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</si>
  <si>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</si>
  <si>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</si>
  <si>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</si>
  <si>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</si>
  <si>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</si>
  <si>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</si>
  <si>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</si>
  <si>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</si>
  <si>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</si>
  <si>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</si>
  <si>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</si>
  <si>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</si>
  <si>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</si>
  <si>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</si>
  <si>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</si>
  <si>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</si>
  <si>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</si>
  <si>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</si>
  <si>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</si>
  <si>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</si>
  <si>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</si>
  <si>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</si>
  <si>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</si>
  <si>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</si>
  <si>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</si>
  <si>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</si>
  <si>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</si>
  <si>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</si>
  <si>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</si>
  <si>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</si>
  <si>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</si>
  <si>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</si>
  <si>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</si>
  <si>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</si>
  <si>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</si>
  <si>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</si>
  <si>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</si>
  <si>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</si>
  <si>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</si>
  <si>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</si>
  <si>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</si>
  <si>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</si>
  <si>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</si>
  <si>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</si>
  <si>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</si>
  <si>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</si>
  <si>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</si>
  <si>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</si>
  <si>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</si>
  <si>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</si>
  <si>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</si>
  <si>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</si>
  <si>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</si>
  <si>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</si>
  <si>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</si>
  <si>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</si>
  <si>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</si>
  <si>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</si>
  <si>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</si>
  <si>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</si>
  <si>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</si>
  <si>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</si>
  <si>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</si>
  <si>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</si>
  <si>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</si>
  <si>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</si>
  <si>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</si>
  <si>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</si>
  <si>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</si>
  <si>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</si>
  <si>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</si>
  <si>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</si>
  <si>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</si>
  <si>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</si>
  <si>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</si>
  <si>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</si>
  <si>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</si>
  <si>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</si>
  <si>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</si>
  <si>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</si>
  <si>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</si>
  <si>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</si>
  <si>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</si>
  <si>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</si>
  <si>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</si>
  <si>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</si>
  <si>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</si>
  <si>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</si>
  <si>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</si>
  <si>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</si>
  <si>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</si>
  <si>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</si>
  <si>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</si>
  <si>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</si>
  <si>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</si>
  <si>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</si>
  <si>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</si>
  <si>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</si>
  <si>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</si>
  <si>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</si>
  <si>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</si>
  <si>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</si>
  <si>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</si>
  <si>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</si>
  <si>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</si>
  <si>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</si>
  <si>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</si>
  <si>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</si>
  <si>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</si>
  <si>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</si>
  <si>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</si>
  <si>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</si>
  <si>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</si>
  <si>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</si>
  <si>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</si>
  <si>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</si>
  <si>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</si>
  <si>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</si>
  <si>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</si>
  <si>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</si>
  <si>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</si>
  <si>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</si>
  <si>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</si>
  <si>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</si>
  <si>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</si>
  <si>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</si>
  <si>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</si>
  <si>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</si>
  <si>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</si>
  <si>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</si>
  <si>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</si>
  <si>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</si>
  <si>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</si>
  <si>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</si>
  <si>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</si>
  <si>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</si>
  <si>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</si>
  <si>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</si>
  <si>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</si>
  <si>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</si>
  <si>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</si>
  <si>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</si>
  <si>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</si>
  <si>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</si>
  <si>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</si>
  <si>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</si>
  <si>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</si>
  <si>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</si>
  <si>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</si>
  <si>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</si>
  <si>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</si>
  <si>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</si>
  <si>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</si>
  <si>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</si>
  <si>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</si>
  <si>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</si>
  <si>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</si>
  <si>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</si>
  <si>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</si>
  <si>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</si>
  <si>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</si>
  <si>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</si>
  <si>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</si>
  <si>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</si>
  <si>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</si>
  <si>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</si>
  <si>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</si>
  <si>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</si>
  <si>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</si>
  <si>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</si>
  <si>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</si>
  <si>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</si>
  <si>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</si>
  <si>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</si>
  <si>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</si>
  <si>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</si>
  <si>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</si>
  <si>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</si>
  <si>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</si>
  <si>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</si>
  <si>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</si>
  <si>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</si>
  <si>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</si>
  <si>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</si>
  <si>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</si>
  <si>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</si>
  <si>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</si>
  <si>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</si>
  <si>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</si>
  <si>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</si>
  <si>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</si>
  <si>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</si>
  <si>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</si>
  <si>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</si>
  <si>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</si>
  <si>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</si>
  <si>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</si>
  <si>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</si>
  <si>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</si>
  <si>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</si>
  <si>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</si>
  <si>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</si>
  <si>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</si>
  <si>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</si>
  <si>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</si>
  <si>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</si>
  <si>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</si>
  <si>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</si>
  <si>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</si>
  <si>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</si>
  <si>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</si>
  <si>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</si>
  <si>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</si>
  <si>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</si>
  <si>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</si>
  <si>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</si>
  <si>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</si>
  <si>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</si>
  <si>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</si>
  <si>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</si>
  <si>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</si>
  <si>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</si>
  <si>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</si>
  <si>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</si>
  <si>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</si>
  <si>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</si>
  <si>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</si>
  <si>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</si>
  <si>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</si>
  <si>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</si>
  <si>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</si>
  <si>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</si>
  <si>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</si>
  <si>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</si>
  <si>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</si>
  <si>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</si>
  <si>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</si>
  <si>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</si>
  <si>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</si>
  <si>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</si>
  <si>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</si>
  <si>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</si>
  <si>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</si>
  <si>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</si>
  <si>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</si>
  <si>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</si>
  <si>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</si>
  <si>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</si>
  <si>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</si>
  <si>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</si>
  <si>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</si>
  <si>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</si>
  <si>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</si>
  <si>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</si>
  <si>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</si>
  <si>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</si>
  <si>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</si>
  <si>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</si>
  <si>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</si>
  <si>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</si>
  <si>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</si>
  <si>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</si>
  <si>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</si>
  <si>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</si>
  <si>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</si>
  <si>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</si>
  <si>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</si>
  <si>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</si>
  <si>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</si>
  <si>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</si>
  <si>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</si>
  <si>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</si>
  <si>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</si>
  <si>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</si>
  <si>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</si>
  <si>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</si>
  <si>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</si>
  <si>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</si>
  <si>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</si>
  <si>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</si>
  <si>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</si>
  <si>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</si>
  <si>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</si>
  <si>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</si>
  <si>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</si>
  <si>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</si>
  <si>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</si>
  <si>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</si>
  <si>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</si>
  <si>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</si>
  <si>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</si>
  <si>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</si>
  <si>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</si>
  <si>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</si>
  <si>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</si>
  <si>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</si>
  <si>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</si>
  <si>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</si>
  <si>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</si>
  <si>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</si>
  <si>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</si>
  <si>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</si>
  <si>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</si>
  <si>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</si>
  <si>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</si>
  <si>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</si>
  <si>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</si>
  <si>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</si>
  <si>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</si>
  <si>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</si>
  <si>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</si>
  <si>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</si>
  <si>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</si>
  <si>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</si>
  <si>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</si>
  <si>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</si>
  <si>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</si>
  <si>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</si>
  <si>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</si>
  <si>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</si>
  <si>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</si>
  <si>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</si>
  <si>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</si>
  <si>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</si>
  <si>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</si>
  <si>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</si>
  <si>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</si>
  <si>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</si>
  <si>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</si>
  <si>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</si>
  <si>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</si>
  <si>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</si>
  <si>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</si>
  <si>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</si>
  <si>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</si>
  <si>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</si>
  <si>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</si>
  <si>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</si>
  <si>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</si>
  <si>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</si>
  <si>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</si>
  <si>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</si>
  <si>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</si>
  <si>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</si>
  <si>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</si>
  <si>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</si>
  <si>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</si>
  <si>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</si>
  <si>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</si>
  <si>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</si>
  <si>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</si>
  <si>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</si>
  <si>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</si>
  <si>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</si>
  <si>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</si>
  <si>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</si>
  <si>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</si>
  <si>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</si>
  <si>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</si>
  <si>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</si>
  <si>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</si>
  <si>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</si>
  <si>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</si>
  <si>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</si>
  <si>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</si>
  <si>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</si>
  <si>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</si>
  <si>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</si>
  <si>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</si>
  <si>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</si>
  <si>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</si>
  <si>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</si>
  <si>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</si>
  <si>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</si>
  <si>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</si>
  <si>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</si>
  <si>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</si>
  <si>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</si>
  <si>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</si>
  <si>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</si>
  <si>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</si>
  <si>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</si>
  <si>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</si>
  <si>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</si>
  <si>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</si>
  <si>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</si>
  <si>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</si>
  <si>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</si>
  <si>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</si>
  <si>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</si>
  <si>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</si>
  <si>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</si>
  <si>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</si>
  <si>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</si>
  <si>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</si>
  <si>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</si>
  <si>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</si>
  <si>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</si>
  <si>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</si>
  <si>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</si>
  <si>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</si>
  <si>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</si>
  <si>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</si>
  <si>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</si>
  <si>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</si>
  <si>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</si>
  <si>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</si>
  <si>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</si>
  <si>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</si>
  <si>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</si>
  <si>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</si>
  <si>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</si>
  <si>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</si>
  <si>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</si>
  <si>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</si>
  <si>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</si>
  <si>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</si>
  <si>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</si>
  <si>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</si>
  <si>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</si>
  <si>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</si>
  <si>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</si>
  <si>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</si>
  <si>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</si>
  <si>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</si>
  <si>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</si>
  <si>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</si>
  <si>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</si>
  <si>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</si>
  <si>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</si>
  <si>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</si>
  <si>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</si>
  <si>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</si>
  <si>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</si>
  <si>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</si>
  <si>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</si>
  <si>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</si>
  <si>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</si>
  <si>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</si>
  <si>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</si>
  <si>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</si>
  <si>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</si>
  <si>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</si>
  <si>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</si>
  <si>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</si>
  <si>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</si>
  <si>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</si>
  <si>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</si>
  <si>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</si>
  <si>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</si>
  <si>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</si>
  <si>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</si>
  <si>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animation</t>
  </si>
  <si>
    <t>documentary</t>
  </si>
  <si>
    <t>drama</t>
  </si>
  <si>
    <t>science fiction</t>
  </si>
  <si>
    <t>food</t>
  </si>
  <si>
    <t>food trucks</t>
  </si>
  <si>
    <t>photography</t>
  </si>
  <si>
    <t>photobooks</t>
  </si>
  <si>
    <t>music</t>
  </si>
  <si>
    <t>world music</t>
  </si>
  <si>
    <t>rock</t>
  </si>
  <si>
    <t>theater</t>
  </si>
  <si>
    <t>plays</t>
  </si>
  <si>
    <t>technology</t>
  </si>
  <si>
    <t>wearables</t>
  </si>
  <si>
    <t>publishing</t>
  </si>
  <si>
    <t>nonfiction</t>
  </si>
  <si>
    <t>translations</t>
  </si>
  <si>
    <t>radio &amp; podcasts</t>
  </si>
  <si>
    <t>fiction</t>
  </si>
  <si>
    <t>nature</t>
  </si>
  <si>
    <t>art books</t>
  </si>
  <si>
    <t>places</t>
  </si>
  <si>
    <t>pop</t>
  </si>
  <si>
    <t>faith</t>
  </si>
  <si>
    <t>games</t>
  </si>
  <si>
    <t>mobile games</t>
  </si>
  <si>
    <t>indie rock</t>
  </si>
  <si>
    <t>gadgets</t>
  </si>
  <si>
    <t>hardware</t>
  </si>
  <si>
    <t>people</t>
  </si>
  <si>
    <t>video games</t>
  </si>
  <si>
    <t>tabletop games</t>
  </si>
  <si>
    <t>electronic music</t>
  </si>
  <si>
    <t>small batch</t>
  </si>
  <si>
    <t>web</t>
  </si>
  <si>
    <t>restaurants</t>
  </si>
  <si>
    <t>classical music</t>
  </si>
  <si>
    <t>space exploration</t>
  </si>
  <si>
    <t>makerspaces</t>
  </si>
  <si>
    <t>journalism</t>
  </si>
  <si>
    <t>audio</t>
  </si>
  <si>
    <t>metal</t>
  </si>
  <si>
    <t>jazz</t>
  </si>
  <si>
    <t>children's books</t>
  </si>
  <si>
    <t>spaces</t>
  </si>
  <si>
    <t>musical</t>
  </si>
  <si>
    <t>Row Labels</t>
  </si>
  <si>
    <t>Grand Total</t>
  </si>
  <si>
    <t>Column Labels</t>
  </si>
  <si>
    <t>(All)</t>
  </si>
  <si>
    <t>Count of backers_count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</si>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</sst>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3" fontId="0" fillId="0" borderId="0" xfId="1" applyFont="1"/>
    <xf numFmtId="43" fontId="1" fillId="0" borderId="0" xfId="1" applyFont="1" applyAlignment="1">
      <alignment horizontal="center"/>
    </xf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3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0" applyNumberFormat="1"/>
    <xf numFmtId="0" fontId="0" fillId="0" borderId="0" xfId="0" applyFill="1"/>
    <xf numFmtId="10" fontId="0" fillId="0" borderId="0" xfId="0" applyNumberFormat="1" applyFill="1"/>
    <xf numFmtId="164" fontId="0" fillId="0" borderId="0" xfId="0" applyNumberFormat="1" applyFill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[StarterBook_Homework_Lucy Hohler.xlsx]Pivot Table 1!PivotTable1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2-440C-8E84-AF5C2070EE5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2-440C-8E84-AF5C2070EE5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2-440C-8E84-AF5C2070EE5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62-440C-8E84-AF5C2070E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278880"/>
        <c:axId val="620280520"/>
      </c:barChart>
      <c:catAx>
        <c:axId val="6202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80520"/>
        <c:crosses val="autoZero"/>
        <c:auto val="1"/>
        <c:lblAlgn val="ctr"/>
        <c:lblOffset val="100"/>
        <c:noMultiLvlLbl val="0"/>
      </c:catAx>
      <c:valAx>
        <c:axId val="62028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7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[StarterBook_Homework_Lucy Hohler.xlsx]Pivot Table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8-4530-9860-6AD50D89BFC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8-4530-9860-6AD50D89BFC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38-4530-9860-6AD50D89BFC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38-4530-9860-6AD50D89B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466008"/>
        <c:axId val="347467320"/>
      </c:barChart>
      <c:catAx>
        <c:axId val="34746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67320"/>
        <c:crosses val="autoZero"/>
        <c:auto val="1"/>
        <c:lblAlgn val="ctr"/>
        <c:lblOffset val="100"/>
        <c:noMultiLvlLbl val="0"/>
      </c:catAx>
      <c:valAx>
        <c:axId val="34746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6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[StarterBook_Homework_Lucy Hohler.xlsx]Pivot Table 3!PivotTable1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B-4FEA-8643-08483EEE6AB7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B-4FEA-8643-08483EEE6AB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B-4FEA-8643-08483EEE6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444256"/>
        <c:axId val="582445240"/>
      </c:lineChart>
      <c:catAx>
        <c:axId val="5824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45240"/>
        <c:crosses val="autoZero"/>
        <c:auto val="1"/>
        <c:lblAlgn val="ctr"/>
        <c:lblOffset val="100"/>
        <c:noMultiLvlLbl val="0"/>
      </c:catAx>
      <c:valAx>
        <c:axId val="58244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E7-4355-9F7D-2CF44541719B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8-44FC-B40B-367269C261D2}"/>
            </c:ext>
          </c:extLst>
        </c:ser>
        <c:ser>
          <c:idx val="0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B8-44FC-B40B-367269C26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683376"/>
        <c:axId val="439675832"/>
        <c:extLst/>
      </c:lineChart>
      <c:catAx>
        <c:axId val="4396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75832"/>
        <c:crosses val="autoZero"/>
        <c:auto val="1"/>
        <c:lblAlgn val="ctr"/>
        <c:lblOffset val="100"/>
        <c:noMultiLvlLbl val="0"/>
      </c:catAx>
      <c:valAx>
        <c:axId val="43967583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9525</xdr:rowOff>
    </xdr:from>
    <xdr:to>
      <xdr:col>15</xdr:col>
      <xdr:colOff>609599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2CC069-3CE0-441B-AB6D-F026CD18B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3</xdr:row>
      <xdr:rowOff>0</xdr:rowOff>
    </xdr:from>
    <xdr:to>
      <xdr:col>18</xdr:col>
      <xdr:colOff>9525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9D9EA-D8C9-45FF-AD13-D89B54C3C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3</xdr:row>
      <xdr:rowOff>4761</xdr:rowOff>
    </xdr:from>
    <xdr:to>
      <xdr:col>14</xdr:col>
      <xdr:colOff>0</xdr:colOff>
      <xdr:row>17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2F5991-AEE8-439D-BCBB-7E027CD2C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15</xdr:row>
      <xdr:rowOff>23811</xdr:rowOff>
    </xdr:from>
    <xdr:to>
      <xdr:col>8</xdr:col>
      <xdr:colOff>342901</xdr:colOff>
      <xdr:row>32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C05-B57C-409F-A076-E0299C99B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Hohler" refreshedDate="43483.859531944443" createdVersion="6" refreshedVersion="6" minRefreshableVersion="3" recordCount="4114" xr:uid="{E91B06F4-968C-4593-963A-3882A87DEE2E}">
  <cacheSource type="worksheet">
    <worksheetSource ref="A1:V4115" sheet="Homewor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3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9:51:03"/>
        <d v="2016-06-15T05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5-12-20T13:45:23"/>
      </sharedItems>
      <fieldGroup par="23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2" numFmtId="0">
      <sharedItems containsNonDate="0" containsString="0" containsBlank="1"/>
    </cacheField>
    <cacheField name="Date Ended Conversion2" numFmtId="0">
      <sharedItems containsNonDate="0" containsString="0" containsBlank="1"/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Hohler" refreshedDate="43483.860674421296" createdVersion="6" refreshedVersion="6" minRefreshableVersion="3" recordCount="4114" xr:uid="{1392FB49-0FE9-4FCA-A3E9-EC16B637B40A}">
  <cacheSource type="worksheet">
    <worksheetSource ref="A1:T4115" sheet="Homework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s v="television"/>
    <m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1:51:23"/>
    <b v="0"/>
    <n v="35"/>
    <b v="1"/>
    <s v="film &amp; video/television"/>
    <n v="1.05"/>
    <n v="15"/>
    <x v="0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3T20:44:10"/>
    <b v="0"/>
    <n v="58"/>
    <b v="1"/>
    <s v="film &amp; video/television"/>
    <n v="1.064875"/>
    <n v="146.87931034482759"/>
    <x v="0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s v="television"/>
    <m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s v="television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s v="television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3:11:52"/>
    <b v="0"/>
    <n v="25"/>
    <b v="1"/>
    <s v="film &amp; video/television"/>
    <n v="1.002"/>
    <n v="80.16"/>
    <x v="0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s v="television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2:59:00"/>
    <b v="0"/>
    <n v="8"/>
    <b v="1"/>
    <s v="film &amp; video/television"/>
    <n v="1.1714285714285715"/>
    <n v="51.25"/>
    <x v="0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s v="television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s v="television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07:22:24"/>
    <b v="0"/>
    <n v="19"/>
    <b v="1"/>
    <s v="film &amp; video/television"/>
    <n v="1.552"/>
    <n v="102.10526315789474"/>
    <x v="0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s v="television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2:01:55"/>
    <b v="0"/>
    <n v="53"/>
    <b v="1"/>
    <s v="film &amp; video/television"/>
    <n v="1.0129975"/>
    <n v="76.45264150943396"/>
    <x v="0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1:51:41"/>
    <b v="0"/>
    <n v="64"/>
    <b v="1"/>
    <s v="film &amp; video/television"/>
    <n v="1.0209523809523811"/>
    <n v="83.75"/>
    <x v="0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7T19:00:00"/>
    <b v="0"/>
    <n v="28"/>
    <b v="1"/>
    <s v="film &amp; video/television"/>
    <n v="1.665"/>
    <n v="59.464285714285715"/>
    <x v="0"/>
    <s v="television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1:22:05"/>
    <b v="0"/>
    <n v="44"/>
    <b v="1"/>
    <s v="film &amp; video/television"/>
    <n v="1.4215"/>
    <n v="193.84090909090909"/>
    <x v="0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0T20:22:24"/>
    <b v="0"/>
    <n v="66"/>
    <b v="1"/>
    <s v="film &amp; video/television"/>
    <n v="1.1004"/>
    <n v="41.68181818181818"/>
    <x v="0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8T23:00:00"/>
    <b v="0"/>
    <n v="16"/>
    <b v="1"/>
    <s v="film &amp; video/television"/>
    <n v="1.0135000000000001"/>
    <n v="126.6875"/>
    <x v="0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09:58:27"/>
    <b v="0"/>
    <n v="61"/>
    <b v="1"/>
    <s v="film &amp; video/television"/>
    <n v="1.2"/>
    <n v="98.360655737704917"/>
    <x v="0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s v="television"/>
    <m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s v="television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2:07:01"/>
    <b v="0"/>
    <n v="52"/>
    <b v="1"/>
    <s v="film &amp; video/television"/>
    <n v="1.01"/>
    <n v="194.23076923076923"/>
    <x v="0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s v="television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s v="television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s v="television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s v="shorts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s v="shorts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09:00:04"/>
    <b v="0"/>
    <n v="20"/>
    <b v="1"/>
    <s v="film &amp; video/shorts"/>
    <n v="1.1625000000000001"/>
    <n v="116.25"/>
    <x v="0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1:59:00"/>
    <b v="0"/>
    <n v="178"/>
    <b v="1"/>
    <s v="film &amp; video/shorts"/>
    <n v="1.109423"/>
    <n v="62.327134831460668"/>
    <x v="0"/>
    <s v="shorts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16:30:45"/>
    <b v="0"/>
    <n v="17"/>
    <b v="1"/>
    <s v="film &amp; video/shorts"/>
    <n v="1.272"/>
    <n v="37.411764705882355"/>
    <x v="0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1:30:57"/>
    <b v="0"/>
    <n v="32"/>
    <b v="1"/>
    <s v="film &amp; video/shorts"/>
    <n v="1.2394444444444443"/>
    <n v="69.71875"/>
    <x v="0"/>
    <s v="shorts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s v="shorts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s v="shorts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2:32:01"/>
    <b v="0"/>
    <n v="35"/>
    <b v="1"/>
    <s v="film &amp; video/shorts"/>
    <n v="27.02"/>
    <n v="38.6"/>
    <x v="0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3:38:13"/>
    <b v="0"/>
    <n v="41"/>
    <b v="1"/>
    <s v="film &amp; video/shorts"/>
    <n v="1.27"/>
    <n v="40.268292682926827"/>
    <x v="0"/>
    <s v="shorts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09T21:00:56"/>
    <b v="0"/>
    <n v="47"/>
    <b v="1"/>
    <s v="film &amp; video/shorts"/>
    <n v="1.0725"/>
    <n v="273.82978723404256"/>
    <x v="0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3T22:02:00"/>
    <b v="0"/>
    <n v="28"/>
    <b v="1"/>
    <s v="film &amp; video/shorts"/>
    <n v="1.98"/>
    <n v="53.035714285714285"/>
    <x v="0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s v="shorts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2T20:41:00"/>
    <b v="0"/>
    <n v="25"/>
    <b v="1"/>
    <s v="film &amp; video/shorts"/>
    <n v="1.046"/>
    <n v="104.6"/>
    <x v="0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0:48:51"/>
    <b v="0"/>
    <n v="60"/>
    <b v="1"/>
    <s v="film &amp; video/shorts"/>
    <n v="1.0285714285714285"/>
    <n v="60"/>
    <x v="0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s v="shorts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2:08:19"/>
    <b v="0"/>
    <n v="16"/>
    <b v="1"/>
    <s v="film &amp; video/shorts"/>
    <n v="1.004"/>
    <n v="31.375"/>
    <x v="0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4:39:24"/>
    <b v="0"/>
    <n v="46"/>
    <b v="1"/>
    <s v="film &amp; video/shorts"/>
    <n v="1.2"/>
    <n v="78.260869565217391"/>
    <x v="0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3:00:00"/>
    <b v="0"/>
    <n v="43"/>
    <b v="1"/>
    <s v="film &amp; video/shorts"/>
    <n v="1.052"/>
    <n v="122.32558139534883"/>
    <x v="0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2:13:42"/>
    <b v="0"/>
    <n v="12"/>
    <b v="1"/>
    <s v="film &amp; video/shorts"/>
    <n v="1.04"/>
    <n v="21.666666666666668"/>
    <x v="0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1T22:14:42"/>
    <b v="0"/>
    <n v="8"/>
    <b v="1"/>
    <s v="film &amp; video/shorts"/>
    <n v="1.0625"/>
    <n v="53.125"/>
    <x v="0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18:30:00"/>
    <b v="0"/>
    <n v="60"/>
    <b v="1"/>
    <s v="film &amp; video/shorts"/>
    <n v="1.0625"/>
    <n v="56.666666666666664"/>
    <x v="0"/>
    <s v="shorts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shorts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s v="shorts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s v="shorts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2T20:00:00"/>
    <b v="0"/>
    <n v="10"/>
    <b v="1"/>
    <s v="film &amp; video/shorts"/>
    <n v="1.2"/>
    <n v="60"/>
    <x v="0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s v="shorts"/>
    <m/>
    <m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s v="shorts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s v="shorts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2T21:00:00"/>
    <b v="0"/>
    <n v="81"/>
    <b v="1"/>
    <s v="film &amp; video/shorts"/>
    <n v="1.04"/>
    <n v="64.197530864197532"/>
    <x v="0"/>
    <s v="shorts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0:00:00"/>
    <b v="0"/>
    <n v="78"/>
    <b v="1"/>
    <s v="film &amp; video/shorts"/>
    <n v="1.41"/>
    <n v="90.384615384615387"/>
    <x v="0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s v="shorts"/>
    <m/>
    <m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s v="shorts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s v="science fiction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05:21:47"/>
    <b v="0"/>
    <n v="0"/>
    <b v="0"/>
    <s v="film &amp; video/science fiction"/>
    <n v="0"/>
    <e v="#DIV/0!"/>
    <x v="0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17:17:22"/>
    <b v="0"/>
    <n v="0"/>
    <b v="0"/>
    <s v="film &amp; video/science fiction"/>
    <n v="0"/>
    <e v="#DIV/0!"/>
    <x v="0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08:59:01"/>
    <b v="0"/>
    <n v="4"/>
    <b v="0"/>
    <s v="film &amp; video/science fiction"/>
    <n v="2.375E-2"/>
    <n v="47.5"/>
    <x v="0"/>
    <s v="science fiction"/>
    <m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17:29:43"/>
    <b v="0"/>
    <n v="0"/>
    <b v="0"/>
    <s v="film &amp; video/science fiction"/>
    <n v="0"/>
    <e v="#DIV/0!"/>
    <x v="0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15:16:00"/>
    <b v="0"/>
    <n v="0"/>
    <b v="0"/>
    <s v="film &amp; video/science fiction"/>
    <n v="0"/>
    <e v="#DIV/0!"/>
    <x v="0"/>
    <s v="science fiction"/>
    <m/>
    <m/>
  </r>
  <r>
    <n v="131"/>
    <s v="I (Canceled)"/>
    <s v="I"/>
    <n v="1200"/>
    <n v="0"/>
    <x v="1"/>
    <s v="US"/>
    <s v="USD"/>
    <n v="1467763200"/>
    <n v="1466453161"/>
    <x v="131"/>
    <d v="2016-07-05T19:00:00"/>
    <b v="0"/>
    <n v="0"/>
    <b v="0"/>
    <s v="film &amp; video/science fiction"/>
    <n v="0"/>
    <e v="#DIV/0!"/>
    <x v="0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s v="science fiction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2:31:00"/>
    <b v="0"/>
    <n v="0"/>
    <b v="0"/>
    <s v="film &amp; video/science fiction"/>
    <n v="0"/>
    <e v="#DIV/0!"/>
    <x v="0"/>
    <s v="science fiction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2:00:00"/>
    <b v="0"/>
    <n v="0"/>
    <b v="0"/>
    <s v="film &amp; video/science fiction"/>
    <n v="0"/>
    <e v="#DIV/0!"/>
    <x v="0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05:16:00"/>
    <b v="0"/>
    <n v="0"/>
    <b v="0"/>
    <s v="film &amp; video/science fiction"/>
    <n v="0"/>
    <e v="#DIV/0!"/>
    <x v="0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08:46:33"/>
    <b v="0"/>
    <n v="0"/>
    <b v="0"/>
    <s v="film &amp; video/science fiction"/>
    <n v="0"/>
    <e v="#DIV/0!"/>
    <x v="0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s v="science fiction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19T22:45:32"/>
    <b v="0"/>
    <n v="0"/>
    <b v="0"/>
    <s v="film &amp; video/science fiction"/>
    <n v="0"/>
    <e v="#DIV/0!"/>
    <x v="0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0:55:00"/>
    <b v="0"/>
    <n v="0"/>
    <b v="0"/>
    <s v="film &amp; video/science fiction"/>
    <n v="0"/>
    <e v="#DIV/0!"/>
    <x v="0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s v="science fiction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3:18:00"/>
    <b v="0"/>
    <n v="0"/>
    <b v="0"/>
    <s v="film &amp; video/science fiction"/>
    <n v="0"/>
    <e v="#DIV/0!"/>
    <x v="0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s v="science fiction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16:52:52"/>
    <b v="0"/>
    <n v="2"/>
    <b v="0"/>
    <s v="film &amp; video/science fiction"/>
    <n v="2.671118530884808E-3"/>
    <n v="4"/>
    <x v="0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1T20:50:28"/>
    <b v="0"/>
    <n v="0"/>
    <b v="0"/>
    <s v="film &amp; video/science fiction"/>
    <n v="0"/>
    <e v="#DIV/0!"/>
    <x v="0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  <m/>
    <m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  <m/>
    <m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  <m/>
    <m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  <m/>
    <m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  <m/>
    <m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  <m/>
    <m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  <m/>
    <m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  <m/>
    <m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s v="documentary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5T22:39:00"/>
    <b v="1"/>
    <n v="62"/>
    <b v="1"/>
    <s v="film &amp; video/documentary"/>
    <n v="1.341"/>
    <n v="108.14516129032258"/>
    <x v="0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s v="documentary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3:27:47"/>
    <b v="1"/>
    <n v="275"/>
    <b v="1"/>
    <s v="film &amp; video/documentary"/>
    <n v="1.391"/>
    <n v="65.756363636363631"/>
    <x v="0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s v="documentary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s v="documentary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0:57:08"/>
    <b v="1"/>
    <n v="145"/>
    <b v="1"/>
    <s v="film &amp; video/documentary"/>
    <n v="2.4"/>
    <n v="41.379310344827587"/>
    <x v="0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15:16:00"/>
    <b v="1"/>
    <n v="58"/>
    <b v="1"/>
    <s v="film &amp; video/documentary"/>
    <n v="1.111"/>
    <n v="95.775862068965523"/>
    <x v="0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1:59:00"/>
    <b v="1"/>
    <n v="113"/>
    <b v="1"/>
    <s v="film &amp; video/documentary"/>
    <n v="1.56"/>
    <n v="55.221238938053098"/>
    <x v="0"/>
    <s v="documentary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7T19:57:54"/>
    <b v="1"/>
    <n v="62"/>
    <b v="1"/>
    <s v="film &amp; video/documentary"/>
    <n v="1.476"/>
    <n v="95.225806451612897"/>
    <x v="0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s v="documentary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s v="documentary"/>
    <m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s v="documentary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s v="documentary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s v="documentary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s v="documentary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s v="documentary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s v="documentary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s v="documentary"/>
    <m/>
    <m/>
  </r>
  <r>
    <n v="307"/>
    <s v="Grammar Revolution"/>
    <s v="Why is grammar important?"/>
    <n v="22000"/>
    <n v="24490"/>
    <x v="0"/>
    <s v="US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2:59:00"/>
    <b v="1"/>
    <n v="150"/>
    <b v="1"/>
    <s v="film &amp; video/documentary"/>
    <n v="1.0410165"/>
    <n v="138.8022"/>
    <x v="0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2:59:00"/>
    <b v="1"/>
    <n v="51"/>
    <b v="1"/>
    <s v="film &amp; video/documentary"/>
    <n v="1.1268"/>
    <n v="110.47058823529412"/>
    <x v="0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s v="documentary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s v="documentary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0:01:48"/>
    <b v="1"/>
    <n v="82"/>
    <b v="1"/>
    <s v="film &amp; video/documentary"/>
    <n v="1.016"/>
    <n v="105.3170731707317"/>
    <x v="0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4:00:00"/>
    <b v="1"/>
    <n v="69"/>
    <b v="1"/>
    <s v="film &amp; video/documentary"/>
    <n v="1.0119"/>
    <n v="146.65217391304347"/>
    <x v="0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s v="documentary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s v="documentary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09:05:16"/>
    <b v="1"/>
    <n v="119"/>
    <b v="1"/>
    <s v="film &amp; video/documentary"/>
    <n v="1.03"/>
    <n v="86.554621848739501"/>
    <x v="0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s v="documentary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s v="documentary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0:19:57"/>
    <b v="1"/>
    <n v="303"/>
    <b v="1"/>
    <s v="film &amp; video/documentary"/>
    <n v="1.74"/>
    <n v="86.138613861386133"/>
    <x v="0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4:05:00"/>
    <b v="0"/>
    <n v="43"/>
    <b v="1"/>
    <s v="film &amp; video/documentary"/>
    <n v="1.2202"/>
    <n v="709.41860465116281"/>
    <x v="0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s v="documentary"/>
    <m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2:18:00"/>
    <b v="0"/>
    <n v="14"/>
    <b v="1"/>
    <s v="film &amp; video/documentary"/>
    <n v="1.2"/>
    <n v="42.857142857142854"/>
    <x v="0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2:16:32"/>
    <b v="0"/>
    <n v="49"/>
    <b v="1"/>
    <s v="film &amp; video/documentary"/>
    <n v="1.415"/>
    <n v="115.51020408163265"/>
    <x v="0"/>
    <s v="documentary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3:38:02"/>
    <b v="0"/>
    <n v="50"/>
    <b v="1"/>
    <s v="film &amp; video/documentary"/>
    <n v="1.118936170212766"/>
    <n v="105.18"/>
    <x v="0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4:02:06"/>
    <b v="0"/>
    <n v="67"/>
    <b v="1"/>
    <s v="film &amp; video/documentary"/>
    <n v="1.2516"/>
    <n v="140.1044776119403"/>
    <x v="0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s v="documentary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2:08:00"/>
    <b v="0"/>
    <n v="70"/>
    <b v="1"/>
    <s v="film &amp; video/documentary"/>
    <n v="1.0526"/>
    <n v="75.185714285714283"/>
    <x v="0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s v="documentary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5T21:02:19"/>
    <b v="0"/>
    <n v="55"/>
    <b v="1"/>
    <s v="film &amp; video/documentary"/>
    <n v="1.0765957446808512"/>
    <n v="55.2"/>
    <x v="0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s v="documentary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15:42:24"/>
    <b v="0"/>
    <n v="15"/>
    <b v="1"/>
    <s v="film &amp; video/documentary"/>
    <n v="1.3680000000000001"/>
    <n v="45.6"/>
    <x v="0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2:49:38"/>
    <b v="0"/>
    <n v="55"/>
    <b v="1"/>
    <s v="film &amp; video/documentary"/>
    <n v="1.2684"/>
    <n v="57.654545454545456"/>
    <x v="0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s v="documentary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  <m/>
    <m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  <m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  <m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  <m/>
    <m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  <m/>
    <m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  <m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1:51:01"/>
    <b v="0"/>
    <n v="34"/>
    <b v="1"/>
    <s v="theater/plays"/>
    <n v="1.0209999999999999"/>
    <n v="150.14705882352942"/>
    <x v="1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31T23:59:00"/>
    <b v="0"/>
    <n v="56"/>
    <b v="1"/>
    <s v="theater/plays"/>
    <n v="1.0464"/>
    <n v="93.428571428571431"/>
    <x v="1"/>
    <s v="plays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18:58:45"/>
    <b v="0"/>
    <n v="31"/>
    <b v="1"/>
    <s v="theater/plays"/>
    <n v="1.1466666666666667"/>
    <n v="110.96774193548387"/>
    <x v="1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0T22:11:16"/>
    <b v="0"/>
    <n v="84"/>
    <b v="1"/>
    <s v="theater/plays"/>
    <n v="1.206"/>
    <n v="71.785714285714292"/>
    <x v="1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2:12:49"/>
    <b v="0"/>
    <n v="130"/>
    <b v="1"/>
    <s v="theater/plays"/>
    <n v="1.0867285714285715"/>
    <n v="29.258076923076924"/>
    <x v="1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2:00:00"/>
    <b v="0"/>
    <n v="23"/>
    <b v="1"/>
    <s v="theater/plays"/>
    <n v="1.1399999999999999"/>
    <n v="74.347826086956516"/>
    <x v="1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1:05:00"/>
    <b v="0"/>
    <n v="158"/>
    <b v="1"/>
    <s v="theater/plays"/>
    <n v="1.0085"/>
    <n v="63.829113924050631"/>
    <x v="1"/>
    <s v="plays"/>
    <m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16:20:00"/>
    <b v="0"/>
    <n v="30"/>
    <b v="1"/>
    <s v="theater/plays"/>
    <n v="1.1565217391304348"/>
    <n v="44.333333333333336"/>
    <x v="1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0:00:00"/>
    <b v="0"/>
    <n v="18"/>
    <b v="1"/>
    <s v="theater/plays"/>
    <n v="1.3041666666666667"/>
    <n v="86.944444444444443"/>
    <x v="1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3T21:00:00"/>
    <b v="0"/>
    <n v="29"/>
    <b v="1"/>
    <s v="theater/plays"/>
    <n v="1.0778267254038179"/>
    <n v="126.55172413793103"/>
    <x v="1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2T19:10:08"/>
    <b v="0"/>
    <n v="173"/>
    <b v="1"/>
    <s v="theater/plays"/>
    <n v="1.2324999999999999"/>
    <n v="71.242774566473983"/>
    <x v="1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05:26:05"/>
    <b v="0"/>
    <n v="17"/>
    <b v="1"/>
    <s v="theater/plays"/>
    <n v="1.002"/>
    <n v="117.88235294117646"/>
    <x v="1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18:00:00"/>
    <b v="0"/>
    <n v="48"/>
    <b v="1"/>
    <s v="theater/plays"/>
    <n v="1.0466666666666666"/>
    <n v="327.08333333333331"/>
    <x v="1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08:05:05"/>
    <b v="0"/>
    <n v="59"/>
    <b v="1"/>
    <s v="theater/plays"/>
    <n v="1.0249999999999999"/>
    <n v="34.745762711864408"/>
    <x v="1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3:00:00"/>
    <b v="0"/>
    <n v="39"/>
    <b v="1"/>
    <s v="theater/plays"/>
    <n v="1.1825757575757576"/>
    <n v="100.06410256410257"/>
    <x v="1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4:26:31"/>
    <b v="0"/>
    <n v="59"/>
    <b v="1"/>
    <s v="theater/plays"/>
    <n v="1.2050000000000001"/>
    <n v="40.847457627118644"/>
    <x v="1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4:04:23"/>
    <b v="0"/>
    <n v="60"/>
    <b v="1"/>
    <s v="theater/plays"/>
    <n v="3.0242"/>
    <n v="252.01666666666668"/>
    <x v="1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4T20:11:47"/>
    <b v="0"/>
    <n v="20"/>
    <b v="1"/>
    <s v="theater/plays"/>
    <n v="1.00644"/>
    <n v="25.161000000000001"/>
    <x v="1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  <m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  <m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  <m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  <m/>
    <m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  <m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4:09:22"/>
    <b v="0"/>
    <n v="1"/>
    <b v="0"/>
    <s v="technology/web"/>
    <n v="0.02"/>
    <n v="100"/>
    <x v="2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15:35:39"/>
    <b v="0"/>
    <n v="6"/>
    <b v="0"/>
    <s v="technology/web"/>
    <n v="1.4E-2"/>
    <n v="23.333333333333332"/>
    <x v="2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4:03:35"/>
    <b v="0"/>
    <n v="0"/>
    <b v="0"/>
    <s v="technology/web"/>
    <n v="0"/>
    <e v="#DIV/0!"/>
    <x v="2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7T19:50:56"/>
    <b v="0"/>
    <n v="0"/>
    <b v="0"/>
    <s v="technology/web"/>
    <n v="0"/>
    <e v="#DIV/0!"/>
    <x v="2"/>
    <s v="web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3:35:08"/>
    <b v="0"/>
    <n v="8"/>
    <b v="0"/>
    <s v="technology/web"/>
    <n v="2.6200000000000001E-2"/>
    <n v="16.375"/>
    <x v="2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0:00:00"/>
    <b v="0"/>
    <n v="1"/>
    <b v="0"/>
    <s v="technology/web"/>
    <n v="2E-3"/>
    <n v="10"/>
    <x v="2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15:48:56"/>
    <b v="0"/>
    <n v="0"/>
    <b v="0"/>
    <s v="technology/web"/>
    <n v="0"/>
    <e v="#DIV/0!"/>
    <x v="2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17:06:20"/>
    <b v="0"/>
    <n v="5"/>
    <b v="0"/>
    <s v="technology/web"/>
    <n v="9.7400000000000004E-3"/>
    <n v="292.2"/>
    <x v="2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8T20:49:04"/>
    <b v="0"/>
    <n v="1"/>
    <b v="0"/>
    <s v="technology/web"/>
    <n v="6.41025641025641E-3"/>
    <n v="5"/>
    <x v="2"/>
    <s v="web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4:56:26"/>
    <b v="0"/>
    <n v="0"/>
    <b v="0"/>
    <s v="technology/web"/>
    <n v="0"/>
    <e v="#DIV/0!"/>
    <x v="2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08:27:17"/>
    <b v="0"/>
    <n v="0"/>
    <b v="0"/>
    <s v="technology/web"/>
    <n v="0"/>
    <e v="#DIV/0!"/>
    <x v="2"/>
    <s v="web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1T19:45:46"/>
    <b v="0"/>
    <n v="0"/>
    <b v="0"/>
    <s v="technology/web"/>
    <n v="0"/>
    <e v="#DIV/0!"/>
    <x v="2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9-30T23:59:00"/>
    <b v="0"/>
    <n v="121"/>
    <b v="0"/>
    <s v="technology/web"/>
    <n v="0.21363333333333334"/>
    <n v="105.93388429752066"/>
    <x v="2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3T20:29:00"/>
    <b v="0"/>
    <n v="0"/>
    <b v="0"/>
    <s v="technology/web"/>
    <n v="0"/>
    <e v="#DIV/0!"/>
    <x v="2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4T21:55:59"/>
    <b v="0"/>
    <n v="0"/>
    <b v="0"/>
    <s v="technology/web"/>
    <n v="0"/>
    <e v="#DIV/0!"/>
    <x v="2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4:01:47"/>
    <b v="0"/>
    <n v="0"/>
    <b v="0"/>
    <s v="technology/web"/>
    <n v="0"/>
    <e v="#DIV/0!"/>
    <x v="2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3:14:03"/>
    <b v="0"/>
    <n v="3"/>
    <b v="0"/>
    <s v="technology/web"/>
    <n v="0.03"/>
    <n v="20"/>
    <x v="2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4:26:43"/>
    <b v="0"/>
    <n v="0"/>
    <b v="0"/>
    <s v="technology/web"/>
    <n v="0"/>
    <e v="#DIV/0!"/>
    <x v="2"/>
    <s v="web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1:36:30"/>
    <b v="0"/>
    <n v="1"/>
    <b v="0"/>
    <s v="technology/web"/>
    <n v="3.9999999999999998E-7"/>
    <n v="1"/>
    <x v="2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2:12:18"/>
    <b v="0"/>
    <n v="1"/>
    <b v="0"/>
    <s v="technology/web"/>
    <n v="0.01"/>
    <n v="300"/>
    <x v="2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18:42:17"/>
    <b v="0"/>
    <n v="3"/>
    <b v="0"/>
    <s v="technology/web"/>
    <n v="1.044E-2"/>
    <n v="87"/>
    <x v="2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3:35:38"/>
    <b v="0"/>
    <n v="9"/>
    <b v="0"/>
    <s v="technology/web"/>
    <n v="5.6833333333333333E-2"/>
    <n v="37.888888888888886"/>
    <x v="2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7T19:13:17"/>
    <b v="0"/>
    <n v="0"/>
    <b v="0"/>
    <s v="technology/web"/>
    <n v="0"/>
    <e v="#DIV/0!"/>
    <x v="2"/>
    <s v="web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18:44:01"/>
    <b v="0"/>
    <n v="0"/>
    <b v="0"/>
    <s v="technology/web"/>
    <n v="0"/>
    <e v="#DIV/0!"/>
    <x v="2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15:29:37"/>
    <b v="0"/>
    <n v="0"/>
    <b v="0"/>
    <s v="technology/web"/>
    <n v="0"/>
    <e v="#DIV/0!"/>
    <x v="2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08:22:00"/>
    <b v="0"/>
    <n v="39"/>
    <b v="0"/>
    <s v="technology/web"/>
    <n v="0.17380000000000001"/>
    <n v="111.41025641025641"/>
    <x v="2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18:00:00"/>
    <b v="0"/>
    <n v="1"/>
    <b v="0"/>
    <s v="technology/web"/>
    <n v="2.0000000000000001E-4"/>
    <n v="90"/>
    <x v="2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1:37:37"/>
    <b v="0"/>
    <n v="0"/>
    <b v="0"/>
    <s v="technology/web"/>
    <n v="0"/>
    <e v="#DIV/0!"/>
    <x v="2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0:18:28"/>
    <b v="0"/>
    <n v="3"/>
    <b v="0"/>
    <s v="technology/web"/>
    <n v="1.75E-3"/>
    <n v="116.66666666666667"/>
    <x v="2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0:10:00"/>
    <b v="0"/>
    <n v="1"/>
    <b v="0"/>
    <s v="technology/web"/>
    <n v="8.3340278356529708E-4"/>
    <n v="10"/>
    <x v="2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3:32:09"/>
    <b v="0"/>
    <n v="9"/>
    <b v="0"/>
    <s v="technology/web"/>
    <n v="1.38E-2"/>
    <n v="76.666666666666671"/>
    <x v="2"/>
    <s v="web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1:49:25"/>
    <b v="0"/>
    <n v="0"/>
    <b v="0"/>
    <s v="technology/web"/>
    <n v="0"/>
    <e v="#DIV/0!"/>
    <x v="2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18:00:00"/>
    <b v="0"/>
    <n v="25"/>
    <b v="0"/>
    <s v="technology/web"/>
    <n v="0.1245"/>
    <n v="49.8"/>
    <x v="2"/>
    <s v="web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17:17:09"/>
    <b v="0"/>
    <n v="1"/>
    <b v="0"/>
    <s v="technology/web"/>
    <n v="2.0000000000000001E-4"/>
    <n v="1"/>
    <x v="2"/>
    <s v="web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1T21:12:42"/>
    <b v="0"/>
    <n v="1"/>
    <b v="0"/>
    <s v="technology/web"/>
    <n v="8.0000000000000007E-5"/>
    <n v="2"/>
    <x v="2"/>
    <s v="web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05:47:00"/>
    <b v="0"/>
    <n v="1"/>
    <b v="0"/>
    <s v="technology/web"/>
    <n v="2E-3"/>
    <n v="4"/>
    <x v="2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18:04:00"/>
    <b v="0"/>
    <n v="0"/>
    <b v="0"/>
    <s v="technology/web"/>
    <n v="0"/>
    <e v="#DIV/0!"/>
    <x v="2"/>
    <s v="web"/>
    <m/>
    <m/>
  </r>
  <r>
    <n v="638"/>
    <s v="W (Canceled)"/>
    <s v="O0"/>
    <n v="200000"/>
    <n v="18"/>
    <x v="1"/>
    <s v="DE"/>
    <s v="EUR"/>
    <n v="1490447662"/>
    <n v="1485267262"/>
    <x v="638"/>
    <d v="2017-03-25T08:14:22"/>
    <b v="0"/>
    <n v="6"/>
    <b v="0"/>
    <s v="technology/web"/>
    <n v="9.0000000000000006E-5"/>
    <n v="3"/>
    <x v="2"/>
    <s v="web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08:59:55"/>
    <b v="0"/>
    <n v="1"/>
    <b v="0"/>
    <s v="technology/web"/>
    <n v="9.9999999999999995E-7"/>
    <n v="1"/>
    <x v="2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18:00:00"/>
    <b v="0"/>
    <n v="2"/>
    <b v="1"/>
    <s v="technology/wearables"/>
    <n v="1.4428571428571428"/>
    <n v="50.5"/>
    <x v="2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s v="wearables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2:25:49"/>
    <b v="0"/>
    <n v="17"/>
    <b v="1"/>
    <s v="technology/wearables"/>
    <n v="1.0705"/>
    <n v="125.94117647058823"/>
    <x v="2"/>
    <s v="wearables"/>
    <m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1:38:28"/>
    <b v="0"/>
    <n v="27"/>
    <b v="1"/>
    <s v="technology/wearables"/>
    <n v="1.2682285714285715"/>
    <n v="1644"/>
    <x v="2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16:53:33"/>
    <b v="0"/>
    <n v="82"/>
    <b v="1"/>
    <s v="technology/wearables"/>
    <n v="1.3996"/>
    <n v="42.670731707317074"/>
    <x v="2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8T20:53:04"/>
    <b v="0"/>
    <n v="48"/>
    <b v="1"/>
    <s v="technology/wearables"/>
    <n v="1.1240000000000001"/>
    <n v="35.125"/>
    <x v="2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2T19:25:11"/>
    <b v="0"/>
    <n v="105"/>
    <b v="1"/>
    <s v="technology/wearables"/>
    <n v="1.00528"/>
    <n v="239.35238095238094"/>
    <x v="2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s v="wearables"/>
    <m/>
    <m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  <m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  <m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  <m/>
    <m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s v="nonfiction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29T22:59:00"/>
    <b v="0"/>
    <n v="100"/>
    <b v="1"/>
    <s v="publishing/nonfiction"/>
    <n v="1.0938000000000001"/>
    <n v="54.69"/>
    <x v="3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1T20:01:27"/>
    <b v="0"/>
    <n v="35"/>
    <b v="1"/>
    <s v="publishing/nonfiction"/>
    <n v="1.014"/>
    <n v="72.428571428571431"/>
    <x v="3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15:05:57"/>
    <b v="0"/>
    <n v="130"/>
    <b v="1"/>
    <s v="publishing/nonfiction"/>
    <n v="1.05566"/>
    <n v="60.903461538461535"/>
    <x v="3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8T23:27:41"/>
    <b v="0"/>
    <n v="120"/>
    <b v="1"/>
    <s v="publishing/nonfiction"/>
    <n v="1.3065"/>
    <n v="43.55"/>
    <x v="3"/>
    <s v="nonfiction"/>
    <m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1:00:00"/>
    <b v="0"/>
    <n v="71"/>
    <b v="1"/>
    <s v="publishing/nonfiction"/>
    <n v="1.26"/>
    <n v="88.732394366197184"/>
    <x v="3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05:11:01"/>
    <b v="0"/>
    <n v="13"/>
    <b v="1"/>
    <s v="publishing/nonfiction"/>
    <n v="1.6"/>
    <n v="4.9230769230769234"/>
    <x v="3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s v="nonfiction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15:00:00"/>
    <b v="0"/>
    <n v="108"/>
    <b v="1"/>
    <s v="publishing/nonfiction"/>
    <n v="1.224"/>
    <n v="56.666666666666664"/>
    <x v="3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s v="nonfiction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0:33:26"/>
    <b v="0"/>
    <n v="94"/>
    <b v="1"/>
    <s v="publishing/nonfiction"/>
    <n v="1.0226"/>
    <n v="141.42340425531913"/>
    <x v="3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16:00:00"/>
    <b v="0"/>
    <n v="15"/>
    <b v="1"/>
    <s v="publishing/nonfiction"/>
    <n v="1.48"/>
    <n v="54.266666666666666"/>
    <x v="3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s v="nonfiction"/>
    <m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06:00:00"/>
    <b v="0"/>
    <n v="105"/>
    <b v="1"/>
    <s v="publishing/nonfiction"/>
    <n v="1.117"/>
    <n v="53.19047619047619"/>
    <x v="3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09:09:51"/>
    <b v="0"/>
    <n v="26"/>
    <b v="1"/>
    <s v="publishing/nonfiction"/>
    <n v="1.28"/>
    <n v="492.30769230769232"/>
    <x v="3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5T20:18:34"/>
    <b v="0"/>
    <n v="18"/>
    <b v="1"/>
    <s v="publishing/nonfiction"/>
    <n v="2.38"/>
    <n v="33.055555555555557"/>
    <x v="3"/>
    <s v="nonfiction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15:04:28"/>
    <b v="0"/>
    <n v="19"/>
    <b v="1"/>
    <s v="publishing/nonfiction"/>
    <n v="1.02"/>
    <n v="134.21052631578948"/>
    <x v="3"/>
    <s v="nonfiction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1:10:25"/>
    <b v="0"/>
    <n v="27"/>
    <b v="1"/>
    <s v="music/rock"/>
    <n v="1.04"/>
    <n v="38.518518518518519"/>
    <x v="4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7T19:01:14"/>
    <b v="0"/>
    <n v="25"/>
    <b v="1"/>
    <s v="music/rock"/>
    <n v="1.3315375"/>
    <n v="42.609200000000001"/>
    <x v="4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3:11:42"/>
    <b v="0"/>
    <n v="14"/>
    <b v="1"/>
    <s v="music/rock"/>
    <n v="1"/>
    <n v="50"/>
    <x v="4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17:00:00"/>
    <b v="0"/>
    <n v="35"/>
    <b v="1"/>
    <s v="music/rock"/>
    <n v="1.4813333333333334"/>
    <n v="63.485714285714288"/>
    <x v="4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6T21:35:19"/>
    <b v="0"/>
    <n v="10"/>
    <b v="1"/>
    <s v="music/rock"/>
    <n v="1.0249999999999999"/>
    <n v="102.5"/>
    <x v="4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09:15:15"/>
    <b v="0"/>
    <n v="29"/>
    <b v="1"/>
    <s v="music/rock"/>
    <n v="1.8062799999999999"/>
    <n v="31.142758620689655"/>
    <x v="4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0:47:00"/>
    <b v="0"/>
    <n v="44"/>
    <b v="1"/>
    <s v="music/rock"/>
    <n v="1.4279999999999999"/>
    <n v="162.27272727272728"/>
    <x v="4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0:03:46"/>
    <b v="0"/>
    <n v="17"/>
    <b v="1"/>
    <s v="music/rock"/>
    <n v="1.1416666666666666"/>
    <n v="80.588235294117652"/>
    <x v="4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6T22:59:00"/>
    <b v="0"/>
    <n v="34"/>
    <b v="1"/>
    <s v="music/rock"/>
    <n v="2.03505"/>
    <n v="59.85441176470588"/>
    <x v="4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2:59:00"/>
    <b v="0"/>
    <n v="14"/>
    <b v="1"/>
    <s v="music/rock"/>
    <n v="1.0941176470588236"/>
    <n v="132.85714285714286"/>
    <x v="4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31T20:08:59"/>
    <b v="0"/>
    <n v="156"/>
    <b v="1"/>
    <s v="music/rock"/>
    <n v="1.443746"/>
    <n v="92.547820512820508"/>
    <x v="4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0:59:00"/>
    <b v="0"/>
    <n v="128"/>
    <b v="1"/>
    <s v="music/rock"/>
    <n v="1.0386666666666666"/>
    <n v="60.859375"/>
    <x v="4"/>
    <s v="rock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16:58:03"/>
    <b v="0"/>
    <n v="60"/>
    <b v="1"/>
    <s v="music/rock"/>
    <n v="1.0044440000000001"/>
    <n v="41.851833333333339"/>
    <x v="4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2T23:59:00"/>
    <b v="0"/>
    <n v="32"/>
    <b v="1"/>
    <s v="music/rock"/>
    <n v="1.0277927272727272"/>
    <n v="88.325937499999995"/>
    <x v="4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2:06:00"/>
    <b v="0"/>
    <n v="53"/>
    <b v="1"/>
    <s v="music/rock"/>
    <n v="1.0531250000000001"/>
    <n v="158.96226415094338"/>
    <x v="4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6T23:59:00"/>
    <b v="0"/>
    <n v="184"/>
    <b v="1"/>
    <s v="music/rock"/>
    <n v="1.1178571428571429"/>
    <n v="85.054347826086953"/>
    <x v="4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16:10:00"/>
    <b v="0"/>
    <n v="90"/>
    <b v="1"/>
    <s v="music/rock"/>
    <n v="1.0135000000000001"/>
    <n v="112.61111111111111"/>
    <x v="4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8T23:00:00"/>
    <b v="0"/>
    <n v="71"/>
    <b v="1"/>
    <s v="music/rock"/>
    <n v="1.0753333333333333"/>
    <n v="45.436619718309856"/>
    <x v="4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09:09:47"/>
    <b v="0"/>
    <n v="87"/>
    <b v="1"/>
    <s v="music/rock"/>
    <n v="1.1488571428571428"/>
    <n v="46.218390804597703"/>
    <x v="4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1:00:46"/>
    <b v="0"/>
    <n v="28"/>
    <b v="1"/>
    <s v="music/rock"/>
    <n v="1.0002"/>
    <n v="178.60714285714286"/>
    <x v="4"/>
    <s v="rock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05:24:14"/>
    <b v="0"/>
    <n v="56"/>
    <b v="1"/>
    <s v="music/rock"/>
    <n v="1.5213333333333334"/>
    <n v="40.75"/>
    <x v="4"/>
    <s v="rock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4:05:20"/>
    <b v="0"/>
    <n v="51"/>
    <b v="1"/>
    <s v="music/rock"/>
    <n v="1.1152149999999998"/>
    <n v="43.733921568627444"/>
    <x v="4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6T23:05:00"/>
    <b v="0"/>
    <n v="75"/>
    <b v="1"/>
    <s v="music/rock"/>
    <n v="1.0133333333333334"/>
    <n v="81.066666666666663"/>
    <x v="4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8T20:00:00"/>
    <b v="0"/>
    <n v="38"/>
    <b v="1"/>
    <s v="music/rock"/>
    <n v="1.232608695652174"/>
    <n v="74.60526315789474"/>
    <x v="4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18:00:00"/>
    <b v="0"/>
    <n v="54"/>
    <b v="1"/>
    <s v="music/rock"/>
    <n v="1.05"/>
    <n v="58.333333333333336"/>
    <x v="4"/>
    <s v="rock"/>
    <m/>
    <m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1:35:39"/>
    <b v="0"/>
    <n v="71"/>
    <b v="1"/>
    <s v="music/rock"/>
    <n v="1.0443750000000001"/>
    <n v="117.67605633802818"/>
    <x v="4"/>
    <s v="rock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2-28T21:00:00"/>
    <b v="0"/>
    <n v="57"/>
    <b v="1"/>
    <s v="music/rock"/>
    <n v="1.05125"/>
    <n v="73.771929824561397"/>
    <x v="4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rock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15:00:30"/>
    <b v="0"/>
    <n v="52"/>
    <b v="1"/>
    <s v="music/rock"/>
    <n v="1.03775"/>
    <n v="79.82692307692308"/>
    <x v="4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31T20:21:02"/>
    <b v="0"/>
    <n v="27"/>
    <b v="1"/>
    <s v="music/rock"/>
    <n v="1.05"/>
    <n v="58.333333333333336"/>
    <x v="4"/>
    <s v="rock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1:52:00"/>
    <b v="0"/>
    <n v="12"/>
    <b v="1"/>
    <s v="music/rock"/>
    <n v="1.04"/>
    <n v="86.666666666666671"/>
    <x v="4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08:58:00"/>
    <b v="0"/>
    <n v="33"/>
    <b v="1"/>
    <s v="music/rock"/>
    <n v="1.5183333333333333"/>
    <n v="27.606060606060606"/>
    <x v="4"/>
    <s v="rock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18:02:45"/>
    <b v="0"/>
    <n v="96"/>
    <b v="1"/>
    <s v="music/rock"/>
    <n v="1.59996"/>
    <n v="24.999375000000001"/>
    <x v="4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3:04:00"/>
    <b v="0"/>
    <n v="28"/>
    <b v="1"/>
    <s v="music/rock"/>
    <n v="1.2729999999999999"/>
    <n v="45.464285714285715"/>
    <x v="4"/>
    <s v="rock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17:01:43"/>
    <b v="0"/>
    <n v="43"/>
    <b v="1"/>
    <s v="music/rock"/>
    <n v="1.07"/>
    <n v="99.534883720930239"/>
    <x v="4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1:30:00"/>
    <b v="0"/>
    <n v="205"/>
    <b v="1"/>
    <s v="music/rock"/>
    <n v="1.1512214285714286"/>
    <n v="39.31"/>
    <x v="4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0T23:59:00"/>
    <b v="0"/>
    <n v="23"/>
    <b v="1"/>
    <s v="music/rock"/>
    <n v="1.3711066666666665"/>
    <n v="89.419999999999987"/>
    <x v="4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2:01:00"/>
    <b v="0"/>
    <n v="19"/>
    <b v="1"/>
    <s v="music/rock"/>
    <n v="1.5571428571428572"/>
    <n v="28.684210526315791"/>
    <x v="4"/>
    <s v="rock"/>
    <m/>
    <m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0T23:44:00"/>
    <b v="0"/>
    <n v="14"/>
    <b v="1"/>
    <s v="music/rock"/>
    <n v="1.0874999999999999"/>
    <n v="31.071428571428573"/>
    <x v="4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0:00:00"/>
    <b v="0"/>
    <n v="38"/>
    <b v="1"/>
    <s v="music/rock"/>
    <n v="1.3405"/>
    <n v="70.55263157894737"/>
    <x v="4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rock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17:44:10"/>
    <b v="0"/>
    <n v="69"/>
    <b v="1"/>
    <s v="music/rock"/>
    <n v="1.1916666666666667"/>
    <n v="51.811594202898547"/>
    <x v="4"/>
    <s v="rock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17:20:52"/>
    <b v="0"/>
    <n v="33"/>
    <b v="1"/>
    <s v="music/rock"/>
    <n v="1.7949999999999999"/>
    <n v="43.515151515151516"/>
    <x v="4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1:59:00"/>
    <b v="0"/>
    <n v="54"/>
    <b v="1"/>
    <s v="music/rock"/>
    <n v="1.3438124999999999"/>
    <n v="39.816666666666663"/>
    <x v="4"/>
    <s v="rock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2:21:24"/>
    <b v="0"/>
    <n v="99"/>
    <b v="1"/>
    <s v="music/rock"/>
    <n v="1.0043200000000001"/>
    <n v="126.8080808080808"/>
    <x v="4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18:55:30"/>
    <b v="0"/>
    <n v="49"/>
    <b v="1"/>
    <s v="music/rock"/>
    <n v="1.0145454545454546"/>
    <n v="113.87755102040816"/>
    <x v="4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4:49:00"/>
    <b v="0"/>
    <n v="11"/>
    <b v="1"/>
    <s v="music/rock"/>
    <n v="1.0333333333333334"/>
    <n v="28.181818181818183"/>
    <x v="4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1:24:00"/>
    <b v="0"/>
    <n v="38"/>
    <b v="1"/>
    <s v="music/rock"/>
    <n v="1.07"/>
    <n v="36.60526315789474"/>
    <x v="4"/>
    <s v="rock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4:14:00"/>
    <b v="0"/>
    <n v="16"/>
    <b v="1"/>
    <s v="music/rock"/>
    <n v="1.04"/>
    <n v="32.5"/>
    <x v="4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06:37:05"/>
    <b v="0"/>
    <n v="32"/>
    <b v="1"/>
    <s v="music/rock"/>
    <n v="1.0783333333333334"/>
    <n v="60.65625"/>
    <x v="4"/>
    <s v="rock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0:31:34"/>
    <b v="0"/>
    <n v="20"/>
    <b v="1"/>
    <s v="music/rock"/>
    <n v="2.3333333333333335"/>
    <n v="175"/>
    <x v="4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3:13:00"/>
    <b v="0"/>
    <n v="154"/>
    <b v="1"/>
    <s v="music/rock"/>
    <n v="1.0060706666666666"/>
    <n v="97.993896103896105"/>
    <x v="4"/>
    <s v="rock"/>
    <m/>
    <m/>
  </r>
  <r>
    <n v="833"/>
    <s v="Ragman Rolls"/>
    <s v="This is an American rock album."/>
    <n v="6000"/>
    <n v="6100"/>
    <x v="0"/>
    <s v="US"/>
    <s v="USD"/>
    <n v="1397941475"/>
    <n v="1395349475"/>
    <x v="833"/>
    <d v="2014-04-19T16:04:35"/>
    <b v="0"/>
    <n v="41"/>
    <b v="1"/>
    <s v="music/rock"/>
    <n v="1.0166666666666666"/>
    <n v="148.78048780487805"/>
    <x v="4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6-30T22:59:00"/>
    <b v="0"/>
    <n v="75"/>
    <b v="1"/>
    <s v="music/rock"/>
    <n v="1.3101818181818181"/>
    <n v="96.08"/>
    <x v="4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8T22:00:00"/>
    <b v="0"/>
    <n v="40"/>
    <b v="1"/>
    <s v="music/rock"/>
    <n v="1.1725000000000001"/>
    <n v="58.625"/>
    <x v="4"/>
    <s v="rock"/>
    <m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6T20:21:58"/>
    <b v="0"/>
    <n v="46"/>
    <b v="1"/>
    <s v="music/rock"/>
    <n v="1.009304"/>
    <n v="109.70695652173914"/>
    <x v="4"/>
    <s v="rock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18:57:42"/>
    <b v="0"/>
    <n v="62"/>
    <b v="1"/>
    <s v="music/rock"/>
    <n v="1.218"/>
    <n v="49.112903225806448"/>
    <x v="4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16:33:05"/>
    <b v="0"/>
    <n v="61"/>
    <b v="1"/>
    <s v="music/rock"/>
    <n v="1.454"/>
    <n v="47.672131147540981"/>
    <x v="4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3:19:16"/>
    <b v="0"/>
    <n v="96"/>
    <b v="1"/>
    <s v="music/rock"/>
    <n v="1.166166"/>
    <n v="60.737812499999997"/>
    <x v="4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0:26:27"/>
    <b v="0"/>
    <n v="190"/>
    <b v="1"/>
    <s v="music/metal"/>
    <n v="1.2041660000000001"/>
    <n v="63.37715789473684"/>
    <x v="4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16:07:43"/>
    <b v="1"/>
    <n v="94"/>
    <b v="1"/>
    <s v="music/metal"/>
    <n v="1.0132000000000001"/>
    <n v="53.893617021276597"/>
    <x v="4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3T22:59:00"/>
    <b v="1"/>
    <n v="39"/>
    <b v="1"/>
    <s v="music/metal"/>
    <n v="1.0431999999999999"/>
    <n v="66.871794871794876"/>
    <x v="4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3:00:00"/>
    <b v="0"/>
    <n v="127"/>
    <b v="1"/>
    <s v="music/metal"/>
    <n v="2.6713333333333331"/>
    <n v="63.102362204724407"/>
    <x v="4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0-31T23:59:00"/>
    <b v="1"/>
    <n v="159"/>
    <b v="1"/>
    <s v="music/metal"/>
    <n v="1.9413333333333334"/>
    <n v="36.628930817610062"/>
    <x v="4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4T22:59:00"/>
    <b v="0"/>
    <n v="177"/>
    <b v="1"/>
    <s v="music/metal"/>
    <n v="1.203802"/>
    <n v="34.005706214689269"/>
    <x v="4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09:00:00"/>
    <b v="0"/>
    <n v="47"/>
    <b v="1"/>
    <s v="music/metal"/>
    <n v="1.2200090909090908"/>
    <n v="28.553404255319148"/>
    <x v="4"/>
    <s v="metal"/>
    <m/>
    <m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4:09:36"/>
    <b v="0"/>
    <n v="1"/>
    <b v="1"/>
    <s v="music/metal"/>
    <n v="1"/>
    <n v="10"/>
    <x v="4"/>
    <s v="metal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4:00:33"/>
    <b v="0"/>
    <n v="16"/>
    <b v="1"/>
    <s v="music/metal"/>
    <n v="1"/>
    <n v="18.75"/>
    <x v="4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5T21:34:24"/>
    <b v="0"/>
    <n v="115"/>
    <b v="1"/>
    <s v="music/metal"/>
    <n v="1.1990000000000001"/>
    <n v="41.704347826086959"/>
    <x v="4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4T23:59:00"/>
    <b v="0"/>
    <n v="133"/>
    <b v="1"/>
    <s v="music/metal"/>
    <n v="1.55175"/>
    <n v="46.669172932330824"/>
    <x v="4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4:45:00"/>
    <b v="0"/>
    <n v="70"/>
    <b v="1"/>
    <s v="music/metal"/>
    <n v="1.3045"/>
    <n v="37.271428571428572"/>
    <x v="4"/>
    <s v="metal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16:00:00"/>
    <b v="0"/>
    <n v="62"/>
    <b v="1"/>
    <s v="music/metal"/>
    <n v="1.0497142857142858"/>
    <n v="59.258064516129032"/>
    <x v="4"/>
    <s v="metal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4:58:29"/>
    <b v="0"/>
    <n v="10"/>
    <b v="1"/>
    <s v="music/metal"/>
    <n v="1"/>
    <n v="30"/>
    <x v="4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0:05:46"/>
    <b v="0"/>
    <n v="499"/>
    <b v="1"/>
    <s v="music/metal"/>
    <n v="1.1822050359712231"/>
    <n v="65.8623246492986"/>
    <x v="4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3T22:00:17"/>
    <b v="0"/>
    <n v="47"/>
    <b v="1"/>
    <s v="music/metal"/>
    <n v="1.0344827586206897"/>
    <n v="31.914893617021278"/>
    <x v="4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4:00:00"/>
    <b v="0"/>
    <n v="28"/>
    <b v="1"/>
    <s v="music/metal"/>
    <n v="2.1800000000000002"/>
    <n v="19.464285714285715"/>
    <x v="4"/>
    <s v="metal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09:57:11"/>
    <b v="0"/>
    <n v="24"/>
    <b v="1"/>
    <s v="music/metal"/>
    <n v="1"/>
    <n v="50"/>
    <x v="4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17:59:00"/>
    <b v="0"/>
    <n v="76"/>
    <b v="1"/>
    <s v="music/metal"/>
    <n v="1.4400583333333332"/>
    <n v="22.737763157894737"/>
    <x v="4"/>
    <s v="metal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3T19:00:00"/>
    <b v="0"/>
    <n v="98"/>
    <b v="1"/>
    <s v="music/metal"/>
    <n v="1.0467500000000001"/>
    <n v="42.724489795918366"/>
    <x v="4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  <m/>
    <m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  <m/>
    <m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  <m/>
    <m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  <m/>
    <m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4T19:26:00"/>
    <b v="0"/>
    <n v="6"/>
    <b v="0"/>
    <s v="technology/wearables"/>
    <n v="2.2157147647256063E-2"/>
    <n v="3304"/>
    <x v="2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2:16:53"/>
    <b v="0"/>
    <n v="4"/>
    <b v="0"/>
    <s v="technology/wearables"/>
    <n v="1.04"/>
    <n v="1300"/>
    <x v="2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1:01:01"/>
    <b v="0"/>
    <n v="15"/>
    <b v="0"/>
    <s v="technology/wearables"/>
    <n v="0.16055"/>
    <n v="214.06666666666666"/>
    <x v="2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2:11:00"/>
    <b v="0"/>
    <n v="8"/>
    <b v="0"/>
    <s v="technology/wearables"/>
    <n v="5.8500000000000003E-2"/>
    <n v="29.25"/>
    <x v="2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4:25:15"/>
    <b v="0"/>
    <n v="1"/>
    <b v="0"/>
    <s v="technology/wearables"/>
    <n v="2.6737967914438501E-3"/>
    <n v="250"/>
    <x v="2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09:30:46"/>
    <b v="0"/>
    <n v="101"/>
    <b v="0"/>
    <s v="technology/wearables"/>
    <n v="0.1313"/>
    <n v="65"/>
    <x v="2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4T21:59:00"/>
    <b v="0"/>
    <n v="4"/>
    <b v="0"/>
    <s v="technology/wearables"/>
    <n v="1.9088937093275488E-3"/>
    <n v="55"/>
    <x v="2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16:33:15"/>
    <b v="0"/>
    <n v="1"/>
    <b v="0"/>
    <s v="technology/wearables"/>
    <n v="3.7499999999999999E-3"/>
    <n v="75"/>
    <x v="2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05:34:12"/>
    <b v="0"/>
    <n v="775"/>
    <b v="0"/>
    <s v="technology/wearables"/>
    <n v="215.35021"/>
    <n v="1389.3561935483872"/>
    <x v="2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s v="wearables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2-31T19:03:35"/>
    <b v="0"/>
    <n v="16"/>
    <b v="0"/>
    <s v="technology/wearables"/>
    <n v="0.30599999999999999"/>
    <n v="191.25"/>
    <x v="2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17:04:55"/>
    <b v="0"/>
    <n v="6"/>
    <b v="0"/>
    <s v="technology/wearables"/>
    <n v="2.6666666666666668E-2"/>
    <n v="40"/>
    <x v="2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s v="wearables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18:22:29"/>
    <b v="0"/>
    <n v="400"/>
    <b v="0"/>
    <s v="technology/wearables"/>
    <n v="0.47333333333333333"/>
    <n v="53.25"/>
    <x v="2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1T19:47:00"/>
    <b v="0"/>
    <n v="30"/>
    <b v="1"/>
    <s v="music/electronic music"/>
    <n v="2.0554838709677421"/>
    <n v="106.2"/>
    <x v="4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s v="electronic music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0:31:17"/>
    <b v="1"/>
    <n v="74"/>
    <b v="1"/>
    <s v="music/electronic music"/>
    <n v="1.149"/>
    <n v="31.054054054054053"/>
    <x v="4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s v="electronic music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s v="electronic music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s v="electronic music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s v="electronic music"/>
    <m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2:59:00"/>
    <b v="0"/>
    <n v="30"/>
    <b v="1"/>
    <s v="music/electronic music"/>
    <n v="1.282"/>
    <n v="21.366666666666667"/>
    <x v="4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2:00:09"/>
    <b v="0"/>
    <n v="1"/>
    <b v="0"/>
    <s v="journalism/audio"/>
    <n v="2.9411764705882353E-3"/>
    <n v="250"/>
    <x v="5"/>
    <s v="audio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0T20:26:32"/>
    <b v="0"/>
    <n v="0"/>
    <b v="0"/>
    <s v="journalism/audio"/>
    <n v="0"/>
    <e v="#DIV/0!"/>
    <x v="5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05:00:00"/>
    <b v="0"/>
    <n v="1"/>
    <b v="0"/>
    <s v="journalism/audio"/>
    <n v="1.5384615384615385E-2"/>
    <n v="10"/>
    <x v="5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15:27:00"/>
    <b v="0"/>
    <n v="2"/>
    <b v="0"/>
    <s v="journalism/audio"/>
    <n v="8.571428571428571E-4"/>
    <n v="3"/>
    <x v="5"/>
    <s v="audio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15:59:10"/>
    <b v="0"/>
    <n v="8"/>
    <b v="0"/>
    <s v="journalism/audio"/>
    <n v="2.6599999999999999E-2"/>
    <n v="33.25"/>
    <x v="5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15:26:00"/>
    <b v="0"/>
    <n v="0"/>
    <b v="0"/>
    <s v="journalism/audio"/>
    <n v="0"/>
    <e v="#DIV/0!"/>
    <x v="5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15:38:35"/>
    <b v="0"/>
    <n v="1"/>
    <b v="0"/>
    <s v="journalism/audio"/>
    <n v="5.0000000000000001E-4"/>
    <n v="1"/>
    <x v="5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4T20:16:29"/>
    <b v="0"/>
    <n v="4"/>
    <b v="0"/>
    <s v="journalism/audio"/>
    <n v="1.4133333333333333E-2"/>
    <n v="53"/>
    <x v="5"/>
    <s v="audio"/>
    <m/>
    <m/>
  </r>
  <r>
    <n v="1049"/>
    <s v="J1 (Canceled)"/>
    <s v="------"/>
    <n v="12000"/>
    <n v="0"/>
    <x v="1"/>
    <s v="US"/>
    <s v="USD"/>
    <n v="1455272445"/>
    <n v="1452680445"/>
    <x v="1049"/>
    <d v="2016-02-12T05:20:45"/>
    <b v="0"/>
    <n v="0"/>
    <b v="0"/>
    <s v="journalism/audio"/>
    <n v="0"/>
    <e v="#DIV/0!"/>
    <x v="5"/>
    <s v="audio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4:07:57"/>
    <b v="0"/>
    <n v="0"/>
    <b v="0"/>
    <s v="journalism/audio"/>
    <n v="0"/>
    <e v="#DIV/0!"/>
    <x v="5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6T19:20:25"/>
    <b v="0"/>
    <n v="0"/>
    <b v="0"/>
    <s v="journalism/audio"/>
    <n v="0"/>
    <e v="#DIV/0!"/>
    <x v="5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15:09:00"/>
    <b v="0"/>
    <n v="0"/>
    <b v="0"/>
    <s v="journalism/audio"/>
    <n v="0"/>
    <e v="#DIV/0!"/>
    <x v="5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5T23:08:52"/>
    <b v="0"/>
    <n v="1"/>
    <b v="0"/>
    <s v="journalism/audio"/>
    <n v="0.01"/>
    <n v="15"/>
    <x v="5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17:00:00"/>
    <b v="0"/>
    <n v="0"/>
    <b v="0"/>
    <s v="journalism/audio"/>
    <n v="0"/>
    <e v="#DIV/0!"/>
    <x v="5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18:49:05"/>
    <b v="0"/>
    <n v="0"/>
    <b v="0"/>
    <s v="journalism/audio"/>
    <n v="0"/>
    <e v="#DIV/0!"/>
    <x v="5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1:16:17"/>
    <b v="0"/>
    <n v="0"/>
    <b v="0"/>
    <s v="journalism/audio"/>
    <n v="0"/>
    <e v="#DIV/0!"/>
    <x v="5"/>
    <s v="audio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16:54:43"/>
    <b v="0"/>
    <n v="0"/>
    <b v="0"/>
    <s v="journalism/audio"/>
    <n v="0"/>
    <e v="#DIV/0!"/>
    <x v="5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5T19:00:00"/>
    <b v="0"/>
    <n v="0"/>
    <b v="0"/>
    <s v="journalism/audio"/>
    <n v="0"/>
    <e v="#DIV/0!"/>
    <x v="5"/>
    <s v="audio"/>
    <m/>
    <m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2:57:36"/>
    <b v="0"/>
    <n v="0"/>
    <b v="0"/>
    <s v="journalism/audio"/>
    <n v="0"/>
    <e v="#DIV/0!"/>
    <x v="5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16:54:53"/>
    <b v="0"/>
    <n v="1"/>
    <b v="0"/>
    <s v="journalism/audio"/>
    <n v="0.01"/>
    <n v="50"/>
    <x v="5"/>
    <s v="audio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1T20:00:00"/>
    <b v="0"/>
    <n v="0"/>
    <b v="0"/>
    <s v="journalism/audio"/>
    <n v="0"/>
    <e v="#DIV/0!"/>
    <x v="5"/>
    <s v="audio"/>
    <m/>
    <m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4:22:21"/>
    <b v="0"/>
    <n v="4"/>
    <b v="0"/>
    <s v="journalism/audio"/>
    <n v="0.95477386934673369"/>
    <n v="47.5"/>
    <x v="5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0T19:44:22"/>
    <b v="0"/>
    <n v="0"/>
    <b v="0"/>
    <s v="journalism/audio"/>
    <n v="0"/>
    <e v="#DIV/0!"/>
    <x v="5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  <m/>
    <m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  <m/>
    <m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  <m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  <m/>
    <m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  <m/>
    <m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  <m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  <m/>
    <m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  <m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  <m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7T23:00:00"/>
    <b v="0"/>
    <n v="111"/>
    <b v="1"/>
    <s v="photography/photobooks"/>
    <n v="1.0544"/>
    <n v="118.73873873873873"/>
    <x v="8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s v="photobooks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0:58:45"/>
    <b v="0"/>
    <n v="13"/>
    <b v="1"/>
    <s v="photography/photobooks"/>
    <n v="1.35"/>
    <n v="51.92307692307692"/>
    <x v="8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s v="photobooks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07:09:38"/>
    <b v="0"/>
    <n v="15"/>
    <b v="1"/>
    <s v="photography/photobooks"/>
    <n v="2.9"/>
    <n v="19.333333333333332"/>
    <x v="8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4:00:00"/>
    <b v="0"/>
    <n v="170"/>
    <b v="1"/>
    <s v="photography/photobooks"/>
    <n v="1.35"/>
    <n v="79.411764705882348"/>
    <x v="8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0:59:00"/>
    <b v="0"/>
    <n v="314"/>
    <b v="1"/>
    <s v="photography/photobooks"/>
    <n v="2.5329333333333333"/>
    <n v="121"/>
    <x v="8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1:55:54"/>
    <b v="0"/>
    <n v="271"/>
    <b v="1"/>
    <s v="photography/photobooks"/>
    <n v="1.99244"/>
    <n v="183.80442804428046"/>
    <x v="8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08:29:00"/>
    <b v="0"/>
    <n v="32"/>
    <b v="1"/>
    <s v="photography/photobooks"/>
    <n v="1.1499999999999999"/>
    <n v="32.34375"/>
    <x v="8"/>
    <s v="photobooks"/>
    <m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15:18:25"/>
    <b v="0"/>
    <n v="46"/>
    <b v="1"/>
    <s v="photography/photobooks"/>
    <n v="1.06"/>
    <n v="138.2608695652174"/>
    <x v="8"/>
    <s v="photobooks"/>
    <m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15:47:41"/>
    <b v="0"/>
    <n v="6"/>
    <b v="1"/>
    <s v="photography/photobooks"/>
    <n v="1.0109999999999999"/>
    <n v="168.5"/>
    <x v="8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6T20:00:00"/>
    <b v="0"/>
    <n v="83"/>
    <b v="1"/>
    <s v="photography/photobooks"/>
    <n v="1.2904"/>
    <n v="38.867469879518069"/>
    <x v="8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15:10:05"/>
    <b v="0"/>
    <n v="25"/>
    <b v="1"/>
    <s v="photography/photobooks"/>
    <n v="1.3180000000000001"/>
    <n v="105.44"/>
    <x v="8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s v="photobooks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4:25:40"/>
    <b v="0"/>
    <n v="183"/>
    <b v="1"/>
    <s v="photography/photobooks"/>
    <n v="1.026"/>
    <n v="148.57377049180329"/>
    <x v="8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s v="photobooks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s v="photobooks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s v="photobooks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3-31T23:00:00"/>
    <b v="0"/>
    <n v="138"/>
    <b v="1"/>
    <s v="photography/photobooks"/>
    <n v="2.80375"/>
    <n v="81.268115942028984"/>
    <x v="8"/>
    <s v="photobooks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s v="photobooks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16:44:38"/>
    <b v="0"/>
    <n v="3"/>
    <b v="0"/>
    <s v="music/world music"/>
    <n v="4.3999999999999997E-2"/>
    <n v="44"/>
    <x v="4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2:00:00"/>
    <b v="0"/>
    <n v="0"/>
    <b v="0"/>
    <s v="music/world music"/>
    <n v="0"/>
    <e v="#DIV/0!"/>
    <x v="4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1:00:00"/>
    <b v="0"/>
    <n v="1"/>
    <b v="0"/>
    <s v="music/world music"/>
    <n v="9.0909090909090905E-3"/>
    <n v="25"/>
    <x v="4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18:20:30"/>
    <b v="0"/>
    <n v="0"/>
    <b v="0"/>
    <s v="music/world music"/>
    <n v="0"/>
    <e v="#DIV/0!"/>
    <x v="4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7T20:00:00"/>
    <b v="0"/>
    <n v="0"/>
    <b v="0"/>
    <s v="music/world music"/>
    <n v="0"/>
    <e v="#DIV/0!"/>
    <x v="4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15:21:10"/>
    <b v="0"/>
    <n v="1"/>
    <b v="0"/>
    <s v="music/world music"/>
    <n v="8.0000000000000002E-3"/>
    <n v="40"/>
    <x v="4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3:55:42"/>
    <b v="0"/>
    <n v="0"/>
    <b v="0"/>
    <s v="music/world music"/>
    <n v="0"/>
    <e v="#DIV/0!"/>
    <x v="4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4T22:14:59"/>
    <b v="0"/>
    <n v="6"/>
    <b v="0"/>
    <s v="music/world music"/>
    <n v="2.787363950092912E-2"/>
    <n v="35"/>
    <x v="4"/>
    <s v="world music"/>
    <m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1:00:00"/>
    <b v="0"/>
    <n v="0"/>
    <b v="0"/>
    <s v="music/world music"/>
    <n v="0"/>
    <e v="#DIV/0!"/>
    <x v="4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1:47:45"/>
    <b v="0"/>
    <n v="0"/>
    <b v="0"/>
    <s v="music/world music"/>
    <n v="0"/>
    <e v="#DIV/0!"/>
    <x v="4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s v="world music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18:06:07"/>
    <b v="0"/>
    <n v="0"/>
    <b v="0"/>
    <s v="music/world music"/>
    <n v="0"/>
    <e v="#DIV/0!"/>
    <x v="4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16:51:00"/>
    <b v="0"/>
    <n v="8"/>
    <b v="0"/>
    <s v="music/world music"/>
    <n v="3.0124999999999999E-2"/>
    <n v="30.125"/>
    <x v="4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08:18:00"/>
    <b v="0"/>
    <n v="1"/>
    <b v="0"/>
    <s v="music/world music"/>
    <n v="5.4884742041712408E-3"/>
    <n v="5"/>
    <x v="4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16:00:00"/>
    <b v="0"/>
    <n v="38"/>
    <b v="0"/>
    <s v="music/world music"/>
    <n v="0.14091666666666666"/>
    <n v="44.5"/>
    <x v="4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16:00:00"/>
    <b v="1"/>
    <n v="45"/>
    <b v="1"/>
    <s v="music/rock"/>
    <n v="1.038"/>
    <n v="46.133333333333333"/>
    <x v="4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09:23:54"/>
    <b v="1"/>
    <n v="17"/>
    <b v="1"/>
    <s v="music/rock"/>
    <n v="1.2024999999999999"/>
    <n v="141.47058823529412"/>
    <x v="4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5T21:02:29"/>
    <b v="1"/>
    <n v="31"/>
    <b v="1"/>
    <s v="music/rock"/>
    <n v="1.17"/>
    <n v="75.483870967741936"/>
    <x v="4"/>
    <s v="rock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2:00:55"/>
    <b v="1"/>
    <n v="50"/>
    <b v="1"/>
    <s v="music/rock"/>
    <n v="1.2214285714285715"/>
    <n v="85.5"/>
    <x v="4"/>
    <s v="rock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1:59:00"/>
    <b v="1"/>
    <n v="59"/>
    <b v="1"/>
    <s v="music/rock"/>
    <n v="1.5164"/>
    <n v="64.254237288135599"/>
    <x v="4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2:46:51"/>
    <b v="1"/>
    <n v="81"/>
    <b v="1"/>
    <s v="music/rock"/>
    <n v="1.0444"/>
    <n v="64.46913580246914"/>
    <x v="4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0:25:31"/>
    <b v="1"/>
    <n v="508"/>
    <b v="1"/>
    <s v="music/rock"/>
    <n v="2.0015333333333332"/>
    <n v="118.2007874015748"/>
    <x v="4"/>
    <s v="rock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4:32:47"/>
    <b v="1"/>
    <n v="74"/>
    <b v="1"/>
    <s v="music/rock"/>
    <n v="1.018"/>
    <n v="82.540540540540547"/>
    <x v="4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18:42:49"/>
    <b v="1"/>
    <n v="141"/>
    <b v="1"/>
    <s v="music/rock"/>
    <n v="1.3765714285714286"/>
    <n v="34.170212765957444"/>
    <x v="4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3:48:27"/>
    <b v="1"/>
    <n v="711"/>
    <b v="1"/>
    <s v="music/rock"/>
    <n v="3038.3319999999999"/>
    <n v="42.73322081575246"/>
    <x v="4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2-31T23:59:00"/>
    <b v="1"/>
    <n v="141"/>
    <b v="1"/>
    <s v="music/rock"/>
    <n v="1.9885074626865671"/>
    <n v="94.489361702127653"/>
    <x v="4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16:17:32"/>
    <b v="1"/>
    <n v="109"/>
    <b v="1"/>
    <s v="music/rock"/>
    <n v="2.0236666666666667"/>
    <n v="55.697247706422019"/>
    <x v="4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17:03:51"/>
    <b v="1"/>
    <n v="361"/>
    <b v="1"/>
    <s v="music/rock"/>
    <n v="1.1796376666666666"/>
    <n v="98.030831024930734"/>
    <x v="4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2T20:03:10"/>
    <b v="1"/>
    <n v="176"/>
    <b v="1"/>
    <s v="music/rock"/>
    <n v="2.9472727272727273"/>
    <n v="92.102272727272734"/>
    <x v="4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09:40:12"/>
    <b v="1"/>
    <n v="670"/>
    <b v="1"/>
    <s v="music/rock"/>
    <n v="2.1314633333333335"/>
    <n v="38.175462686567165"/>
    <x v="4"/>
    <s v="rock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8T22:59:00"/>
    <b v="1"/>
    <n v="96"/>
    <b v="1"/>
    <s v="music/rock"/>
    <n v="1.0424"/>
    <n v="27.145833333333332"/>
    <x v="4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15:13:40"/>
    <b v="1"/>
    <n v="74"/>
    <b v="1"/>
    <s v="music/rock"/>
    <n v="1.1366666666666667"/>
    <n v="50.689189189189186"/>
    <x v="4"/>
    <s v="rock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3:13:47"/>
    <b v="1"/>
    <n v="52"/>
    <b v="1"/>
    <s v="music/rock"/>
    <n v="1.0125"/>
    <n v="38.942307692307693"/>
    <x v="4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3:18:12"/>
    <b v="1"/>
    <n v="105"/>
    <b v="1"/>
    <s v="music/rock"/>
    <n v="1.2541538461538462"/>
    <n v="77.638095238095232"/>
    <x v="4"/>
    <s v="rock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8T20:00:00"/>
    <b v="1"/>
    <n v="41"/>
    <b v="1"/>
    <s v="music/rock"/>
    <n v="1.19"/>
    <n v="43.536585365853661"/>
    <x v="4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0:54:43"/>
    <b v="1"/>
    <n v="34"/>
    <b v="1"/>
    <s v="music/rock"/>
    <n v="1.6646153846153846"/>
    <n v="31.823529411764707"/>
    <x v="4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0:43:35"/>
    <b v="1"/>
    <n v="66"/>
    <b v="1"/>
    <s v="music/rock"/>
    <n v="1.1914771428571429"/>
    <n v="63.184393939393942"/>
    <x v="4"/>
    <s v="rock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16:02:25"/>
    <b v="1"/>
    <n v="50"/>
    <b v="1"/>
    <s v="music/rock"/>
    <n v="1.0047368421052632"/>
    <n v="190.9"/>
    <x v="4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09:02:38"/>
    <b v="1"/>
    <n v="159"/>
    <b v="1"/>
    <s v="music/rock"/>
    <n v="1.018"/>
    <n v="140.85534591194968"/>
    <x v="4"/>
    <s v="rock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15:17:27"/>
    <b v="1"/>
    <n v="182"/>
    <b v="1"/>
    <s v="music/rock"/>
    <n v="1.1666666666666667"/>
    <n v="76.92307692307692"/>
    <x v="4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5T19:00:00"/>
    <b v="1"/>
    <n v="206"/>
    <b v="1"/>
    <s v="music/rock"/>
    <n v="1.0864893617021276"/>
    <n v="99.15533980582525"/>
    <x v="4"/>
    <s v="rock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4:34:02"/>
    <b v="1"/>
    <n v="169"/>
    <b v="1"/>
    <s v="music/rock"/>
    <n v="1.1472"/>
    <n v="67.881656804733723"/>
    <x v="4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2:24:19"/>
    <b v="1"/>
    <n v="31"/>
    <b v="1"/>
    <s v="music/rock"/>
    <n v="1.018"/>
    <n v="246.29032258064515"/>
    <x v="4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4T23:00:00"/>
    <b v="1"/>
    <n v="28"/>
    <b v="1"/>
    <s v="music/rock"/>
    <n v="1.06"/>
    <n v="189.28571428571428"/>
    <x v="4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2:31:31"/>
    <b v="1"/>
    <n v="54"/>
    <b v="1"/>
    <s v="music/rock"/>
    <n v="1.0349999999999999"/>
    <n v="76.666666666666671"/>
    <x v="4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1:33:45"/>
    <b v="1"/>
    <n v="467"/>
    <b v="1"/>
    <s v="music/rock"/>
    <n v="1.5497535999999998"/>
    <n v="82.963254817987149"/>
    <x v="4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15:49:47"/>
    <b v="1"/>
    <n v="389"/>
    <b v="1"/>
    <s v="music/rock"/>
    <n v="1.6214066666666667"/>
    <n v="62.522107969151669"/>
    <x v="4"/>
    <s v="rock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8-31T23:00:00"/>
    <b v="1"/>
    <n v="68"/>
    <b v="1"/>
    <s v="music/rock"/>
    <n v="1.0442100000000001"/>
    <n v="46.06808823529412"/>
    <x v="4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08:29:07"/>
    <b v="1"/>
    <n v="413"/>
    <b v="1"/>
    <s v="music/rock"/>
    <n v="1.0612433333333333"/>
    <n v="38.543946731234868"/>
    <x v="4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4T21:00:00"/>
    <b v="1"/>
    <n v="190"/>
    <b v="1"/>
    <s v="music/rock"/>
    <n v="1.5493846153846154"/>
    <n v="53.005263157894738"/>
    <x v="4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3T20:22:50"/>
    <b v="1"/>
    <n v="189"/>
    <b v="1"/>
    <s v="music/rock"/>
    <n v="1.1077157238734421"/>
    <n v="73.355396825396824"/>
    <x v="4"/>
    <s v="rock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3:10:54"/>
    <b v="1"/>
    <n v="130"/>
    <b v="1"/>
    <s v="music/rock"/>
    <n v="1.1091186666666666"/>
    <n v="127.97523076923076"/>
    <x v="4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2:50:36"/>
    <b v="1"/>
    <n v="74"/>
    <b v="1"/>
    <s v="music/rock"/>
    <n v="1.1071428571428572"/>
    <n v="104.72972972972973"/>
    <x v="4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8T23:59:00"/>
    <b v="1"/>
    <n v="274"/>
    <b v="1"/>
    <s v="music/rock"/>
    <n v="1.2361333333333333"/>
    <n v="67.671532846715323"/>
    <x v="4"/>
    <s v="rock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0T23:00:00"/>
    <b v="1"/>
    <n v="22"/>
    <b v="1"/>
    <s v="music/rock"/>
    <n v="2.1105"/>
    <n v="95.931818181818187"/>
    <x v="4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1:59:00"/>
    <b v="0"/>
    <n v="31"/>
    <b v="1"/>
    <s v="theater/plays"/>
    <n v="1.01"/>
    <n v="65.161290322580641"/>
    <x v="1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08:59:35"/>
    <b v="0"/>
    <n v="63"/>
    <b v="1"/>
    <s v="theater/plays"/>
    <n v="1.0165"/>
    <n v="32.269841269841272"/>
    <x v="1"/>
    <s v="plays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09:00:00"/>
    <b v="0"/>
    <n v="20"/>
    <b v="1"/>
    <s v="theater/plays"/>
    <n v="1.0833333333333333"/>
    <n v="81.25"/>
    <x v="1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09:54:16"/>
    <b v="0"/>
    <n v="25"/>
    <b v="1"/>
    <s v="theater/plays"/>
    <n v="2.42"/>
    <n v="24.2"/>
    <x v="1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09T23:00:00"/>
    <b v="0"/>
    <n v="61"/>
    <b v="1"/>
    <s v="theater/plays"/>
    <n v="1.0044999999999999"/>
    <n v="65.868852459016395"/>
    <x v="1"/>
    <s v="plays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3T22:14:05"/>
    <b v="0"/>
    <n v="52"/>
    <b v="1"/>
    <s v="theater/plays"/>
    <n v="1.2506666666666666"/>
    <n v="36.07692307692308"/>
    <x v="1"/>
    <s v="plays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1:59:00"/>
    <b v="0"/>
    <n v="86"/>
    <b v="1"/>
    <s v="theater/plays"/>
    <n v="1.0857142857142856"/>
    <n v="44.186046511627907"/>
    <x v="1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2:00:00"/>
    <b v="0"/>
    <n v="42"/>
    <b v="1"/>
    <s v="theater/plays"/>
    <n v="1.4570000000000001"/>
    <n v="104.07142857142857"/>
    <x v="1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17:59:00"/>
    <b v="0"/>
    <n v="52"/>
    <b v="1"/>
    <s v="theater/plays"/>
    <n v="1.1000000000000001"/>
    <n v="35.96153846153846"/>
    <x v="1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2:49:31"/>
    <b v="0"/>
    <n v="120"/>
    <b v="1"/>
    <s v="theater/plays"/>
    <n v="1.0223333333333333"/>
    <n v="127.79166666666667"/>
    <x v="1"/>
    <s v="plays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06:00:00"/>
    <b v="0"/>
    <n v="22"/>
    <b v="1"/>
    <s v="theater/plays"/>
    <n v="1.22"/>
    <n v="27.727272727272727"/>
    <x v="1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2:00:00"/>
    <b v="0"/>
    <n v="64"/>
    <b v="1"/>
    <s v="theater/plays"/>
    <n v="1.0196000000000001"/>
    <n v="39.828125"/>
    <x v="1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3T19:12:53"/>
    <b v="0"/>
    <n v="23"/>
    <b v="1"/>
    <s v="theater/plays"/>
    <n v="1.411764705882353"/>
    <n v="52.173913043478258"/>
    <x v="1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2:55:58"/>
    <b v="0"/>
    <n v="238"/>
    <b v="1"/>
    <s v="theater/plays"/>
    <n v="1.0952500000000001"/>
    <n v="92.037815126050418"/>
    <x v="1"/>
    <s v="plays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1:20:32"/>
    <b v="0"/>
    <n v="33"/>
    <b v="1"/>
    <s v="theater/plays"/>
    <n v="1.0465"/>
    <n v="63.424242424242422"/>
    <x v="1"/>
    <s v="plays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4:32:39"/>
    <b v="0"/>
    <n v="32"/>
    <b v="1"/>
    <s v="theater/plays"/>
    <n v="1.24"/>
    <n v="135.625"/>
    <x v="1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3:57:00"/>
    <b v="0"/>
    <n v="24"/>
    <b v="1"/>
    <s v="theater/plays"/>
    <n v="1.35"/>
    <n v="168.75"/>
    <x v="1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0T22:00:00"/>
    <b v="0"/>
    <n v="29"/>
    <b v="1"/>
    <s v="theater/plays"/>
    <n v="1.0275000000000001"/>
    <n v="70.862068965517238"/>
    <x v="1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  <m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06:00:00"/>
    <b v="0"/>
    <n v="108"/>
    <b v="1"/>
    <s v="theater/plays"/>
    <n v="1.3026085714285716"/>
    <n v="42.214166666666671"/>
    <x v="1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s v="wearables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s v="wearables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s v="wearables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s v="wearables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1:00:50"/>
    <b v="0"/>
    <n v="24"/>
    <b v="0"/>
    <s v="technology/wearables"/>
    <n v="0.155"/>
    <n v="129.16666666666666"/>
    <x v="2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15:15:19"/>
    <b v="0"/>
    <n v="100"/>
    <b v="0"/>
    <s v="technology/wearables"/>
    <n v="0.32028000000000001"/>
    <n v="800.7"/>
    <x v="2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1:52:02"/>
    <b v="0"/>
    <n v="1"/>
    <b v="0"/>
    <s v="technology/wearables"/>
    <n v="6.0869565217391303E-3"/>
    <n v="28"/>
    <x v="2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18:05:09"/>
    <b v="0"/>
    <n v="1"/>
    <b v="0"/>
    <s v="technology/wearables"/>
    <n v="1.3333333333333333E-5"/>
    <n v="1"/>
    <x v="2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0T20:02:52"/>
    <b v="0"/>
    <n v="135"/>
    <b v="0"/>
    <s v="technology/wearables"/>
    <n v="0.15325"/>
    <n v="45.407407407407405"/>
    <x v="2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0:45:25"/>
    <b v="0"/>
    <n v="4"/>
    <b v="0"/>
    <s v="technology/wearables"/>
    <n v="3.0285714285714286E-3"/>
    <n v="26.5"/>
    <x v="2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29T21:03:55"/>
    <b v="0"/>
    <n v="8"/>
    <b v="0"/>
    <s v="technology/wearables"/>
    <n v="2.4299999999999999E-2"/>
    <n v="60.75"/>
    <x v="2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1T23:00:00"/>
    <b v="0"/>
    <n v="50"/>
    <b v="0"/>
    <s v="technology/wearables"/>
    <n v="0.22494285714285714"/>
    <n v="157.46"/>
    <x v="2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07:05:54"/>
    <b v="0"/>
    <n v="34"/>
    <b v="0"/>
    <s v="technology/wearables"/>
    <n v="1.3668E-2"/>
    <n v="100.5"/>
    <x v="2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6T20:26:48"/>
    <b v="0"/>
    <n v="0"/>
    <b v="0"/>
    <s v="technology/wearables"/>
    <n v="0"/>
    <e v="#DIV/0!"/>
    <x v="2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5T21:33:45"/>
    <b v="0"/>
    <n v="0"/>
    <b v="0"/>
    <s v="technology/wearables"/>
    <n v="0"/>
    <e v="#DIV/0!"/>
    <x v="2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17:28:22"/>
    <b v="0"/>
    <n v="16"/>
    <b v="0"/>
    <s v="technology/wearables"/>
    <n v="0.1976"/>
    <n v="308.75"/>
    <x v="2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s v="wearables"/>
    <m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s v="wearables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09:17:33"/>
    <b v="0"/>
    <n v="0"/>
    <b v="0"/>
    <s v="technology/wearables"/>
    <n v="0"/>
    <e v="#DIV/0!"/>
    <x v="2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09:58:37"/>
    <b v="0"/>
    <n v="46"/>
    <b v="0"/>
    <s v="technology/wearables"/>
    <n v="0.7036"/>
    <n v="382.39130434782606"/>
    <x v="2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4:35:39"/>
    <b v="0"/>
    <n v="1"/>
    <b v="0"/>
    <s v="technology/wearables"/>
    <n v="2E-3"/>
    <n v="100"/>
    <x v="2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8T22:59:00"/>
    <b v="0"/>
    <n v="323"/>
    <b v="0"/>
    <s v="technology/wearables"/>
    <n v="1.02298"/>
    <n v="158.35603715170279"/>
    <x v="2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4:32:39"/>
    <b v="0"/>
    <n v="7"/>
    <b v="1"/>
    <s v="publishing/nonfiction"/>
    <n v="1.25"/>
    <n v="53.571428571428569"/>
    <x v="3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0:18:45"/>
    <b v="0"/>
    <n v="31"/>
    <b v="1"/>
    <s v="publishing/nonfiction"/>
    <n v="1.022"/>
    <n v="82.41935483870968"/>
    <x v="3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5T19:18:54"/>
    <b v="0"/>
    <n v="78"/>
    <b v="1"/>
    <s v="publishing/nonfiction"/>
    <n v="1.0405"/>
    <n v="66.698717948717942"/>
    <x v="3"/>
    <s v="nonfiction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4:22:59"/>
    <b v="0"/>
    <n v="64"/>
    <b v="1"/>
    <s v="publishing/nonfiction"/>
    <n v="1.3025"/>
    <n v="24.421875"/>
    <x v="3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s v="nonfiction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s v="nonfiction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s v="nonfiction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16:37:00"/>
    <b v="0"/>
    <n v="81"/>
    <b v="1"/>
    <s v="publishing/nonfiction"/>
    <n v="1.732"/>
    <n v="32.074074074074076"/>
    <x v="3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17:25:31"/>
    <b v="0"/>
    <n v="25"/>
    <b v="1"/>
    <s v="publishing/nonfiction"/>
    <n v="1.091"/>
    <n v="43.64"/>
    <x v="3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1:41:46"/>
    <b v="0"/>
    <n v="144"/>
    <b v="1"/>
    <s v="music/rock"/>
    <n v="1.1864285714285714"/>
    <n v="346.04166666666669"/>
    <x v="4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1:35:52"/>
    <b v="0"/>
    <n v="92"/>
    <b v="1"/>
    <s v="music/rock"/>
    <n v="1.0026666666666666"/>
    <n v="81.739130434782609"/>
    <x v="4"/>
    <s v="rock"/>
    <m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6T19:54:23"/>
    <b v="0"/>
    <n v="147"/>
    <b v="1"/>
    <s v="music/rock"/>
    <n v="1.2648920000000001"/>
    <n v="64.535306122448986"/>
    <x v="4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3T20:04:10"/>
    <b v="0"/>
    <n v="90"/>
    <b v="1"/>
    <s v="music/rock"/>
    <n v="1.1426000000000001"/>
    <n v="63.477777777777774"/>
    <x v="4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4T23:34:54"/>
    <b v="0"/>
    <n v="87"/>
    <b v="1"/>
    <s v="music/rock"/>
    <n v="1.107"/>
    <n v="63.620689655172413"/>
    <x v="4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09:15:46"/>
    <b v="0"/>
    <n v="406"/>
    <b v="1"/>
    <s v="music/rock"/>
    <n v="1.0534805315203954"/>
    <n v="83.967068965517228"/>
    <x v="4"/>
    <s v="rock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5T19:04:50"/>
    <b v="0"/>
    <n v="20"/>
    <b v="1"/>
    <s v="music/rock"/>
    <n v="1.0366666666666666"/>
    <n v="77.75"/>
    <x v="4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3:12:22"/>
    <b v="0"/>
    <n v="70"/>
    <b v="1"/>
    <s v="music/rock"/>
    <n v="1.0708672667523933"/>
    <n v="107.07142857142857"/>
    <x v="4"/>
    <s v="rock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2:45:32"/>
    <b v="0"/>
    <n v="16"/>
    <b v="1"/>
    <s v="music/rock"/>
    <n v="1.24"/>
    <n v="38.75"/>
    <x v="4"/>
    <s v="rock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17:50:33"/>
    <b v="0"/>
    <n v="52"/>
    <b v="1"/>
    <s v="music/rock"/>
    <n v="1.0501"/>
    <n v="201.94230769230768"/>
    <x v="4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4T21:53:08"/>
    <b v="0"/>
    <n v="66"/>
    <b v="1"/>
    <s v="music/rock"/>
    <n v="1.8946666666666667"/>
    <n v="43.060606060606062"/>
    <x v="4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4T20:35:19"/>
    <b v="0"/>
    <n v="109"/>
    <b v="1"/>
    <s v="music/rock"/>
    <n v="1.7132499999999999"/>
    <n v="62.871559633027523"/>
    <x v="4"/>
    <s v="rock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2:03:26"/>
    <b v="0"/>
    <n v="168"/>
    <b v="1"/>
    <s v="music/rock"/>
    <n v="2.5248648648648651"/>
    <n v="55.607142857142854"/>
    <x v="4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2T23:11:00"/>
    <b v="0"/>
    <n v="31"/>
    <b v="1"/>
    <s v="music/rock"/>
    <n v="1.1615384615384616"/>
    <n v="48.70967741935484"/>
    <x v="4"/>
    <s v="rock"/>
    <m/>
    <m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3:13:30"/>
    <b v="0"/>
    <n v="133"/>
    <b v="1"/>
    <s v="music/rock"/>
    <n v="2.0335000000000001"/>
    <n v="30.578947368421051"/>
    <x v="4"/>
    <s v="rock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06:47:56"/>
    <b v="0"/>
    <n v="151"/>
    <b v="1"/>
    <s v="music/rock"/>
    <n v="1.1160000000000001"/>
    <n v="73.907284768211923"/>
    <x v="4"/>
    <s v="rock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8T21:00:00"/>
    <b v="0"/>
    <n v="5"/>
    <b v="1"/>
    <s v="music/rock"/>
    <n v="4.24"/>
    <n v="21.2"/>
    <x v="4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0:08:45"/>
    <b v="0"/>
    <n v="73"/>
    <b v="1"/>
    <s v="music/rock"/>
    <n v="1.071"/>
    <n v="73.356164383561648"/>
    <x v="4"/>
    <s v="rock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4:12:16"/>
    <b v="0"/>
    <n v="148"/>
    <b v="1"/>
    <s v="music/rock"/>
    <n v="1.043625"/>
    <n v="56.412162162162161"/>
    <x v="4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2T20:47:58"/>
    <b v="0"/>
    <n v="93"/>
    <b v="1"/>
    <s v="music/rock"/>
    <n v="2.124090909090909"/>
    <n v="50.247311827956992"/>
    <x v="4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2:38:42"/>
    <b v="0"/>
    <n v="63"/>
    <b v="1"/>
    <s v="music/rock"/>
    <n v="1.2408571428571429"/>
    <n v="68.936507936507937"/>
    <x v="4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07:11:00"/>
    <b v="0"/>
    <n v="134"/>
    <b v="1"/>
    <s v="music/rock"/>
    <n v="1.10406125"/>
    <n v="65.914104477611943"/>
    <x v="4"/>
    <s v="rock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0:31:29"/>
    <b v="0"/>
    <n v="14"/>
    <b v="1"/>
    <s v="music/rock"/>
    <n v="2.1875"/>
    <n v="62.5"/>
    <x v="4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2T23:30:00"/>
    <b v="0"/>
    <n v="78"/>
    <b v="1"/>
    <s v="music/rock"/>
    <n v="1.36625"/>
    <n v="70.064102564102569"/>
    <x v="4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1:14:00"/>
    <b v="0"/>
    <n v="112"/>
    <b v="1"/>
    <s v="music/rock"/>
    <n v="1.348074"/>
    <n v="60.181874999999998"/>
    <x v="4"/>
    <s v="rock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06:32:37"/>
    <b v="0"/>
    <n v="34"/>
    <b v="1"/>
    <s v="music/rock"/>
    <n v="1.454"/>
    <n v="21.382352941176471"/>
    <x v="4"/>
    <s v="rock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2:12:00"/>
    <b v="0"/>
    <n v="19"/>
    <b v="1"/>
    <s v="music/rock"/>
    <n v="1.0910714285714285"/>
    <n v="160.78947368421052"/>
    <x v="4"/>
    <s v="rock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1T23:59:00"/>
    <b v="0"/>
    <n v="13"/>
    <b v="1"/>
    <s v="music/rock"/>
    <n v="1.1020000000000001"/>
    <n v="42.384615384615387"/>
    <x v="4"/>
    <s v="rock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2T22:43:06"/>
    <b v="0"/>
    <n v="104"/>
    <b v="1"/>
    <s v="music/rock"/>
    <n v="1.1364000000000001"/>
    <n v="27.317307692307693"/>
    <x v="4"/>
    <s v="rock"/>
    <m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1:22:03"/>
    <b v="0"/>
    <n v="52"/>
    <b v="1"/>
    <s v="music/rock"/>
    <n v="1.0235000000000001"/>
    <n v="196.82692307692307"/>
    <x v="4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2-28T22:00:00"/>
    <b v="0"/>
    <n v="17"/>
    <b v="1"/>
    <s v="music/rock"/>
    <n v="1.2213333333333334"/>
    <n v="53.882352941176471"/>
    <x v="4"/>
    <s v="rock"/>
    <m/>
    <m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16:48:01"/>
    <b v="0"/>
    <n v="82"/>
    <b v="1"/>
    <s v="music/rock"/>
    <n v="1.1188571428571428"/>
    <n v="47.756097560975611"/>
    <x v="4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18:58:02"/>
    <b v="0"/>
    <n v="73"/>
    <b v="1"/>
    <s v="music/rock"/>
    <n v="1.073"/>
    <n v="88.191780821917803"/>
    <x v="4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16:19:00"/>
    <b v="0"/>
    <n v="158"/>
    <b v="1"/>
    <s v="music/rock"/>
    <n v="1.1385000000000001"/>
    <n v="72.056962025316452"/>
    <x v="4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15:58:54"/>
    <b v="0"/>
    <n v="65"/>
    <b v="1"/>
    <s v="music/rock"/>
    <n v="1.0968181818181819"/>
    <n v="74.246153846153845"/>
    <x v="4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6T19:06:13"/>
    <b v="0"/>
    <n v="184"/>
    <b v="1"/>
    <s v="music/rock"/>
    <n v="1.2614444444444444"/>
    <n v="61.701086956521742"/>
    <x v="4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0:30:00"/>
    <b v="0"/>
    <n v="34"/>
    <b v="1"/>
    <s v="music/rock"/>
    <n v="1.6742857142857144"/>
    <n v="17.235294117647058"/>
    <x v="4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18:54:34"/>
    <b v="0"/>
    <n v="240"/>
    <b v="1"/>
    <s v="music/rock"/>
    <n v="4.9652000000000003"/>
    <n v="51.720833333333331"/>
    <x v="4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4-30T19:16:51"/>
    <b v="0"/>
    <n v="113"/>
    <b v="1"/>
    <s v="music/rock"/>
    <n v="1.0915999999999999"/>
    <n v="24.150442477876105"/>
    <x v="4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5T20:30:35"/>
    <b v="0"/>
    <n v="66"/>
    <b v="1"/>
    <s v="music/rock"/>
    <n v="1.0257499999999999"/>
    <n v="62.166666666666664"/>
    <x v="4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  <m/>
    <m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  <m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8T19:00:59"/>
    <b v="0"/>
    <n v="2"/>
    <b v="0"/>
    <s v="publishing/translations"/>
    <n v="1.0554089709762533E-4"/>
    <n v="1"/>
    <x v="3"/>
    <s v="translations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1:52:43"/>
    <b v="0"/>
    <n v="0"/>
    <b v="0"/>
    <s v="publishing/translations"/>
    <n v="0"/>
    <e v="#DIV/0!"/>
    <x v="3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0:42:27"/>
    <b v="0"/>
    <n v="0"/>
    <b v="0"/>
    <s v="publishing/translations"/>
    <n v="0"/>
    <e v="#DIV/0!"/>
    <x v="3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16:59:00"/>
    <b v="0"/>
    <n v="1"/>
    <b v="0"/>
    <s v="publishing/translations"/>
    <n v="8.5714285714285719E-3"/>
    <n v="15"/>
    <x v="3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08:39:00"/>
    <b v="0"/>
    <n v="7"/>
    <b v="0"/>
    <s v="publishing/translations"/>
    <n v="0.105"/>
    <n v="225"/>
    <x v="3"/>
    <s v="translations"/>
    <m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s v="translations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17:30:44"/>
    <b v="0"/>
    <n v="0"/>
    <b v="0"/>
    <s v="publishing/translations"/>
    <n v="0"/>
    <e v="#DIV/0!"/>
    <x v="3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0T23:00:00"/>
    <b v="0"/>
    <n v="0"/>
    <b v="0"/>
    <s v="publishing/translations"/>
    <n v="0"/>
    <e v="#DIV/0!"/>
    <x v="3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2:25:00"/>
    <b v="0"/>
    <n v="0"/>
    <b v="0"/>
    <s v="publishing/translations"/>
    <n v="0"/>
    <e v="#DIV/0!"/>
    <x v="3"/>
    <s v="translations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18:45:00"/>
    <b v="0"/>
    <n v="0"/>
    <b v="0"/>
    <s v="publishing/translations"/>
    <n v="0"/>
    <e v="#DIV/0!"/>
    <x v="3"/>
    <s v="translations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s v="radio &amp; podcasts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s v="radio &amp; podcasts"/>
    <m/>
    <m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s v="radio &amp; podcasts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3:14:45"/>
    <b v="1"/>
    <n v="600"/>
    <b v="1"/>
    <s v="publishing/radio &amp; podcasts"/>
    <n v="1.1508"/>
    <n v="76.72"/>
    <x v="3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s v="radio &amp; podcasts"/>
    <m/>
    <m/>
  </r>
  <r>
    <n v="1473"/>
    <s v="ONE LOVES ONLY FORM"/>
    <s v="Public Radio Project"/>
    <n v="1500"/>
    <n v="1807.74"/>
    <x v="0"/>
    <s v="US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  <m/>
    <m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s v="photobooks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15:01:00"/>
    <b v="1"/>
    <n v="345"/>
    <b v="1"/>
    <s v="photography/photobooks"/>
    <n v="1.0358125"/>
    <n v="48.037681159420288"/>
    <x v="8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3:10:00"/>
    <b v="1"/>
    <n v="33"/>
    <b v="1"/>
    <s v="photography/photobooks"/>
    <n v="2.15"/>
    <n v="78.181818181818187"/>
    <x v="8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0:17:46"/>
    <b v="1"/>
    <n v="215"/>
    <b v="1"/>
    <s v="photography/photobooks"/>
    <n v="1.5001875"/>
    <n v="55.82093023255814"/>
    <x v="8"/>
    <s v="photobooks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0:04:57"/>
    <b v="1"/>
    <n v="555"/>
    <b v="1"/>
    <s v="photography/photobooks"/>
    <n v="1.57189"/>
    <n v="849.67027027027029"/>
    <x v="8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s v="photobooks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s v="photobooks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s v="photobooks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1T22:59:00"/>
    <b v="1"/>
    <n v="740"/>
    <b v="1"/>
    <s v="photography/photobooks"/>
    <n v="1.4514"/>
    <n v="88.26081081081081"/>
    <x v="8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3:00:00"/>
    <b v="1"/>
    <n v="224"/>
    <b v="1"/>
    <s v="photography/photobooks"/>
    <n v="1.7989999999999999"/>
    <n v="96.375"/>
    <x v="8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17:03:39"/>
    <b v="0"/>
    <n v="284"/>
    <b v="1"/>
    <s v="photography/photobooks"/>
    <n v="1.359861"/>
    <n v="95.764859154929582"/>
    <x v="8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6T21:00:03"/>
    <b v="0"/>
    <n v="1"/>
    <b v="0"/>
    <s v="publishing/art books"/>
    <n v="6.7000000000000002E-3"/>
    <n v="67"/>
    <x v="3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1T19:50:00"/>
    <b v="0"/>
    <n v="0"/>
    <b v="0"/>
    <s v="publishing/art books"/>
    <n v="0"/>
    <e v="#DIV/0!"/>
    <x v="3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1:49:11"/>
    <b v="0"/>
    <n v="2"/>
    <b v="0"/>
    <s v="publishing/art books"/>
    <n v="1.4166666666666666E-2"/>
    <n v="42.5"/>
    <x v="3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15:05:00"/>
    <b v="0"/>
    <n v="1"/>
    <b v="0"/>
    <s v="publishing/art books"/>
    <n v="1E-3"/>
    <n v="10"/>
    <x v="3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2:31:01"/>
    <b v="0"/>
    <n v="1"/>
    <b v="0"/>
    <s v="publishing/art books"/>
    <n v="2.5000000000000001E-2"/>
    <n v="100"/>
    <x v="3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3T20:29:45"/>
    <b v="0"/>
    <n v="22"/>
    <b v="0"/>
    <s v="publishing/art books"/>
    <n v="0.13639999999999999"/>
    <n v="155"/>
    <x v="3"/>
    <s v="art books"/>
    <m/>
    <m/>
  </r>
  <r>
    <n v="1569"/>
    <s v="to be removed (Canceled)"/>
    <s v="to be removed"/>
    <n v="30000"/>
    <n v="0"/>
    <x v="1"/>
    <s v="US"/>
    <s v="USD"/>
    <n v="1369498714"/>
    <n v="1366906714"/>
    <x v="1569"/>
    <d v="2013-05-25T11:18:34"/>
    <b v="0"/>
    <n v="0"/>
    <b v="0"/>
    <s v="publishing/art books"/>
    <n v="0"/>
    <e v="#DIV/0!"/>
    <x v="3"/>
    <s v="art books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3:28:03"/>
    <b v="0"/>
    <n v="4"/>
    <b v="0"/>
    <s v="publishing/art books"/>
    <n v="6.6115702479338841E-3"/>
    <n v="20"/>
    <x v="3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18:59:00"/>
    <b v="0"/>
    <n v="3"/>
    <b v="0"/>
    <s v="publishing/art books"/>
    <n v="0.05"/>
    <n v="41.666666666666664"/>
    <x v="3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07:34:56"/>
    <b v="0"/>
    <n v="35"/>
    <b v="0"/>
    <s v="publishing/art books"/>
    <n v="0.2291"/>
    <n v="65.457142857142856"/>
    <x v="3"/>
    <s v="art books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16:06:08"/>
    <b v="0"/>
    <n v="10"/>
    <b v="0"/>
    <s v="publishing/art books"/>
    <n v="0.13"/>
    <n v="65"/>
    <x v="3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15:20:48"/>
    <b v="0"/>
    <n v="2"/>
    <b v="0"/>
    <s v="publishing/art books"/>
    <n v="5.4999999999999997E-3"/>
    <n v="27.5"/>
    <x v="3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1T21:00:00"/>
    <b v="0"/>
    <n v="4"/>
    <b v="0"/>
    <s v="publishing/art books"/>
    <n v="0.10806536636794939"/>
    <n v="51.25"/>
    <x v="3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18:54:51"/>
    <b v="0"/>
    <n v="2"/>
    <b v="0"/>
    <s v="publishing/art books"/>
    <n v="8.4008400840084006E-3"/>
    <n v="14"/>
    <x v="3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0T20:12:06"/>
    <b v="0"/>
    <n v="0"/>
    <b v="0"/>
    <s v="publishing/art books"/>
    <n v="0"/>
    <e v="#DIV/0!"/>
    <x v="3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  <m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  <m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  <m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  <m/>
    <m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4T21:13:53"/>
    <b v="0"/>
    <n v="56"/>
    <b v="1"/>
    <s v="music/rock"/>
    <n v="1.082492"/>
    <n v="48.325535714285714"/>
    <x v="4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18:00:00"/>
    <b v="0"/>
    <n v="32"/>
    <b v="1"/>
    <s v="music/rock"/>
    <n v="1.0016666666666667"/>
    <n v="46.953125"/>
    <x v="4"/>
    <s v="rock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7T23:04:19"/>
    <b v="0"/>
    <n v="30"/>
    <b v="1"/>
    <s v="music/rock"/>
    <n v="1.0003299999999999"/>
    <n v="66.688666666666663"/>
    <x v="4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4:17:15"/>
    <b v="0"/>
    <n v="70"/>
    <b v="1"/>
    <s v="music/rock"/>
    <n v="1.2210714285714286"/>
    <n v="48.842857142857142"/>
    <x v="4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2:00:00"/>
    <b v="0"/>
    <n v="44"/>
    <b v="1"/>
    <s v="music/rock"/>
    <n v="1.0069333333333335"/>
    <n v="137.30909090909091"/>
    <x v="4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3T20:40:38"/>
    <b v="0"/>
    <n v="92"/>
    <b v="1"/>
    <s v="music/rock"/>
    <n v="1.01004125"/>
    <n v="87.829673913043479"/>
    <x v="4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4:24:11"/>
    <b v="0"/>
    <n v="205"/>
    <b v="1"/>
    <s v="music/rock"/>
    <n v="1.4511000000000001"/>
    <n v="70.785365853658533"/>
    <x v="4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0:26:00"/>
    <b v="0"/>
    <n v="23"/>
    <b v="1"/>
    <s v="music/rock"/>
    <n v="1.0125"/>
    <n v="52.826086956521742"/>
    <x v="4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3:00:00"/>
    <b v="0"/>
    <n v="4"/>
    <b v="1"/>
    <s v="music/rock"/>
    <n v="1.1833333333333333"/>
    <n v="443.75"/>
    <x v="4"/>
    <s v="rock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17:11:50"/>
    <b v="0"/>
    <n v="112"/>
    <b v="1"/>
    <s v="music/rock"/>
    <n v="2.7185000000000001"/>
    <n v="48.544642857142854"/>
    <x v="4"/>
    <s v="rock"/>
    <m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4T19:00:32"/>
    <b v="0"/>
    <n v="27"/>
    <b v="1"/>
    <s v="music/rock"/>
    <n v="1.25125"/>
    <n v="37.074074074074076"/>
    <x v="4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15:59:44"/>
    <b v="0"/>
    <n v="11"/>
    <b v="1"/>
    <s v="music/rock"/>
    <n v="1.1000000000000001"/>
    <n v="50"/>
    <x v="4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1T20:40:02"/>
    <b v="0"/>
    <n v="26"/>
    <b v="1"/>
    <s v="music/rock"/>
    <n v="1.0149999999999999"/>
    <n v="39.03846153846154"/>
    <x v="4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2:00:00"/>
    <b v="0"/>
    <n v="77"/>
    <b v="1"/>
    <s v="music/rock"/>
    <n v="1.0269999999999999"/>
    <n v="66.688311688311686"/>
    <x v="4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2T21:13:16"/>
    <b v="0"/>
    <n v="136"/>
    <b v="1"/>
    <s v="music/rock"/>
    <n v="1.1412500000000001"/>
    <n v="67.132352941176464"/>
    <x v="4"/>
    <s v="rock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17:00:00"/>
    <b v="0"/>
    <n v="157"/>
    <b v="1"/>
    <s v="music/rock"/>
    <n v="1.042"/>
    <n v="66.369426751592357"/>
    <x v="4"/>
    <s v="rock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4:00:00"/>
    <b v="0"/>
    <n v="158"/>
    <b v="1"/>
    <s v="music/rock"/>
    <n v="1.4585714285714286"/>
    <n v="64.620253164556956"/>
    <x v="4"/>
    <s v="rock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0:42:15"/>
    <b v="0"/>
    <n v="27"/>
    <b v="1"/>
    <s v="music/rock"/>
    <n v="1.0506666666666666"/>
    <n v="58.370370370370374"/>
    <x v="4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4T23:28:06"/>
    <b v="0"/>
    <n v="23"/>
    <b v="1"/>
    <s v="music/rock"/>
    <n v="1.3333333333333333"/>
    <n v="86.956521739130437"/>
    <x v="4"/>
    <s v="rock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3:09:00"/>
    <b v="0"/>
    <n v="17"/>
    <b v="1"/>
    <s v="music/rock"/>
    <n v="1.1299999999999999"/>
    <n v="66.470588235294116"/>
    <x v="4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7T22:59:00"/>
    <b v="0"/>
    <n v="37"/>
    <b v="1"/>
    <s v="music/rock"/>
    <n v="1.212"/>
    <n v="163.78378378378378"/>
    <x v="4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2:59:00"/>
    <b v="0"/>
    <n v="65"/>
    <b v="1"/>
    <s v="music/rock"/>
    <n v="1.0172463768115942"/>
    <n v="107.98461538461538"/>
    <x v="4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1:31:29"/>
    <b v="0"/>
    <n v="18"/>
    <b v="1"/>
    <s v="music/rock"/>
    <n v="1.0106666666666666"/>
    <n v="42.111111111111114"/>
    <x v="4"/>
    <s v="rock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3:48:55"/>
    <b v="0"/>
    <n v="25"/>
    <b v="1"/>
    <s v="music/rock"/>
    <n v="1.18"/>
    <n v="47.2"/>
    <x v="4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1:47:33"/>
    <b v="0"/>
    <n v="104"/>
    <b v="1"/>
    <s v="music/rock"/>
    <n v="1.5533333333333332"/>
    <n v="112.01923076923077"/>
    <x v="4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16:21:07"/>
    <b v="0"/>
    <n v="108"/>
    <b v="1"/>
    <s v="music/rock"/>
    <n v="1.0118750000000001"/>
    <n v="74.953703703703709"/>
    <x v="4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5T23:59:00"/>
    <b v="0"/>
    <n v="38"/>
    <b v="1"/>
    <s v="music/rock"/>
    <n v="1.17"/>
    <n v="61.578947368421055"/>
    <x v="4"/>
    <s v="rock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2:41:22"/>
    <b v="0"/>
    <n v="88"/>
    <b v="1"/>
    <s v="music/rock"/>
    <n v="1.00925"/>
    <n v="45.875"/>
    <x v="4"/>
    <s v="rock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15:48:53"/>
    <b v="0"/>
    <n v="82"/>
    <b v="1"/>
    <s v="music/rock"/>
    <n v="1.0366666666666666"/>
    <n v="75.853658536585371"/>
    <x v="4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1:59:00"/>
    <b v="0"/>
    <n v="126"/>
    <b v="1"/>
    <s v="music/rock"/>
    <n v="2.6524999999999999"/>
    <n v="84.206349206349202"/>
    <x v="4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15:37:41"/>
    <b v="0"/>
    <n v="133"/>
    <b v="1"/>
    <s v="music/rock"/>
    <n v="1.5590999999999999"/>
    <n v="117.22556390977444"/>
    <x v="4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3:10:54"/>
    <b v="0"/>
    <n v="47"/>
    <b v="1"/>
    <s v="music/rock"/>
    <n v="1.0162500000000001"/>
    <n v="86.489361702127653"/>
    <x v="4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rock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0:59:00"/>
    <b v="0"/>
    <n v="32"/>
    <b v="1"/>
    <s v="music/rock"/>
    <n v="1.0049999999999999"/>
    <n v="62.8125"/>
    <x v="4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15:51:01"/>
    <b v="0"/>
    <n v="37"/>
    <b v="1"/>
    <s v="music/rock"/>
    <n v="1.2529999999999999"/>
    <n v="67.729729729729726"/>
    <x v="4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1T23:00:00"/>
    <b v="0"/>
    <n v="87"/>
    <b v="1"/>
    <s v="music/rock"/>
    <n v="1.0355555555555556"/>
    <n v="53.5632183908046"/>
    <x v="4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18:39:00"/>
    <b v="0"/>
    <n v="15"/>
    <b v="1"/>
    <s v="music/rock"/>
    <n v="1.038"/>
    <n v="34.6"/>
    <x v="4"/>
    <s v="rock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16:25:00"/>
    <b v="0"/>
    <n v="27"/>
    <b v="1"/>
    <s v="music/rock"/>
    <n v="1.05"/>
    <n v="38.888888888888886"/>
    <x v="4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2T20:59:00"/>
    <b v="0"/>
    <n v="17"/>
    <b v="1"/>
    <s v="music/rock"/>
    <n v="1.6986000000000001"/>
    <n v="39.967058823529413"/>
    <x v="4"/>
    <s v="rock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09:19:04"/>
    <b v="0"/>
    <n v="26"/>
    <b v="1"/>
    <s v="music/pop"/>
    <n v="1.014"/>
    <n v="97.5"/>
    <x v="4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4:46:52"/>
    <b v="0"/>
    <n v="37"/>
    <b v="1"/>
    <s v="music/pop"/>
    <n v="1.2470000000000001"/>
    <n v="168.51351351351352"/>
    <x v="4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1T21:26:00"/>
    <b v="0"/>
    <n v="128"/>
    <b v="1"/>
    <s v="music/pop"/>
    <n v="1.095"/>
    <n v="85.546875"/>
    <x v="4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09:49:00"/>
    <b v="0"/>
    <n v="10"/>
    <b v="1"/>
    <s v="music/pop"/>
    <n v="1.1080000000000001"/>
    <n v="554"/>
    <x v="4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3:11:00"/>
    <b v="0"/>
    <n v="83"/>
    <b v="1"/>
    <s v="music/pop"/>
    <n v="1.1020000000000001"/>
    <n v="26.554216867469879"/>
    <x v="4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4:49:37"/>
    <b v="0"/>
    <n v="46"/>
    <b v="1"/>
    <s v="music/pop"/>
    <n v="1.0471999999999999"/>
    <n v="113.82608695652173"/>
    <x v="4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0:54:42"/>
    <b v="0"/>
    <n v="90"/>
    <b v="1"/>
    <s v="music/pop"/>
    <n v="1.2526086956521738"/>
    <n v="32.011111111111113"/>
    <x v="4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1:25:55"/>
    <b v="0"/>
    <n v="81"/>
    <b v="1"/>
    <s v="music/pop"/>
    <n v="1.0058763157894737"/>
    <n v="47.189259259259259"/>
    <x v="4"/>
    <s v="pop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05:27:17"/>
    <b v="0"/>
    <n v="32"/>
    <b v="1"/>
    <s v="music/pop"/>
    <n v="1.4155"/>
    <n v="88.46875"/>
    <x v="4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1:59:00"/>
    <b v="0"/>
    <n v="20"/>
    <b v="1"/>
    <s v="music/pop"/>
    <n v="1.0075000000000001"/>
    <n v="100.75"/>
    <x v="4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07:49:53"/>
    <b v="0"/>
    <n v="70"/>
    <b v="1"/>
    <s v="music/pop"/>
    <n v="1.0066666666666666"/>
    <n v="64.714285714285708"/>
    <x v="4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15:01:36"/>
    <b v="0"/>
    <n v="168"/>
    <b v="1"/>
    <s v="music/pop"/>
    <n v="1.7423040000000001"/>
    <n v="51.854285714285716"/>
    <x v="4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16:22:40"/>
    <b v="0"/>
    <n v="34"/>
    <b v="1"/>
    <s v="music/pop"/>
    <n v="1.199090909090909"/>
    <n v="38.794117647058826"/>
    <x v="4"/>
    <s v="pop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3:00:20"/>
    <b v="0"/>
    <n v="48"/>
    <b v="1"/>
    <s v="music/pop"/>
    <n v="1.4286666666666668"/>
    <n v="44.645833333333336"/>
    <x v="4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17:17:32"/>
    <b v="0"/>
    <n v="48"/>
    <b v="1"/>
    <s v="music/pop"/>
    <n v="1.0033493333333334"/>
    <n v="156.77333333333334"/>
    <x v="4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3:46:08"/>
    <b v="0"/>
    <n v="221"/>
    <b v="1"/>
    <s v="music/pop"/>
    <n v="1.0493380000000001"/>
    <n v="118.70339366515837"/>
    <x v="4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09:20:00"/>
    <b v="0"/>
    <n v="107"/>
    <b v="1"/>
    <s v="music/pop"/>
    <n v="1.3223333333333334"/>
    <n v="74.149532710280369"/>
    <x v="4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07:00:00"/>
    <b v="0"/>
    <n v="45"/>
    <b v="1"/>
    <s v="music/pop"/>
    <n v="1.1279999999999999"/>
    <n v="12.533333333333333"/>
    <x v="4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16:59:00"/>
    <b v="0"/>
    <n v="36"/>
    <b v="1"/>
    <s v="music/pop"/>
    <n v="12.5375"/>
    <n v="27.861111111111111"/>
    <x v="4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16:00:00"/>
    <b v="0"/>
    <n v="101"/>
    <b v="1"/>
    <s v="music/pop"/>
    <n v="1.0250632911392406"/>
    <n v="80.178217821782184"/>
    <x v="4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0:45:36"/>
    <b v="0"/>
    <n v="62"/>
    <b v="1"/>
    <s v="music/pop"/>
    <n v="1.026375"/>
    <n v="132.43548387096774"/>
    <x v="4"/>
    <s v="pop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31T19:31:47"/>
    <b v="0"/>
    <n v="32"/>
    <b v="1"/>
    <s v="music/pop"/>
    <n v="1.08"/>
    <n v="33.75"/>
    <x v="4"/>
    <s v="pop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5T22:59:00"/>
    <b v="0"/>
    <n v="89"/>
    <b v="1"/>
    <s v="music/pop"/>
    <n v="1.2240879999999998"/>
    <n v="34.384494382022467"/>
    <x v="4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1T22:00:00"/>
    <b v="0"/>
    <n v="93"/>
    <b v="1"/>
    <s v="music/pop"/>
    <n v="1.1945714285714286"/>
    <n v="44.956989247311824"/>
    <x v="4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0:04:33"/>
    <b v="0"/>
    <n v="98"/>
    <b v="1"/>
    <s v="music/pop"/>
    <n v="1.6088"/>
    <n v="41.04081632653061"/>
    <x v="4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1:59:00"/>
    <b v="0"/>
    <n v="82"/>
    <b v="1"/>
    <s v="music/pop"/>
    <n v="1.2685294117647059"/>
    <n v="52.597560975609753"/>
    <x v="4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7T23:35:39"/>
    <b v="0"/>
    <n v="116"/>
    <b v="1"/>
    <s v="music/pop"/>
    <n v="1.026375"/>
    <n v="70.784482758620683"/>
    <x v="4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16:14:36"/>
    <b v="0"/>
    <n v="52"/>
    <b v="1"/>
    <s v="music/pop"/>
    <n v="1.3975"/>
    <n v="53.75"/>
    <x v="4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4T23:00:00"/>
    <b v="0"/>
    <n v="23"/>
    <b v="1"/>
    <s v="music/pop"/>
    <n v="1.026"/>
    <n v="44.608695652173914"/>
    <x v="4"/>
    <s v="pop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08:03:34"/>
    <b v="0"/>
    <n v="77"/>
    <b v="1"/>
    <s v="music/pop"/>
    <n v="1.0067349999999999"/>
    <n v="26.148961038961041"/>
    <x v="4"/>
    <s v="pop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0:45:30"/>
    <b v="0"/>
    <n v="49"/>
    <b v="1"/>
    <s v="music/pop"/>
    <n v="1.1294117647058823"/>
    <n v="39.183673469387756"/>
    <x v="4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16:04:52"/>
    <b v="0"/>
    <n v="59"/>
    <b v="1"/>
    <s v="music/pop"/>
    <n v="1.2809523809523808"/>
    <n v="45.593220338983052"/>
    <x v="4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1:59:00"/>
    <b v="0"/>
    <n v="113"/>
    <b v="1"/>
    <s v="music/pop"/>
    <n v="2.0169999999999999"/>
    <n v="89.247787610619469"/>
    <x v="4"/>
    <s v="pop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17:03:00"/>
    <b v="0"/>
    <n v="34"/>
    <b v="1"/>
    <s v="music/pop"/>
    <n v="1.37416"/>
    <n v="40.416470588235299"/>
    <x v="4"/>
    <s v="pop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0T22:59:00"/>
    <b v="0"/>
    <n v="42"/>
    <b v="1"/>
    <s v="music/pop"/>
    <n v="1.1533333333333333"/>
    <n v="82.38095238095238"/>
    <x v="4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0:59:00"/>
    <b v="0"/>
    <n v="42"/>
    <b v="1"/>
    <s v="music/pop"/>
    <n v="1.1166666666666667"/>
    <n v="159.52380952380952"/>
    <x v="4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15:31:11"/>
    <b v="0"/>
    <n v="49"/>
    <b v="1"/>
    <s v="music/pop"/>
    <n v="1.1839999999999999"/>
    <n v="36.244897959183675"/>
    <x v="4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1T20:39:05"/>
    <b v="0"/>
    <n v="56"/>
    <b v="1"/>
    <s v="music/pop"/>
    <n v="1.75"/>
    <n v="62.5"/>
    <x v="4"/>
    <s v="pop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3:11:07"/>
    <b v="0"/>
    <n v="25"/>
    <b v="1"/>
    <s v="music/pop"/>
    <n v="1.175"/>
    <n v="47"/>
    <x v="4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8T21:00:00"/>
    <b v="0"/>
    <n v="884"/>
    <b v="0"/>
    <s v="music/faith"/>
    <n v="1.0142212307692309"/>
    <n v="74.575090497737563"/>
    <x v="4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3T23:07:40"/>
    <b v="0"/>
    <n v="0"/>
    <b v="0"/>
    <s v="music/faith"/>
    <n v="0"/>
    <e v="#DIV/0!"/>
    <x v="4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3:45:38"/>
    <b v="0"/>
    <n v="10"/>
    <b v="0"/>
    <s v="music/faith"/>
    <n v="0.21714285714285714"/>
    <n v="76"/>
    <x v="4"/>
    <s v="faith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3:34:01"/>
    <b v="0"/>
    <n v="101"/>
    <b v="0"/>
    <s v="music/faith"/>
    <n v="1.0912500000000001"/>
    <n v="86.43564356435644"/>
    <x v="4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0:00:23"/>
    <b v="0"/>
    <n v="15"/>
    <b v="0"/>
    <s v="music/faith"/>
    <n v="1.0285714285714285"/>
    <n v="24"/>
    <x v="4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4:15:19"/>
    <b v="0"/>
    <n v="1"/>
    <b v="0"/>
    <s v="music/faith"/>
    <n v="3.5999999999999999E-3"/>
    <n v="18"/>
    <x v="4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15:15:00"/>
    <b v="0"/>
    <n v="39"/>
    <b v="0"/>
    <s v="music/faith"/>
    <n v="0.3125"/>
    <n v="80.128205128205124"/>
    <x v="4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06:49:54"/>
    <b v="0"/>
    <n v="7"/>
    <b v="0"/>
    <s v="music/faith"/>
    <n v="0.443"/>
    <n v="253.14285714285714"/>
    <x v="4"/>
    <s v="faith"/>
    <m/>
    <m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4:20:42"/>
    <b v="0"/>
    <n v="11"/>
    <b v="0"/>
    <s v="music/faith"/>
    <n v="0.254"/>
    <n v="57.727272727272727"/>
    <x v="4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2T20:00:00"/>
    <b v="0"/>
    <n v="38"/>
    <b v="0"/>
    <s v="music/faith"/>
    <n v="0.33473333333333333"/>
    <n v="264.26315789473682"/>
    <x v="4"/>
    <s v="faith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18:59:00"/>
    <b v="0"/>
    <n v="15"/>
    <b v="0"/>
    <s v="music/faith"/>
    <n v="0.47799999999999998"/>
    <n v="159.33333333333334"/>
    <x v="4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15:00:00"/>
    <b v="0"/>
    <n v="8"/>
    <b v="0"/>
    <s v="music/faith"/>
    <n v="9.3333333333333338E-2"/>
    <n v="35"/>
    <x v="4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6T23:36:00"/>
    <b v="0"/>
    <n v="1"/>
    <b v="0"/>
    <s v="music/faith"/>
    <n v="5.0000000000000001E-4"/>
    <n v="5"/>
    <x v="4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09T20:00:00"/>
    <b v="0"/>
    <n v="23"/>
    <b v="0"/>
    <s v="music/faith"/>
    <n v="0.11708333333333333"/>
    <n v="61.086956521739133"/>
    <x v="4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31T19:40:11"/>
    <b v="0"/>
    <n v="0"/>
    <b v="0"/>
    <s v="music/faith"/>
    <n v="0"/>
    <e v="#DIV/0!"/>
    <x v="4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18:47:28"/>
    <b v="0"/>
    <n v="22"/>
    <b v="0"/>
    <s v="music/faith"/>
    <n v="0.20208000000000001"/>
    <n v="114.81818181818181"/>
    <x v="4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5T22:33:00"/>
    <b v="0"/>
    <n v="0"/>
    <b v="0"/>
    <s v="music/faith"/>
    <n v="0"/>
    <e v="#DIV/0!"/>
    <x v="4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15:44:05"/>
    <b v="0"/>
    <n v="4"/>
    <b v="0"/>
    <s v="music/faith"/>
    <n v="4.2311459353574929E-2"/>
    <n v="54"/>
    <x v="4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31T23:00:00"/>
    <b v="0"/>
    <n v="79"/>
    <b v="0"/>
    <s v="music/faith"/>
    <n v="0.2606"/>
    <n v="65.974683544303801"/>
    <x v="4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  <m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  <m/>
    <m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s v="photobooks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17:49:03"/>
    <b v="0"/>
    <n v="181"/>
    <b v="1"/>
    <s v="photography/photobooks"/>
    <n v="1.29948"/>
    <n v="358.97237569060775"/>
    <x v="8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15:05:04"/>
    <b v="0"/>
    <n v="125"/>
    <b v="1"/>
    <s v="photography/photobooks"/>
    <n v="2.0162"/>
    <n v="80.647999999999996"/>
    <x v="8"/>
    <s v="photobooks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s v="photobooks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1:59:28"/>
    <b v="0"/>
    <n v="35"/>
    <b v="1"/>
    <s v="photography/photobooks"/>
    <n v="1.08"/>
    <n v="462.85714285714283"/>
    <x v="8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3:56:01"/>
    <b v="0"/>
    <n v="4"/>
    <b v="1"/>
    <s v="photography/photobooks"/>
    <n v="1.2"/>
    <n v="7.5"/>
    <x v="8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8T23:01:09"/>
    <b v="0"/>
    <n v="120"/>
    <b v="1"/>
    <s v="photography/photobooks"/>
    <n v="1.0282909090909091"/>
    <n v="47.13"/>
    <x v="8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17:56:32"/>
    <b v="0"/>
    <n v="27"/>
    <b v="1"/>
    <s v="photography/photobooks"/>
    <n v="1.147"/>
    <n v="42.481481481481481"/>
    <x v="8"/>
    <s v="photobooks"/>
    <m/>
    <m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s v="photobooks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08:37:40"/>
    <b v="0"/>
    <n v="3"/>
    <b v="1"/>
    <s v="photography/photobooks"/>
    <n v="1.55"/>
    <n v="51.666666666666664"/>
    <x v="8"/>
    <s v="photobooks"/>
    <m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18:34:05"/>
    <b v="0"/>
    <n v="25"/>
    <b v="1"/>
    <s v="photography/photobooks"/>
    <n v="8.85"/>
    <n v="35.4"/>
    <x v="8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  <m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2:39:27"/>
    <b v="0"/>
    <n v="57"/>
    <b v="1"/>
    <s v="music/rock"/>
    <n v="1.3489"/>
    <n v="59.162280701754383"/>
    <x v="4"/>
    <s v="rock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1:26:16"/>
    <b v="0"/>
    <n v="33"/>
    <b v="1"/>
    <s v="music/rock"/>
    <n v="1.1585714285714286"/>
    <n v="24.575757575757574"/>
    <x v="4"/>
    <s v="rock"/>
    <m/>
    <m/>
  </r>
  <r>
    <n v="1824"/>
    <s v="Tin Man's Broken Wisdom Fund"/>
    <s v="cd fund raiser"/>
    <n v="3000"/>
    <n v="3002"/>
    <x v="0"/>
    <s v="US"/>
    <s v="USD"/>
    <n v="1389146880"/>
    <n v="1387403967"/>
    <x v="1824"/>
    <d v="2014-01-07T21:08:00"/>
    <b v="0"/>
    <n v="40"/>
    <b v="1"/>
    <s v="music/rock"/>
    <n v="1.0006666666666666"/>
    <n v="75.05"/>
    <x v="4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15:01:43"/>
    <b v="0"/>
    <n v="50"/>
    <b v="1"/>
    <s v="music/rock"/>
    <n v="1.0505"/>
    <n v="42.02"/>
    <x v="4"/>
    <s v="rock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17:10:17"/>
    <b v="0"/>
    <n v="38"/>
    <b v="1"/>
    <s v="music/rock"/>
    <n v="1.01"/>
    <n v="53.157894736842103"/>
    <x v="4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2:49:21"/>
    <b v="0"/>
    <n v="96"/>
    <b v="1"/>
    <s v="music/rock"/>
    <n v="1.0066250000000001"/>
    <n v="83.885416666666671"/>
    <x v="4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17:00:00"/>
    <b v="0"/>
    <n v="48"/>
    <b v="1"/>
    <s v="music/rock"/>
    <n v="1.0016"/>
    <n v="417.33333333333331"/>
    <x v="4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17:00:00"/>
    <b v="0"/>
    <n v="33"/>
    <b v="1"/>
    <s v="music/rock"/>
    <n v="1.6668333333333334"/>
    <n v="75.765151515151516"/>
    <x v="4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1:25:07"/>
    <b v="0"/>
    <n v="226"/>
    <b v="1"/>
    <s v="music/rock"/>
    <n v="1.0153333333333334"/>
    <n v="67.389380530973455"/>
    <x v="4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18:54:23"/>
    <b v="0"/>
    <n v="14"/>
    <b v="1"/>
    <s v="music/rock"/>
    <n v="1.03"/>
    <n v="73.571428571428569"/>
    <x v="4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07:57:07"/>
    <b v="0"/>
    <n v="20"/>
    <b v="1"/>
    <s v="music/rock"/>
    <n v="1.4285714285714286"/>
    <n v="25"/>
    <x v="4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2:59:00"/>
    <b v="0"/>
    <n v="25"/>
    <b v="1"/>
    <s v="music/rock"/>
    <n v="2.625"/>
    <n v="42"/>
    <x v="4"/>
    <s v="rock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18:08:15"/>
    <b v="0"/>
    <n v="90"/>
    <b v="1"/>
    <s v="music/rock"/>
    <n v="1.1805000000000001"/>
    <n v="131.16666666666666"/>
    <x v="4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0:51:11"/>
    <b v="0"/>
    <n v="11"/>
    <b v="1"/>
    <s v="music/rock"/>
    <n v="1.04"/>
    <n v="47.272727272727273"/>
    <x v="4"/>
    <s v="rock"/>
    <m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4:25:29"/>
    <b v="0"/>
    <n v="55"/>
    <b v="1"/>
    <s v="music/rock"/>
    <n v="2.0034000000000001"/>
    <n v="182.12727272727273"/>
    <x v="4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7T19:08:55"/>
    <b v="0"/>
    <n v="30"/>
    <b v="1"/>
    <s v="music/rock"/>
    <n v="3.0683333333333334"/>
    <n v="61.366666666666667"/>
    <x v="4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30T22:00:00"/>
    <b v="0"/>
    <n v="28"/>
    <b v="1"/>
    <s v="music/rock"/>
    <n v="1.00149"/>
    <n v="35.767499999999998"/>
    <x v="4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2:19:42"/>
    <b v="0"/>
    <n v="45"/>
    <b v="1"/>
    <s v="music/rock"/>
    <n v="2.0529999999999999"/>
    <n v="45.62222222222222"/>
    <x v="4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6T23:59:00"/>
    <b v="0"/>
    <n v="13"/>
    <b v="1"/>
    <s v="music/rock"/>
    <n v="1.0888888888888888"/>
    <n v="75.384615384615387"/>
    <x v="4"/>
    <s v="rock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19T23:59:00"/>
    <b v="0"/>
    <n v="40"/>
    <b v="1"/>
    <s v="music/rock"/>
    <n v="1.0175000000000001"/>
    <n v="50.875"/>
    <x v="4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0:59:00"/>
    <b v="0"/>
    <n v="21"/>
    <b v="1"/>
    <s v="music/rock"/>
    <n v="1.2524999999999999"/>
    <n v="119.28571428571429"/>
    <x v="4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18:52:34"/>
    <b v="0"/>
    <n v="134"/>
    <b v="1"/>
    <s v="music/rock"/>
    <n v="1.2400610000000001"/>
    <n v="92.541865671641801"/>
    <x v="4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0T22:00:00"/>
    <b v="0"/>
    <n v="20"/>
    <b v="1"/>
    <s v="music/rock"/>
    <n v="1.014"/>
    <n v="76.05"/>
    <x v="4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0:36:17"/>
    <b v="0"/>
    <n v="209"/>
    <b v="1"/>
    <s v="music/rock"/>
    <n v="1.3792666666666666"/>
    <n v="98.990430622009569"/>
    <x v="4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0:40:32"/>
    <b v="0"/>
    <n v="38"/>
    <b v="1"/>
    <s v="music/rock"/>
    <n v="1.2088000000000001"/>
    <n v="79.526315789473685"/>
    <x v="4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1:59:00"/>
    <b v="0"/>
    <n v="24"/>
    <b v="1"/>
    <s v="music/rock"/>
    <n v="1.0736666666666668"/>
    <n v="134.20833333333334"/>
    <x v="4"/>
    <s v="rock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15:17:39"/>
    <b v="0"/>
    <n v="8"/>
    <b v="1"/>
    <s v="music/rock"/>
    <n v="1.0033333333333334"/>
    <n v="37.625"/>
    <x v="4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18:01:40"/>
    <b v="0"/>
    <n v="179"/>
    <b v="1"/>
    <s v="music/rock"/>
    <n v="1.0152222222222222"/>
    <n v="51.044692737430168"/>
    <x v="4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7T20:00:00"/>
    <b v="0"/>
    <n v="26"/>
    <b v="1"/>
    <s v="music/rock"/>
    <n v="1.0007692307692309"/>
    <n v="50.03846153846154"/>
    <x v="4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4T19:00:00"/>
    <b v="0"/>
    <n v="131"/>
    <b v="1"/>
    <s v="music/rock"/>
    <n v="1.1696666666666666"/>
    <n v="133.93129770992365"/>
    <x v="4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3T21:26:57"/>
    <b v="0"/>
    <n v="14"/>
    <b v="1"/>
    <s v="music/rock"/>
    <n v="1.01875"/>
    <n v="58.214285714285715"/>
    <x v="4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3T19:30:37"/>
    <b v="0"/>
    <n v="174"/>
    <b v="1"/>
    <s v="music/rock"/>
    <n v="1.0212366666666666"/>
    <n v="88.037643678160919"/>
    <x v="4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07:55:40"/>
    <b v="0"/>
    <n v="191"/>
    <b v="1"/>
    <s v="music/rock"/>
    <n v="1.5405897142857143"/>
    <n v="70.576753926701571"/>
    <x v="4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15:31:12"/>
    <b v="0"/>
    <n v="38"/>
    <b v="1"/>
    <s v="music/rock"/>
    <n v="1.0125"/>
    <n v="53.289473684210527"/>
    <x v="4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0:48:41"/>
    <b v="0"/>
    <n v="149"/>
    <b v="1"/>
    <s v="music/rock"/>
    <n v="1.0874800874800874"/>
    <n v="40.547315436241611"/>
    <x v="4"/>
    <s v="rock"/>
    <m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3:28:49"/>
    <b v="0"/>
    <n v="56"/>
    <b v="1"/>
    <s v="music/rock"/>
    <n v="1.3183333333333334"/>
    <n v="70.625"/>
    <x v="4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2:01:24"/>
    <b v="0"/>
    <n v="19"/>
    <b v="1"/>
    <s v="music/rock"/>
    <n v="1.3346666666666667"/>
    <n v="52.684210526315788"/>
    <x v="4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09T21:39:49"/>
    <b v="0"/>
    <n v="70"/>
    <b v="1"/>
    <s v="music/indie rock"/>
    <n v="1.726845"/>
    <n v="49.338428571428572"/>
    <x v="4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18:48:00"/>
    <b v="0"/>
    <n v="81"/>
    <b v="1"/>
    <s v="music/indie rock"/>
    <n v="1.008955223880597"/>
    <n v="41.728395061728392"/>
    <x v="4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16:45:08"/>
    <b v="0"/>
    <n v="32"/>
    <b v="1"/>
    <s v="music/indie rock"/>
    <n v="1.0480480480480481"/>
    <n v="32.71875"/>
    <x v="4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07:00:00"/>
    <b v="0"/>
    <n v="26"/>
    <b v="1"/>
    <s v="music/indie rock"/>
    <n v="1.351"/>
    <n v="51.96153846153846"/>
    <x v="4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16:30:00"/>
    <b v="0"/>
    <n v="8"/>
    <b v="1"/>
    <s v="music/indie rock"/>
    <n v="1.1116666666666666"/>
    <n v="416.875"/>
    <x v="4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3:52:08"/>
    <b v="0"/>
    <n v="246"/>
    <b v="1"/>
    <s v="music/indie rock"/>
    <n v="1.4458441666666668"/>
    <n v="70.5289837398374"/>
    <x v="4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0:18:01"/>
    <b v="0"/>
    <n v="26"/>
    <b v="1"/>
    <s v="music/indie rock"/>
    <n v="1.3660000000000001"/>
    <n v="26.26923076923077"/>
    <x v="4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5T22:59:00"/>
    <b v="0"/>
    <n v="45"/>
    <b v="1"/>
    <s v="music/indie rock"/>
    <n v="1.04"/>
    <n v="57.777777777777779"/>
    <x v="4"/>
    <s v="indie rock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16:43:03"/>
    <b v="0"/>
    <n v="20"/>
    <b v="1"/>
    <s v="music/indie rock"/>
    <n v="1.145"/>
    <n v="57.25"/>
    <x v="4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2:02:45"/>
    <b v="0"/>
    <n v="13"/>
    <b v="1"/>
    <s v="music/indie rock"/>
    <n v="1.2394678492239468"/>
    <n v="43"/>
    <x v="4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3:00:00"/>
    <b v="0"/>
    <n v="21"/>
    <b v="1"/>
    <s v="music/indie rock"/>
    <n v="1.4450000000000001"/>
    <n v="68.80952380952381"/>
    <x v="4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0:19:03"/>
    <b v="0"/>
    <n v="38"/>
    <b v="1"/>
    <s v="music/indie rock"/>
    <n v="1.3680000000000001"/>
    <n v="54"/>
    <x v="4"/>
    <s v="indie rock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1:08:27"/>
    <b v="0"/>
    <n v="64"/>
    <b v="1"/>
    <s v="music/indie rock"/>
    <n v="1.1555"/>
    <n v="36.109375"/>
    <x v="4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4:33:00"/>
    <b v="0"/>
    <n v="33"/>
    <b v="1"/>
    <s v="music/indie rock"/>
    <n v="1.1439999999999999"/>
    <n v="104"/>
    <x v="4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1T19:26:00"/>
    <b v="0"/>
    <n v="107"/>
    <b v="1"/>
    <s v="music/indie rock"/>
    <n v="1.9537933333333333"/>
    <n v="27.3896261682243"/>
    <x v="4"/>
    <s v="indie rock"/>
    <m/>
    <m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0:33:14"/>
    <b v="0"/>
    <n v="34"/>
    <b v="1"/>
    <s v="music/indie rock"/>
    <n v="1.031372549019608"/>
    <n v="77.352941176470594"/>
    <x v="4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4T19:31:06"/>
    <b v="0"/>
    <n v="75"/>
    <b v="1"/>
    <s v="music/indie rock"/>
    <n v="1.003125"/>
    <n v="42.8"/>
    <x v="4"/>
    <s v="indie rock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08:24:42"/>
    <b v="0"/>
    <n v="26"/>
    <b v="1"/>
    <s v="music/indie rock"/>
    <n v="1.27"/>
    <n v="48.846153846153847"/>
    <x v="4"/>
    <s v="indie rock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1T22:30:00"/>
    <b v="0"/>
    <n v="50"/>
    <b v="1"/>
    <s v="music/indie rock"/>
    <n v="1.20601"/>
    <n v="48.240400000000001"/>
    <x v="4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0:00:00"/>
    <b v="0"/>
    <n v="77"/>
    <b v="1"/>
    <s v="music/indie rock"/>
    <n v="1.2362"/>
    <n v="80.272727272727266"/>
    <x v="4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0T23:59:00"/>
    <b v="0"/>
    <n v="50"/>
    <b v="1"/>
    <s v="music/indie rock"/>
    <n v="1.0840000000000001"/>
    <n v="54.2"/>
    <x v="4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17:38:28"/>
    <b v="0"/>
    <n v="96"/>
    <b v="1"/>
    <s v="music/indie rock"/>
    <n v="1.107"/>
    <n v="115.3125"/>
    <x v="4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s v="hardware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s v="hardware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s v="hardware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s v="hardware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s v="hardware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05:18:54"/>
    <b v="1"/>
    <n v="205"/>
    <b v="1"/>
    <s v="technology/hardware"/>
    <n v="1.268842105263158"/>
    <n v="117.6"/>
    <x v="2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19T22:38:21"/>
    <b v="1"/>
    <n v="701"/>
    <b v="1"/>
    <s v="technology/hardware"/>
    <n v="11.318"/>
    <n v="80.727532097004286"/>
    <x v="2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s v="hardware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s v="hardware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2:00:00"/>
    <b v="1"/>
    <n v="388"/>
    <b v="1"/>
    <s v="technology/hardware"/>
    <n v="10.2684514"/>
    <n v="1323.2540463917526"/>
    <x v="2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8T23:59:00"/>
    <b v="1"/>
    <n v="813"/>
    <b v="1"/>
    <s v="technology/hardware"/>
    <n v="1.14901155"/>
    <n v="282.65966789667897"/>
    <x v="2"/>
    <s v="hardware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  <m/>
    <m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18:00:00"/>
    <b v="1"/>
    <n v="17"/>
    <b v="1"/>
    <s v="technology/hardware"/>
    <n v="3.12"/>
    <n v="91.764705882352942"/>
    <x v="2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09:31:03"/>
    <b v="1"/>
    <n v="354"/>
    <b v="1"/>
    <s v="technology/hardware"/>
    <n v="2.3442048"/>
    <n v="331.10237288135596"/>
    <x v="2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5T22:59:00"/>
    <b v="1"/>
    <n v="191"/>
    <b v="1"/>
    <s v="technology/hardware"/>
    <n v="1.236801"/>
    <n v="194.26193717277485"/>
    <x v="2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3T23:00:00"/>
    <b v="1"/>
    <n v="137"/>
    <b v="1"/>
    <s v="technology/hardware"/>
    <n v="1.157092"/>
    <n v="84.459270072992695"/>
    <x v="2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3:45:43"/>
    <b v="1"/>
    <n v="398"/>
    <b v="1"/>
    <s v="technology/hardware"/>
    <n v="3.05158"/>
    <n v="383.3643216080402"/>
    <x v="2"/>
    <s v="hardware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18:03:34"/>
    <b v="1"/>
    <n v="4562"/>
    <b v="1"/>
    <s v="technology/hardware"/>
    <n v="4.9491375"/>
    <n v="173.57781674704077"/>
    <x v="2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s v="hardware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05:05:53"/>
    <b v="1"/>
    <n v="353"/>
    <b v="1"/>
    <s v="technology/hardware"/>
    <n v="1.61459"/>
    <n v="457.39093484419266"/>
    <x v="2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s v="hardware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s v="hardware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s v="hardware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18:54:56"/>
    <b v="1"/>
    <n v="625"/>
    <b v="1"/>
    <s v="technology/hardware"/>
    <n v="2.26239013671875"/>
    <n v="118.6144"/>
    <x v="2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8T20:00:00"/>
    <b v="1"/>
    <n v="508"/>
    <b v="1"/>
    <s v="technology/hardware"/>
    <n v="1.2035"/>
    <n v="118.45472440944881"/>
    <x v="2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1-30T23:59:00"/>
    <b v="1"/>
    <n v="379"/>
    <b v="1"/>
    <s v="technology/hardware"/>
    <n v="1.362168"/>
    <n v="449.26385224274406"/>
    <x v="2"/>
    <s v="hardware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s v="hardware"/>
    <m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5T19:32:17"/>
    <b v="0"/>
    <n v="242"/>
    <b v="1"/>
    <s v="technology/hardware"/>
    <n v="1.303625"/>
    <n v="43.095041322314053"/>
    <x v="2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0:49:11"/>
    <b v="0"/>
    <n v="121"/>
    <b v="1"/>
    <s v="technology/hardware"/>
    <n v="1.0102"/>
    <n v="41.743801652892564"/>
    <x v="2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06:52:12"/>
    <b v="0"/>
    <n v="666"/>
    <b v="1"/>
    <s v="technology/hardware"/>
    <n v="2.022322"/>
    <n v="45.547792792792798"/>
    <x v="2"/>
    <s v="hardware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15:00:00"/>
    <b v="0"/>
    <n v="410"/>
    <b v="1"/>
    <s v="technology/hardware"/>
    <n v="1.6828125"/>
    <n v="10.507317073170732"/>
    <x v="2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0:25:50"/>
    <b v="0"/>
    <n v="1364"/>
    <b v="1"/>
    <s v="technology/hardware"/>
    <n v="1.964"/>
    <n v="35.997067448680355"/>
    <x v="2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3:11:38"/>
    <b v="0"/>
    <n v="203"/>
    <b v="1"/>
    <s v="technology/hardware"/>
    <n v="1.14977"/>
    <n v="566.38916256157631"/>
    <x v="2"/>
    <s v="hardware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3:00:29"/>
    <b v="0"/>
    <n v="1556"/>
    <b v="1"/>
    <s v="technology/hardware"/>
    <n v="1.99215125"/>
    <n v="51.212114395886893"/>
    <x v="2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s v="hardware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15:29:36"/>
    <b v="0"/>
    <n v="10"/>
    <b v="1"/>
    <s v="technology/hardware"/>
    <n v="1.2686868686868686"/>
    <n v="62.8"/>
    <x v="2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15:11:55"/>
    <b v="0"/>
    <n v="76"/>
    <b v="1"/>
    <s v="technology/hardware"/>
    <n v="1.0522388"/>
    <n v="346.13118421052633"/>
    <x v="2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1:01:58"/>
    <b v="0"/>
    <n v="470"/>
    <b v="1"/>
    <s v="technology/hardware"/>
    <n v="1.5260429999999998"/>
    <n v="324.69"/>
    <x v="2"/>
    <s v="hardware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4:49:42"/>
    <b v="0"/>
    <n v="3"/>
    <b v="1"/>
    <s v="technology/hardware"/>
    <n v="1.0249999999999999"/>
    <n v="205"/>
    <x v="2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s v="hardware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3:30:57"/>
    <b v="0"/>
    <n v="48"/>
    <b v="1"/>
    <s v="technology/hardware"/>
    <n v="1.3120499999999999"/>
    <n v="546.6875"/>
    <x v="2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18:58:20"/>
    <b v="0"/>
    <n v="50"/>
    <b v="1"/>
    <s v="technology/hardware"/>
    <n v="5.0780000000000003"/>
    <n v="101.56"/>
    <x v="2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2:19:55"/>
    <b v="0"/>
    <n v="25"/>
    <b v="1"/>
    <s v="music/indie rock"/>
    <n v="1.1333333333333333"/>
    <n v="34"/>
    <x v="4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7T23:54:18"/>
    <b v="0"/>
    <n v="25"/>
    <b v="1"/>
    <s v="music/indie rock"/>
    <n v="1.0353333333333334"/>
    <n v="62.12"/>
    <x v="4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s v="indie rock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1T20:49:54"/>
    <b v="0"/>
    <n v="62"/>
    <b v="1"/>
    <s v="music/indie rock"/>
    <n v="1.2040040000000001"/>
    <n v="48.54854838709678"/>
    <x v="4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7T21:43:55"/>
    <b v="0"/>
    <n v="32"/>
    <b v="1"/>
    <s v="music/indie rock"/>
    <n v="1.0033333333333334"/>
    <n v="188.125"/>
    <x v="4"/>
    <s v="indie rock"/>
    <m/>
    <m/>
  </r>
  <r>
    <n v="2099"/>
    <s v="Roosevelt Died."/>
    <s v="Our tour van died, we need help!"/>
    <n v="3000"/>
    <n v="3971"/>
    <x v="0"/>
    <s v="US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29T22:59:00"/>
    <b v="0"/>
    <n v="27"/>
    <b v="1"/>
    <s v="music/indie rock"/>
    <n v="1.3666666666666667"/>
    <n v="30.37037037037037"/>
    <x v="4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15:50:48"/>
    <b v="0"/>
    <n v="38"/>
    <b v="1"/>
    <s v="music/indie rock"/>
    <n v="1.36"/>
    <n v="35.789473684210527"/>
    <x v="4"/>
    <s v="indie rock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0T19:00:00"/>
    <b v="0"/>
    <n v="37"/>
    <b v="1"/>
    <s v="music/indie rock"/>
    <n v="1.2949999999999999"/>
    <n v="28"/>
    <x v="4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0T23:00:00"/>
    <b v="0"/>
    <n v="99"/>
    <b v="1"/>
    <s v="music/indie rock"/>
    <n v="2.54"/>
    <n v="51.313131313131315"/>
    <x v="4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2:00:17"/>
    <b v="0"/>
    <n v="40"/>
    <b v="1"/>
    <s v="music/indie rock"/>
    <n v="1.06525"/>
    <n v="106.52500000000001"/>
    <x v="4"/>
    <s v="indie rock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indie rock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6T23:59:00"/>
    <b v="0"/>
    <n v="35"/>
    <b v="1"/>
    <s v="music/indie rock"/>
    <n v="1.4775"/>
    <n v="50.657142857142858"/>
    <x v="4"/>
    <s v="indie rock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s v="indie rock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s v="indie rock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18:08:56"/>
    <b v="0"/>
    <n v="69"/>
    <b v="1"/>
    <s v="music/indie rock"/>
    <n v="1.00880375"/>
    <n v="116.96275362318841"/>
    <x v="4"/>
    <s v="indie rock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  <m/>
    <m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  <m/>
    <m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  <m/>
    <m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  <m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15:27:39"/>
    <b v="0"/>
    <n v="13"/>
    <b v="1"/>
    <s v="music/rock"/>
    <n v="1.1575"/>
    <n v="35.615384615384613"/>
    <x v="4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3:23:11"/>
    <b v="0"/>
    <n v="58"/>
    <b v="1"/>
    <s v="music/rock"/>
    <n v="1.1226666666666667"/>
    <n v="87.103448275862064"/>
    <x v="4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7T22:50:00"/>
    <b v="0"/>
    <n v="44"/>
    <b v="1"/>
    <s v="music/rock"/>
    <n v="1.3220000000000001"/>
    <n v="75.11363636363636"/>
    <x v="4"/>
    <s v="rock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4T22:59:00"/>
    <b v="0"/>
    <n v="83"/>
    <b v="1"/>
    <s v="music/rock"/>
    <n v="1.0263636363636364"/>
    <n v="68.01204819277109"/>
    <x v="4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0:00:35"/>
    <b v="0"/>
    <n v="117"/>
    <b v="1"/>
    <s v="music/rock"/>
    <n v="1.3864000000000001"/>
    <n v="29.623931623931625"/>
    <x v="4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16:06:58"/>
    <b v="0"/>
    <n v="32"/>
    <b v="1"/>
    <s v="music/rock"/>
    <n v="1.466"/>
    <n v="91.625"/>
    <x v="4"/>
    <s v="rock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4T20:35:37"/>
    <b v="0"/>
    <n v="8"/>
    <b v="1"/>
    <s v="music/rock"/>
    <n v="1.2"/>
    <n v="22.5"/>
    <x v="4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0:00:00"/>
    <b v="0"/>
    <n v="340"/>
    <b v="1"/>
    <s v="music/rock"/>
    <n v="1.215816111111111"/>
    <n v="64.366735294117646"/>
    <x v="4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rock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3:00:22"/>
    <b v="0"/>
    <n v="19"/>
    <b v="1"/>
    <s v="music/rock"/>
    <n v="1.8085714285714285"/>
    <n v="33.315789473684212"/>
    <x v="4"/>
    <s v="rock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0:00:00"/>
    <b v="0"/>
    <n v="47"/>
    <b v="1"/>
    <s v="music/rock"/>
    <n v="1.0607500000000001"/>
    <n v="90.276595744680847"/>
    <x v="4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09T22:59:00"/>
    <b v="0"/>
    <n v="90"/>
    <b v="1"/>
    <s v="music/rock"/>
    <n v="1.2692857142857144"/>
    <n v="59.233333333333334"/>
    <x v="4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08:01:47"/>
    <b v="0"/>
    <n v="63"/>
    <b v="1"/>
    <s v="music/rock"/>
    <n v="1.0297499999999999"/>
    <n v="65.38095238095238"/>
    <x v="4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0T19:13:06"/>
    <b v="0"/>
    <n v="26"/>
    <b v="1"/>
    <s v="music/rock"/>
    <n v="2.5"/>
    <n v="67.307692307692307"/>
    <x v="4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0:11:49"/>
    <b v="0"/>
    <n v="71"/>
    <b v="1"/>
    <s v="music/rock"/>
    <n v="1.2602"/>
    <n v="88.74647887323944"/>
    <x v="4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1:01:07"/>
    <b v="0"/>
    <n v="38"/>
    <b v="1"/>
    <s v="music/rock"/>
    <n v="1.0012000000000001"/>
    <n v="65.868421052631575"/>
    <x v="4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0:16:37"/>
    <b v="0"/>
    <n v="859"/>
    <b v="1"/>
    <s v="music/rock"/>
    <n v="1.3864000000000001"/>
    <n v="40.349243306169967"/>
    <x v="4"/>
    <s v="rock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0T23:06:32"/>
    <b v="0"/>
    <n v="21"/>
    <b v="1"/>
    <s v="music/rock"/>
    <n v="1.6140000000000001"/>
    <n v="76.857142857142861"/>
    <x v="4"/>
    <s v="rock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2:04:28"/>
    <b v="0"/>
    <n v="78"/>
    <b v="1"/>
    <s v="music/rock"/>
    <n v="1.071842"/>
    <n v="68.707820512820518"/>
    <x v="4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s v="tabletop games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17:00:00"/>
    <b v="0"/>
    <n v="88"/>
    <b v="1"/>
    <s v="games/tabletop games"/>
    <n v="5.0324999999999998"/>
    <n v="68.625"/>
    <x v="6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15:00:27"/>
    <b v="0"/>
    <n v="25"/>
    <b v="1"/>
    <s v="games/tabletop games"/>
    <n v="1.1973333333333334"/>
    <n v="35.92"/>
    <x v="6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s v="tabletop games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s v="tabletop games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s v="tabletop games"/>
    <m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5T22:00:00"/>
    <b v="0"/>
    <n v="263"/>
    <b v="1"/>
    <s v="games/tabletop games"/>
    <n v="5.4215"/>
    <n v="41.228136882129277"/>
    <x v="6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15:38:02"/>
    <b v="0"/>
    <n v="50"/>
    <b v="1"/>
    <s v="music/electronic music"/>
    <n v="1.0954999999999999"/>
    <n v="43.82"/>
    <x v="4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4:43:09"/>
    <b v="0"/>
    <n v="27"/>
    <b v="1"/>
    <s v="music/electronic music"/>
    <n v="1.52"/>
    <n v="42.222222222222221"/>
    <x v="4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6T23:00:00"/>
    <b v="0"/>
    <n v="24"/>
    <b v="1"/>
    <s v="music/electronic music"/>
    <n v="1.016"/>
    <n v="42.333333333333336"/>
    <x v="4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18:00:00"/>
    <b v="0"/>
    <n v="15"/>
    <b v="1"/>
    <s v="music/electronic music"/>
    <n v="1.508"/>
    <n v="50.266666666666666"/>
    <x v="4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2:36:00"/>
    <b v="0"/>
    <n v="72"/>
    <b v="1"/>
    <s v="music/electronic music"/>
    <n v="1.11425"/>
    <n v="61.902777777777779"/>
    <x v="4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1:59:00"/>
    <b v="0"/>
    <n v="120"/>
    <b v="1"/>
    <s v="music/electronic music"/>
    <n v="1.956"/>
    <n v="40.75"/>
    <x v="4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4:49:39"/>
    <b v="0"/>
    <n v="1"/>
    <b v="1"/>
    <s v="music/electronic music"/>
    <n v="2"/>
    <n v="10"/>
    <x v="4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s v="electronic music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3:54:07"/>
    <b v="0"/>
    <n v="30"/>
    <b v="1"/>
    <s v="games/tabletop games"/>
    <n v="1.6259999999999999"/>
    <n v="27.1"/>
    <x v="6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0:22:48"/>
    <b v="0"/>
    <n v="100"/>
    <b v="1"/>
    <s v="games/tabletop games"/>
    <n v="1.0580000000000001"/>
    <n v="206.31"/>
    <x v="6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4:47:27"/>
    <b v="0"/>
    <n v="28"/>
    <b v="1"/>
    <s v="games/tabletop games"/>
    <n v="11.65"/>
    <n v="41.607142857142854"/>
    <x v="6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s v="tabletop games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s v="tabletop games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2T22:00:00"/>
    <b v="0"/>
    <n v="2035"/>
    <b v="1"/>
    <s v="games/tabletop games"/>
    <n v="9302.5"/>
    <n v="4.5712530712530715"/>
    <x v="6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15:30:00"/>
    <b v="0"/>
    <n v="290"/>
    <b v="1"/>
    <s v="games/tabletop games"/>
    <n v="3.7702"/>
    <n v="65.00344827586207"/>
    <x v="6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3:00:00"/>
    <b v="0"/>
    <n v="1980"/>
    <b v="1"/>
    <s v="games/tabletop games"/>
    <n v="26.47025"/>
    <n v="53.475252525252522"/>
    <x v="6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s v="tabletop games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16:01:18"/>
    <b v="0"/>
    <n v="128"/>
    <b v="1"/>
    <s v="games/tabletop games"/>
    <n v="1.0721428571428571"/>
    <n v="58.6328125"/>
    <x v="6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s v="tabletop games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s v="tabletop games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s v="tabletop games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05:50:46"/>
    <b v="0"/>
    <n v="50"/>
    <b v="1"/>
    <s v="games/tabletop games"/>
    <n v="2.2270833333333333"/>
    <n v="21.38"/>
    <x v="6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s v="tabletop games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s v="tabletop games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0T20:00:00"/>
    <b v="0"/>
    <n v="404"/>
    <b v="1"/>
    <s v="games/tabletop games"/>
    <n v="3.80525"/>
    <n v="188.37871287128712"/>
    <x v="6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1T20:58:35"/>
    <b v="0"/>
    <n v="194"/>
    <b v="1"/>
    <s v="games/tabletop games"/>
    <n v="1.026"/>
    <n v="148.08247422680412"/>
    <x v="6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s v="tabletop games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07:00:57"/>
    <b v="0"/>
    <n v="99"/>
    <b v="1"/>
    <s v="games/tabletop games"/>
    <n v="1.196"/>
    <n v="30.202020202020201"/>
    <x v="6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3T23:00:00"/>
    <b v="0"/>
    <n v="32"/>
    <b v="1"/>
    <s v="games/tabletop games"/>
    <n v="1.538"/>
    <n v="48.0625"/>
    <x v="6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1:50:00"/>
    <b v="0"/>
    <n v="11"/>
    <b v="1"/>
    <s v="music/rock"/>
    <n v="1.85"/>
    <n v="50.454545454545453"/>
    <x v="4"/>
    <s v="rock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3T23:11:26"/>
    <b v="0"/>
    <n v="12"/>
    <b v="1"/>
    <s v="music/rock"/>
    <n v="1.8533333333333333"/>
    <n v="115.83333333333333"/>
    <x v="4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8T21:00:04"/>
    <b v="0"/>
    <n v="48"/>
    <b v="1"/>
    <s v="music/rock"/>
    <n v="1.0085533333333332"/>
    <n v="63.03458333333333"/>
    <x v="4"/>
    <s v="rock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1T23:00:00"/>
    <b v="0"/>
    <n v="59"/>
    <b v="1"/>
    <s v="music/rock"/>
    <n v="1.0622116666666668"/>
    <n v="108.02152542372882"/>
    <x v="4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8T23:27:23"/>
    <b v="0"/>
    <n v="79"/>
    <b v="1"/>
    <s v="music/rock"/>
    <n v="1.2136666666666667"/>
    <n v="46.088607594936711"/>
    <x v="4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5T22:59:00"/>
    <b v="0"/>
    <n v="14"/>
    <b v="1"/>
    <s v="music/rock"/>
    <n v="1.0006666666666666"/>
    <n v="107.21428571428571"/>
    <x v="4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1:01:00"/>
    <b v="0"/>
    <n v="106"/>
    <b v="1"/>
    <s v="music/rock"/>
    <n v="1.1997755555555556"/>
    <n v="50.9338679245283"/>
    <x v="4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3:00:00"/>
    <b v="0"/>
    <n v="25"/>
    <b v="1"/>
    <s v="music/rock"/>
    <n v="1.0009999999999999"/>
    <n v="40.04"/>
    <x v="4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18:22:00"/>
    <b v="0"/>
    <n v="25"/>
    <b v="1"/>
    <s v="music/rock"/>
    <n v="1.0740000000000001"/>
    <n v="64.44"/>
    <x v="4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2:00:00"/>
    <b v="0"/>
    <n v="29"/>
    <b v="1"/>
    <s v="music/rock"/>
    <n v="1.0406666666666666"/>
    <n v="53.827586206896555"/>
    <x v="4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2T23:00:00"/>
    <b v="0"/>
    <n v="43"/>
    <b v="1"/>
    <s v="music/rock"/>
    <n v="1.728"/>
    <n v="100.46511627906976"/>
    <x v="4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1:44:36"/>
    <b v="0"/>
    <n v="46"/>
    <b v="1"/>
    <s v="music/rock"/>
    <n v="1.072505"/>
    <n v="46.630652173913049"/>
    <x v="4"/>
    <s v="rock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4T22:59:00"/>
    <b v="0"/>
    <n v="27"/>
    <b v="1"/>
    <s v="music/rock"/>
    <n v="1.0823529411764705"/>
    <n v="34.074074074074076"/>
    <x v="4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2:21:20"/>
    <b v="0"/>
    <n v="112"/>
    <b v="1"/>
    <s v="music/rock"/>
    <n v="1.4608079999999999"/>
    <n v="65.214642857142863"/>
    <x v="4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17:54:16"/>
    <b v="0"/>
    <n v="34"/>
    <b v="1"/>
    <s v="music/rock"/>
    <n v="1.2524999999999999"/>
    <n v="44.205882352941174"/>
    <x v="4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2:33:46"/>
    <b v="0"/>
    <n v="145"/>
    <b v="1"/>
    <s v="music/rock"/>
    <n v="1.4907142857142857"/>
    <n v="71.965517241379317"/>
    <x v="4"/>
    <s v="rock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3T22:59:00"/>
    <b v="0"/>
    <n v="19"/>
    <b v="1"/>
    <s v="music/rock"/>
    <n v="1.006"/>
    <n v="52.94736842105263"/>
    <x v="4"/>
    <s v="rock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4:10:33"/>
    <b v="0"/>
    <n v="288"/>
    <b v="1"/>
    <s v="music/rock"/>
    <n v="1.0507333333333333"/>
    <n v="109.45138888888889"/>
    <x v="4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5T19:46:49"/>
    <b v="0"/>
    <n v="14"/>
    <b v="1"/>
    <s v="music/rock"/>
    <n v="3.5016666666666665"/>
    <n v="75.035714285714292"/>
    <x v="4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2:26:56"/>
    <b v="0"/>
    <n v="7"/>
    <b v="1"/>
    <s v="music/rock"/>
    <n v="1.0125"/>
    <n v="115.71428571428571"/>
    <x v="4"/>
    <s v="rock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0T22:31:36"/>
    <b v="1"/>
    <n v="211"/>
    <b v="1"/>
    <s v="music/indie rock"/>
    <n v="1.336044"/>
    <n v="31.659810426540286"/>
    <x v="4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8T20:00:00"/>
    <b v="1"/>
    <n v="614"/>
    <b v="1"/>
    <s v="music/indie rock"/>
    <n v="1.0130622"/>
    <n v="82.496921824104234"/>
    <x v="4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s v="indie rock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s v="indie rock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2:25:43"/>
    <b v="1"/>
    <n v="64"/>
    <b v="1"/>
    <s v="music/indie rock"/>
    <n v="1.026"/>
    <n v="40.078125"/>
    <x v="4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0:00:00"/>
    <b v="1"/>
    <n v="22"/>
    <b v="1"/>
    <s v="music/indie rock"/>
    <n v="1.04"/>
    <n v="18.90909090909091"/>
    <x v="4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4T20:58:05"/>
    <b v="1"/>
    <n v="77"/>
    <b v="1"/>
    <s v="music/indie rock"/>
    <n v="1.077"/>
    <n v="41.961038961038959"/>
    <x v="4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3:36:40"/>
    <b v="1"/>
    <n v="89"/>
    <b v="1"/>
    <s v="music/indie rock"/>
    <n v="1.0866"/>
    <n v="61.044943820224717"/>
    <x v="4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0:15:01"/>
    <b v="0"/>
    <n v="64"/>
    <b v="0"/>
    <s v="food/small batch"/>
    <n v="0.39120962394619685"/>
    <n v="64.53125"/>
    <x v="7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15:29:29"/>
    <b v="0"/>
    <n v="4"/>
    <b v="0"/>
    <s v="food/small batch"/>
    <n v="3.1481481481481478E-2"/>
    <n v="21.25"/>
    <x v="7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3:07:27"/>
    <b v="0"/>
    <n v="4"/>
    <b v="0"/>
    <s v="food/small batch"/>
    <n v="0.48"/>
    <n v="30"/>
    <x v="7"/>
    <s v="small batch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18:32:11"/>
    <b v="0"/>
    <n v="7"/>
    <b v="0"/>
    <s v="food/small batch"/>
    <n v="0.08"/>
    <n v="11.428571428571429"/>
    <x v="7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2:00:00"/>
    <b v="0"/>
    <n v="1"/>
    <b v="0"/>
    <s v="food/small batch"/>
    <n v="7.1999999999999998E-3"/>
    <n v="108"/>
    <x v="7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09:59:06"/>
    <b v="1"/>
    <n v="125"/>
    <b v="1"/>
    <s v="food/small batch"/>
    <n v="1.0591999999999999"/>
    <n v="211.84"/>
    <x v="7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7T19:08:10"/>
    <b v="1"/>
    <n v="283"/>
    <b v="1"/>
    <s v="food/small batch"/>
    <n v="1.4431375"/>
    <n v="40.795406360424032"/>
    <x v="7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0:04:31"/>
    <b v="1"/>
    <n v="352"/>
    <b v="1"/>
    <s v="food/small batch"/>
    <n v="1.06308"/>
    <n v="75.502840909090907"/>
    <x v="7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s v="small batch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4:31:44"/>
    <b v="0"/>
    <n v="0"/>
    <b v="0"/>
    <s v="technology/web"/>
    <n v="0"/>
    <e v="#DIV/0!"/>
    <x v="2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0:00:00"/>
    <b v="0"/>
    <n v="0"/>
    <b v="0"/>
    <s v="technology/web"/>
    <n v="0"/>
    <e v="#DIV/0!"/>
    <x v="2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4:47:00"/>
    <b v="0"/>
    <n v="1"/>
    <b v="0"/>
    <s v="technology/web"/>
    <n v="0.03"/>
    <n v="300"/>
    <x v="2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2:27:49"/>
    <b v="0"/>
    <n v="1"/>
    <b v="0"/>
    <s v="technology/web"/>
    <n v="1E-3"/>
    <n v="1"/>
    <x v="2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18:39:00"/>
    <b v="0"/>
    <n v="0"/>
    <b v="0"/>
    <s v="technology/web"/>
    <n v="0"/>
    <e v="#DIV/0!"/>
    <x v="2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4:10:31"/>
    <b v="0"/>
    <n v="3"/>
    <b v="0"/>
    <s v="technology/web"/>
    <n v="6.4999999999999997E-4"/>
    <n v="13"/>
    <x v="2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09:34:36"/>
    <b v="0"/>
    <n v="1"/>
    <b v="0"/>
    <s v="technology/web"/>
    <n v="1.4999999999999999E-2"/>
    <n v="15"/>
    <x v="2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17:22:18"/>
    <b v="0"/>
    <n v="5"/>
    <b v="0"/>
    <s v="technology/web"/>
    <n v="3.8571428571428572E-3"/>
    <n v="54"/>
    <x v="2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3:37:08"/>
    <b v="0"/>
    <n v="0"/>
    <b v="0"/>
    <s v="technology/web"/>
    <n v="0"/>
    <e v="#DIV/0!"/>
    <x v="2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15:12:50"/>
    <b v="0"/>
    <n v="0"/>
    <b v="0"/>
    <s v="technology/web"/>
    <n v="0"/>
    <e v="#DIV/0!"/>
    <x v="2"/>
    <s v="web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0:12:32"/>
    <b v="0"/>
    <n v="0"/>
    <b v="0"/>
    <s v="technology/web"/>
    <n v="0"/>
    <e v="#DIV/0!"/>
    <x v="2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1:13:42"/>
    <b v="0"/>
    <n v="0"/>
    <b v="0"/>
    <s v="technology/web"/>
    <n v="0"/>
    <e v="#DIV/0!"/>
    <x v="2"/>
    <s v="web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2:21:00"/>
    <b v="0"/>
    <n v="1"/>
    <b v="0"/>
    <s v="technology/web"/>
    <n v="7.1428571428571429E-4"/>
    <n v="25"/>
    <x v="2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17:02:16"/>
    <b v="0"/>
    <n v="2"/>
    <b v="0"/>
    <s v="technology/web"/>
    <n v="6.875E-3"/>
    <n v="27.5"/>
    <x v="2"/>
    <s v="web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3:48:24"/>
    <b v="0"/>
    <n v="0"/>
    <b v="0"/>
    <s v="technology/web"/>
    <n v="0"/>
    <e v="#DIV/0!"/>
    <x v="2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09:52:58"/>
    <b v="0"/>
    <n v="0"/>
    <b v="0"/>
    <s v="technology/web"/>
    <n v="0"/>
    <e v="#DIV/0!"/>
    <x v="2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0T19:39:00"/>
    <b v="0"/>
    <n v="0"/>
    <b v="0"/>
    <s v="technology/web"/>
    <n v="0"/>
    <e v="#DIV/0!"/>
    <x v="2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0:35:24"/>
    <b v="0"/>
    <n v="3"/>
    <b v="0"/>
    <s v="technology/web"/>
    <n v="0.14680000000000001"/>
    <n v="367"/>
    <x v="2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1:58:00"/>
    <b v="0"/>
    <n v="1"/>
    <b v="0"/>
    <s v="technology/web"/>
    <n v="4.0000000000000002E-4"/>
    <n v="2"/>
    <x v="2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17:00:00"/>
    <b v="0"/>
    <n v="0"/>
    <b v="0"/>
    <s v="technology/web"/>
    <n v="0"/>
    <e v="#DIV/0!"/>
    <x v="2"/>
    <s v="web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1:31:10"/>
    <b v="0"/>
    <n v="2"/>
    <b v="0"/>
    <s v="technology/web"/>
    <n v="0.2857142857142857"/>
    <n v="60"/>
    <x v="2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8T19:16:40"/>
    <b v="0"/>
    <n v="0"/>
    <b v="0"/>
    <s v="technology/web"/>
    <n v="0"/>
    <e v="#DIV/0!"/>
    <x v="2"/>
    <s v="web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17:25:56"/>
    <b v="0"/>
    <n v="0"/>
    <b v="0"/>
    <s v="technology/web"/>
    <n v="0"/>
    <e v="#DIV/0!"/>
    <x v="2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18:00:00"/>
    <b v="0"/>
    <n v="0"/>
    <b v="0"/>
    <s v="technology/web"/>
    <n v="0"/>
    <e v="#DIV/0!"/>
    <x v="2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07:45:33"/>
    <b v="0"/>
    <n v="27"/>
    <b v="0"/>
    <s v="technology/web"/>
    <n v="0.1052"/>
    <n v="97.407407407407405"/>
    <x v="2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17:16:56"/>
    <b v="0"/>
    <n v="14"/>
    <b v="0"/>
    <s v="technology/web"/>
    <n v="1.34E-2"/>
    <n v="47.857142857142854"/>
    <x v="2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1:19:25"/>
    <b v="0"/>
    <n v="2"/>
    <b v="0"/>
    <s v="technology/web"/>
    <n v="2.5000000000000001E-3"/>
    <n v="50"/>
    <x v="2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4:30:11"/>
    <b v="0"/>
    <n v="0"/>
    <b v="0"/>
    <s v="technology/web"/>
    <n v="0"/>
    <e v="#DIV/0!"/>
    <x v="2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7T23:32:21"/>
    <b v="0"/>
    <n v="4"/>
    <b v="0"/>
    <s v="technology/web"/>
    <n v="3.2799999999999999E-3"/>
    <n v="20.5"/>
    <x v="2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3:39:56"/>
    <b v="0"/>
    <n v="0"/>
    <b v="0"/>
    <s v="technology/web"/>
    <n v="0"/>
    <e v="#DIV/0!"/>
    <x v="2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3T20:39:31"/>
    <b v="0"/>
    <n v="6"/>
    <b v="0"/>
    <s v="technology/web"/>
    <n v="3.272727272727273E-2"/>
    <n v="30"/>
    <x v="2"/>
    <s v="web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0:53:44"/>
    <b v="0"/>
    <n v="1"/>
    <b v="0"/>
    <s v="technology/web"/>
    <n v="5.8823529411764708E-5"/>
    <n v="50"/>
    <x v="2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15:14:20"/>
    <b v="0"/>
    <n v="1"/>
    <b v="0"/>
    <s v="technology/web"/>
    <n v="4.5454545454545455E-4"/>
    <n v="10"/>
    <x v="2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15:03:57"/>
    <b v="0"/>
    <n v="0"/>
    <b v="0"/>
    <s v="technology/web"/>
    <n v="0"/>
    <e v="#DIV/0!"/>
    <x v="2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17:12:46"/>
    <b v="0"/>
    <n v="4"/>
    <b v="0"/>
    <s v="technology/web"/>
    <n v="0.10877666666666666"/>
    <n v="81.582499999999996"/>
    <x v="2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16:53:03"/>
    <b v="0"/>
    <n v="0"/>
    <b v="0"/>
    <s v="technology/web"/>
    <n v="0"/>
    <e v="#DIV/0!"/>
    <x v="2"/>
    <s v="web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5T19:18:50"/>
    <b v="0"/>
    <n v="0"/>
    <b v="0"/>
    <s v="technology/web"/>
    <n v="0"/>
    <e v="#DIV/0!"/>
    <x v="2"/>
    <s v="web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4T19:23:36"/>
    <b v="0"/>
    <n v="0"/>
    <b v="0"/>
    <s v="technology/web"/>
    <n v="0"/>
    <e v="#DIV/0!"/>
    <x v="2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s v="web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3T23:30:03"/>
    <b v="0"/>
    <n v="2"/>
    <b v="0"/>
    <s v="technology/web"/>
    <n v="2.5000000000000001E-2"/>
    <n v="37.5"/>
    <x v="2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1T20:21:47"/>
    <b v="0"/>
    <n v="3"/>
    <b v="0"/>
    <s v="technology/web"/>
    <n v="4.3499999999999997E-2"/>
    <n v="145"/>
    <x v="2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3T21:37:23"/>
    <b v="0"/>
    <n v="8"/>
    <b v="0"/>
    <s v="technology/web"/>
    <n v="8.0000000000000002E-3"/>
    <n v="1"/>
    <x v="2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s v="web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15:07:04"/>
    <b v="0"/>
    <n v="0"/>
    <b v="0"/>
    <s v="technology/web"/>
    <n v="0"/>
    <e v="#DIV/0!"/>
    <x v="2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0:02:20"/>
    <b v="0"/>
    <n v="3"/>
    <b v="0"/>
    <s v="technology/web"/>
    <n v="6.8399999999999997E-3"/>
    <n v="342"/>
    <x v="2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4:29:00"/>
    <b v="0"/>
    <n v="8"/>
    <b v="0"/>
    <s v="technology/web"/>
    <n v="1.2513513513513513E-2"/>
    <n v="57.875"/>
    <x v="2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16:59:00"/>
    <b v="0"/>
    <n v="1"/>
    <b v="0"/>
    <s v="technology/web"/>
    <n v="1.8749999999999999E-3"/>
    <n v="30"/>
    <x v="2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1:17:44"/>
    <b v="0"/>
    <n v="0"/>
    <b v="0"/>
    <s v="technology/web"/>
    <n v="0"/>
    <e v="#DIV/0!"/>
    <x v="2"/>
    <s v="web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3:04:04"/>
    <b v="0"/>
    <n v="1"/>
    <b v="0"/>
    <s v="technology/web"/>
    <n v="1.25E-3"/>
    <n v="25"/>
    <x v="2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8T21:53:43"/>
    <b v="0"/>
    <n v="0"/>
    <b v="0"/>
    <s v="technology/web"/>
    <n v="0"/>
    <e v="#DIV/0!"/>
    <x v="2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0:33:37"/>
    <b v="0"/>
    <n v="1"/>
    <b v="0"/>
    <s v="technology/web"/>
    <n v="5.0000000000000001E-4"/>
    <n v="50"/>
    <x v="2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3:41:33"/>
    <b v="0"/>
    <n v="2"/>
    <b v="0"/>
    <s v="technology/web"/>
    <n v="5.9999999999999995E-4"/>
    <n v="1.5"/>
    <x v="2"/>
    <s v="web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3:57:00"/>
    <b v="0"/>
    <n v="0"/>
    <b v="0"/>
    <s v="technology/web"/>
    <n v="0"/>
    <e v="#DIV/0!"/>
    <x v="2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15:22:38"/>
    <b v="0"/>
    <n v="1"/>
    <b v="0"/>
    <s v="technology/web"/>
    <n v="2E-3"/>
    <n v="10"/>
    <x v="2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16:14:16"/>
    <b v="0"/>
    <n v="0"/>
    <b v="0"/>
    <s v="technology/web"/>
    <n v="0"/>
    <e v="#DIV/0!"/>
    <x v="2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16:59:44"/>
    <b v="0"/>
    <n v="0"/>
    <b v="0"/>
    <s v="technology/web"/>
    <n v="0"/>
    <e v="#DIV/0!"/>
    <x v="2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15:28:26"/>
    <b v="0"/>
    <n v="0"/>
    <b v="0"/>
    <s v="technology/web"/>
    <n v="0"/>
    <e v="#DIV/0!"/>
    <x v="2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1:26:04"/>
    <b v="0"/>
    <n v="0"/>
    <b v="0"/>
    <s v="technology/web"/>
    <n v="0"/>
    <e v="#DIV/0!"/>
    <x v="2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  <m/>
    <m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  <m/>
    <m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  <m/>
    <m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2T23:59:00"/>
    <b v="0"/>
    <n v="109"/>
    <b v="1"/>
    <s v="food/small batch"/>
    <n v="1.0788"/>
    <n v="74.22935779816514"/>
    <x v="7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5T23:33:41"/>
    <b v="0"/>
    <n v="115"/>
    <b v="1"/>
    <s v="food/small batch"/>
    <n v="1.728"/>
    <n v="75.130434782608702"/>
    <x v="7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0:27:51"/>
    <b v="0"/>
    <n v="111"/>
    <b v="1"/>
    <s v="food/small batch"/>
    <n v="1.6798"/>
    <n v="75.666666666666671"/>
    <x v="7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0:36:00"/>
    <b v="0"/>
    <n v="9"/>
    <b v="1"/>
    <s v="food/small batch"/>
    <n v="1.075"/>
    <n v="47.777777777777779"/>
    <x v="7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29T23:25:15"/>
    <b v="0"/>
    <n v="120"/>
    <b v="1"/>
    <s v="food/small batch"/>
    <n v="1.08"/>
    <n v="90"/>
    <x v="7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18:00:00"/>
    <b v="0"/>
    <n v="15"/>
    <b v="1"/>
    <s v="food/small batch"/>
    <n v="1.335"/>
    <n v="53.4"/>
    <x v="7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3:45:50"/>
    <b v="0"/>
    <n v="16"/>
    <b v="1"/>
    <s v="food/small batch"/>
    <n v="1.82"/>
    <n v="34.125"/>
    <x v="7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09:18:05"/>
    <b v="0"/>
    <n v="282"/>
    <b v="1"/>
    <s v="food/small batch"/>
    <n v="1.0225"/>
    <n v="108.77659574468085"/>
    <x v="7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9-30T22:00:00"/>
    <b v="0"/>
    <n v="86"/>
    <b v="1"/>
    <s v="music/indie rock"/>
    <n v="1.038"/>
    <n v="90.523255813953483"/>
    <x v="4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s v="indie rock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4:00:00"/>
    <b v="0"/>
    <n v="75"/>
    <b v="1"/>
    <s v="music/indie rock"/>
    <n v="1.1625000000000001"/>
    <n v="31"/>
    <x v="4"/>
    <s v="indie rock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4:29:00"/>
    <b v="0"/>
    <n v="43"/>
    <b v="1"/>
    <s v="music/indie rock"/>
    <n v="1.111"/>
    <n v="51.674418604651166"/>
    <x v="4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indie rock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0:00:00"/>
    <b v="0"/>
    <n v="58"/>
    <b v="1"/>
    <s v="music/indie rock"/>
    <n v="1.0721700000000001"/>
    <n v="36.97137931034483"/>
    <x v="4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3T20:47:35"/>
    <b v="0"/>
    <n v="36"/>
    <b v="1"/>
    <s v="music/indie rock"/>
    <n v="1.0316400000000001"/>
    <n v="28.65666666666667"/>
    <x v="4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18:49:52"/>
    <b v="0"/>
    <n v="17"/>
    <b v="1"/>
    <s v="music/indie rock"/>
    <n v="1.28"/>
    <n v="37.647058823529413"/>
    <x v="4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s v="indie rock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3:52:50"/>
    <b v="0"/>
    <n v="55"/>
    <b v="1"/>
    <s v="music/indie rock"/>
    <n v="1.050225"/>
    <n v="61.103999999999999"/>
    <x v="4"/>
    <s v="indie rock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17:48:33"/>
    <b v="0"/>
    <n v="79"/>
    <b v="1"/>
    <s v="music/indie rock"/>
    <n v="1.2749999999999999"/>
    <n v="129.1139240506329"/>
    <x v="4"/>
    <s v="indie rock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3:46:23"/>
    <b v="0"/>
    <n v="25"/>
    <b v="1"/>
    <s v="music/indie rock"/>
    <n v="1.0009999999999999"/>
    <n v="40.04"/>
    <x v="4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2:00:03"/>
    <b v="0"/>
    <n v="19"/>
    <b v="1"/>
    <s v="music/indie rock"/>
    <n v="1.1372727272727272"/>
    <n v="65.84210526315789"/>
    <x v="4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18:57:59"/>
    <b v="0"/>
    <n v="41"/>
    <b v="1"/>
    <s v="music/indie rock"/>
    <n v="1.0325"/>
    <n v="50.365853658536587"/>
    <x v="4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1:33:59"/>
    <b v="0"/>
    <n v="75"/>
    <b v="1"/>
    <s v="music/indie rock"/>
    <n v="1.3367142857142857"/>
    <n v="62.38"/>
    <x v="4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0:27:56"/>
    <b v="0"/>
    <n v="16"/>
    <b v="1"/>
    <s v="music/indie rock"/>
    <n v="1.214"/>
    <n v="37.9375"/>
    <x v="4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5T20:51:00"/>
    <b v="0"/>
    <n v="10"/>
    <b v="1"/>
    <s v="music/indie rock"/>
    <n v="1.032"/>
    <n v="51.6"/>
    <x v="4"/>
    <s v="indie rock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4:59:00"/>
    <b v="0"/>
    <n v="27"/>
    <b v="1"/>
    <s v="music/indie rock"/>
    <n v="1.25"/>
    <n v="27.777777777777779"/>
    <x v="4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16:05:38"/>
    <b v="0"/>
    <n v="56"/>
    <b v="1"/>
    <s v="music/indie rock"/>
    <n v="1.127715"/>
    <n v="80.551071428571419"/>
    <x v="4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18:13:07"/>
    <b v="0"/>
    <n v="20"/>
    <b v="1"/>
    <s v="music/indie rock"/>
    <n v="1.056"/>
    <n v="52.8"/>
    <x v="4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  <m/>
    <m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s v="classical music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0T23:30:00"/>
    <b v="0"/>
    <n v="43"/>
    <b v="1"/>
    <s v="music/classical music"/>
    <n v="1.016"/>
    <n v="177.2093023255814"/>
    <x v="4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15:16:11"/>
    <b v="0"/>
    <n v="80"/>
    <b v="1"/>
    <s v="music/classical music"/>
    <n v="1.00325"/>
    <n v="100.325"/>
    <x v="4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7T22:59:00"/>
    <b v="0"/>
    <n v="71"/>
    <b v="1"/>
    <s v="music/classical music"/>
    <n v="1.02125"/>
    <n v="57.535211267605632"/>
    <x v="4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s v="classical music"/>
    <m/>
    <m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4T22:59:00"/>
    <b v="0"/>
    <n v="61"/>
    <b v="1"/>
    <s v="music/classical music"/>
    <n v="1.004"/>
    <n v="74.06557377049181"/>
    <x v="4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15:22:46"/>
    <b v="0"/>
    <n v="60"/>
    <b v="1"/>
    <s v="music/classical music"/>
    <n v="1.26125"/>
    <n v="84.083333333333329"/>
    <x v="4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1:00:00"/>
    <b v="0"/>
    <n v="14"/>
    <b v="1"/>
    <s v="music/classical music"/>
    <n v="1.05"/>
    <n v="150"/>
    <x v="4"/>
    <s v="classical music"/>
    <m/>
    <m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4:59:05"/>
    <b v="0"/>
    <n v="78"/>
    <b v="1"/>
    <s v="music/classical music"/>
    <n v="1.03775"/>
    <n v="266.08974358974359"/>
    <x v="4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29T21:32:46"/>
    <b v="0"/>
    <n v="4"/>
    <b v="1"/>
    <s v="music/classical music"/>
    <n v="1.1599999999999999"/>
    <n v="7.25"/>
    <x v="4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0:34:15"/>
    <b v="0"/>
    <n v="11"/>
    <b v="1"/>
    <s v="music/classical music"/>
    <n v="1.1000000000000001"/>
    <n v="100"/>
    <x v="4"/>
    <s v="classical music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1:12:01"/>
    <b v="0"/>
    <n v="27"/>
    <b v="1"/>
    <s v="music/classical music"/>
    <n v="1.034"/>
    <n v="95.740740740740748"/>
    <x v="4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s v="classical music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07:29:29"/>
    <b v="0"/>
    <n v="57"/>
    <b v="1"/>
    <s v="music/classical music"/>
    <n v="1.0082"/>
    <n v="88.438596491228068"/>
    <x v="4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29T23:27:00"/>
    <b v="0"/>
    <n v="37"/>
    <b v="1"/>
    <s v="music/classical music"/>
    <n v="1.0185"/>
    <n v="165.16216216216216"/>
    <x v="4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7T22:59:00"/>
    <b v="0"/>
    <n v="150"/>
    <b v="1"/>
    <s v="music/classical music"/>
    <n v="1.0084615384615385"/>
    <n v="43.7"/>
    <x v="4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4:26:21"/>
    <b v="0"/>
    <n v="18"/>
    <b v="1"/>
    <s v="music/classical music"/>
    <n v="1.0649999999999999"/>
    <n v="177.5"/>
    <x v="4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5-31T22:59:00"/>
    <b v="0"/>
    <n v="67"/>
    <b v="1"/>
    <s v="music/classical music"/>
    <n v="1.228"/>
    <n v="54.985074626865675"/>
    <x v="4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s v="classical music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s v="classical music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08:59:00"/>
    <b v="0"/>
    <n v="18"/>
    <b v="1"/>
    <s v="music/classical music"/>
    <n v="1.0888"/>
    <n v="75.611111111111114"/>
    <x v="4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4:37:00"/>
    <b v="0"/>
    <n v="25"/>
    <b v="1"/>
    <s v="music/classical music"/>
    <n v="1.1125"/>
    <n v="35.6"/>
    <x v="4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17:49:34"/>
    <b v="0"/>
    <n v="21"/>
    <b v="1"/>
    <s v="music/classical music"/>
    <n v="1.0009999999999999"/>
    <n v="143"/>
    <x v="4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07:41:29"/>
    <b v="0"/>
    <n v="0"/>
    <b v="0"/>
    <s v="food/food trucks"/>
    <n v="0"/>
    <e v="#DIV/0!"/>
    <x v="7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07:35:39"/>
    <b v="0"/>
    <n v="3"/>
    <b v="0"/>
    <s v="food/food trucks"/>
    <n v="7.4999999999999997E-3"/>
    <n v="25"/>
    <x v="7"/>
    <s v="food trucks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29T22:20:51"/>
    <b v="0"/>
    <n v="0"/>
    <b v="0"/>
    <s v="food/food trucks"/>
    <n v="0"/>
    <e v="#DIV/0!"/>
    <x v="7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31T19:58:19"/>
    <b v="0"/>
    <n v="0"/>
    <b v="0"/>
    <s v="food/food trucks"/>
    <n v="0"/>
    <e v="#DIV/0!"/>
    <x v="7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15:50:00"/>
    <b v="0"/>
    <n v="1"/>
    <b v="0"/>
    <s v="food/food trucks"/>
    <n v="0.01"/>
    <n v="100"/>
    <x v="7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18:32:28"/>
    <b v="0"/>
    <n v="0"/>
    <b v="0"/>
    <s v="food/food trucks"/>
    <n v="0"/>
    <e v="#DIV/0!"/>
    <x v="7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16:05:38"/>
    <b v="0"/>
    <n v="2"/>
    <b v="0"/>
    <s v="food/food trucks"/>
    <n v="2.6666666666666666E-3"/>
    <n v="60"/>
    <x v="7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0:59:54"/>
    <b v="0"/>
    <n v="1"/>
    <b v="0"/>
    <s v="food/food trucks"/>
    <n v="5.0000000000000001E-3"/>
    <n v="50"/>
    <x v="7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6T21:31:52"/>
    <b v="0"/>
    <n v="2"/>
    <b v="0"/>
    <s v="food/food trucks"/>
    <n v="2.2307692307692306E-2"/>
    <n v="72.5"/>
    <x v="7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16:40:35"/>
    <b v="0"/>
    <n v="2"/>
    <b v="0"/>
    <s v="food/food trucks"/>
    <n v="8.4285714285714294E-3"/>
    <n v="29.5"/>
    <x v="7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3:12:01"/>
    <b v="0"/>
    <n v="4"/>
    <b v="0"/>
    <s v="food/food trucks"/>
    <n v="2.5000000000000001E-3"/>
    <n v="62.5"/>
    <x v="7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2T21:51:57"/>
    <b v="0"/>
    <n v="0"/>
    <b v="0"/>
    <s v="food/food trucks"/>
    <n v="0"/>
    <e v="#DIV/0!"/>
    <x v="7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09:12:29"/>
    <b v="0"/>
    <n v="0"/>
    <b v="0"/>
    <s v="food/food trucks"/>
    <n v="0"/>
    <e v="#DIV/0!"/>
    <x v="7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4:49:05"/>
    <b v="0"/>
    <n v="0"/>
    <b v="0"/>
    <s v="food/food trucks"/>
    <n v="0"/>
    <e v="#DIV/0!"/>
    <x v="7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1T21:36:34"/>
    <b v="0"/>
    <n v="0"/>
    <b v="0"/>
    <s v="food/food trucks"/>
    <n v="0"/>
    <e v="#DIV/0!"/>
    <x v="7"/>
    <s v="food trucks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18:14:07"/>
    <b v="0"/>
    <n v="0"/>
    <b v="0"/>
    <s v="food/food trucks"/>
    <n v="0"/>
    <e v="#DIV/0!"/>
    <x v="7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4:41:37"/>
    <b v="0"/>
    <n v="0"/>
    <b v="0"/>
    <s v="food/food trucks"/>
    <n v="0"/>
    <e v="#DIV/0!"/>
    <x v="7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2:00:00"/>
    <b v="0"/>
    <n v="0"/>
    <b v="0"/>
    <s v="food/food trucks"/>
    <n v="0"/>
    <e v="#DIV/0!"/>
    <x v="7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5T22:00:00"/>
    <b v="0"/>
    <n v="2"/>
    <b v="0"/>
    <s v="food/food trucks"/>
    <n v="6.0000000000000001E-3"/>
    <n v="25.5"/>
    <x v="7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  <m/>
    <m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s v="space exploration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0:00:00"/>
    <b v="1"/>
    <n v="100"/>
    <b v="1"/>
    <s v="technology/space exploration"/>
    <n v="1.02"/>
    <n v="107.1"/>
    <x v="2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s v="space exploration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15:26:48"/>
    <b v="0"/>
    <n v="52"/>
    <b v="1"/>
    <s v="technology/space exploration"/>
    <n v="9.56"/>
    <n v="27.576923076923077"/>
    <x v="2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6"/>
    <x v="2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s v="space exploration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s v="space exploration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05:00:00"/>
    <b v="0"/>
    <n v="81"/>
    <b v="1"/>
    <s v="technology/space exploration"/>
    <n v="1.579"/>
    <n v="38.987654320987652"/>
    <x v="2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9.44"/>
    <x v="2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5T20:00:00"/>
    <b v="0"/>
    <n v="50"/>
    <b v="1"/>
    <s v="technology/space exploration"/>
    <n v="1.873"/>
    <n v="37.46"/>
    <x v="2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15:45:48"/>
    <b v="0"/>
    <n v="49"/>
    <b v="1"/>
    <s v="technology/space exploration"/>
    <n v="1.64"/>
    <n v="10.040816326530612"/>
    <x v="2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16:13:23"/>
    <b v="1"/>
    <n v="23"/>
    <b v="0"/>
    <s v="technology/space exploration"/>
    <n v="0.105"/>
    <n v="91.304347826086953"/>
    <x v="2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1:16:59"/>
    <b v="0"/>
    <n v="3"/>
    <b v="0"/>
    <s v="technology/space exploration"/>
    <n v="1.44E-2"/>
    <n v="12"/>
    <x v="2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s v="space exploration"/>
    <m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08:25:26"/>
    <b v="0"/>
    <n v="6"/>
    <b v="0"/>
    <s v="technology/space exploration"/>
    <n v="5.1000000000000004E-4"/>
    <n v="8.5"/>
    <x v="2"/>
    <s v="space exploration"/>
    <m/>
    <m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s v="space exploration"/>
    <m/>
    <m/>
  </r>
  <r>
    <n v="2659"/>
    <s v="test (Canceled)"/>
    <s v="test"/>
    <n v="49000"/>
    <n v="1333"/>
    <x v="1"/>
    <s v="US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3:06:58"/>
    <b v="0"/>
    <n v="5"/>
    <b v="0"/>
    <s v="technology/space exploration"/>
    <n v="9.5E-4"/>
    <n v="3.8"/>
    <x v="2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18:00:10"/>
    <b v="0"/>
    <n v="60"/>
    <b v="1"/>
    <s v="technology/makerspaces"/>
    <n v="1.0289999999999999"/>
    <n v="85.75"/>
    <x v="2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2:55:13"/>
    <b v="0"/>
    <n v="80"/>
    <b v="1"/>
    <s v="technology/makerspaces"/>
    <n v="1.0680000000000001"/>
    <n v="267"/>
    <x v="2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16:00:00"/>
    <b v="0"/>
    <n v="206"/>
    <b v="1"/>
    <s v="technology/makerspaces"/>
    <n v="1.592951"/>
    <n v="77.327718446601949"/>
    <x v="2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s v="makerspaces"/>
    <m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09T19:51:36"/>
    <b v="0"/>
    <n v="11"/>
    <b v="1"/>
    <s v="technology/makerspaces"/>
    <n v="1.25125"/>
    <n v="91"/>
    <x v="2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  <m/>
    <m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  <m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  <m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2:35:34"/>
    <b v="0"/>
    <n v="46"/>
    <b v="0"/>
    <s v="theater/spaces"/>
    <n v="0.46176470588235297"/>
    <n v="34.130434782608695"/>
    <x v="1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3:14:37"/>
    <b v="1"/>
    <n v="26"/>
    <b v="0"/>
    <s v="theater/spaces"/>
    <n v="0.34410000000000002"/>
    <n v="132.34615384615384"/>
    <x v="1"/>
    <s v="spaces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0:33:50"/>
    <b v="0"/>
    <n v="45"/>
    <b v="0"/>
    <s v="theater/spaces"/>
    <n v="1.0375000000000001"/>
    <n v="922.22222222222217"/>
    <x v="1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s v="spaces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15:59:18"/>
    <b v="0"/>
    <n v="8"/>
    <b v="0"/>
    <s v="theater/spaces"/>
    <n v="0.10539393939393939"/>
    <n v="217.375"/>
    <x v="1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1:59:00"/>
    <b v="1"/>
    <n v="263"/>
    <b v="1"/>
    <s v="theater/spaces"/>
    <n v="1.1229714285714285"/>
    <n v="149.44486692015209"/>
    <x v="1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1:59:00"/>
    <b v="1"/>
    <n v="394"/>
    <b v="1"/>
    <s v="theater/spaces"/>
    <n v="3.50844625"/>
    <n v="71.237487309644663"/>
    <x v="1"/>
    <s v="spaces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1:45:26"/>
    <b v="1"/>
    <n v="1049"/>
    <b v="1"/>
    <s v="theater/spaces"/>
    <n v="2.3321535"/>
    <n v="44.464318398474738"/>
    <x v="1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3T22:59:00"/>
    <b v="1"/>
    <n v="308"/>
    <b v="1"/>
    <s v="theater/spaces"/>
    <n v="1.01606"/>
    <n v="164.94480519480518"/>
    <x v="1"/>
    <s v="spaces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17:01:00"/>
    <b v="1"/>
    <n v="73"/>
    <b v="1"/>
    <s v="theater/spaces"/>
    <n v="1.007161125319693"/>
    <n v="53.945205479452056"/>
    <x v="1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3:00:00"/>
    <b v="1"/>
    <n v="143"/>
    <b v="1"/>
    <s v="theater/spaces"/>
    <n v="1.3138181818181818"/>
    <n v="50.531468531468533"/>
    <x v="1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s v="spaces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18:00:00"/>
    <b v="1"/>
    <n v="305"/>
    <b v="1"/>
    <s v="theater/spaces"/>
    <n v="1.1635599999999999"/>
    <n v="95.373770491803285"/>
    <x v="1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4:33:48"/>
    <b v="1"/>
    <n v="551"/>
    <b v="1"/>
    <s v="theater/spaces"/>
    <n v="2.6462241666666664"/>
    <n v="57.631016333938291"/>
    <x v="1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2:59:53"/>
    <b v="1"/>
    <n v="187"/>
    <b v="1"/>
    <s v="theater/spaces"/>
    <n v="1.1998010000000001"/>
    <n v="64.160481283422456"/>
    <x v="1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17:57:29"/>
    <b v="1"/>
    <n v="325"/>
    <b v="1"/>
    <s v="theater/spaces"/>
    <n v="1.2010400000000001"/>
    <n v="92.387692307692305"/>
    <x v="1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18:00:00"/>
    <b v="1"/>
    <n v="148"/>
    <b v="1"/>
    <s v="theater/spaces"/>
    <n v="1.0358333333333334"/>
    <n v="125.97972972972973"/>
    <x v="1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18:44:54"/>
    <b v="0"/>
    <n v="69"/>
    <b v="1"/>
    <s v="theater/spaces"/>
    <n v="1.0883333333333334"/>
    <n v="94.637681159420296"/>
    <x v="1"/>
    <s v="spaces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07:10:53"/>
    <b v="0"/>
    <n v="173"/>
    <b v="1"/>
    <s v="theater/spaces"/>
    <n v="1.1812400000000001"/>
    <n v="170.69942196531792"/>
    <x v="1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4:00:00"/>
    <b v="0"/>
    <n v="269"/>
    <b v="1"/>
    <s v="technology/hardware"/>
    <n v="14.62"/>
    <n v="40.762081784386616"/>
    <x v="2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2:52:15"/>
    <b v="0"/>
    <n v="113"/>
    <b v="1"/>
    <s v="technology/hardware"/>
    <n v="1.445425"/>
    <n v="511.65486725663715"/>
    <x v="2"/>
    <s v="hardware"/>
    <m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08:55:11"/>
    <b v="0"/>
    <n v="404"/>
    <b v="1"/>
    <s v="technology/hardware"/>
    <n v="1.05745"/>
    <n v="261.74504950495049"/>
    <x v="2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s v="hardware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s v="hardware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0:46:37"/>
    <b v="0"/>
    <n v="23"/>
    <b v="1"/>
    <s v="technology/hardware"/>
    <n v="1.0444"/>
    <n v="340.56521739130437"/>
    <x v="2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0:32:54"/>
    <b v="0"/>
    <n v="119"/>
    <b v="1"/>
    <s v="technology/hardware"/>
    <n v="1.07538"/>
    <n v="451.84033613445376"/>
    <x v="2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16:59:00"/>
    <b v="0"/>
    <n v="163"/>
    <b v="1"/>
    <s v="technology/hardware"/>
    <n v="22603"/>
    <n v="138.66871165644173"/>
    <x v="2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5T22:26:44"/>
    <b v="0"/>
    <n v="15"/>
    <b v="1"/>
    <s v="technology/hardware"/>
    <n v="1.4794"/>
    <n v="493.13333333333333"/>
    <x v="2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s v="hardware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s v="hardware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  <m/>
    <m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2:00:00"/>
    <b v="0"/>
    <n v="28"/>
    <b v="1"/>
    <s v="theater/plays"/>
    <n v="1.0528"/>
    <n v="47"/>
    <x v="1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6T23:59:00"/>
    <b v="0"/>
    <n v="18"/>
    <b v="1"/>
    <s v="theater/plays"/>
    <n v="1.2"/>
    <n v="66.666666666666671"/>
    <x v="1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07:50:46"/>
    <b v="0"/>
    <n v="61"/>
    <b v="1"/>
    <s v="theater/plays"/>
    <n v="1.145"/>
    <n v="18.770491803278688"/>
    <x v="1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3:54:03"/>
    <b v="0"/>
    <n v="108"/>
    <b v="1"/>
    <s v="theater/plays"/>
    <n v="1.19"/>
    <n v="66.111111111111114"/>
    <x v="1"/>
    <s v="plays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16:00:00"/>
    <b v="0"/>
    <n v="142"/>
    <b v="1"/>
    <s v="theater/plays"/>
    <n v="1.0468"/>
    <n v="36.859154929577464"/>
    <x v="1"/>
    <s v="plays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08:39:40"/>
    <b v="0"/>
    <n v="74"/>
    <b v="1"/>
    <s v="theater/plays"/>
    <n v="1.1783999999999999"/>
    <n v="39.810810810810814"/>
    <x v="1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7T23:45:52"/>
    <b v="0"/>
    <n v="38"/>
    <b v="1"/>
    <s v="theater/plays"/>
    <n v="1.1970000000000001"/>
    <n v="31.5"/>
    <x v="1"/>
    <s v="plays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1:50:43"/>
    <b v="0"/>
    <n v="20"/>
    <b v="1"/>
    <s v="theater/plays"/>
    <n v="1.0249999999999999"/>
    <n v="102.5"/>
    <x v="1"/>
    <s v="plays"/>
    <m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1T23:00:00"/>
    <b v="0"/>
    <n v="24"/>
    <b v="1"/>
    <s v="theater/plays"/>
    <n v="1.0116666666666667"/>
    <n v="126.45833333333333"/>
    <x v="1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17:31:43"/>
    <b v="0"/>
    <n v="66"/>
    <b v="1"/>
    <s v="theater/plays"/>
    <n v="1.0533333333333332"/>
    <n v="47.878787878787875"/>
    <x v="1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8T23:00:00"/>
    <b v="0"/>
    <n v="28"/>
    <b v="1"/>
    <s v="theater/plays"/>
    <n v="1.0249999999999999"/>
    <n v="73.214285714285708"/>
    <x v="1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0:32:39"/>
    <b v="0"/>
    <n v="24"/>
    <b v="1"/>
    <s v="theater/plays"/>
    <n v="1.0760000000000001"/>
    <n v="89.666666666666671"/>
    <x v="1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05:03:25"/>
    <b v="0"/>
    <n v="73"/>
    <b v="1"/>
    <s v="theater/plays"/>
    <n v="1.105675"/>
    <n v="151.4623287671233"/>
    <x v="1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4:00:00"/>
    <b v="0"/>
    <n v="3"/>
    <b v="1"/>
    <s v="theater/plays"/>
    <n v="1.5"/>
    <n v="25"/>
    <x v="1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18:00:00"/>
    <b v="0"/>
    <n v="20"/>
    <b v="1"/>
    <s v="theater/plays"/>
    <n v="1.0428571428571429"/>
    <n v="36.5"/>
    <x v="1"/>
    <s v="plays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07:40:28"/>
    <b v="0"/>
    <n v="21"/>
    <b v="1"/>
    <s v="theater/plays"/>
    <n v="1.155"/>
    <n v="44"/>
    <x v="1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17:34:00"/>
    <b v="0"/>
    <n v="94"/>
    <b v="1"/>
    <s v="theater/plays"/>
    <n v="1.02645125"/>
    <n v="87.357553191489373"/>
    <x v="1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1:00:00"/>
    <b v="0"/>
    <n v="139"/>
    <b v="1"/>
    <s v="theater/plays"/>
    <n v="1.014"/>
    <n v="36.474820143884891"/>
    <x v="1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1:00:00"/>
    <b v="0"/>
    <n v="130"/>
    <b v="1"/>
    <s v="theater/plays"/>
    <n v="1.1663479999999999"/>
    <n v="44.859538461538463"/>
    <x v="1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08:16:06"/>
    <b v="0"/>
    <n v="31"/>
    <b v="1"/>
    <s v="theater/plays"/>
    <n v="1.33"/>
    <n v="42.903225806451616"/>
    <x v="1"/>
    <s v="plays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06:00:00"/>
    <b v="0"/>
    <n v="13"/>
    <b v="1"/>
    <s v="theater/plays"/>
    <n v="1.3320000000000001"/>
    <n v="51.230769230769234"/>
    <x v="1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0:31:47"/>
    <b v="0"/>
    <n v="90"/>
    <b v="1"/>
    <s v="theater/plays"/>
    <n v="1.0183333333333333"/>
    <n v="33.944444444444443"/>
    <x v="1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5T19:00:00"/>
    <b v="0"/>
    <n v="141"/>
    <b v="1"/>
    <s v="theater/plays"/>
    <n v="1.2795000000000001"/>
    <n v="90.744680851063833"/>
    <x v="1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05:53:10"/>
    <b v="0"/>
    <n v="23"/>
    <b v="1"/>
    <s v="theater/plays"/>
    <n v="1.1499999999999999"/>
    <n v="50"/>
    <x v="1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07:07:53"/>
    <b v="0"/>
    <n v="18"/>
    <b v="1"/>
    <s v="theater/plays"/>
    <n v="1.1000000000000001"/>
    <n v="24.444444444444443"/>
    <x v="1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06:00:00"/>
    <b v="0"/>
    <n v="76"/>
    <b v="1"/>
    <s v="theater/plays"/>
    <n v="1.121"/>
    <n v="44.25"/>
    <x v="1"/>
    <s v="plays"/>
    <m/>
    <m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15:57:18"/>
    <b v="0"/>
    <n v="93"/>
    <b v="1"/>
    <s v="theater/plays"/>
    <n v="1.26"/>
    <n v="67.741935483870961"/>
    <x v="1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15:18:55"/>
    <b v="0"/>
    <n v="69"/>
    <b v="1"/>
    <s v="theater/plays"/>
    <n v="1.0024444444444445"/>
    <n v="65.376811594202906"/>
    <x v="1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09:39:00"/>
    <b v="0"/>
    <n v="21"/>
    <b v="1"/>
    <s v="theater/plays"/>
    <n v="1.024"/>
    <n v="121.9047619047619"/>
    <x v="1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5-31T22:59:00"/>
    <b v="0"/>
    <n v="57"/>
    <b v="1"/>
    <s v="theater/plays"/>
    <n v="1.0820000000000001"/>
    <n v="47.456140350877192"/>
    <x v="1"/>
    <s v="plays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06:55:03"/>
    <b v="0"/>
    <n v="108"/>
    <b v="1"/>
    <s v="theater/plays"/>
    <n v="1.0026999999999999"/>
    <n v="92.842592592592595"/>
    <x v="1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5T23:00:00"/>
    <b v="0"/>
    <n v="83"/>
    <b v="1"/>
    <s v="theater/plays"/>
    <n v="1.133"/>
    <n v="68.253012048192772"/>
    <x v="1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2:49:21"/>
    <b v="0"/>
    <n v="96"/>
    <b v="1"/>
    <s v="theater/plays"/>
    <n v="1.2757571428571428"/>
    <n v="37.209583333333335"/>
    <x v="1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4:35:15"/>
    <b v="0"/>
    <n v="64"/>
    <b v="1"/>
    <s v="theater/plays"/>
    <n v="1.0773333333333333"/>
    <n v="25.25"/>
    <x v="1"/>
    <s v="plays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3:38:29"/>
    <b v="0"/>
    <n v="14"/>
    <b v="1"/>
    <s v="theater/plays"/>
    <n v="2.42"/>
    <n v="43.214285714285715"/>
    <x v="1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1:00:00"/>
    <b v="0"/>
    <n v="169"/>
    <b v="1"/>
    <s v="theater/plays"/>
    <n v="1.4156666666666666"/>
    <n v="25.130177514792898"/>
    <x v="1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0:14:22"/>
    <b v="0"/>
    <n v="33"/>
    <b v="1"/>
    <s v="theater/plays"/>
    <n v="1.3"/>
    <n v="23.636363636363637"/>
    <x v="1"/>
    <s v="plays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09:21:26"/>
    <b v="0"/>
    <n v="102"/>
    <b v="1"/>
    <s v="theater/plays"/>
    <n v="1.0603"/>
    <n v="103.95098039215686"/>
    <x v="1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07:36:49"/>
    <b v="0"/>
    <n v="104"/>
    <b v="1"/>
    <s v="theater/plays"/>
    <n v="1.048"/>
    <n v="50.384615384615387"/>
    <x v="1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5T19:00:00"/>
    <b v="0"/>
    <n v="20"/>
    <b v="1"/>
    <s v="theater/plays"/>
    <n v="1.36"/>
    <n v="13.6"/>
    <x v="1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17:59:00"/>
    <b v="0"/>
    <n v="14"/>
    <b v="1"/>
    <s v="theater/plays"/>
    <n v="1.24"/>
    <n v="8.8571428571428577"/>
    <x v="1"/>
    <s v="plays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2T20:43:00"/>
    <b v="0"/>
    <n v="15"/>
    <b v="1"/>
    <s v="theater/plays"/>
    <n v="1.1692307692307693"/>
    <n v="50.666666666666664"/>
    <x v="1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4:01:26"/>
    <b v="0"/>
    <n v="51"/>
    <b v="1"/>
    <s v="theater/plays"/>
    <n v="1.0333333333333334"/>
    <n v="60.784313725490193"/>
    <x v="1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2:00:00"/>
    <b v="0"/>
    <n v="19"/>
    <b v="1"/>
    <s v="theater/plays"/>
    <n v="1.0774999999999999"/>
    <n v="113.42105263157895"/>
    <x v="1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1:30:00"/>
    <b v="0"/>
    <n v="23"/>
    <b v="1"/>
    <s v="theater/plays"/>
    <n v="1.2024999999999999"/>
    <n v="104.56521739130434"/>
    <x v="1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18:00:00"/>
    <b v="0"/>
    <n v="97"/>
    <b v="1"/>
    <s v="theater/plays"/>
    <n v="1.0037894736842106"/>
    <n v="98.30927835051547"/>
    <x v="1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05:25:18"/>
    <b v="0"/>
    <n v="76"/>
    <b v="1"/>
    <s v="theater/plays"/>
    <n v="1.0651999999999999"/>
    <n v="35.039473684210527"/>
    <x v="1"/>
    <s v="plays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4:47:50"/>
    <b v="0"/>
    <n v="52"/>
    <b v="1"/>
    <s v="theater/plays"/>
    <n v="1.1066666666666667"/>
    <n v="63.846153846153847"/>
    <x v="1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17:00:00"/>
    <b v="0"/>
    <n v="95"/>
    <b v="1"/>
    <s v="theater/plays"/>
    <n v="1.1471959999999999"/>
    <n v="30.189368421052631"/>
    <x v="1"/>
    <s v="plays"/>
    <m/>
    <m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0T21:00:00"/>
    <b v="0"/>
    <n v="35"/>
    <b v="1"/>
    <s v="theater/plays"/>
    <n v="1.0825925925925926"/>
    <n v="83.51428571428572"/>
    <x v="1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18:02:10"/>
    <b v="0"/>
    <n v="21"/>
    <b v="1"/>
    <s v="theater/plays"/>
    <n v="1.7"/>
    <n v="64.761904761904759"/>
    <x v="1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4T19:00:00"/>
    <b v="0"/>
    <n v="93"/>
    <b v="1"/>
    <s v="theater/plays"/>
    <n v="1.8709899999999999"/>
    <n v="20.118172043010752"/>
    <x v="1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7T23:59:00"/>
    <b v="0"/>
    <n v="11"/>
    <b v="1"/>
    <s v="theater/plays"/>
    <n v="1.0777777777777777"/>
    <n v="44.090909090909093"/>
    <x v="1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17:00:00"/>
    <b v="0"/>
    <n v="54"/>
    <b v="1"/>
    <s v="theater/plays"/>
    <n v="1.2024999999999999"/>
    <n v="44.537037037037038"/>
    <x v="1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4T23:59:00"/>
    <b v="0"/>
    <n v="31"/>
    <b v="1"/>
    <s v="theater/plays"/>
    <n v="1.1142857142857143"/>
    <n v="125.80645161290323"/>
    <x v="1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2:00:00"/>
    <b v="0"/>
    <n v="132"/>
    <b v="1"/>
    <s v="theater/plays"/>
    <n v="1.04"/>
    <n v="19.696969696969695"/>
    <x v="1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  <m/>
    <m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  <m/>
    <m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16:16:44"/>
    <b v="0"/>
    <n v="3"/>
    <b v="1"/>
    <s v="theater/musical"/>
    <n v="1.29"/>
    <n v="43"/>
    <x v="1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musical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8T22:59:00"/>
    <b v="0"/>
    <n v="147"/>
    <b v="1"/>
    <s v="theater/musical"/>
    <n v="1.032"/>
    <n v="175.51020408163265"/>
    <x v="1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3:22:59"/>
    <b v="0"/>
    <n v="50"/>
    <b v="1"/>
    <s v="theater/musical"/>
    <n v="1.25"/>
    <n v="75"/>
    <x v="1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0:00:00"/>
    <b v="0"/>
    <n v="21"/>
    <b v="1"/>
    <s v="theater/musical"/>
    <n v="1.3083333333333333"/>
    <n v="112.14285714285714"/>
    <x v="1"/>
    <s v="musical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08:32:38"/>
    <b v="0"/>
    <n v="32"/>
    <b v="1"/>
    <s v="theater/musical"/>
    <n v="1.02069375"/>
    <n v="255.17343750000001"/>
    <x v="1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09:01:04"/>
    <b v="0"/>
    <n v="62"/>
    <b v="1"/>
    <s v="theater/musical"/>
    <n v="1.0092000000000001"/>
    <n v="162.7741935483871"/>
    <x v="1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1:08:00"/>
    <b v="0"/>
    <n v="9"/>
    <b v="1"/>
    <s v="theater/musical"/>
    <n v="1.06"/>
    <n v="88.333333333333329"/>
    <x v="1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06:00:00"/>
    <b v="0"/>
    <n v="38"/>
    <b v="1"/>
    <s v="theater/musical"/>
    <n v="1.0509677419354839"/>
    <n v="85.736842105263165"/>
    <x v="1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17:57:33"/>
    <b v="0"/>
    <n v="54"/>
    <b v="1"/>
    <s v="theater/musical"/>
    <n v="1.0276000000000001"/>
    <n v="47.574074074074076"/>
    <x v="1"/>
    <s v="musical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0:16:04"/>
    <b v="0"/>
    <n v="37"/>
    <b v="1"/>
    <s v="theater/musical"/>
    <n v="1.08"/>
    <n v="72.972972972972968"/>
    <x v="1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2:00:00"/>
    <b v="0"/>
    <n v="39"/>
    <b v="1"/>
    <s v="theater/musical"/>
    <n v="1.0088571428571429"/>
    <n v="90.538461538461533"/>
    <x v="1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2T23:59:00"/>
    <b v="0"/>
    <n v="34"/>
    <b v="1"/>
    <s v="theater/musical"/>
    <n v="1.28"/>
    <n v="37.647058823529413"/>
    <x v="1"/>
    <s v="musical"/>
    <m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05:58:33"/>
    <b v="0"/>
    <n v="55"/>
    <b v="1"/>
    <s v="theater/musical"/>
    <n v="1.3333333333333333"/>
    <n v="36.363636363636367"/>
    <x v="1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1:53:34"/>
    <b v="0"/>
    <n v="32"/>
    <b v="1"/>
    <s v="theater/musical"/>
    <n v="1.0137499999999999"/>
    <n v="126.71875"/>
    <x v="1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7T20:00:00"/>
    <b v="0"/>
    <n v="25"/>
    <b v="1"/>
    <s v="theater/musical"/>
    <n v="1.0287500000000001"/>
    <n v="329.2"/>
    <x v="1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3:33:38"/>
    <b v="0"/>
    <n v="33"/>
    <b v="1"/>
    <s v="theater/musical"/>
    <n v="1.0724"/>
    <n v="81.242424242424249"/>
    <x v="1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6T23:00:00"/>
    <b v="0"/>
    <n v="8"/>
    <b v="0"/>
    <s v="theater/spaces"/>
    <n v="8.0250000000000002E-2"/>
    <n v="200.625"/>
    <x v="1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4:00:21"/>
    <b v="0"/>
    <n v="3"/>
    <b v="0"/>
    <s v="theater/spaces"/>
    <n v="1.5125E-3"/>
    <n v="201.66666666666666"/>
    <x v="1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08:00:03"/>
    <b v="0"/>
    <n v="0"/>
    <b v="0"/>
    <s v="theater/spaces"/>
    <n v="0"/>
    <e v="#DIV/0!"/>
    <x v="1"/>
    <s v="spaces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2:47:29"/>
    <b v="0"/>
    <n v="11"/>
    <b v="0"/>
    <s v="theater/spaces"/>
    <n v="0.59583333333333333"/>
    <n v="65"/>
    <x v="1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18:00:50"/>
    <b v="0"/>
    <n v="20"/>
    <b v="0"/>
    <s v="theater/spaces"/>
    <n v="0.16734177215189874"/>
    <n v="66.099999999999994"/>
    <x v="1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s v="spaces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2:41:57"/>
    <b v="0"/>
    <n v="0"/>
    <b v="0"/>
    <s v="theater/spaces"/>
    <n v="0"/>
    <e v="#DIV/0!"/>
    <x v="1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6T19:12:05"/>
    <b v="0"/>
    <n v="0"/>
    <b v="0"/>
    <s v="theater/spaces"/>
    <n v="0"/>
    <e v="#DIV/0!"/>
    <x v="1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3:10:23"/>
    <b v="0"/>
    <n v="0"/>
    <b v="0"/>
    <s v="theater/spaces"/>
    <n v="0"/>
    <e v="#DIV/0!"/>
    <x v="1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5T23:00:00"/>
    <b v="0"/>
    <n v="108"/>
    <b v="1"/>
    <s v="theater/plays"/>
    <n v="1.0962000000000001"/>
    <n v="50.75"/>
    <x v="1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1:59:00"/>
    <b v="0"/>
    <n v="20"/>
    <b v="1"/>
    <s v="theater/plays"/>
    <n v="1.218"/>
    <n v="60.9"/>
    <x v="1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06:17:04"/>
    <b v="0"/>
    <n v="98"/>
    <b v="1"/>
    <s v="theater/plays"/>
    <n v="1.0685"/>
    <n v="109.03061224489795"/>
    <x v="1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16:32:00"/>
    <b v="0"/>
    <n v="196"/>
    <b v="1"/>
    <s v="theater/plays"/>
    <n v="1.0071379999999999"/>
    <n v="25.692295918367346"/>
    <x v="1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2:30:33"/>
    <b v="0"/>
    <n v="39"/>
    <b v="1"/>
    <s v="theater/plays"/>
    <n v="1.0900000000000001"/>
    <n v="41.92307692307692"/>
    <x v="1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2:43:32"/>
    <b v="0"/>
    <n v="128"/>
    <b v="1"/>
    <s v="theater/plays"/>
    <n v="1.1363000000000001"/>
    <n v="88.7734375"/>
    <x v="1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8T22:44:52"/>
    <b v="0"/>
    <n v="71"/>
    <b v="1"/>
    <s v="theater/plays"/>
    <n v="1.1392"/>
    <n v="80.225352112676063"/>
    <x v="1"/>
    <s v="plays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6T22:59:00"/>
    <b v="0"/>
    <n v="47"/>
    <b v="1"/>
    <s v="theater/plays"/>
    <n v="1.06"/>
    <n v="78.936170212765958"/>
    <x v="1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17:51:00"/>
    <b v="0"/>
    <n v="17"/>
    <b v="1"/>
    <s v="theater/plays"/>
    <n v="1.625"/>
    <n v="95.588235294117652"/>
    <x v="1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1:04:11"/>
    <b v="0"/>
    <n v="91"/>
    <b v="1"/>
    <s v="theater/plays"/>
    <n v="1.06"/>
    <n v="69.890109890109883"/>
    <x v="1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0:47:58"/>
    <b v="0"/>
    <n v="43"/>
    <b v="1"/>
    <s v="theater/plays"/>
    <n v="1.0015624999999999"/>
    <n v="74.534883720930239"/>
    <x v="1"/>
    <s v="plays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4T20:00:00"/>
    <b v="0"/>
    <n v="17"/>
    <b v="1"/>
    <s v="theater/plays"/>
    <n v="1.0535000000000001"/>
    <n v="123.94117647058823"/>
    <x v="1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31T23:00:00"/>
    <b v="0"/>
    <n v="33"/>
    <b v="1"/>
    <s v="theater/plays"/>
    <n v="1.748"/>
    <n v="264.84848484848487"/>
    <x v="1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5T20:35:00"/>
    <b v="0"/>
    <n v="87"/>
    <b v="1"/>
    <s v="theater/plays"/>
    <n v="1.02"/>
    <n v="58.620689655172413"/>
    <x v="1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6T22:00:00"/>
    <b v="0"/>
    <n v="113"/>
    <b v="1"/>
    <s v="theater/plays"/>
    <n v="1.00125"/>
    <n v="70.884955752212392"/>
    <x v="1"/>
    <s v="plays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07:00:00"/>
    <b v="0"/>
    <n v="14"/>
    <b v="1"/>
    <s v="theater/plays"/>
    <n v="1.7142857142857142"/>
    <n v="8.5714285714285712"/>
    <x v="1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2T21:14:00"/>
    <b v="0"/>
    <n v="30"/>
    <b v="1"/>
    <s v="theater/plays"/>
    <n v="1.1356666666666666"/>
    <n v="113.56666666666666"/>
    <x v="1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0:59:00"/>
    <b v="0"/>
    <n v="16"/>
    <b v="1"/>
    <s v="theater/plays"/>
    <n v="1.2946666666666666"/>
    <n v="60.6875"/>
    <x v="1"/>
    <s v="plays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1:00:00"/>
    <b v="0"/>
    <n v="46"/>
    <b v="1"/>
    <s v="theater/plays"/>
    <n v="1.014"/>
    <n v="110.21739130434783"/>
    <x v="1"/>
    <s v="plays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3T21:00:00"/>
    <b v="0"/>
    <n v="24"/>
    <b v="1"/>
    <s v="theater/plays"/>
    <n v="1.0916666666666666"/>
    <n v="136.45833333333334"/>
    <x v="1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08:25:56"/>
    <b v="1"/>
    <n v="97"/>
    <b v="1"/>
    <s v="theater/spaces"/>
    <n v="1.28925"/>
    <n v="53.164948453608247"/>
    <x v="1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1:29:03"/>
    <b v="1"/>
    <n v="59"/>
    <b v="1"/>
    <s v="theater/spaces"/>
    <n v="1.0206"/>
    <n v="86.491525423728817"/>
    <x v="1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1:10:36"/>
    <b v="1"/>
    <n v="1095"/>
    <b v="1"/>
    <s v="theater/spaces"/>
    <n v="1.465395775862069"/>
    <n v="155.23827397260274"/>
    <x v="1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1:41:21"/>
    <b v="1"/>
    <n v="218"/>
    <b v="1"/>
    <s v="theater/spaces"/>
    <n v="1.00352"/>
    <n v="115.08256880733946"/>
    <x v="1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0T23:00:00"/>
    <b v="0"/>
    <n v="111"/>
    <b v="1"/>
    <s v="theater/spaces"/>
    <n v="1.2164999999999999"/>
    <n v="109.5945945945946"/>
    <x v="1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06:00:06"/>
    <b v="0"/>
    <n v="56"/>
    <b v="1"/>
    <s v="theater/spaces"/>
    <n v="1.0549999999999999"/>
    <n v="45.214285714285715"/>
    <x v="1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2T19:00:00"/>
    <b v="0"/>
    <n v="265"/>
    <b v="1"/>
    <s v="theater/spaces"/>
    <n v="1.1040080000000001"/>
    <n v="104.15169811320754"/>
    <x v="1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spaces"/>
    <m/>
    <m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0T23:59:00"/>
    <b v="0"/>
    <n v="364"/>
    <b v="1"/>
    <s v="theater/spaces"/>
    <n v="1.76535"/>
    <n v="96.997252747252745"/>
    <x v="1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15:05:30"/>
    <b v="0"/>
    <n v="93"/>
    <b v="1"/>
    <s v="theater/spaces"/>
    <n v="1.0329411764705883"/>
    <n v="94.408602150537632"/>
    <x v="1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3:25:10"/>
    <b v="0"/>
    <n v="64"/>
    <b v="1"/>
    <s v="theater/spaces"/>
    <n v="1.0449999999999999"/>
    <n v="48.984375"/>
    <x v="1"/>
    <s v="spaces"/>
    <m/>
    <m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15:07:47"/>
    <b v="0"/>
    <n v="22"/>
    <b v="1"/>
    <s v="theater/spaces"/>
    <n v="1.0029999999999999"/>
    <n v="45.590909090909093"/>
    <x v="1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06:29:32"/>
    <b v="0"/>
    <n v="59"/>
    <b v="1"/>
    <s v="theater/spaces"/>
    <n v="4.577466666666667"/>
    <n v="23.275254237288134"/>
    <x v="1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0:57:51"/>
    <b v="0"/>
    <n v="249"/>
    <b v="1"/>
    <s v="theater/spaces"/>
    <n v="1.0496000000000001"/>
    <n v="63.2289156626506"/>
    <x v="1"/>
    <s v="spaces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16:54:00"/>
    <b v="0"/>
    <n v="392"/>
    <b v="1"/>
    <s v="theater/spaces"/>
    <n v="1.7194285714285715"/>
    <n v="153.5204081632653"/>
    <x v="1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6T23:59:00"/>
    <b v="0"/>
    <n v="115"/>
    <b v="1"/>
    <s v="theater/spaces"/>
    <n v="1.0373000000000001"/>
    <n v="90.2"/>
    <x v="1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5T23:25:00"/>
    <b v="0"/>
    <n v="433"/>
    <b v="1"/>
    <s v="theater/spaces"/>
    <n v="1.0302899999999999"/>
    <n v="118.97113163972287"/>
    <x v="1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28T21:00:00"/>
    <b v="0"/>
    <n v="20"/>
    <b v="1"/>
    <s v="theater/spaces"/>
    <n v="1.1888888888888889"/>
    <n v="80.25"/>
    <x v="1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16:29:42"/>
    <b v="0"/>
    <n v="175"/>
    <b v="1"/>
    <s v="theater/spaces"/>
    <n v="3.1869988910451896"/>
    <n v="131.37719999999999"/>
    <x v="1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15:04:12"/>
    <b v="0"/>
    <n v="104"/>
    <b v="1"/>
    <s v="theater/spaces"/>
    <n v="1.0850614285714286"/>
    <n v="73.032980769230775"/>
    <x v="1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0:59:00"/>
    <b v="0"/>
    <n v="17"/>
    <b v="1"/>
    <s v="theater/spaces"/>
    <n v="1.0116666666666667"/>
    <n v="178.52941176470588"/>
    <x v="1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17:08:44"/>
    <b v="0"/>
    <n v="277"/>
    <b v="1"/>
    <s v="theater/spaces"/>
    <n v="1.12815"/>
    <n v="162.90974729241879"/>
    <x v="1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1:11:45"/>
    <b v="0"/>
    <n v="118"/>
    <b v="1"/>
    <s v="theater/spaces"/>
    <n v="1.2049622641509434"/>
    <n v="108.24237288135593"/>
    <x v="1"/>
    <s v="spaces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3:09:51"/>
    <b v="0"/>
    <n v="97"/>
    <b v="1"/>
    <s v="theater/spaces"/>
    <n v="1.0774999999999999"/>
    <n v="88.865979381443296"/>
    <x v="1"/>
    <s v="spaces"/>
    <m/>
    <m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0:11:23"/>
    <b v="0"/>
    <n v="20"/>
    <b v="1"/>
    <s v="theater/spaces"/>
    <n v="1.8"/>
    <n v="54"/>
    <x v="1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0:05:19"/>
    <b v="0"/>
    <n v="26"/>
    <b v="1"/>
    <s v="theater/spaces"/>
    <n v="1.0116666666666667"/>
    <n v="116.73076923076923"/>
    <x v="1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09:40:40"/>
    <b v="0"/>
    <n v="128"/>
    <b v="1"/>
    <s v="theater/spaces"/>
    <n v="1.19756"/>
    <n v="233.8984375"/>
    <x v="1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4:58:39"/>
    <b v="0"/>
    <n v="15"/>
    <b v="1"/>
    <s v="theater/spaces"/>
    <n v="1.58"/>
    <n v="158"/>
    <x v="1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17:59:00"/>
    <b v="0"/>
    <n v="25"/>
    <b v="1"/>
    <s v="theater/spaces"/>
    <n v="1.2366666666666666"/>
    <n v="14.84"/>
    <x v="1"/>
    <s v="spaces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1:52:10"/>
    <b v="0"/>
    <n v="55"/>
    <b v="1"/>
    <s v="theater/spaces"/>
    <n v="1.1712499999999999"/>
    <n v="85.181818181818187"/>
    <x v="1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15:04:09"/>
    <b v="0"/>
    <n v="107"/>
    <b v="1"/>
    <s v="theater/spaces"/>
    <n v="1.5696000000000001"/>
    <n v="146.69158878504672"/>
    <x v="1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0:00:00"/>
    <b v="0"/>
    <n v="557"/>
    <b v="1"/>
    <s v="theater/spaces"/>
    <n v="1.13104"/>
    <n v="50.764811490125673"/>
    <x v="1"/>
    <s v="spaces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0T23:00:00"/>
    <b v="0"/>
    <n v="40"/>
    <b v="1"/>
    <s v="theater/spaces"/>
    <n v="1.0317647058823529"/>
    <n v="87.7"/>
    <x v="1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08:09:12"/>
    <b v="0"/>
    <n v="36"/>
    <b v="1"/>
    <s v="theater/spaces"/>
    <n v="1.0261176470588236"/>
    <n v="242.27777777777777"/>
    <x v="1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15:24:03"/>
    <b v="0"/>
    <n v="159"/>
    <b v="1"/>
    <s v="theater/spaces"/>
    <n v="1.0584090909090909"/>
    <n v="146.44654088050314"/>
    <x v="1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17:00:00"/>
    <b v="0"/>
    <n v="41"/>
    <b v="1"/>
    <s v="theater/spaces"/>
    <n v="1.0071428571428571"/>
    <n v="103.17073170731707"/>
    <x v="1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6T22:00:00"/>
    <b v="0"/>
    <n v="226"/>
    <b v="1"/>
    <s v="theater/spaces"/>
    <n v="1.2123333333333333"/>
    <n v="80.464601769911511"/>
    <x v="1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15:18:53"/>
    <b v="0"/>
    <n v="30"/>
    <b v="1"/>
    <s v="theater/spaces"/>
    <n v="1.0057142857142858"/>
    <n v="234.66666666666666"/>
    <x v="1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0:59:00"/>
    <b v="0"/>
    <n v="103"/>
    <b v="1"/>
    <s v="theater/spaces"/>
    <n v="1.1602222222222223"/>
    <n v="50.689320388349515"/>
    <x v="1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17:53:29"/>
    <b v="0"/>
    <n v="62"/>
    <b v="1"/>
    <s v="theater/spaces"/>
    <n v="1.0087999999999999"/>
    <n v="162.70967741935485"/>
    <x v="1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1:13:06"/>
    <b v="0"/>
    <n v="6"/>
    <b v="1"/>
    <s v="theater/spaces"/>
    <n v="1.03"/>
    <n v="120.16666666666667"/>
    <x v="1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18:51:15"/>
    <b v="0"/>
    <n v="182"/>
    <b v="1"/>
    <s v="theater/spaces"/>
    <n v="2.4641999999999999"/>
    <n v="67.697802197802204"/>
    <x v="1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1:00:00"/>
    <b v="0"/>
    <n v="145"/>
    <b v="1"/>
    <s v="theater/spaces"/>
    <n v="3.0219999999999998"/>
    <n v="52.103448275862071"/>
    <x v="1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06:01:32"/>
    <b v="0"/>
    <n v="25"/>
    <b v="1"/>
    <s v="theater/spaces"/>
    <n v="1.4333333333333333"/>
    <n v="51.6"/>
    <x v="1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0:54:11"/>
    <b v="0"/>
    <n v="320"/>
    <b v="1"/>
    <s v="theater/spaces"/>
    <n v="1.3144"/>
    <n v="164.3"/>
    <x v="1"/>
    <s v="spaces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1:20:25"/>
    <b v="0"/>
    <n v="99"/>
    <b v="1"/>
    <s v="theater/spaces"/>
    <n v="1.6801999999999999"/>
    <n v="84.858585858585855"/>
    <x v="1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7T23:35:00"/>
    <b v="0"/>
    <n v="348"/>
    <b v="1"/>
    <s v="theater/spaces"/>
    <n v="1.0967666666666667"/>
    <n v="94.548850574712645"/>
    <x v="1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2:56:11"/>
    <b v="0"/>
    <n v="41"/>
    <b v="1"/>
    <s v="theater/spaces"/>
    <n v="1.0668571428571429"/>
    <n v="45.536585365853661"/>
    <x v="1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0T20:04:19"/>
    <b v="0"/>
    <n v="25"/>
    <b v="1"/>
    <s v="theater/spaces"/>
    <n v="1.272"/>
    <n v="50.88"/>
    <x v="1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7T21:38:45"/>
    <b v="0"/>
    <n v="23"/>
    <b v="1"/>
    <s v="theater/spaces"/>
    <n v="1.4653333333333334"/>
    <n v="191.13043478260869"/>
    <x v="1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s v="spaces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08:26:49"/>
    <b v="0"/>
    <n v="307"/>
    <b v="1"/>
    <s v="theater/spaces"/>
    <n v="1.0878684000000001"/>
    <n v="88.588631921824103"/>
    <x v="1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06:59:00"/>
    <b v="0"/>
    <n v="329"/>
    <b v="1"/>
    <s v="theater/spaces"/>
    <n v="1.26732"/>
    <n v="96.300911854103347"/>
    <x v="1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1T23:59:00"/>
    <b v="0"/>
    <n v="32"/>
    <b v="1"/>
    <s v="theater/spaces"/>
    <n v="2.1320000000000001"/>
    <n v="33.3125"/>
    <x v="1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1:03:17"/>
    <b v="0"/>
    <n v="27"/>
    <b v="1"/>
    <s v="theater/spaces"/>
    <n v="1.0049999999999999"/>
    <n v="37.222222222222221"/>
    <x v="1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2:59:00"/>
    <b v="0"/>
    <n v="236"/>
    <b v="1"/>
    <s v="theater/spaces"/>
    <n v="1.0871389999999999"/>
    <n v="92.130423728813554"/>
    <x v="1"/>
    <s v="spaces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18:00:00"/>
    <b v="0"/>
    <n v="42"/>
    <b v="1"/>
    <s v="theater/spaces"/>
    <n v="1.075"/>
    <n v="76.785714285714292"/>
    <x v="1"/>
    <s v="spaces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15:50:48"/>
    <b v="0"/>
    <n v="95"/>
    <b v="1"/>
    <s v="theater/spaces"/>
    <n v="1.1048192771084338"/>
    <n v="96.526315789473685"/>
    <x v="1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1:30:47"/>
    <b v="0"/>
    <n v="37"/>
    <b v="1"/>
    <s v="theater/spaces"/>
    <n v="1.28"/>
    <n v="51.891891891891895"/>
    <x v="1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5T21:50:00"/>
    <b v="0"/>
    <n v="128"/>
    <b v="1"/>
    <s v="theater/spaces"/>
    <n v="1.1000666666666667"/>
    <n v="128.9140625"/>
    <x v="1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2:26:38"/>
    <b v="0"/>
    <n v="156"/>
    <b v="1"/>
    <s v="theater/spaces"/>
    <n v="1.0934166666666667"/>
    <n v="84.108974358974365"/>
    <x v="1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1T22:44:15"/>
    <b v="0"/>
    <n v="64"/>
    <b v="1"/>
    <s v="theater/spaces"/>
    <n v="1.3270650000000002"/>
    <n v="82.941562500000003"/>
    <x v="1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09T23:52:00"/>
    <b v="0"/>
    <n v="58"/>
    <b v="1"/>
    <s v="theater/spaces"/>
    <n v="1.9084810126582279"/>
    <n v="259.94827586206895"/>
    <x v="1"/>
    <s v="spaces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08:16:00"/>
    <b v="0"/>
    <n v="20"/>
    <b v="1"/>
    <s v="theater/spaces"/>
    <n v="1.49"/>
    <n v="37.25"/>
    <x v="1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16:22:00"/>
    <b v="0"/>
    <n v="47"/>
    <b v="1"/>
    <s v="theater/spaces"/>
    <n v="1.6639999999999999"/>
    <n v="177.02127659574469"/>
    <x v="1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3T19:20:55"/>
    <b v="0"/>
    <n v="54"/>
    <b v="1"/>
    <s v="theater/spaces"/>
    <n v="1.0666666666666667"/>
    <n v="74.074074074074076"/>
    <x v="1"/>
    <s v="spaces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4T23:02:40"/>
    <b v="0"/>
    <n v="9"/>
    <b v="1"/>
    <s v="theater/spaces"/>
    <n v="1.06"/>
    <n v="70.666666666666671"/>
    <x v="1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  <m/>
    <m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  <m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  <m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1:18:55"/>
    <b v="0"/>
    <n v="1"/>
    <b v="0"/>
    <s v="theater/spaces"/>
    <n v="6.6666666666666671E-3"/>
    <n v="10"/>
    <x v="1"/>
    <s v="spaces"/>
    <m/>
    <m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18:22:12"/>
    <b v="0"/>
    <n v="2"/>
    <b v="0"/>
    <s v="theater/spaces"/>
    <n v="0.58291457286432158"/>
    <n v="58"/>
    <x v="1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3:43:21"/>
    <b v="0"/>
    <n v="4"/>
    <b v="0"/>
    <s v="theater/spaces"/>
    <n v="3.2499999999999997E-5"/>
    <n v="6.5"/>
    <x v="1"/>
    <s v="spaces"/>
    <m/>
    <m/>
  </r>
  <r>
    <n v="3125"/>
    <s v="N/A (Canceled)"/>
    <s v="N/A"/>
    <n v="1500000"/>
    <n v="0"/>
    <x v="1"/>
    <s v="US"/>
    <s v="USD"/>
    <n v="1452142672"/>
    <n v="1449550672"/>
    <x v="3125"/>
    <d v="2016-01-06T23:57:52"/>
    <b v="0"/>
    <n v="0"/>
    <b v="0"/>
    <s v="theater/spaces"/>
    <n v="0"/>
    <e v="#DIV/0!"/>
    <x v="1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15:33:49"/>
    <b v="0"/>
    <n v="0"/>
    <b v="0"/>
    <s v="theater/spaces"/>
    <n v="0"/>
    <e v="#DIV/0!"/>
    <x v="1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3:49:01"/>
    <b v="0"/>
    <n v="117"/>
    <b v="0"/>
    <s v="theater/plays"/>
    <n v="1.0860666666666667"/>
    <n v="139.23931623931625"/>
    <x v="1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4:13:39"/>
    <b v="0"/>
    <n v="1"/>
    <b v="0"/>
    <s v="theater/plays"/>
    <n v="8.0000000000000002E-3"/>
    <n v="10"/>
    <x v="1"/>
    <s v="plays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3T23:59:00"/>
    <b v="0"/>
    <n v="4"/>
    <b v="0"/>
    <s v="theater/plays"/>
    <n v="3.7499999999999999E-2"/>
    <n v="93.75"/>
    <x v="1"/>
    <s v="plays"/>
    <m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07:54:05"/>
    <b v="0"/>
    <n v="12"/>
    <b v="0"/>
    <s v="theater/plays"/>
    <n v="0.15731707317073171"/>
    <n v="53.75"/>
    <x v="1"/>
    <s v="plays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2:24:20"/>
    <b v="0"/>
    <n v="1"/>
    <b v="0"/>
    <s v="theater/plays"/>
    <n v="3.3333333333333332E-4"/>
    <n v="10"/>
    <x v="1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07:33:54"/>
    <b v="0"/>
    <n v="16"/>
    <b v="0"/>
    <s v="theater/plays"/>
    <n v="1.08"/>
    <n v="33.75"/>
    <x v="1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1:16:59"/>
    <b v="0"/>
    <n v="12"/>
    <b v="0"/>
    <s v="theater/plays"/>
    <n v="0.22500000000000001"/>
    <n v="18.75"/>
    <x v="1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3T22:38:41"/>
    <b v="0"/>
    <n v="7"/>
    <b v="0"/>
    <s v="theater/plays"/>
    <n v="0.20849420849420849"/>
    <n v="23.142857142857142"/>
    <x v="1"/>
    <s v="plays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17:59:00"/>
    <b v="0"/>
    <n v="22"/>
    <b v="0"/>
    <s v="theater/plays"/>
    <n v="1.278"/>
    <n v="29.045454545454547"/>
    <x v="1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4:12:00"/>
    <b v="0"/>
    <n v="1"/>
    <b v="0"/>
    <s v="theater/plays"/>
    <n v="3.3333333333333333E-2"/>
    <n v="50"/>
    <x v="1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0:30:07"/>
    <b v="0"/>
    <n v="0"/>
    <b v="0"/>
    <s v="theater/plays"/>
    <n v="0"/>
    <e v="#DIV/0!"/>
    <x v="1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4T23:33:00"/>
    <b v="0"/>
    <n v="6"/>
    <b v="0"/>
    <s v="theater/plays"/>
    <n v="5.3999999999999999E-2"/>
    <n v="450"/>
    <x v="1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1:15:03"/>
    <b v="0"/>
    <n v="4"/>
    <b v="0"/>
    <s v="theater/plays"/>
    <n v="9.5999999999999992E-3"/>
    <n v="24"/>
    <x v="1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15:00:00"/>
    <b v="0"/>
    <n v="8"/>
    <b v="0"/>
    <s v="theater/plays"/>
    <n v="0.51600000000000001"/>
    <n v="32.25"/>
    <x v="1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06:18:59"/>
    <b v="0"/>
    <n v="3"/>
    <b v="0"/>
    <s v="theater/plays"/>
    <n v="1.6363636363636365E-2"/>
    <n v="15"/>
    <x v="1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3:35:56"/>
    <b v="0"/>
    <n v="0"/>
    <b v="0"/>
    <s v="theater/plays"/>
    <n v="0"/>
    <e v="#DIV/0!"/>
    <x v="1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1:00:00"/>
    <b v="0"/>
    <n v="30"/>
    <b v="0"/>
    <s v="theater/plays"/>
    <n v="0.754"/>
    <n v="251.33333333333334"/>
    <x v="1"/>
    <s v="plays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18:58:54"/>
    <b v="0"/>
    <n v="0"/>
    <b v="0"/>
    <s v="theater/plays"/>
    <n v="0"/>
    <e v="#DIV/0!"/>
    <x v="1"/>
    <s v="plays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0:22:46"/>
    <b v="0"/>
    <n v="12"/>
    <b v="0"/>
    <s v="theater/plays"/>
    <n v="0.105"/>
    <n v="437.5"/>
    <x v="1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6T19:15:55"/>
    <b v="1"/>
    <n v="213"/>
    <b v="1"/>
    <s v="theater/plays"/>
    <n v="1.1752499999999999"/>
    <n v="110.35211267605634"/>
    <x v="1"/>
    <s v="plays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30T23:00:00"/>
    <b v="1"/>
    <n v="57"/>
    <b v="1"/>
    <s v="theater/plays"/>
    <n v="1.3116666666666668"/>
    <n v="41.421052631578945"/>
    <x v="1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6T21:00:00"/>
    <b v="1"/>
    <n v="25"/>
    <b v="1"/>
    <s v="theater/plays"/>
    <n v="1.04"/>
    <n v="52"/>
    <x v="1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4T23:00:00"/>
    <b v="1"/>
    <n v="104"/>
    <b v="1"/>
    <s v="theater/plays"/>
    <n v="1.01"/>
    <n v="33.990384615384613"/>
    <x v="1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15:09:34"/>
    <b v="1"/>
    <n v="34"/>
    <b v="1"/>
    <s v="theater/plays"/>
    <n v="1.004"/>
    <n v="103.35294117647059"/>
    <x v="1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15:49:27"/>
    <b v="1"/>
    <n v="67"/>
    <b v="1"/>
    <s v="theater/plays"/>
    <n v="1.0595454545454546"/>
    <n v="34.791044776119406"/>
    <x v="1"/>
    <s v="plays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4-30T23:59:00"/>
    <b v="1"/>
    <n v="241"/>
    <b v="1"/>
    <s v="theater/plays"/>
    <n v="3.3558333333333334"/>
    <n v="41.773858921161825"/>
    <x v="1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15:00:58"/>
    <b v="1"/>
    <n v="123"/>
    <b v="1"/>
    <s v="theater/plays"/>
    <n v="1.1292857142857142"/>
    <n v="64.268292682926827"/>
    <x v="1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06:58:45"/>
    <b v="1"/>
    <n v="302"/>
    <b v="1"/>
    <s v="theater/plays"/>
    <n v="1.885046"/>
    <n v="31.209370860927152"/>
    <x v="1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17:52:24"/>
    <b v="1"/>
    <n v="89"/>
    <b v="1"/>
    <s v="theater/plays"/>
    <n v="1.0181818181818181"/>
    <n v="62.921348314606739"/>
    <x v="1"/>
    <s v="plays"/>
    <m/>
    <m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0:00:00"/>
    <b v="1"/>
    <n v="41"/>
    <b v="1"/>
    <s v="theater/plays"/>
    <n v="1.01"/>
    <n v="98.536585365853654"/>
    <x v="1"/>
    <s v="plays"/>
    <m/>
    <m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15:09:12"/>
    <b v="1"/>
    <n v="69"/>
    <b v="1"/>
    <s v="theater/plays"/>
    <n v="1.1399999999999999"/>
    <n v="82.608695652173907"/>
    <x v="1"/>
    <s v="plays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18:00:00"/>
    <b v="1"/>
    <n v="52"/>
    <b v="1"/>
    <s v="theater/plays"/>
    <n v="1.3348133333333334"/>
    <n v="38.504230769230773"/>
    <x v="1"/>
    <s v="plays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2T23:59:00"/>
    <b v="1"/>
    <n v="57"/>
    <b v="1"/>
    <s v="theater/plays"/>
    <n v="1.0153333333333334"/>
    <n v="80.15789473684211"/>
    <x v="1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07:52:02"/>
    <b v="1"/>
    <n v="74"/>
    <b v="1"/>
    <s v="theater/plays"/>
    <n v="1.0509999999999999"/>
    <n v="28.405405405405407"/>
    <x v="1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6T21:00:00"/>
    <b v="1"/>
    <n v="63"/>
    <b v="1"/>
    <s v="theater/plays"/>
    <n v="1.2715000000000001"/>
    <n v="80.730158730158735"/>
    <x v="1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3:05:25"/>
    <b v="1"/>
    <n v="72"/>
    <b v="1"/>
    <s v="theater/plays"/>
    <n v="1.1115384615384616"/>
    <n v="200.69444444444446"/>
    <x v="1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4:20:15"/>
    <b v="1"/>
    <n v="71"/>
    <b v="1"/>
    <s v="theater/plays"/>
    <n v="1.0676000000000001"/>
    <n v="37.591549295774648"/>
    <x v="1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2T22:59:00"/>
    <b v="1"/>
    <n v="21"/>
    <b v="1"/>
    <s v="theater/plays"/>
    <n v="1.6266666666666667"/>
    <n v="58.095238095238095"/>
    <x v="1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2:59:00"/>
    <b v="1"/>
    <n v="930"/>
    <b v="1"/>
    <s v="theater/plays"/>
    <n v="1.6022808571428573"/>
    <n v="60.300892473118282"/>
    <x v="1"/>
    <s v="plays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1T23:13:01"/>
    <b v="1"/>
    <n v="55"/>
    <b v="1"/>
    <s v="theater/plays"/>
    <n v="1.1616666666666666"/>
    <n v="63.363636363636367"/>
    <x v="1"/>
    <s v="plays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17:00:00"/>
    <b v="1"/>
    <n v="61"/>
    <b v="1"/>
    <s v="theater/plays"/>
    <n v="1.242"/>
    <n v="50.901639344262293"/>
    <x v="1"/>
    <s v="plays"/>
    <m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2T23:59:00"/>
    <b v="1"/>
    <n v="82"/>
    <b v="1"/>
    <s v="theater/plays"/>
    <n v="1.030125"/>
    <n v="100.5"/>
    <x v="1"/>
    <s v="plays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1T23:00:00"/>
    <b v="1"/>
    <n v="71"/>
    <b v="1"/>
    <s v="theater/plays"/>
    <n v="1.1225000000000001"/>
    <n v="31.619718309859156"/>
    <x v="1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09:35:58"/>
    <b v="1"/>
    <n v="117"/>
    <b v="1"/>
    <s v="theater/plays"/>
    <n v="1.0881428571428571"/>
    <n v="65.102564102564102"/>
    <x v="1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2:31:08"/>
    <b v="1"/>
    <n v="29"/>
    <b v="1"/>
    <s v="theater/plays"/>
    <n v="1.1499999999999999"/>
    <n v="79.310344827586206"/>
    <x v="1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16:04:52"/>
    <b v="1"/>
    <n v="74"/>
    <b v="1"/>
    <s v="theater/plays"/>
    <n v="1.03"/>
    <n v="139.18918918918919"/>
    <x v="1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15:45:08"/>
    <b v="1"/>
    <n v="23"/>
    <b v="1"/>
    <s v="theater/plays"/>
    <n v="1.0113333333333334"/>
    <n v="131.91304347826087"/>
    <x v="1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16:17:07"/>
    <b v="1"/>
    <n v="60"/>
    <b v="1"/>
    <s v="theater/plays"/>
    <n v="1.0955999999999999"/>
    <n v="91.3"/>
    <x v="1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0:00:00"/>
    <b v="1"/>
    <n v="55"/>
    <b v="1"/>
    <s v="theater/plays"/>
    <n v="1.148421052631579"/>
    <n v="39.672727272727272"/>
    <x v="1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1:00:09"/>
    <b v="1"/>
    <n v="51"/>
    <b v="1"/>
    <s v="theater/plays"/>
    <n v="1.1739999999999999"/>
    <n v="57.549019607843135"/>
    <x v="1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09:31:15"/>
    <b v="1"/>
    <n v="78"/>
    <b v="1"/>
    <s v="theater/plays"/>
    <n v="1.7173333333333334"/>
    <n v="33.025641025641029"/>
    <x v="1"/>
    <s v="plays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1:51:11"/>
    <b v="1"/>
    <n v="62"/>
    <b v="1"/>
    <s v="theater/plays"/>
    <n v="1.1416238095238094"/>
    <n v="77.335806451612896"/>
    <x v="1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4:54:09"/>
    <b v="1"/>
    <n v="45"/>
    <b v="1"/>
    <s v="theater/plays"/>
    <n v="1.1975"/>
    <n v="31.933333333333334"/>
    <x v="1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1:00:00"/>
    <b v="1"/>
    <n v="15"/>
    <b v="1"/>
    <s v="theater/plays"/>
    <n v="1.0900000000000001"/>
    <n v="36.333333333333336"/>
    <x v="1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2:00:00"/>
    <b v="1"/>
    <n v="151"/>
    <b v="1"/>
    <s v="theater/plays"/>
    <n v="1.0088571428571429"/>
    <n v="46.768211920529801"/>
    <x v="1"/>
    <s v="plays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4:04:29"/>
    <b v="1"/>
    <n v="68"/>
    <b v="1"/>
    <s v="theater/plays"/>
    <n v="1.0900000000000001"/>
    <n v="40.073529411764703"/>
    <x v="1"/>
    <s v="plays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18:50:31"/>
    <b v="1"/>
    <n v="46"/>
    <b v="1"/>
    <s v="theater/plays"/>
    <n v="1.0720930232558139"/>
    <n v="100.21739130434783"/>
    <x v="1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16:00:00"/>
    <b v="1"/>
    <n v="70"/>
    <b v="1"/>
    <s v="theater/plays"/>
    <n v="1.0218750000000001"/>
    <n v="46.714285714285715"/>
    <x v="1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0:59:33"/>
    <b v="1"/>
    <n v="244"/>
    <b v="1"/>
    <s v="theater/plays"/>
    <n v="1.1629333333333334"/>
    <n v="71.491803278688522"/>
    <x v="1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09:31:17"/>
    <b v="1"/>
    <n v="82"/>
    <b v="1"/>
    <s v="theater/plays"/>
    <n v="1.0349999999999999"/>
    <n v="63.109756097560975"/>
    <x v="1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18:00:00"/>
    <b v="1"/>
    <n v="226"/>
    <b v="1"/>
    <s v="theater/plays"/>
    <n v="1.1932315789473684"/>
    <n v="50.157964601769912"/>
    <x v="1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5-31T22:59:00"/>
    <b v="1"/>
    <n v="60"/>
    <b v="1"/>
    <s v="theater/plays"/>
    <n v="1.2576666666666667"/>
    <n v="62.883333333333333"/>
    <x v="1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4T21:00:00"/>
    <b v="1"/>
    <n v="322"/>
    <b v="1"/>
    <s v="theater/plays"/>
    <n v="1.1974347826086957"/>
    <n v="85.531055900621112"/>
    <x v="1"/>
    <s v="plays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4:05:51"/>
    <b v="1"/>
    <n v="94"/>
    <b v="1"/>
    <s v="theater/plays"/>
    <n v="1.2625"/>
    <n v="53.723404255319146"/>
    <x v="1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3:19:19"/>
    <b v="1"/>
    <n v="47"/>
    <b v="1"/>
    <s v="theater/plays"/>
    <n v="1.0011666666666668"/>
    <n v="127.80851063829788"/>
    <x v="1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18:55:00"/>
    <b v="1"/>
    <n v="115"/>
    <b v="1"/>
    <s v="theater/plays"/>
    <n v="1.0213333333333334"/>
    <n v="106.57391304347826"/>
    <x v="1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09T22:59:00"/>
    <b v="1"/>
    <n v="134"/>
    <b v="1"/>
    <s v="theater/plays"/>
    <n v="1.0035142857142858"/>
    <n v="262.11194029850748"/>
    <x v="1"/>
    <s v="plays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09:30:00"/>
    <b v="1"/>
    <n v="35"/>
    <b v="1"/>
    <s v="theater/plays"/>
    <n v="1.0004999999999999"/>
    <n v="57.171428571428571"/>
    <x v="1"/>
    <s v="plays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08:06:24"/>
    <b v="1"/>
    <n v="104"/>
    <b v="1"/>
    <s v="theater/plays"/>
    <n v="1.1602222222222223"/>
    <n v="50.20192307692308"/>
    <x v="1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0T19:00:00"/>
    <b v="1"/>
    <n v="184"/>
    <b v="1"/>
    <s v="theater/plays"/>
    <n v="1.0209999999999999"/>
    <n v="66.586956521739125"/>
    <x v="1"/>
    <s v="plays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17:35:47"/>
    <b v="1"/>
    <n v="119"/>
    <b v="1"/>
    <s v="theater/plays"/>
    <n v="1.0011000000000001"/>
    <n v="168.25210084033614"/>
    <x v="1"/>
    <s v="plays"/>
    <m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16:00:00"/>
    <b v="1"/>
    <n v="59"/>
    <b v="1"/>
    <s v="theater/plays"/>
    <n v="1.0084"/>
    <n v="256.37288135593218"/>
    <x v="1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1:43:23"/>
    <b v="1"/>
    <n v="113"/>
    <b v="1"/>
    <s v="theater/plays"/>
    <n v="1.0342499999999999"/>
    <n v="36.610619469026545"/>
    <x v="1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16:29:00"/>
    <b v="1"/>
    <n v="84"/>
    <b v="1"/>
    <s v="theater/plays"/>
    <n v="1.248"/>
    <n v="37.142857142857146"/>
    <x v="1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15:02:56"/>
    <b v="1"/>
    <n v="74"/>
    <b v="1"/>
    <s v="theater/plays"/>
    <n v="1.0951612903225807"/>
    <n v="45.878378378378379"/>
    <x v="1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0:00:00"/>
    <b v="1"/>
    <n v="216"/>
    <b v="1"/>
    <s v="theater/plays"/>
    <n v="1.0203333333333333"/>
    <n v="141.71296296296296"/>
    <x v="1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16:00:00"/>
    <b v="1"/>
    <n v="39"/>
    <b v="1"/>
    <s v="theater/plays"/>
    <n v="1.0235000000000001"/>
    <n v="52.487179487179489"/>
    <x v="1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09:00:12"/>
    <b v="1"/>
    <n v="21"/>
    <b v="1"/>
    <s v="theater/plays"/>
    <n v="1.0416666666666667"/>
    <n v="59.523809523809526"/>
    <x v="1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16:10:36"/>
    <b v="0"/>
    <n v="30"/>
    <b v="1"/>
    <s v="theater/plays"/>
    <n v="1.25"/>
    <n v="50"/>
    <x v="1"/>
    <s v="plays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6T23:59:00"/>
    <b v="1"/>
    <n v="37"/>
    <b v="1"/>
    <s v="theater/plays"/>
    <n v="1.0234285714285714"/>
    <n v="193.62162162162161"/>
    <x v="1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2:59:58"/>
    <b v="1"/>
    <n v="202"/>
    <b v="1"/>
    <s v="theater/plays"/>
    <n v="1.0786500000000001"/>
    <n v="106.79702970297029"/>
    <x v="1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30T22:59:00"/>
    <b v="1"/>
    <n v="37"/>
    <b v="1"/>
    <s v="theater/plays"/>
    <n v="1.0988461538461538"/>
    <n v="77.21621621621621"/>
    <x v="1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17:39:07"/>
    <b v="0"/>
    <n v="28"/>
    <b v="1"/>
    <s v="theater/plays"/>
    <n v="1.61"/>
    <n v="57.5"/>
    <x v="1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3T22:59:00"/>
    <b v="1"/>
    <n v="26"/>
    <b v="1"/>
    <s v="theater/plays"/>
    <n v="1.3120000000000001"/>
    <n v="50.46153846153846"/>
    <x v="1"/>
    <s v="plays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4:19:15"/>
    <b v="0"/>
    <n v="61"/>
    <b v="1"/>
    <s v="theater/plays"/>
    <n v="1.1879999999999999"/>
    <n v="97.377049180327873"/>
    <x v="1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18:31:00"/>
    <b v="0"/>
    <n v="115"/>
    <b v="1"/>
    <s v="theater/plays"/>
    <n v="1.0039275000000001"/>
    <n v="34.91921739130435"/>
    <x v="1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3:20:51"/>
    <b v="1"/>
    <n v="181"/>
    <b v="1"/>
    <s v="theater/plays"/>
    <n v="1.0320666666666667"/>
    <n v="85.530386740331494"/>
    <x v="1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17:00:33"/>
    <b v="0"/>
    <n v="110"/>
    <b v="1"/>
    <s v="theater/plays"/>
    <n v="1.006"/>
    <n v="182.90909090909091"/>
    <x v="1"/>
    <s v="plays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8T22:59:00"/>
    <b v="1"/>
    <n v="269"/>
    <b v="1"/>
    <s v="theater/plays"/>
    <n v="1.0078754285714286"/>
    <n v="131.13620817843866"/>
    <x v="1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07:14:58"/>
    <b v="1"/>
    <n v="79"/>
    <b v="1"/>
    <s v="theater/plays"/>
    <n v="1.1232142857142857"/>
    <n v="39.810126582278478"/>
    <x v="1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18:59:00"/>
    <b v="1"/>
    <n v="104"/>
    <b v="1"/>
    <s v="theater/plays"/>
    <n v="1.0591914022517912"/>
    <n v="59.701730769230764"/>
    <x v="1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18:00:00"/>
    <b v="0"/>
    <n v="34"/>
    <b v="1"/>
    <s v="theater/plays"/>
    <n v="1.0056666666666667"/>
    <n v="88.735294117647058"/>
    <x v="1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1:59:00"/>
    <b v="1"/>
    <n v="167"/>
    <b v="1"/>
    <s v="theater/plays"/>
    <n v="1.1530588235294117"/>
    <n v="58.688622754491021"/>
    <x v="1"/>
    <s v="plays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3:08:12"/>
    <b v="1"/>
    <n v="183"/>
    <b v="1"/>
    <s v="theater/plays"/>
    <n v="1.273042"/>
    <n v="69.56513661202186"/>
    <x v="1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8T19:00:00"/>
    <b v="1"/>
    <n v="71"/>
    <b v="1"/>
    <s v="theater/plays"/>
    <n v="1.028375"/>
    <n v="115.87323943661971"/>
    <x v="1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2:39:42"/>
    <b v="0"/>
    <n v="69"/>
    <b v="1"/>
    <s v="theater/plays"/>
    <n v="1.0293749999999999"/>
    <n v="23.869565217391305"/>
    <x v="1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1T21:00:00"/>
    <b v="0"/>
    <n v="270"/>
    <b v="1"/>
    <s v="theater/plays"/>
    <n v="1.043047619047619"/>
    <n v="81.125925925925927"/>
    <x v="1"/>
    <s v="plays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1T22:59:00"/>
    <b v="1"/>
    <n v="193"/>
    <b v="1"/>
    <s v="theater/plays"/>
    <n v="1.1122000000000001"/>
    <n v="57.626943005181346"/>
    <x v="1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05:25:12"/>
    <b v="1"/>
    <n v="57"/>
    <b v="1"/>
    <s v="theater/plays"/>
    <n v="1.0586"/>
    <n v="46.429824561403507"/>
    <x v="1"/>
    <s v="plays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15:19:17"/>
    <b v="1"/>
    <n v="200"/>
    <b v="1"/>
    <s v="theater/plays"/>
    <n v="1.0079166666666666"/>
    <n v="60.475000000000001"/>
    <x v="1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2:55:14"/>
    <b v="1"/>
    <n v="88"/>
    <b v="1"/>
    <s v="theater/plays"/>
    <n v="1.0492727272727274"/>
    <n v="65.579545454545453"/>
    <x v="1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3:48:44"/>
    <b v="1"/>
    <n v="213"/>
    <b v="1"/>
    <s v="theater/plays"/>
    <n v="1.01552"/>
    <n v="119.1924882629108"/>
    <x v="1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2:32:46"/>
    <b v="1"/>
    <n v="20"/>
    <b v="1"/>
    <s v="theater/plays"/>
    <n v="1.1073333333333333"/>
    <n v="83.05"/>
    <x v="1"/>
    <s v="plays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06:20:40"/>
    <b v="1"/>
    <n v="50"/>
    <b v="1"/>
    <s v="theater/plays"/>
    <n v="1.2782222222222221"/>
    <n v="57.52"/>
    <x v="1"/>
    <s v="plays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7T22:45:00"/>
    <b v="1"/>
    <n v="115"/>
    <b v="1"/>
    <s v="theater/plays"/>
    <n v="1.0182500000000001"/>
    <n v="177.08695652173913"/>
    <x v="1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5T20:03:29"/>
    <b v="1"/>
    <n v="186"/>
    <b v="1"/>
    <s v="theater/plays"/>
    <n v="1.012576923076923"/>
    <n v="70.771505376344081"/>
    <x v="1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3:26:15"/>
    <b v="1"/>
    <n v="18"/>
    <b v="1"/>
    <s v="theater/plays"/>
    <n v="1.75"/>
    <n v="29.166666666666668"/>
    <x v="1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0T22:59:00"/>
    <b v="1"/>
    <n v="176"/>
    <b v="1"/>
    <s v="theater/plays"/>
    <n v="1.2806"/>
    <n v="72.76136363636364"/>
    <x v="1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08:25:52"/>
    <b v="0"/>
    <n v="41"/>
    <b v="1"/>
    <s v="theater/plays"/>
    <n v="1.0629949999999999"/>
    <n v="51.853414634146333"/>
    <x v="1"/>
    <s v="plays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16:17:41"/>
    <b v="1"/>
    <n v="75"/>
    <b v="1"/>
    <s v="theater/plays"/>
    <n v="1.052142857142857"/>
    <n v="98.2"/>
    <x v="1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9-30T22:59:00"/>
    <b v="1"/>
    <n v="97"/>
    <b v="1"/>
    <s v="theater/plays"/>
    <n v="1.0616782608695652"/>
    <n v="251.7381443298969"/>
    <x v="1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2:08:38"/>
    <b v="1"/>
    <n v="73"/>
    <b v="1"/>
    <s v="theater/plays"/>
    <n v="1.0924"/>
    <n v="74.821917808219183"/>
    <x v="1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2:24:36"/>
    <b v="1"/>
    <n v="49"/>
    <b v="1"/>
    <s v="theater/plays"/>
    <n v="1.0045454545454546"/>
    <n v="67.65306122448979"/>
    <x v="1"/>
    <s v="plays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1T23:00:00"/>
    <b v="1"/>
    <n v="134"/>
    <b v="1"/>
    <s v="theater/plays"/>
    <n v="1.0304098360655738"/>
    <n v="93.81343283582089"/>
    <x v="1"/>
    <s v="plays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16:00:00"/>
    <b v="1"/>
    <n v="68"/>
    <b v="1"/>
    <s v="theater/plays"/>
    <n v="1.121664"/>
    <n v="41.237647058823526"/>
    <x v="1"/>
    <s v="plays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17:00:00"/>
    <b v="1"/>
    <n v="49"/>
    <b v="1"/>
    <s v="theater/plays"/>
    <n v="1.03"/>
    <n v="52.551020408163268"/>
    <x v="1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2:00:00"/>
    <b v="1"/>
    <n v="63"/>
    <b v="1"/>
    <s v="theater/plays"/>
    <n v="1.64"/>
    <n v="70.285714285714292"/>
    <x v="1"/>
    <s v="plays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16:00:00"/>
    <b v="1"/>
    <n v="163"/>
    <b v="1"/>
    <s v="theater/plays"/>
    <n v="1.3128333333333333"/>
    <n v="48.325153374233132"/>
    <x v="1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3:11:00"/>
    <b v="1"/>
    <n v="288"/>
    <b v="1"/>
    <s v="theater/plays"/>
    <n v="1.0209999999999999"/>
    <n v="53.177083333333336"/>
    <x v="1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16:42:08"/>
    <b v="1"/>
    <n v="42"/>
    <b v="1"/>
    <s v="theater/plays"/>
    <n v="1.28"/>
    <n v="60.952380952380949"/>
    <x v="1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06:00:00"/>
    <b v="1"/>
    <n v="70"/>
    <b v="1"/>
    <s v="theater/plays"/>
    <n v="1.0149999999999999"/>
    <n v="116"/>
    <x v="1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07:47:45"/>
    <b v="1"/>
    <n v="30"/>
    <b v="1"/>
    <s v="theater/plays"/>
    <n v="1.0166666666666666"/>
    <n v="61"/>
    <x v="1"/>
    <s v="plays"/>
    <m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06:29:35"/>
    <b v="1"/>
    <n v="51"/>
    <b v="1"/>
    <s v="theater/plays"/>
    <n v="1.3"/>
    <n v="38.235294117647058"/>
    <x v="1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08:00:09"/>
    <b v="1"/>
    <n v="145"/>
    <b v="1"/>
    <s v="theater/plays"/>
    <n v="1.5443"/>
    <n v="106.50344827586207"/>
    <x v="1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4:00:00"/>
    <b v="1"/>
    <n v="21"/>
    <b v="1"/>
    <s v="theater/plays"/>
    <n v="1.0740000000000001"/>
    <n v="204.57142857142858"/>
    <x v="1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16:00:00"/>
    <b v="1"/>
    <n v="286"/>
    <b v="1"/>
    <s v="theater/plays"/>
    <n v="1.0132258064516129"/>
    <n v="54.912587412587413"/>
    <x v="1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8T23:30:00"/>
    <b v="1"/>
    <n v="12"/>
    <b v="1"/>
    <s v="theater/plays"/>
    <n v="1.0027777777777778"/>
    <n v="150.41666666666666"/>
    <x v="1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3-31T22:59:00"/>
    <b v="1"/>
    <n v="100"/>
    <b v="1"/>
    <s v="theater/plays"/>
    <n v="1.1684444444444444"/>
    <n v="52.58"/>
    <x v="1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2:23:26"/>
    <b v="1"/>
    <n v="100"/>
    <b v="1"/>
    <s v="theater/plays"/>
    <n v="1.0860000000000001"/>
    <n v="54.3"/>
    <x v="1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15:21:43"/>
    <b v="1"/>
    <n v="34"/>
    <b v="1"/>
    <s v="theater/plays"/>
    <n v="1.034"/>
    <n v="76.029411764705884"/>
    <x v="1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31T20:27:39"/>
    <b v="0"/>
    <n v="63"/>
    <b v="1"/>
    <s v="theater/plays"/>
    <n v="1.1427586206896552"/>
    <n v="105.2063492063492"/>
    <x v="1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0:00:00"/>
    <b v="0"/>
    <n v="30"/>
    <b v="1"/>
    <s v="theater/plays"/>
    <n v="1.03"/>
    <n v="68.666666666666671"/>
    <x v="1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1T19:28:25"/>
    <b v="0"/>
    <n v="47"/>
    <b v="1"/>
    <s v="theater/plays"/>
    <n v="1.216"/>
    <n v="129.36170212765958"/>
    <x v="1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8T23:39:48"/>
    <b v="0"/>
    <n v="237"/>
    <b v="1"/>
    <s v="theater/plays"/>
    <n v="1.026467741935484"/>
    <n v="134.26371308016877"/>
    <x v="1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16:00:00"/>
    <b v="0"/>
    <n v="47"/>
    <b v="1"/>
    <s v="theater/plays"/>
    <n v="1.0475000000000001"/>
    <n v="17.829787234042552"/>
    <x v="1"/>
    <s v="plays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0:59:00"/>
    <b v="0"/>
    <n v="15"/>
    <b v="1"/>
    <s v="theater/plays"/>
    <n v="1.016"/>
    <n v="203.2"/>
    <x v="1"/>
    <s v="plays"/>
    <m/>
    <m/>
  </r>
  <r>
    <n v="3285"/>
    <s v="By Morning"/>
    <s v="A new play by Matthew Gasda"/>
    <n v="4999"/>
    <n v="5604"/>
    <x v="0"/>
    <s v="US"/>
    <s v="USD"/>
    <n v="1488258000"/>
    <n v="1485556626"/>
    <x v="3285"/>
    <d v="2017-02-28T00:00:00"/>
    <b v="0"/>
    <n v="81"/>
    <b v="1"/>
    <s v="theater/plays"/>
    <n v="1.1210242048409682"/>
    <n v="69.18518518518519"/>
    <x v="1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15:09:42"/>
    <b v="0"/>
    <n v="122"/>
    <b v="1"/>
    <s v="theater/plays"/>
    <n v="1.0176666666666667"/>
    <n v="125.12295081967213"/>
    <x v="1"/>
    <s v="plays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18:00:00"/>
    <b v="0"/>
    <n v="207"/>
    <b v="1"/>
    <s v="theater/plays"/>
    <n v="1.0026489999999999"/>
    <n v="48.437149758454105"/>
    <x v="1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3:50:02"/>
    <b v="0"/>
    <n v="25"/>
    <b v="1"/>
    <s v="theater/plays"/>
    <n v="1.3304200000000002"/>
    <n v="26.608400000000003"/>
    <x v="1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07:21:31"/>
    <b v="0"/>
    <n v="72"/>
    <b v="1"/>
    <s v="theater/plays"/>
    <n v="1.212"/>
    <n v="33.666666666666664"/>
    <x v="1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6T22:59:00"/>
    <b v="0"/>
    <n v="14"/>
    <b v="1"/>
    <s v="theater/plays"/>
    <n v="1.1399999999999999"/>
    <n v="40.714285714285715"/>
    <x v="1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4:29:08"/>
    <b v="0"/>
    <n v="15"/>
    <b v="1"/>
    <s v="theater/plays"/>
    <n v="2.8613861386138613"/>
    <n v="19.266666666666666"/>
    <x v="1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05:12:32"/>
    <b v="0"/>
    <n v="91"/>
    <b v="1"/>
    <s v="theater/plays"/>
    <n v="1.7044444444444444"/>
    <n v="84.285714285714292"/>
    <x v="1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07:59:14"/>
    <b v="0"/>
    <n v="24"/>
    <b v="1"/>
    <s v="theater/plays"/>
    <n v="1.1833333333333333"/>
    <n v="29.583333333333332"/>
    <x v="1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05:37:09"/>
    <b v="0"/>
    <n v="27"/>
    <b v="1"/>
    <s v="theater/plays"/>
    <n v="1.0285857142857142"/>
    <n v="26.667037037037037"/>
    <x v="1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17:00:00"/>
    <b v="0"/>
    <n v="47"/>
    <b v="1"/>
    <s v="theater/plays"/>
    <n v="1.4406666666666668"/>
    <n v="45.978723404255319"/>
    <x v="1"/>
    <s v="plays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17:59:00"/>
    <b v="0"/>
    <n v="44"/>
    <b v="1"/>
    <s v="theater/plays"/>
    <n v="1.0007272727272727"/>
    <n v="125.09090909090909"/>
    <x v="1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2T19:00:00"/>
    <b v="0"/>
    <n v="72"/>
    <b v="1"/>
    <s v="theater/plays"/>
    <n v="1.0173000000000001"/>
    <n v="141.29166666666666"/>
    <x v="1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17:01:03"/>
    <b v="0"/>
    <n v="63"/>
    <b v="1"/>
    <s v="theater/plays"/>
    <n v="1.1619999999999999"/>
    <n v="55.333333333333336"/>
    <x v="1"/>
    <s v="plays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2:51:02"/>
    <b v="0"/>
    <n v="88"/>
    <b v="1"/>
    <s v="theater/plays"/>
    <n v="1.3616666666666666"/>
    <n v="46.420454545454547"/>
    <x v="1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1:59:00"/>
    <b v="0"/>
    <n v="70"/>
    <b v="1"/>
    <s v="theater/plays"/>
    <n v="1.3346666666666667"/>
    <n v="57.2"/>
    <x v="1"/>
    <s v="plays"/>
    <m/>
    <m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3:26:16"/>
    <b v="0"/>
    <n v="50"/>
    <b v="1"/>
    <s v="theater/plays"/>
    <n v="1.0339285714285715"/>
    <n v="173.7"/>
    <x v="1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09:38:04"/>
    <b v="0"/>
    <n v="35"/>
    <b v="1"/>
    <s v="theater/plays"/>
    <n v="1.1588888888888889"/>
    <n v="59.6"/>
    <x v="1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09:59:12"/>
    <b v="0"/>
    <n v="175"/>
    <b v="1"/>
    <s v="theater/plays"/>
    <n v="1.0451666666666666"/>
    <n v="89.585714285714289"/>
    <x v="1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15:32:28"/>
    <b v="0"/>
    <n v="20"/>
    <b v="1"/>
    <s v="theater/plays"/>
    <n v="1.0202500000000001"/>
    <n v="204.05"/>
    <x v="1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09T22:00:00"/>
    <b v="0"/>
    <n v="54"/>
    <b v="1"/>
    <s v="theater/plays"/>
    <n v="1.7533333333333334"/>
    <n v="48.703703703703702"/>
    <x v="1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4T20:22:19"/>
    <b v="0"/>
    <n v="20"/>
    <b v="1"/>
    <s v="theater/plays"/>
    <n v="1.0668"/>
    <n v="53.339999999999996"/>
    <x v="1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16:02:45"/>
    <b v="0"/>
    <n v="57"/>
    <b v="1"/>
    <s v="theater/plays"/>
    <n v="1.2228571428571429"/>
    <n v="75.087719298245617"/>
    <x v="1"/>
    <s v="plays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0:36:18"/>
    <b v="0"/>
    <n v="31"/>
    <b v="1"/>
    <s v="theater/plays"/>
    <n v="1.5942857142857143"/>
    <n v="18"/>
    <x v="1"/>
    <s v="plays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17:17:05"/>
    <b v="0"/>
    <n v="31"/>
    <b v="1"/>
    <s v="theater/plays"/>
    <n v="1.0007692307692309"/>
    <n v="209.83870967741936"/>
    <x v="1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2:00:10"/>
    <b v="0"/>
    <n v="45"/>
    <b v="1"/>
    <s v="theater/plays"/>
    <n v="1.0984"/>
    <n v="61.022222222222226"/>
    <x v="1"/>
    <s v="plays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17:00:00"/>
    <b v="0"/>
    <n v="41"/>
    <b v="1"/>
    <s v="theater/plays"/>
    <n v="1.0004"/>
    <n v="61"/>
    <x v="1"/>
    <s v="plays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6T20:00:00"/>
    <b v="0"/>
    <n v="29"/>
    <b v="1"/>
    <s v="theater/plays"/>
    <n v="1.1605000000000001"/>
    <n v="80.034482758620683"/>
    <x v="1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15:05:00"/>
    <b v="0"/>
    <n v="58"/>
    <b v="1"/>
    <s v="theater/plays"/>
    <n v="2.1074999999999999"/>
    <n v="29.068965517241381"/>
    <x v="1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2:17:21"/>
    <b v="0"/>
    <n v="89"/>
    <b v="1"/>
    <s v="theater/plays"/>
    <n v="1.1000000000000001"/>
    <n v="49.438202247191015"/>
    <x v="1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08:54:00"/>
    <b v="0"/>
    <n v="125"/>
    <b v="1"/>
    <s v="theater/plays"/>
    <n v="1.0008673425918038"/>
    <n v="93.977440000000001"/>
    <x v="1"/>
    <s v="plays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7T19:57:04"/>
    <b v="0"/>
    <n v="18"/>
    <b v="1"/>
    <s v="theater/plays"/>
    <n v="1.0619047619047619"/>
    <n v="61.944444444444443"/>
    <x v="1"/>
    <s v="plays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0T21:30:00"/>
    <b v="0"/>
    <n v="32"/>
    <b v="1"/>
    <s v="theater/plays"/>
    <n v="1.256"/>
    <n v="78.5"/>
    <x v="1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09:03:06"/>
    <b v="0"/>
    <n v="16"/>
    <b v="1"/>
    <s v="theater/plays"/>
    <n v="1.08"/>
    <n v="33.75"/>
    <x v="1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1T20:05:57"/>
    <b v="0"/>
    <n v="38"/>
    <b v="1"/>
    <s v="theater/plays"/>
    <n v="1.01"/>
    <n v="66.44736842105263"/>
    <x v="1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5T22:59:00"/>
    <b v="0"/>
    <n v="15"/>
    <b v="1"/>
    <s v="theater/plays"/>
    <n v="1.0740000000000001"/>
    <n v="35.799999999999997"/>
    <x v="1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1T22:55:00"/>
    <b v="0"/>
    <n v="23"/>
    <b v="1"/>
    <s v="theater/plays"/>
    <n v="1.0151515151515151"/>
    <n v="145.65217391304347"/>
    <x v="1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3:46:48"/>
    <b v="0"/>
    <n v="49"/>
    <b v="1"/>
    <s v="theater/plays"/>
    <n v="1.2589999999999999"/>
    <n v="25.693877551020407"/>
    <x v="1"/>
    <s v="plays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08:59:50"/>
    <b v="0"/>
    <n v="10"/>
    <b v="1"/>
    <s v="theater/plays"/>
    <n v="1.0166666666666666"/>
    <n v="152.5"/>
    <x v="1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2:51:17"/>
    <b v="0"/>
    <n v="15"/>
    <b v="1"/>
    <s v="theater/plays"/>
    <n v="1.125"/>
    <n v="30"/>
    <x v="1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1:08:25"/>
    <b v="0"/>
    <n v="57"/>
    <b v="1"/>
    <s v="theater/plays"/>
    <n v="1.0137499999999999"/>
    <n v="142.28070175438597"/>
    <x v="1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3:59:26"/>
    <b v="0"/>
    <n v="33"/>
    <b v="1"/>
    <s v="theater/plays"/>
    <n v="1.0125"/>
    <n v="24.545454545454547"/>
    <x v="1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4T20:00:00"/>
    <b v="0"/>
    <n v="9"/>
    <b v="1"/>
    <s v="theater/plays"/>
    <n v="1.4638888888888888"/>
    <n v="292.77777777777777"/>
    <x v="1"/>
    <s v="plays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18:00:00"/>
    <b v="0"/>
    <n v="26"/>
    <b v="1"/>
    <s v="theater/plays"/>
    <n v="1.1679999999999999"/>
    <n v="44.92307692307692"/>
    <x v="1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15:17:48"/>
    <b v="0"/>
    <n v="69"/>
    <b v="1"/>
    <s v="theater/plays"/>
    <n v="1.0626666666666666"/>
    <n v="23.10144927536232"/>
    <x v="1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1:44:46"/>
    <b v="0"/>
    <n v="65"/>
    <b v="1"/>
    <s v="theater/plays"/>
    <n v="1.0451999999999999"/>
    <n v="80.400000000000006"/>
    <x v="1"/>
    <s v="plays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1:14:40"/>
    <b v="0"/>
    <n v="111"/>
    <b v="1"/>
    <s v="theater/plays"/>
    <n v="1.0457142857142858"/>
    <n v="32.972972972972975"/>
    <x v="1"/>
    <s v="plays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07:30:22"/>
    <b v="0"/>
    <n v="46"/>
    <b v="1"/>
    <s v="theater/plays"/>
    <n v="1.3862051149573753"/>
    <n v="116.65217391304348"/>
    <x v="1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18:00:00"/>
    <b v="0"/>
    <n v="63"/>
    <b v="1"/>
    <s v="theater/plays"/>
    <n v="1.0032000000000001"/>
    <n v="79.61904761904762"/>
    <x v="1"/>
    <s v="plays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16:00:00"/>
    <b v="0"/>
    <n v="34"/>
    <b v="1"/>
    <s v="theater/plays"/>
    <n v="1.1020000000000001"/>
    <n v="81.029411764705884"/>
    <x v="1"/>
    <s v="plays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08:48:00"/>
    <b v="0"/>
    <n v="112"/>
    <b v="1"/>
    <s v="theater/plays"/>
    <n v="1.0218"/>
    <n v="136.84821428571428"/>
    <x v="1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0:58:38"/>
    <b v="0"/>
    <n v="47"/>
    <b v="1"/>
    <s v="theater/plays"/>
    <n v="1.0435000000000001"/>
    <n v="177.61702127659575"/>
    <x v="1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18:22:34"/>
    <b v="0"/>
    <n v="38"/>
    <b v="1"/>
    <s v="theater/plays"/>
    <n v="1.3816666666666666"/>
    <n v="109.07894736842105"/>
    <x v="1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3-31T23:59:00"/>
    <b v="0"/>
    <n v="78"/>
    <b v="1"/>
    <s v="theater/plays"/>
    <n v="1.0166666666666666"/>
    <n v="78.205128205128204"/>
    <x v="1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08:18:00"/>
    <b v="0"/>
    <n v="23"/>
    <b v="1"/>
    <s v="theater/plays"/>
    <n v="1.7142857142857142"/>
    <n v="52.173913043478258"/>
    <x v="1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29T23:48:13"/>
    <b v="0"/>
    <n v="40"/>
    <b v="1"/>
    <s v="theater/plays"/>
    <n v="1.0144444444444445"/>
    <n v="114.125"/>
    <x v="1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7T19:37:00"/>
    <b v="0"/>
    <n v="13"/>
    <b v="1"/>
    <s v="theater/plays"/>
    <n v="1.3"/>
    <n v="50"/>
    <x v="1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5T19:35:10"/>
    <b v="0"/>
    <n v="18"/>
    <b v="1"/>
    <s v="theater/plays"/>
    <n v="1.1000000000000001"/>
    <n v="91.666666666666671"/>
    <x v="1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16:00:00"/>
    <b v="0"/>
    <n v="22"/>
    <b v="1"/>
    <s v="theater/plays"/>
    <n v="1.1944999999999999"/>
    <n v="108.59090909090909"/>
    <x v="1"/>
    <s v="plays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29T22:59:00"/>
    <b v="0"/>
    <n v="79"/>
    <b v="1"/>
    <s v="theater/plays"/>
    <n v="1.002909090909091"/>
    <n v="69.822784810126578"/>
    <x v="1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2:00:00"/>
    <b v="0"/>
    <n v="14"/>
    <b v="1"/>
    <s v="theater/plays"/>
    <n v="1.534"/>
    <n v="109.57142857142857"/>
    <x v="1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18:00:00"/>
    <b v="0"/>
    <n v="51"/>
    <b v="1"/>
    <s v="theater/plays"/>
    <n v="1.0442857142857143"/>
    <n v="71.666666666666671"/>
    <x v="1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06:00:00"/>
    <b v="0"/>
    <n v="54"/>
    <b v="1"/>
    <s v="theater/plays"/>
    <n v="1.0109999999999999"/>
    <n v="93.611111111111114"/>
    <x v="1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18:00:00"/>
    <b v="0"/>
    <n v="70"/>
    <b v="1"/>
    <s v="theater/plays"/>
    <n v="1.0751999999999999"/>
    <n v="76.8"/>
    <x v="1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18:00:00"/>
    <b v="0"/>
    <n v="44"/>
    <b v="1"/>
    <s v="theater/plays"/>
    <n v="3.15"/>
    <n v="35.795454545454547"/>
    <x v="1"/>
    <s v="plays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8T23:01:00"/>
    <b v="0"/>
    <n v="55"/>
    <b v="1"/>
    <s v="theater/plays"/>
    <n v="1.0193333333333334"/>
    <n v="55.6"/>
    <x v="1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06:17:00"/>
    <b v="0"/>
    <n v="15"/>
    <b v="1"/>
    <s v="theater/plays"/>
    <n v="1.2628571428571429"/>
    <n v="147.33333333333334"/>
    <x v="1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4:34:32"/>
    <b v="0"/>
    <n v="27"/>
    <b v="1"/>
    <s v="theater/plays"/>
    <n v="1.014"/>
    <n v="56.333333333333336"/>
    <x v="1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05:01:50"/>
    <b v="0"/>
    <n v="21"/>
    <b v="1"/>
    <s v="theater/plays"/>
    <n v="1.01"/>
    <n v="96.19047619047619"/>
    <x v="1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3:27:59"/>
    <b v="0"/>
    <n v="162"/>
    <b v="1"/>
    <s v="theater/plays"/>
    <n v="1.0299"/>
    <n v="63.574074074074076"/>
    <x v="1"/>
    <s v="plays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4T20:22:14"/>
    <b v="0"/>
    <n v="23"/>
    <b v="1"/>
    <s v="theater/plays"/>
    <n v="1.0625"/>
    <n v="184.78260869565219"/>
    <x v="1"/>
    <s v="plays"/>
    <m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0:59:00"/>
    <b v="0"/>
    <n v="72"/>
    <b v="1"/>
    <s v="theater/plays"/>
    <n v="1.0137777777777779"/>
    <n v="126.72222222222223"/>
    <x v="1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0:59:00"/>
    <b v="0"/>
    <n v="68"/>
    <b v="1"/>
    <s v="theater/plays"/>
    <n v="1.1346000000000001"/>
    <n v="83.42647058823529"/>
    <x v="1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6T23:55:00"/>
    <b v="0"/>
    <n v="20"/>
    <b v="1"/>
    <s v="theater/plays"/>
    <n v="2.1800000000000002"/>
    <n v="54.5"/>
    <x v="1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1:00:00"/>
    <b v="0"/>
    <n v="26"/>
    <b v="1"/>
    <s v="theater/plays"/>
    <n v="1.0141935483870967"/>
    <n v="302.30769230769232"/>
    <x v="1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16:00:00"/>
    <b v="0"/>
    <n v="72"/>
    <b v="1"/>
    <s v="theater/plays"/>
    <n v="1.0593333333333332"/>
    <n v="44.138888888888886"/>
    <x v="1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2T21:26:32"/>
    <b v="0"/>
    <n v="3"/>
    <b v="1"/>
    <s v="theater/plays"/>
    <n v="1.04"/>
    <n v="866.66666666666663"/>
    <x v="1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2T20:37:17"/>
    <b v="0"/>
    <n v="18"/>
    <b v="1"/>
    <s v="theater/plays"/>
    <n v="2.21"/>
    <n v="61.388888888888886"/>
    <x v="1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17:24:54"/>
    <b v="0"/>
    <n v="30"/>
    <b v="1"/>
    <s v="theater/plays"/>
    <n v="1.1866666666666668"/>
    <n v="29.666666666666668"/>
    <x v="1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0:00:00"/>
    <b v="0"/>
    <n v="23"/>
    <b v="1"/>
    <s v="theater/plays"/>
    <n v="1.046"/>
    <n v="45.478260869565219"/>
    <x v="1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4T19:59:40"/>
    <b v="0"/>
    <n v="54"/>
    <b v="1"/>
    <s v="theater/plays"/>
    <n v="1.0389999999999999"/>
    <n v="96.203703703703709"/>
    <x v="1"/>
    <s v="plays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3:00:00"/>
    <b v="0"/>
    <n v="26"/>
    <b v="1"/>
    <s v="theater/plays"/>
    <n v="1.1773333333333333"/>
    <n v="67.92307692307692"/>
    <x v="1"/>
    <s v="plays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15:59:25"/>
    <b v="0"/>
    <n v="9"/>
    <b v="1"/>
    <s v="theater/plays"/>
    <n v="1.385"/>
    <n v="30.777777777777779"/>
    <x v="1"/>
    <s v="plays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4T23:59:00"/>
    <b v="0"/>
    <n v="27"/>
    <b v="1"/>
    <s v="theater/plays"/>
    <n v="1.0349999999999999"/>
    <n v="38.333333333333336"/>
    <x v="1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1:00:00"/>
    <b v="0"/>
    <n v="30"/>
    <b v="1"/>
    <s v="theater/plays"/>
    <n v="1.0024999999999999"/>
    <n v="66.833333333333329"/>
    <x v="1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2:33:36"/>
    <b v="0"/>
    <n v="52"/>
    <b v="1"/>
    <s v="theater/plays"/>
    <n v="1.0657142857142856"/>
    <n v="71.730769230769226"/>
    <x v="1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0:49:54"/>
    <b v="0"/>
    <n v="19"/>
    <b v="1"/>
    <s v="theater/plays"/>
    <n v="1.0001249999999999"/>
    <n v="421.10526315789474"/>
    <x v="1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1:56:00"/>
    <b v="0"/>
    <n v="77"/>
    <b v="1"/>
    <s v="theater/plays"/>
    <n v="1.0105"/>
    <n v="104.98701298701299"/>
    <x v="1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08:08:00"/>
    <b v="0"/>
    <n v="21"/>
    <b v="1"/>
    <s v="theater/plays"/>
    <n v="1.0763636363636364"/>
    <n v="28.19047619047619"/>
    <x v="1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18:00:00"/>
    <b v="0"/>
    <n v="38"/>
    <b v="1"/>
    <s v="theater/plays"/>
    <n v="1.0365"/>
    <n v="54.55263157894737"/>
    <x v="1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18:52:58"/>
    <b v="0"/>
    <n v="28"/>
    <b v="1"/>
    <s v="theater/plays"/>
    <n v="1.0443333333333333"/>
    <n v="111.89285714285714"/>
    <x v="1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0T22:26:23"/>
    <b v="0"/>
    <n v="48"/>
    <b v="1"/>
    <s v="theater/plays"/>
    <n v="1.0225"/>
    <n v="85.208333333333329"/>
    <x v="1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17:59:00"/>
    <b v="0"/>
    <n v="46"/>
    <b v="1"/>
    <s v="theater/plays"/>
    <n v="1.0074285714285713"/>
    <n v="76.652173913043484"/>
    <x v="1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3:47:00"/>
    <b v="0"/>
    <n v="30"/>
    <b v="1"/>
    <s v="theater/plays"/>
    <n v="1.1171428571428572"/>
    <n v="65.166666666666671"/>
    <x v="1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0T22:00:00"/>
    <b v="0"/>
    <n v="64"/>
    <b v="1"/>
    <s v="theater/plays"/>
    <n v="1.0001100000000001"/>
    <n v="93.760312499999998"/>
    <x v="1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0:28:26"/>
    <b v="0"/>
    <n v="41"/>
    <b v="1"/>
    <s v="theater/plays"/>
    <n v="1.05"/>
    <n v="51.219512195121951"/>
    <x v="1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3:18:08"/>
    <b v="0"/>
    <n v="35"/>
    <b v="1"/>
    <s v="theater/plays"/>
    <n v="1.1686666666666667"/>
    <n v="100.17142857142858"/>
    <x v="1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06:04:01"/>
    <b v="0"/>
    <n v="45"/>
    <b v="1"/>
    <s v="theater/plays"/>
    <n v="1.038"/>
    <n v="34.6"/>
    <x v="1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08:31:22"/>
    <b v="0"/>
    <n v="62"/>
    <b v="1"/>
    <s v="theater/plays"/>
    <n v="1.145"/>
    <n v="184.67741935483872"/>
    <x v="1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3:35:45"/>
    <b v="0"/>
    <n v="22"/>
    <b v="1"/>
    <s v="theater/plays"/>
    <n v="1.024"/>
    <n v="69.818181818181813"/>
    <x v="1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17:28:00"/>
    <b v="0"/>
    <n v="18"/>
    <b v="1"/>
    <s v="theater/plays"/>
    <n v="2.23"/>
    <n v="61.944444444444443"/>
    <x v="1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5T19:46:00"/>
    <b v="0"/>
    <n v="44"/>
    <b v="1"/>
    <s v="theater/plays"/>
    <n v="1.0580000000000001"/>
    <n v="36.06818181818182"/>
    <x v="1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09:17:25"/>
    <b v="0"/>
    <n v="27"/>
    <b v="1"/>
    <s v="theater/plays"/>
    <n v="1.4236363636363636"/>
    <n v="29"/>
    <x v="1"/>
    <s v="plays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3:10:00"/>
    <b v="0"/>
    <n v="38"/>
    <b v="1"/>
    <s v="theater/plays"/>
    <n v="1.84"/>
    <n v="24.210526315789473"/>
    <x v="1"/>
    <s v="plays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31T22:59:00"/>
    <b v="0"/>
    <n v="28"/>
    <b v="1"/>
    <s v="theater/plays"/>
    <n v="1.0433333333333332"/>
    <n v="55.892857142857146"/>
    <x v="1"/>
    <s v="plays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17:00:00"/>
    <b v="0"/>
    <n v="24"/>
    <b v="1"/>
    <s v="theater/plays"/>
    <n v="1.1200000000000001"/>
    <n v="11.666666666666666"/>
    <x v="1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2:00:00"/>
    <b v="0"/>
    <n v="65"/>
    <b v="1"/>
    <s v="theater/plays"/>
    <n v="1.1107499999999999"/>
    <n v="68.353846153846149"/>
    <x v="1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17:05:25"/>
    <b v="0"/>
    <n v="46"/>
    <b v="1"/>
    <s v="theater/plays"/>
    <n v="1.0375000000000001"/>
    <n v="27.065217391304348"/>
    <x v="1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17:53:34"/>
    <b v="0"/>
    <n v="85"/>
    <b v="1"/>
    <s v="theater/plays"/>
    <n v="1.0041"/>
    <n v="118.12941176470588"/>
    <x v="1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2:22:26"/>
    <b v="0"/>
    <n v="66"/>
    <b v="1"/>
    <s v="theater/plays"/>
    <n v="1.0186206896551724"/>
    <n v="44.757575757575758"/>
    <x v="1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1T21:31:00"/>
    <b v="0"/>
    <n v="165"/>
    <b v="1"/>
    <s v="theater/plays"/>
    <n v="1.0976666666666666"/>
    <n v="99.787878787878782"/>
    <x v="1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07:05:02"/>
    <b v="0"/>
    <n v="3"/>
    <b v="1"/>
    <s v="theater/plays"/>
    <n v="1.22"/>
    <n v="203.33333333333334"/>
    <x v="1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18:59:00"/>
    <b v="0"/>
    <n v="17"/>
    <b v="1"/>
    <s v="theater/plays"/>
    <n v="1.3757142857142857"/>
    <n v="28.323529411764707"/>
    <x v="1"/>
    <s v="plays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06:49:36"/>
    <b v="0"/>
    <n v="91"/>
    <b v="1"/>
    <s v="theater/plays"/>
    <n v="1.0031000000000001"/>
    <n v="110.23076923076923"/>
    <x v="1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05:08:09"/>
    <b v="0"/>
    <n v="67"/>
    <b v="1"/>
    <s v="theater/plays"/>
    <n v="1.071"/>
    <n v="31.970149253731343"/>
    <x v="1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18:48:24"/>
    <b v="0"/>
    <n v="18"/>
    <b v="1"/>
    <s v="theater/plays"/>
    <n v="2.11"/>
    <n v="58.611111111111114"/>
    <x v="1"/>
    <s v="plays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15:58:00"/>
    <b v="0"/>
    <n v="21"/>
    <b v="1"/>
    <s v="theater/plays"/>
    <n v="1.236"/>
    <n v="29.428571428571427"/>
    <x v="1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2:00:00"/>
    <b v="0"/>
    <n v="40"/>
    <b v="1"/>
    <s v="theater/plays"/>
    <n v="1.085"/>
    <n v="81.375"/>
    <x v="1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7T19:32:52"/>
    <b v="0"/>
    <n v="78"/>
    <b v="1"/>
    <s v="theater/plays"/>
    <n v="1.0356666666666667"/>
    <n v="199.16666666666666"/>
    <x v="1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7T23:59:00"/>
    <b v="0"/>
    <n v="14"/>
    <b v="1"/>
    <s v="theater/plays"/>
    <n v="1.3"/>
    <n v="46.428571428571431"/>
    <x v="1"/>
    <s v="plays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2:59:00"/>
    <b v="0"/>
    <n v="44"/>
    <b v="1"/>
    <s v="theater/plays"/>
    <n v="1.0349999999999999"/>
    <n v="70.568181818181813"/>
    <x v="1"/>
    <s v="plays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3:30:00"/>
    <b v="0"/>
    <n v="30"/>
    <b v="1"/>
    <s v="theater/plays"/>
    <n v="1.196"/>
    <n v="159.46666666666667"/>
    <x v="1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5T19:43:00"/>
    <b v="0"/>
    <n v="45"/>
    <b v="1"/>
    <s v="theater/plays"/>
    <n v="1.0000058823529412"/>
    <n v="37.777999999999999"/>
    <x v="1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15:01:47"/>
    <b v="0"/>
    <n v="56"/>
    <b v="1"/>
    <s v="theater/plays"/>
    <n v="1.00875"/>
    <n v="72.053571428571431"/>
    <x v="1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16:30:00"/>
    <b v="0"/>
    <n v="46"/>
    <b v="1"/>
    <s v="theater/plays"/>
    <n v="1.0654545454545454"/>
    <n v="63.695652173913047"/>
    <x v="1"/>
    <s v="plays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3T19:00:00"/>
    <b v="0"/>
    <n v="34"/>
    <b v="1"/>
    <s v="theater/plays"/>
    <n v="1.38"/>
    <n v="28.411764705882351"/>
    <x v="1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3:59:23"/>
    <b v="0"/>
    <n v="98"/>
    <b v="1"/>
    <s v="theater/plays"/>
    <n v="1.0115000000000001"/>
    <n v="103.21428571428571"/>
    <x v="1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3T19:00:00"/>
    <b v="0"/>
    <n v="46"/>
    <b v="1"/>
    <s v="theater/plays"/>
    <n v="1.091"/>
    <n v="71.152173913043484"/>
    <x v="1"/>
    <s v="plays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16:52:21"/>
    <b v="0"/>
    <n v="10"/>
    <b v="1"/>
    <s v="theater/plays"/>
    <n v="1.4"/>
    <n v="35"/>
    <x v="1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1:59:00"/>
    <b v="0"/>
    <n v="76"/>
    <b v="1"/>
    <s v="theater/plays"/>
    <n v="1.0358333333333334"/>
    <n v="81.776315789473685"/>
    <x v="1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09:48:56"/>
    <b v="0"/>
    <n v="104"/>
    <b v="1"/>
    <s v="theater/plays"/>
    <n v="1.0297033333333332"/>
    <n v="297.02980769230766"/>
    <x v="1"/>
    <s v="plays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0T21:00:00"/>
    <b v="0"/>
    <n v="87"/>
    <b v="1"/>
    <s v="theater/plays"/>
    <n v="1.0813333333333333"/>
    <n v="46.609195402298852"/>
    <x v="1"/>
    <s v="plays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2:00:00"/>
    <b v="0"/>
    <n v="51"/>
    <b v="1"/>
    <s v="theater/plays"/>
    <n v="1.0275000000000001"/>
    <n v="40.294117647058826"/>
    <x v="1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1T19:31:01"/>
    <b v="0"/>
    <n v="12"/>
    <b v="1"/>
    <s v="theater/plays"/>
    <n v="1.3"/>
    <n v="16.25"/>
    <x v="1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17:41:41"/>
    <b v="0"/>
    <n v="72"/>
    <b v="1"/>
    <s v="theater/plays"/>
    <n v="1.0854949999999999"/>
    <n v="30.152638888888887"/>
    <x v="1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17:00:00"/>
    <b v="0"/>
    <n v="42"/>
    <b v="1"/>
    <s v="theater/plays"/>
    <n v="1.0965"/>
    <n v="52.214285714285715"/>
    <x v="1"/>
    <s v="plays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6T22:00:00"/>
    <b v="0"/>
    <n v="71"/>
    <b v="1"/>
    <s v="theater/plays"/>
    <n v="1.0026315789473683"/>
    <n v="134.1549295774648"/>
    <x v="1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4:07:49"/>
    <b v="0"/>
    <n v="168"/>
    <b v="1"/>
    <s v="theater/plays"/>
    <n v="1.0555000000000001"/>
    <n v="62.827380952380949"/>
    <x v="1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6T22:00:00"/>
    <b v="0"/>
    <n v="19"/>
    <b v="1"/>
    <s v="theater/plays"/>
    <n v="1.1200000000000001"/>
    <n v="58.94736842105263"/>
    <x v="1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1:28:00"/>
    <b v="0"/>
    <n v="37"/>
    <b v="1"/>
    <s v="theater/plays"/>
    <n v="1.0589999999999999"/>
    <n v="143.1081081081081"/>
    <x v="1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2:03:40"/>
    <b v="0"/>
    <n v="36"/>
    <b v="1"/>
    <s v="theater/plays"/>
    <n v="1.01"/>
    <n v="84.166666666666671"/>
    <x v="1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16:00:00"/>
    <b v="0"/>
    <n v="14"/>
    <b v="1"/>
    <s v="theater/plays"/>
    <n v="1.042"/>
    <n v="186.07142857142858"/>
    <x v="1"/>
    <s v="plays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8T23:59:00"/>
    <b v="0"/>
    <n v="18"/>
    <b v="1"/>
    <s v="theater/plays"/>
    <n v="1.3467833333333334"/>
    <n v="89.785555555555561"/>
    <x v="1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1:15:00"/>
    <b v="0"/>
    <n v="82"/>
    <b v="1"/>
    <s v="theater/plays"/>
    <n v="1.052184"/>
    <n v="64.157560975609755"/>
    <x v="1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15:17:00"/>
    <b v="0"/>
    <n v="43"/>
    <b v="1"/>
    <s v="theater/plays"/>
    <n v="1.026"/>
    <n v="59.651162790697676"/>
    <x v="1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07:35:46"/>
    <b v="0"/>
    <n v="45"/>
    <b v="1"/>
    <s v="theater/plays"/>
    <n v="1.855"/>
    <n v="41.222222222222221"/>
    <x v="1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08:59:00"/>
    <b v="0"/>
    <n v="20"/>
    <b v="1"/>
    <s v="theater/plays"/>
    <n v="2.89"/>
    <n v="43.35"/>
    <x v="1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07:20:00"/>
    <b v="0"/>
    <n v="25"/>
    <b v="1"/>
    <s v="theater/plays"/>
    <n v="1.0820000000000001"/>
    <n v="43.28"/>
    <x v="1"/>
    <s v="plays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15:20:12"/>
    <b v="0"/>
    <n v="14"/>
    <b v="1"/>
    <s v="theater/plays"/>
    <n v="1.0780000000000001"/>
    <n v="77"/>
    <x v="1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6T21:51:29"/>
    <b v="0"/>
    <n v="45"/>
    <b v="1"/>
    <s v="theater/plays"/>
    <n v="1.0976190476190477"/>
    <n v="51.222222222222221"/>
    <x v="1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8T23:00:00"/>
    <b v="0"/>
    <n v="20"/>
    <b v="1"/>
    <s v="theater/plays"/>
    <n v="1.70625"/>
    <n v="68.25"/>
    <x v="1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0:54:31"/>
    <b v="0"/>
    <n v="39"/>
    <b v="1"/>
    <s v="theater/plays"/>
    <n v="1.52"/>
    <n v="19.487179487179485"/>
    <x v="1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2:22:07"/>
    <b v="0"/>
    <n v="16"/>
    <b v="1"/>
    <s v="theater/plays"/>
    <n v="1.0123076923076924"/>
    <n v="41.125"/>
    <x v="1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2T22:59:00"/>
    <b v="0"/>
    <n v="37"/>
    <b v="1"/>
    <s v="theater/plays"/>
    <n v="1.532"/>
    <n v="41.405405405405403"/>
    <x v="1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18:29:16"/>
    <b v="0"/>
    <n v="14"/>
    <b v="1"/>
    <s v="theater/plays"/>
    <n v="1.2833333333333334"/>
    <n v="27.5"/>
    <x v="1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1:45:59"/>
    <b v="0"/>
    <n v="21"/>
    <b v="1"/>
    <s v="theater/plays"/>
    <n v="1.0071428571428571"/>
    <n v="33.571428571428569"/>
    <x v="1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3:00:27"/>
    <b v="0"/>
    <n v="69"/>
    <b v="1"/>
    <s v="theater/plays"/>
    <n v="1.0065"/>
    <n v="145.86956521739131"/>
    <x v="1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1:59:00"/>
    <b v="0"/>
    <n v="16"/>
    <b v="1"/>
    <s v="theater/plays"/>
    <n v="1.913"/>
    <n v="358.6875"/>
    <x v="1"/>
    <s v="plays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0:59:00"/>
    <b v="0"/>
    <n v="55"/>
    <b v="1"/>
    <s v="theater/plays"/>
    <n v="1.4019999999999999"/>
    <n v="50.981818181818184"/>
    <x v="1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2T23:27:00"/>
    <b v="0"/>
    <n v="27"/>
    <b v="1"/>
    <s v="theater/plays"/>
    <n v="1.2433537832310839"/>
    <n v="45.037037037037038"/>
    <x v="1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06:31:00"/>
    <b v="0"/>
    <n v="36"/>
    <b v="1"/>
    <s v="theater/plays"/>
    <n v="1.262"/>
    <n v="17.527777777777779"/>
    <x v="1"/>
    <s v="plays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07:39:12"/>
    <b v="0"/>
    <n v="19"/>
    <b v="1"/>
    <s v="theater/plays"/>
    <n v="1.9"/>
    <n v="50"/>
    <x v="1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8T22:00:00"/>
    <b v="0"/>
    <n v="12"/>
    <b v="1"/>
    <s v="theater/plays"/>
    <n v="1.39"/>
    <n v="57.916666666666664"/>
    <x v="1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3:00:00"/>
    <b v="0"/>
    <n v="17"/>
    <b v="1"/>
    <s v="theater/plays"/>
    <n v="2.02"/>
    <n v="29.705882352941178"/>
    <x v="1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0T22:59:00"/>
    <b v="0"/>
    <n v="114"/>
    <b v="1"/>
    <s v="theater/plays"/>
    <n v="1.0338000000000001"/>
    <n v="90.684210526315795"/>
    <x v="1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2T22:07:17"/>
    <b v="0"/>
    <n v="93"/>
    <b v="1"/>
    <s v="theater/plays"/>
    <n v="1.023236"/>
    <n v="55.012688172043013"/>
    <x v="1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1:00:00"/>
    <b v="0"/>
    <n v="36"/>
    <b v="1"/>
    <s v="theater/plays"/>
    <n v="1.03"/>
    <n v="57.222222222222221"/>
    <x v="1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18:27:30"/>
    <b v="0"/>
    <n v="61"/>
    <b v="1"/>
    <s v="theater/plays"/>
    <n v="1.2714285714285714"/>
    <n v="72.950819672131146"/>
    <x v="1"/>
    <s v="plays"/>
    <m/>
    <m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0:07:12"/>
    <b v="0"/>
    <n v="47"/>
    <b v="1"/>
    <s v="theater/plays"/>
    <n v="1.01"/>
    <n v="64.468085106382972"/>
    <x v="1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0T22:00:00"/>
    <b v="0"/>
    <n v="17"/>
    <b v="1"/>
    <s v="theater/plays"/>
    <n v="1.2178"/>
    <n v="716.35294117647061"/>
    <x v="1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0:24:05"/>
    <b v="0"/>
    <n v="63"/>
    <b v="1"/>
    <s v="theater/plays"/>
    <n v="1.1339285714285714"/>
    <n v="50.396825396825399"/>
    <x v="1"/>
    <s v="plays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16:38:00"/>
    <b v="0"/>
    <n v="9"/>
    <b v="1"/>
    <s v="theater/plays"/>
    <n v="1.5"/>
    <n v="41.666666666666664"/>
    <x v="1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15:00:00"/>
    <b v="0"/>
    <n v="30"/>
    <b v="1"/>
    <s v="theater/plays"/>
    <n v="2.1459999999999999"/>
    <n v="35.766666666666666"/>
    <x v="1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0:59:00"/>
    <b v="0"/>
    <n v="23"/>
    <b v="1"/>
    <s v="theater/plays"/>
    <n v="1.0205"/>
    <n v="88.739130434782609"/>
    <x v="1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07:02:11"/>
    <b v="0"/>
    <n v="39"/>
    <b v="1"/>
    <s v="theater/plays"/>
    <n v="1.01"/>
    <n v="51.794871794871796"/>
    <x v="1"/>
    <s v="plays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2T19:00:00"/>
    <b v="0"/>
    <n v="17"/>
    <b v="1"/>
    <s v="theater/plays"/>
    <n v="1.1333333333333333"/>
    <n v="20"/>
    <x v="1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6T22:00:00"/>
    <b v="0"/>
    <n v="6"/>
    <b v="1"/>
    <s v="theater/plays"/>
    <n v="1.04"/>
    <n v="52"/>
    <x v="1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6T22:00:00"/>
    <b v="0"/>
    <n v="39"/>
    <b v="1"/>
    <s v="theater/plays"/>
    <n v="1.1533333333333333"/>
    <n v="53.230769230769234"/>
    <x v="1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16:00:00"/>
    <b v="0"/>
    <n v="57"/>
    <b v="1"/>
    <s v="theater/plays"/>
    <n v="1.1285000000000001"/>
    <n v="39.596491228070178"/>
    <x v="1"/>
    <s v="plays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15:31:20"/>
    <b v="0"/>
    <n v="56"/>
    <b v="1"/>
    <s v="theater/plays"/>
    <n v="1.2786666666666666"/>
    <n v="34.25"/>
    <x v="1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16:00:00"/>
    <b v="0"/>
    <n v="13"/>
    <b v="1"/>
    <s v="theater/plays"/>
    <n v="1.4266666666666667"/>
    <n v="164.61538461538461"/>
    <x v="1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0:56:28"/>
    <b v="0"/>
    <n v="95"/>
    <b v="1"/>
    <s v="theater/plays"/>
    <n v="1.1879999999999999"/>
    <n v="125.05263157894737"/>
    <x v="1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3:31:06"/>
    <b v="0"/>
    <n v="80"/>
    <b v="1"/>
    <s v="theater/plays"/>
    <n v="1.3833333333333333"/>
    <n v="51.875"/>
    <x v="1"/>
    <s v="plays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1:03:01"/>
    <b v="0"/>
    <n v="133"/>
    <b v="1"/>
    <s v="theater/plays"/>
    <n v="1.599402985074627"/>
    <n v="40.285714285714285"/>
    <x v="1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3:14:59"/>
    <b v="0"/>
    <n v="44"/>
    <b v="1"/>
    <s v="theater/plays"/>
    <n v="1.1424000000000001"/>
    <n v="64.909090909090907"/>
    <x v="1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1:38:00"/>
    <b v="0"/>
    <n v="30"/>
    <b v="1"/>
    <s v="theater/plays"/>
    <n v="1.0060606060606061"/>
    <n v="55.333333333333336"/>
    <x v="1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1:59:00"/>
    <b v="0"/>
    <n v="56"/>
    <b v="1"/>
    <s v="theater/plays"/>
    <n v="1.552"/>
    <n v="83.142857142857139"/>
    <x v="1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17:34:12"/>
    <b v="0"/>
    <n v="66"/>
    <b v="1"/>
    <s v="theater/plays"/>
    <n v="1.2775000000000001"/>
    <n v="38.712121212121211"/>
    <x v="1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1:00:00"/>
    <b v="0"/>
    <n v="29"/>
    <b v="1"/>
    <s v="theater/plays"/>
    <n v="1.212"/>
    <n v="125.37931034482759"/>
    <x v="1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16:00:00"/>
    <b v="0"/>
    <n v="72"/>
    <b v="1"/>
    <s v="theater/plays"/>
    <n v="1.127"/>
    <n v="78.263888888888886"/>
    <x v="1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4:15:24"/>
    <b v="0"/>
    <n v="27"/>
    <b v="1"/>
    <s v="theater/plays"/>
    <n v="1.2749999999999999"/>
    <n v="47.222222222222221"/>
    <x v="1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0:59:44"/>
    <b v="0"/>
    <n v="10"/>
    <b v="1"/>
    <s v="theater/plays"/>
    <n v="1.5820000000000001"/>
    <n v="79.099999999999994"/>
    <x v="1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5T19:13:17"/>
    <b v="0"/>
    <n v="35"/>
    <b v="1"/>
    <s v="theater/plays"/>
    <n v="1.0526894736842105"/>
    <n v="114.29199999999999"/>
    <x v="1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2:18:00"/>
    <b v="0"/>
    <n v="72"/>
    <b v="1"/>
    <s v="theater/plays"/>
    <n v="1.0686"/>
    <n v="74.208333333333329"/>
    <x v="1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15:19:26"/>
    <b v="0"/>
    <n v="78"/>
    <b v="1"/>
    <s v="theater/plays"/>
    <n v="1.244"/>
    <n v="47.846153846153847"/>
    <x v="1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17:00:00"/>
    <b v="0"/>
    <n v="49"/>
    <b v="1"/>
    <s v="theater/plays"/>
    <n v="1.0870406189555126"/>
    <n v="34.408163265306122"/>
    <x v="1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16:44:00"/>
    <b v="0"/>
    <n v="42"/>
    <b v="1"/>
    <s v="theater/plays"/>
    <n v="1.0242424242424242"/>
    <n v="40.238095238095241"/>
    <x v="1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1:59:00"/>
    <b v="0"/>
    <n v="35"/>
    <b v="1"/>
    <s v="theater/plays"/>
    <n v="1.0549999999999999"/>
    <n v="60.285714285714285"/>
    <x v="1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6T23:59:00"/>
    <b v="0"/>
    <n v="42"/>
    <b v="1"/>
    <s v="theater/plays"/>
    <n v="1.0629999999999999"/>
    <n v="25.30952380952381"/>
    <x v="1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3:19:55"/>
    <b v="0"/>
    <n v="42"/>
    <b v="1"/>
    <s v="theater/plays"/>
    <n v="1.0066666666666666"/>
    <n v="35.952380952380949"/>
    <x v="1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5T22:59:00"/>
    <b v="0"/>
    <n v="31"/>
    <b v="1"/>
    <s v="theater/plays"/>
    <n v="1.054"/>
    <n v="136"/>
    <x v="1"/>
    <s v="plays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06:28:48"/>
    <b v="0"/>
    <n v="38"/>
    <b v="1"/>
    <s v="theater/plays"/>
    <n v="1.0755999999999999"/>
    <n v="70.763157894736835"/>
    <x v="1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2T23:00:00"/>
    <b v="0"/>
    <n v="39"/>
    <b v="1"/>
    <s v="theater/plays"/>
    <n v="1.0376000000000001"/>
    <n v="66.512820512820511"/>
    <x v="1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2:37:20"/>
    <b v="0"/>
    <n v="29"/>
    <b v="1"/>
    <s v="theater/plays"/>
    <n v="1.0149999999999999"/>
    <n v="105"/>
    <x v="1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17:08:57"/>
    <b v="0"/>
    <n v="72"/>
    <b v="1"/>
    <s v="theater/plays"/>
    <n v="1.044"/>
    <n v="145"/>
    <x v="1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16:00:00"/>
    <b v="0"/>
    <n v="15"/>
    <b v="1"/>
    <s v="theater/plays"/>
    <n v="1.8"/>
    <n v="12"/>
    <x v="1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0T23:55:00"/>
    <b v="0"/>
    <n v="33"/>
    <b v="1"/>
    <s v="theater/plays"/>
    <n v="1.0633333333333332"/>
    <n v="96.666666666666671"/>
    <x v="1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09:54:06"/>
    <b v="0"/>
    <n v="15"/>
    <b v="1"/>
    <s v="theater/plays"/>
    <n v="1.0055555555555555"/>
    <n v="60.333333333333336"/>
    <x v="1"/>
    <s v="plays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3:30:00"/>
    <b v="0"/>
    <n v="19"/>
    <b v="1"/>
    <s v="theater/plays"/>
    <n v="1.012"/>
    <n v="79.89473684210526"/>
    <x v="1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3T23:59:00"/>
    <b v="0"/>
    <n v="44"/>
    <b v="1"/>
    <s v="theater/plays"/>
    <n v="1.1839285714285714"/>
    <n v="75.340909090909093"/>
    <x v="1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1T23:59:00"/>
    <b v="0"/>
    <n v="10"/>
    <b v="1"/>
    <s v="theater/plays"/>
    <n v="1.1000000000000001"/>
    <n v="55"/>
    <x v="1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3:32:51"/>
    <b v="0"/>
    <n v="46"/>
    <b v="1"/>
    <s v="theater/plays"/>
    <n v="1.0266666666666666"/>
    <n v="66.956521739130437"/>
    <x v="1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09:21:00"/>
    <b v="0"/>
    <n v="33"/>
    <b v="1"/>
    <s v="theater/plays"/>
    <n v="1.10046"/>
    <n v="50.020909090909093"/>
    <x v="1"/>
    <s v="plays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09:22:30"/>
    <b v="0"/>
    <n v="28"/>
    <b v="1"/>
    <s v="theater/plays"/>
    <n v="1.0135000000000001"/>
    <n v="72.392857142857139"/>
    <x v="1"/>
    <s v="plays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08:47:00"/>
    <b v="0"/>
    <n v="21"/>
    <b v="1"/>
    <s v="theater/plays"/>
    <n v="1.0075000000000001"/>
    <n v="95.952380952380949"/>
    <x v="1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3:40:20"/>
    <b v="0"/>
    <n v="13"/>
    <b v="1"/>
    <s v="theater/plays"/>
    <n v="1.6942857142857144"/>
    <n v="45.615384615384613"/>
    <x v="1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18:00:00"/>
    <b v="0"/>
    <n v="80"/>
    <b v="1"/>
    <s v="theater/plays"/>
    <n v="1.1365000000000001"/>
    <n v="56.825000000000003"/>
    <x v="1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2T23:00:00"/>
    <b v="0"/>
    <n v="74"/>
    <b v="1"/>
    <s v="theater/plays"/>
    <n v="1.0156000000000001"/>
    <n v="137.24324324324326"/>
    <x v="1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1:00:00"/>
    <b v="0"/>
    <n v="7"/>
    <b v="1"/>
    <s v="theater/plays"/>
    <n v="1.06"/>
    <n v="75.714285714285708"/>
    <x v="1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0:59:00"/>
    <b v="0"/>
    <n v="34"/>
    <b v="1"/>
    <s v="theater/plays"/>
    <n v="1.02"/>
    <n v="99"/>
    <x v="1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0T22:59:00"/>
    <b v="0"/>
    <n v="86"/>
    <b v="1"/>
    <s v="theater/plays"/>
    <n v="1.1691666666666667"/>
    <n v="81.569767441860463"/>
    <x v="1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07:01:58"/>
    <b v="0"/>
    <n v="37"/>
    <b v="1"/>
    <s v="theater/plays"/>
    <n v="1.0115151515151515"/>
    <n v="45.108108108108105"/>
    <x v="1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2T20:00:00"/>
    <b v="0"/>
    <n v="18"/>
    <b v="1"/>
    <s v="theater/plays"/>
    <n v="1.32"/>
    <n v="36.666666666666664"/>
    <x v="1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  <m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0:42:14"/>
    <b v="0"/>
    <n v="26"/>
    <b v="1"/>
    <s v="theater/plays"/>
    <n v="1.28"/>
    <n v="49.230769230769234"/>
    <x v="1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7T22:59:00"/>
    <b v="0"/>
    <n v="27"/>
    <b v="1"/>
    <s v="theater/plays"/>
    <n v="1.1895833333333334"/>
    <n v="42.296296296296298"/>
    <x v="1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4:16:07"/>
    <b v="0"/>
    <n v="8"/>
    <b v="1"/>
    <s v="theater/plays"/>
    <n v="1.262"/>
    <n v="78.875"/>
    <x v="1"/>
    <s v="plays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0:00:23"/>
    <b v="0"/>
    <n v="204"/>
    <b v="1"/>
    <s v="theater/plays"/>
    <n v="1.5620000000000001"/>
    <n v="38.284313725490193"/>
    <x v="1"/>
    <s v="plays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3:00:00"/>
    <b v="0"/>
    <n v="46"/>
    <b v="1"/>
    <s v="theater/plays"/>
    <n v="1.0315000000000001"/>
    <n v="44.847826086956523"/>
    <x v="1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06:59:00"/>
    <b v="0"/>
    <n v="17"/>
    <b v="1"/>
    <s v="theater/plays"/>
    <n v="1.5333333333333334"/>
    <n v="13.529411764705882"/>
    <x v="1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2:59:00"/>
    <b v="0"/>
    <n v="28"/>
    <b v="1"/>
    <s v="theater/plays"/>
    <n v="1.8044444444444445"/>
    <n v="43.5"/>
    <x v="1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05:05:40"/>
    <b v="0"/>
    <n v="83"/>
    <b v="1"/>
    <s v="theater/plays"/>
    <n v="1.2845"/>
    <n v="30.951807228915662"/>
    <x v="1"/>
    <s v="plays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3:08:42"/>
    <b v="0"/>
    <n v="13"/>
    <b v="1"/>
    <s v="theater/plays"/>
    <n v="1.1966666666666668"/>
    <n v="55.230769230769234"/>
    <x v="1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5T19:04:51"/>
    <b v="0"/>
    <n v="8"/>
    <b v="1"/>
    <s v="theater/plays"/>
    <n v="1.23"/>
    <n v="46.125"/>
    <x v="1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2:31:15"/>
    <b v="0"/>
    <n v="32"/>
    <b v="1"/>
    <s v="theater/plays"/>
    <n v="1.05"/>
    <n v="39.375"/>
    <x v="1"/>
    <s v="plays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09:23:42"/>
    <b v="0"/>
    <n v="85"/>
    <b v="1"/>
    <s v="theater/plays"/>
    <n v="1.0223636363636364"/>
    <n v="66.152941176470591"/>
    <x v="1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3:07:39"/>
    <b v="0"/>
    <n v="29"/>
    <b v="1"/>
    <s v="theater/plays"/>
    <n v="1.0466666666666666"/>
    <n v="54.137931034482762"/>
    <x v="1"/>
    <s v="plays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4:22:39"/>
    <b v="0"/>
    <n v="8"/>
    <b v="1"/>
    <s v="theater/plays"/>
    <n v="1.004"/>
    <n v="31.375"/>
    <x v="1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31T22:59:00"/>
    <b v="0"/>
    <n v="19"/>
    <b v="1"/>
    <s v="theater/plays"/>
    <n v="1.0227272727272727"/>
    <n v="59.210526315789473"/>
    <x v="1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3T22:59:00"/>
    <b v="0"/>
    <n v="336"/>
    <b v="1"/>
    <s v="theater/plays"/>
    <n v="1.1440928571428572"/>
    <n v="119.17633928571429"/>
    <x v="1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4T20:00:00"/>
    <b v="0"/>
    <n v="13"/>
    <b v="1"/>
    <s v="theater/plays"/>
    <n v="1.019047619047619"/>
    <n v="164.61538461538461"/>
    <x v="1"/>
    <s v="plays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4:27:53"/>
    <b v="0"/>
    <n v="42"/>
    <b v="1"/>
    <s v="theater/plays"/>
    <n v="1.02"/>
    <n v="24.285714285714285"/>
    <x v="1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16:26:38"/>
    <b v="0"/>
    <n v="64"/>
    <b v="1"/>
    <s v="theater/plays"/>
    <n v="1.048"/>
    <n v="40.9375"/>
    <x v="1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17:07:00"/>
    <b v="0"/>
    <n v="25"/>
    <b v="1"/>
    <s v="theater/plays"/>
    <n v="1.0183333333333333"/>
    <n v="61.1"/>
    <x v="1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1T19:00:00"/>
    <b v="0"/>
    <n v="104"/>
    <b v="1"/>
    <s v="theater/plays"/>
    <n v="1.0627272727272727"/>
    <n v="56.20192307692308"/>
    <x v="1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2:00:00"/>
    <b v="0"/>
    <n v="53"/>
    <b v="1"/>
    <s v="theater/plays"/>
    <n v="1.1342219999999998"/>
    <n v="107.00207547169811"/>
    <x v="1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0:35:24"/>
    <b v="0"/>
    <n v="20"/>
    <b v="1"/>
    <s v="theater/plays"/>
    <n v="1.0045454545454546"/>
    <n v="110.5"/>
    <x v="1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1:38:31"/>
    <b v="0"/>
    <n v="558"/>
    <b v="1"/>
    <s v="theater/plays"/>
    <n v="1.0003599999999999"/>
    <n v="179.27598566308242"/>
    <x v="1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16:00:00"/>
    <b v="0"/>
    <n v="22"/>
    <b v="1"/>
    <s v="theater/plays"/>
    <n v="1.44"/>
    <n v="22.90909090909091"/>
    <x v="1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3:58:00"/>
    <b v="0"/>
    <n v="24"/>
    <b v="1"/>
    <s v="theater/plays"/>
    <n v="1.0349999999999999"/>
    <n v="43.125"/>
    <x v="1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6T21:45:00"/>
    <b v="0"/>
    <n v="74"/>
    <b v="1"/>
    <s v="theater/plays"/>
    <n v="1.0843750000000001"/>
    <n v="46.891891891891895"/>
    <x v="1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3:36:00"/>
    <b v="0"/>
    <n v="54"/>
    <b v="1"/>
    <s v="theater/plays"/>
    <n v="1.024"/>
    <n v="47.407407407407405"/>
    <x v="1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17:00:00"/>
    <b v="0"/>
    <n v="31"/>
    <b v="1"/>
    <s v="theater/plays"/>
    <n v="1.4888888888888889"/>
    <n v="15.129032258064516"/>
    <x v="1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4:00:00"/>
    <b v="0"/>
    <n v="25"/>
    <b v="1"/>
    <s v="theater/plays"/>
    <n v="1.0549000000000002"/>
    <n v="21.098000000000003"/>
    <x v="1"/>
    <s v="plays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1:00:00"/>
    <b v="0"/>
    <n v="17"/>
    <b v="1"/>
    <s v="theater/plays"/>
    <n v="1.0049999999999999"/>
    <n v="59.117647058823529"/>
    <x v="1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2:50:08"/>
    <b v="0"/>
    <n v="12"/>
    <b v="1"/>
    <s v="theater/plays"/>
    <n v="1.3055555555555556"/>
    <n v="97.916666666666671"/>
    <x v="1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07:11:23"/>
    <b v="0"/>
    <n v="38"/>
    <b v="1"/>
    <s v="theater/plays"/>
    <n v="1.0475000000000001"/>
    <n v="55.131578947368418"/>
    <x v="1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4:27:24"/>
    <b v="0"/>
    <n v="41"/>
    <b v="1"/>
    <s v="theater/plays"/>
    <n v="1.0880000000000001"/>
    <n v="26.536585365853657"/>
    <x v="1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2:46:34"/>
    <b v="0"/>
    <n v="19"/>
    <b v="1"/>
    <s v="theater/plays"/>
    <n v="1.1100000000000001"/>
    <n v="58.421052631578945"/>
    <x v="1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1:31:36"/>
    <b v="0"/>
    <n v="41"/>
    <b v="1"/>
    <s v="theater/plays"/>
    <n v="1.0047999999999999"/>
    <n v="122.53658536585365"/>
    <x v="1"/>
    <s v="plays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2:00:00"/>
    <b v="0"/>
    <n v="26"/>
    <b v="1"/>
    <s v="theater/plays"/>
    <n v="1.1435"/>
    <n v="87.961538461538467"/>
    <x v="1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15:36:53"/>
    <b v="0"/>
    <n v="25"/>
    <b v="1"/>
    <s v="theater/plays"/>
    <n v="1.2206666666666666"/>
    <n v="73.239999999999995"/>
    <x v="1"/>
    <s v="plays"/>
    <m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05:00:46"/>
    <b v="0"/>
    <n v="78"/>
    <b v="1"/>
    <s v="theater/plays"/>
    <n v="1.028"/>
    <n v="39.53846153846154"/>
    <x v="1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18:37:28"/>
    <b v="0"/>
    <n v="45"/>
    <b v="1"/>
    <s v="theater/plays"/>
    <n v="1.0612068965517241"/>
    <n v="136.77777777777777"/>
    <x v="1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0T22:59:00"/>
    <b v="0"/>
    <n v="102"/>
    <b v="1"/>
    <s v="theater/plays"/>
    <n v="1.0133000000000001"/>
    <n v="99.343137254901961"/>
    <x v="1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1:28:00"/>
    <b v="0"/>
    <n v="27"/>
    <b v="1"/>
    <s v="theater/plays"/>
    <n v="1.3"/>
    <n v="28.888888888888889"/>
    <x v="1"/>
    <s v="plays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2:36:17"/>
    <b v="0"/>
    <n v="37"/>
    <b v="1"/>
    <s v="theater/plays"/>
    <n v="1.0001333333333333"/>
    <n v="40.545945945945945"/>
    <x v="1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2-28T23:59:00"/>
    <b v="0"/>
    <n v="27"/>
    <b v="1"/>
    <s v="theater/plays"/>
    <n v="1.1388888888888888"/>
    <n v="37.962962962962962"/>
    <x v="1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4T21:18:02"/>
    <b v="0"/>
    <n v="49"/>
    <b v="1"/>
    <s v="theater/plays"/>
    <n v="2.87"/>
    <n v="58.571428571428569"/>
    <x v="1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4:13:25"/>
    <b v="0"/>
    <n v="24"/>
    <b v="1"/>
    <s v="theater/plays"/>
    <n v="1.085"/>
    <n v="135.625"/>
    <x v="1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2:35:44"/>
    <b v="0"/>
    <n v="112"/>
    <b v="1"/>
    <s v="theater/plays"/>
    <n v="1.155"/>
    <n v="30.9375"/>
    <x v="1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2:11:30"/>
    <b v="0"/>
    <n v="23"/>
    <b v="1"/>
    <s v="theater/plays"/>
    <n v="1.1911764705882353"/>
    <n v="176.08695652173913"/>
    <x v="1"/>
    <s v="plays"/>
    <m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1:44:30"/>
    <b v="0"/>
    <n v="54"/>
    <b v="1"/>
    <s v="theater/plays"/>
    <n v="1.0942666666666667"/>
    <n v="151.9814814814815"/>
    <x v="1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4:00:00"/>
    <b v="0"/>
    <n v="28"/>
    <b v="1"/>
    <s v="theater/plays"/>
    <n v="1.266"/>
    <n v="22.607142857142858"/>
    <x v="1"/>
    <s v="plays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18:00:00"/>
    <b v="0"/>
    <n v="11"/>
    <b v="1"/>
    <s v="theater/plays"/>
    <n v="1.0049999999999999"/>
    <n v="18.272727272727273"/>
    <x v="1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0:32:27"/>
    <b v="0"/>
    <n v="62"/>
    <b v="1"/>
    <s v="theater/plays"/>
    <n v="1.2749999999999999"/>
    <n v="82.258064516129039"/>
    <x v="1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3:00:34"/>
    <b v="0"/>
    <n v="73"/>
    <b v="1"/>
    <s v="theater/plays"/>
    <n v="1.0005999999999999"/>
    <n v="68.534246575342465"/>
    <x v="1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3T23:59:00"/>
    <b v="0"/>
    <n v="18"/>
    <b v="1"/>
    <s v="theater/plays"/>
    <n v="1.75"/>
    <n v="68.055555555555557"/>
    <x v="1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0T23:59:00"/>
    <b v="0"/>
    <n v="35"/>
    <b v="1"/>
    <s v="theater/plays"/>
    <n v="1.2725"/>
    <n v="72.714285714285708"/>
    <x v="1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15:26:00"/>
    <b v="0"/>
    <n v="43"/>
    <b v="1"/>
    <s v="theater/plays"/>
    <n v="1.1063333333333334"/>
    <n v="77.186046511627907"/>
    <x v="1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3T20:36:22"/>
    <b v="0"/>
    <n v="36"/>
    <b v="1"/>
    <s v="theater/plays"/>
    <n v="1.2593749999999999"/>
    <n v="55.972222222222221"/>
    <x v="1"/>
    <s v="plays"/>
    <m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1:59:00"/>
    <b v="0"/>
    <n v="62"/>
    <b v="1"/>
    <s v="theater/plays"/>
    <n v="1.1850000000000001"/>
    <n v="49.693548387096776"/>
    <x v="1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2:09:42"/>
    <b v="0"/>
    <n v="15"/>
    <b v="1"/>
    <s v="theater/plays"/>
    <n v="1.0772727272727274"/>
    <n v="79"/>
    <x v="1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0:59:00"/>
    <b v="0"/>
    <n v="33"/>
    <b v="1"/>
    <s v="theater/plays"/>
    <n v="1.026"/>
    <n v="77.727272727272734"/>
    <x v="1"/>
    <s v="plays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2T23:59:00"/>
    <b v="0"/>
    <n v="27"/>
    <b v="1"/>
    <s v="theater/plays"/>
    <n v="1.101"/>
    <n v="40.777777777777779"/>
    <x v="1"/>
    <s v="plays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29T19:00:00"/>
    <b v="0"/>
    <n v="17"/>
    <b v="1"/>
    <s v="theater/plays"/>
    <n v="2.02"/>
    <n v="59.411764705882355"/>
    <x v="1"/>
    <s v="plays"/>
    <m/>
    <m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15:22:44"/>
    <b v="0"/>
    <n v="4"/>
    <b v="1"/>
    <s v="theater/plays"/>
    <n v="1.3"/>
    <n v="3.25"/>
    <x v="1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18:58:02"/>
    <b v="0"/>
    <n v="53"/>
    <b v="1"/>
    <s v="theater/plays"/>
    <n v="1.0435000000000001"/>
    <n v="39.377358490566039"/>
    <x v="1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16:27:59"/>
    <b v="0"/>
    <n v="49"/>
    <b v="1"/>
    <s v="theater/plays"/>
    <n v="1.0004999999999999"/>
    <n v="81.673469387755105"/>
    <x v="1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16:44:40"/>
    <b v="0"/>
    <n v="57"/>
    <b v="1"/>
    <s v="theater/plays"/>
    <n v="1.7066666666666668"/>
    <n v="44.912280701754383"/>
    <x v="1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1:59:00"/>
    <b v="0"/>
    <n v="69"/>
    <b v="1"/>
    <s v="theater/plays"/>
    <n v="1.1283333333333334"/>
    <n v="49.05797101449275"/>
    <x v="1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4:02:06"/>
    <b v="0"/>
    <n v="15"/>
    <b v="1"/>
    <s v="theater/plays"/>
    <n v="1.84"/>
    <n v="30.666666666666668"/>
    <x v="1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09:30:57"/>
    <b v="0"/>
    <n v="64"/>
    <b v="1"/>
    <s v="theater/plays"/>
    <n v="1.3026666666666666"/>
    <n v="61.0625"/>
    <x v="1"/>
    <s v="plays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4T19:00:00"/>
    <b v="0"/>
    <n v="20"/>
    <b v="1"/>
    <s v="theater/plays"/>
    <n v="1.0545454545454545"/>
    <n v="29"/>
    <x v="1"/>
    <s v="plays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17:48:05"/>
    <b v="0"/>
    <n v="21"/>
    <b v="1"/>
    <s v="theater/plays"/>
    <n v="1.5331632653061225"/>
    <n v="143.0952380952381"/>
    <x v="1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05:22:16"/>
    <b v="0"/>
    <n v="31"/>
    <b v="1"/>
    <s v="theater/plays"/>
    <n v="1.623"/>
    <n v="52.354838709677416"/>
    <x v="1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3:53:21"/>
    <b v="0"/>
    <n v="51"/>
    <b v="1"/>
    <s v="theater/plays"/>
    <n v="1.36"/>
    <n v="66.666666666666671"/>
    <x v="1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2:26:51"/>
    <b v="0"/>
    <n v="57"/>
    <b v="1"/>
    <s v="theater/plays"/>
    <n v="1.444"/>
    <n v="126.66666666666667"/>
    <x v="1"/>
    <s v="plays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8T20:00:16"/>
    <b v="0"/>
    <n v="71"/>
    <b v="1"/>
    <s v="theater/plays"/>
    <n v="1.008"/>
    <n v="35.492957746478872"/>
    <x v="1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09:14:56"/>
    <b v="0"/>
    <n v="72"/>
    <b v="1"/>
    <s v="theater/plays"/>
    <n v="1.0680000000000001"/>
    <n v="37.083333333333336"/>
    <x v="1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16:47:44"/>
    <b v="0"/>
    <n v="45"/>
    <b v="1"/>
    <s v="theater/plays"/>
    <n v="1.248"/>
    <n v="69.333333333333329"/>
    <x v="1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7T19:00:00"/>
    <b v="0"/>
    <n v="51"/>
    <b v="1"/>
    <s v="theater/plays"/>
    <n v="1.1891891891891893"/>
    <n v="17.254901960784313"/>
    <x v="1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0:04:10"/>
    <b v="0"/>
    <n v="56"/>
    <b v="1"/>
    <s v="theater/plays"/>
    <n v="1.01"/>
    <n v="36.071428571428569"/>
    <x v="1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17:00:00"/>
    <b v="0"/>
    <n v="17"/>
    <b v="1"/>
    <s v="theater/plays"/>
    <n v="1.1299999999999999"/>
    <n v="66.470588235294116"/>
    <x v="1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4T23:00:00"/>
    <b v="0"/>
    <n v="197"/>
    <b v="1"/>
    <s v="theater/plays"/>
    <n v="1.0519047619047619"/>
    <n v="56.065989847715734"/>
    <x v="1"/>
    <s v="plays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16:00:00"/>
    <b v="0"/>
    <n v="70"/>
    <b v="1"/>
    <s v="theater/plays"/>
    <n v="1.0973333333333333"/>
    <n v="47.028571428571432"/>
    <x v="1"/>
    <s v="plays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7T22:23:00"/>
    <b v="0"/>
    <n v="21"/>
    <b v="1"/>
    <s v="theater/plays"/>
    <n v="1.00099"/>
    <n v="47.666190476190479"/>
    <x v="1"/>
    <s v="plays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2:00:00"/>
    <b v="0"/>
    <n v="34"/>
    <b v="1"/>
    <s v="theater/plays"/>
    <n v="1.2"/>
    <n v="88.235294117647058"/>
    <x v="1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3:34:50"/>
    <b v="0"/>
    <n v="39"/>
    <b v="1"/>
    <s v="theater/plays"/>
    <n v="1.0493333333333332"/>
    <n v="80.717948717948715"/>
    <x v="1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0:39:37"/>
    <b v="0"/>
    <n v="78"/>
    <b v="1"/>
    <s v="theater/plays"/>
    <n v="1.0266666666666666"/>
    <n v="39.487179487179489"/>
    <x v="1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1:00:57"/>
    <b v="0"/>
    <n v="48"/>
    <b v="1"/>
    <s v="theater/plays"/>
    <n v="1.0182500000000001"/>
    <n v="84.854166666666671"/>
    <x v="1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  <m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2:00:45"/>
    <b v="0"/>
    <n v="73"/>
    <b v="1"/>
    <s v="theater/plays"/>
    <n v="1.003825"/>
    <n v="550.04109589041093"/>
    <x v="1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2:06:34"/>
    <b v="0"/>
    <n v="8"/>
    <b v="1"/>
    <s v="theater/plays"/>
    <n v="1.04"/>
    <n v="97.5"/>
    <x v="1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0:59:00"/>
    <b v="0"/>
    <n v="9"/>
    <b v="1"/>
    <s v="theater/plays"/>
    <n v="1.04"/>
    <n v="57.777777777777779"/>
    <x v="1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4T22:59:00"/>
    <b v="0"/>
    <n v="17"/>
    <b v="1"/>
    <s v="theater/plays"/>
    <n v="2.5066666666666668"/>
    <n v="44.235294117647058"/>
    <x v="1"/>
    <s v="plays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3:43:27"/>
    <b v="0"/>
    <n v="33"/>
    <b v="1"/>
    <s v="theater/plays"/>
    <n v="1.0049999999999999"/>
    <n v="60.909090909090907"/>
    <x v="1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2:00:00"/>
    <b v="0"/>
    <n v="38"/>
    <b v="1"/>
    <s v="theater/plays"/>
    <n v="1.744"/>
    <n v="68.84210526315789"/>
    <x v="1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1:59:00"/>
    <b v="0"/>
    <n v="79"/>
    <b v="1"/>
    <s v="theater/plays"/>
    <n v="1.1626000000000001"/>
    <n v="73.582278481012665"/>
    <x v="1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17:59:00"/>
    <b v="0"/>
    <n v="46"/>
    <b v="1"/>
    <s v="theater/plays"/>
    <n v="1.0582"/>
    <n v="115.02173913043478"/>
    <x v="1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16:42:00"/>
    <b v="0"/>
    <n v="20"/>
    <b v="1"/>
    <s v="theater/plays"/>
    <n v="1.1074999999999999"/>
    <n v="110.75"/>
    <x v="1"/>
    <s v="plays"/>
    <m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1T22:59:00"/>
    <b v="0"/>
    <n v="20"/>
    <b v="1"/>
    <s v="theater/plays"/>
    <n v="1.0066666666666666"/>
    <n v="75.5"/>
    <x v="1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09:39:00"/>
    <b v="0"/>
    <n v="13"/>
    <b v="1"/>
    <s v="theater/plays"/>
    <n v="1.0203333333333333"/>
    <n v="235.46153846153845"/>
    <x v="1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09T23:00:00"/>
    <b v="0"/>
    <n v="36"/>
    <b v="1"/>
    <s v="theater/plays"/>
    <n v="1.1100000000000001"/>
    <n v="92.5"/>
    <x v="1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0T23:16:54"/>
    <b v="0"/>
    <n v="40"/>
    <b v="1"/>
    <s v="theater/plays"/>
    <n v="1.0142500000000001"/>
    <n v="202.85"/>
    <x v="1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06:50:30"/>
    <b v="0"/>
    <n v="9"/>
    <b v="1"/>
    <s v="theater/plays"/>
    <n v="1.04"/>
    <n v="26"/>
    <x v="1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0:58:09"/>
    <b v="0"/>
    <n v="19"/>
    <b v="1"/>
    <s v="theater/plays"/>
    <n v="1.09375"/>
    <n v="46.05263157894737"/>
    <x v="1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4:54:00"/>
    <b v="0"/>
    <n v="14"/>
    <b v="1"/>
    <s v="theater/plays"/>
    <n v="1.1516129032258065"/>
    <n v="51"/>
    <x v="1"/>
    <s v="plays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18:16:59"/>
    <b v="0"/>
    <n v="58"/>
    <b v="1"/>
    <s v="theater/plays"/>
    <n v="1.0317033333333334"/>
    <n v="53.363965517241382"/>
    <x v="1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3:33:00"/>
    <b v="0"/>
    <n v="28"/>
    <b v="1"/>
    <s v="theater/plays"/>
    <n v="1.0349999999999999"/>
    <n v="36.964285714285715"/>
    <x v="1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1:12:17"/>
    <b v="0"/>
    <n v="17"/>
    <b v="1"/>
    <s v="theater/plays"/>
    <n v="1.3819999999999999"/>
    <n v="81.294117647058826"/>
    <x v="1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18:00:00"/>
    <b v="0"/>
    <n v="12"/>
    <b v="1"/>
    <s v="theater/plays"/>
    <n v="1.0954545454545455"/>
    <n v="20.083333333333332"/>
    <x v="1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0T22:59:00"/>
    <b v="0"/>
    <n v="40"/>
    <b v="1"/>
    <s v="theater/plays"/>
    <n v="1.0085714285714287"/>
    <n v="88.25"/>
    <x v="1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17:43:04"/>
    <b v="0"/>
    <n v="57"/>
    <b v="1"/>
    <s v="theater/plays"/>
    <n v="1.0153333333333334"/>
    <n v="53.438596491228068"/>
    <x v="1"/>
    <s v="plays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07:52:00"/>
    <b v="0"/>
    <n v="114"/>
    <b v="1"/>
    <s v="theater/plays"/>
    <n v="1.13625"/>
    <n v="39.868421052631582"/>
    <x v="1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18:00:00"/>
    <b v="0"/>
    <n v="3"/>
    <b v="1"/>
    <s v="theater/plays"/>
    <n v="1.4"/>
    <n v="23.333333333333332"/>
    <x v="1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4:34:44"/>
    <b v="0"/>
    <n v="16"/>
    <b v="1"/>
    <s v="theater/plays"/>
    <n v="1.2875000000000001"/>
    <n v="64.375"/>
    <x v="1"/>
    <s v="plays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2T22:59:00"/>
    <b v="0"/>
    <n v="199"/>
    <b v="1"/>
    <s v="theater/plays"/>
    <n v="1.0290416666666666"/>
    <n v="62.052763819095475"/>
    <x v="1"/>
    <s v="plays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07:44:58"/>
    <b v="0"/>
    <n v="31"/>
    <b v="1"/>
    <s v="theater/plays"/>
    <n v="1.0249999999999999"/>
    <n v="66.129032258064512"/>
    <x v="1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6-30T23:59:00"/>
    <b v="0"/>
    <n v="30"/>
    <b v="1"/>
    <s v="theater/plays"/>
    <n v="1.101"/>
    <n v="73.400000000000006"/>
    <x v="1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05:53:54"/>
    <b v="0"/>
    <n v="34"/>
    <b v="1"/>
    <s v="theater/plays"/>
    <n v="1.1276666666666666"/>
    <n v="99.5"/>
    <x v="1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0:38:10"/>
    <b v="0"/>
    <n v="18"/>
    <b v="1"/>
    <s v="theater/plays"/>
    <n v="1.119"/>
    <n v="62.166666666666664"/>
    <x v="1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1:59:00"/>
    <b v="0"/>
    <n v="67"/>
    <b v="1"/>
    <s v="theater/plays"/>
    <n v="1.3919999999999999"/>
    <n v="62.328358208955223"/>
    <x v="1"/>
    <s v="plays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19T21:48:16"/>
    <b v="0"/>
    <n v="66"/>
    <b v="1"/>
    <s v="theater/plays"/>
    <n v="1.1085714285714285"/>
    <n v="58.787878787878789"/>
    <x v="1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1T23:19:46"/>
    <b v="0"/>
    <n v="23"/>
    <b v="1"/>
    <s v="theater/plays"/>
    <n v="1.3906666666666667"/>
    <n v="45.347826086956523"/>
    <x v="1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16:00:00"/>
    <b v="0"/>
    <n v="126"/>
    <b v="1"/>
    <s v="theater/plays"/>
    <n v="1.0569999999999999"/>
    <n v="41.944444444444443"/>
    <x v="1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8T22:59:00"/>
    <b v="0"/>
    <n v="6"/>
    <b v="1"/>
    <s v="theater/plays"/>
    <n v="1.0142857142857142"/>
    <n v="59.166666666666664"/>
    <x v="1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0:14:15"/>
    <b v="0"/>
    <n v="25"/>
    <b v="1"/>
    <s v="theater/plays"/>
    <n v="1.0024500000000001"/>
    <n v="200.49"/>
    <x v="1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3:53:24"/>
    <b v="0"/>
    <n v="39"/>
    <b v="1"/>
    <s v="theater/plays"/>
    <n v="1.0916666666666666"/>
    <n v="83.974358974358978"/>
    <x v="1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17:25:00"/>
    <b v="0"/>
    <n v="62"/>
    <b v="1"/>
    <s v="theater/plays"/>
    <n v="1.1833333333333333"/>
    <n v="57.258064516129032"/>
    <x v="1"/>
    <s v="plays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0:21:23"/>
    <b v="0"/>
    <n v="31"/>
    <b v="1"/>
    <s v="theater/plays"/>
    <n v="1.2"/>
    <n v="58.064516129032256"/>
    <x v="1"/>
    <s v="plays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1T23:59:00"/>
    <b v="0"/>
    <n v="274"/>
    <b v="1"/>
    <s v="theater/plays"/>
    <n v="1.2796000000000001"/>
    <n v="186.80291970802921"/>
    <x v="1"/>
    <s v="plays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8T19:00:00"/>
    <b v="0"/>
    <n v="17"/>
    <b v="1"/>
    <s v="theater/plays"/>
    <n v="1.26"/>
    <n v="74.117647058823536"/>
    <x v="1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17:30:00"/>
    <b v="0"/>
    <n v="14"/>
    <b v="1"/>
    <s v="theater/plays"/>
    <n v="1.2912912912912913"/>
    <n v="30.714285714285715"/>
    <x v="1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5T21:00:00"/>
    <b v="0"/>
    <n v="60"/>
    <b v="1"/>
    <s v="theater/plays"/>
    <n v="1.0742857142857143"/>
    <n v="62.666666666666664"/>
    <x v="1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15:53:30"/>
    <b v="0"/>
    <n v="33"/>
    <b v="1"/>
    <s v="theater/plays"/>
    <n v="1.00125"/>
    <n v="121.36363636363636"/>
    <x v="1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09:48:36"/>
    <b v="0"/>
    <n v="78"/>
    <b v="1"/>
    <s v="theater/plays"/>
    <n v="1.55"/>
    <n v="39.743589743589745"/>
    <x v="1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06:10:48"/>
    <b v="0"/>
    <n v="30"/>
    <b v="1"/>
    <s v="theater/plays"/>
    <n v="1.08"/>
    <n v="72"/>
    <x v="1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4:21:27"/>
    <b v="0"/>
    <n v="136"/>
    <b v="1"/>
    <s v="theater/plays"/>
    <n v="1.1052"/>
    <n v="40.632352941176471"/>
    <x v="1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09:26:56"/>
    <b v="0"/>
    <n v="40"/>
    <b v="1"/>
    <s v="theater/plays"/>
    <n v="1.008"/>
    <n v="63"/>
    <x v="1"/>
    <s v="plays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1:00:00"/>
    <b v="0"/>
    <n v="18"/>
    <b v="1"/>
    <s v="theater/plays"/>
    <n v="1.212"/>
    <n v="33.666666666666664"/>
    <x v="1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07:59:53"/>
    <b v="0"/>
    <n v="39"/>
    <b v="1"/>
    <s v="theater/plays"/>
    <n v="1.0033333333333334"/>
    <n v="38.589743589743591"/>
    <x v="1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17:59:00"/>
    <b v="0"/>
    <n v="21"/>
    <b v="1"/>
    <s v="theater/plays"/>
    <n v="1.0916666666666666"/>
    <n v="155.95238095238096"/>
    <x v="1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1:59:00"/>
    <b v="0"/>
    <n v="30"/>
    <b v="1"/>
    <s v="theater/plays"/>
    <n v="1.2342857142857142"/>
    <n v="43.2"/>
    <x v="1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1:33:14"/>
    <b v="0"/>
    <n v="27"/>
    <b v="1"/>
    <s v="theater/plays"/>
    <n v="1.3633666666666666"/>
    <n v="15.148518518518518"/>
    <x v="1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3:00:00"/>
    <b v="0"/>
    <n v="35"/>
    <b v="1"/>
    <s v="theater/plays"/>
    <n v="1.0346657233816767"/>
    <n v="83.571428571428569"/>
    <x v="1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16:55:49"/>
    <b v="0"/>
    <n v="13"/>
    <b v="1"/>
    <s v="theater/plays"/>
    <n v="1.2133333333333334"/>
    <n v="140"/>
    <x v="1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0:26:00"/>
    <b v="0"/>
    <n v="23"/>
    <b v="1"/>
    <s v="theater/plays"/>
    <n v="1.86"/>
    <n v="80.869565217391298"/>
    <x v="1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3T22:24:46"/>
    <b v="0"/>
    <n v="39"/>
    <b v="1"/>
    <s v="theater/plays"/>
    <n v="3"/>
    <n v="53.846153846153847"/>
    <x v="1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1:59:06"/>
    <b v="0"/>
    <n v="35"/>
    <b v="1"/>
    <s v="theater/plays"/>
    <n v="1.0825"/>
    <n v="30.928571428571427"/>
    <x v="1"/>
    <s v="plays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08:49:48"/>
    <b v="0"/>
    <n v="27"/>
    <b v="1"/>
    <s v="theater/plays"/>
    <n v="1.4115384615384616"/>
    <n v="67.962962962962962"/>
    <x v="1"/>
    <s v="plays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1:00:00"/>
    <b v="0"/>
    <n v="21"/>
    <b v="1"/>
    <s v="theater/plays"/>
    <n v="1.1399999999999999"/>
    <n v="27.142857142857142"/>
    <x v="1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1:59:00"/>
    <b v="0"/>
    <n v="104"/>
    <b v="1"/>
    <s v="theater/plays"/>
    <n v="1.5373333333333334"/>
    <n v="110.86538461538461"/>
    <x v="1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2:42:46"/>
    <b v="0"/>
    <n v="19"/>
    <b v="1"/>
    <s v="theater/plays"/>
    <n v="1.0149999999999999"/>
    <n v="106.84210526315789"/>
    <x v="1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5T22:59:00"/>
    <b v="0"/>
    <n v="97"/>
    <b v="1"/>
    <s v="theater/plays"/>
    <n v="1.0235000000000001"/>
    <n v="105.51546391752578"/>
    <x v="1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07:52:00"/>
    <b v="0"/>
    <n v="27"/>
    <b v="1"/>
    <s v="theater/plays"/>
    <n v="1.0257142857142858"/>
    <n v="132.96296296296296"/>
    <x v="1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16:18:29"/>
    <b v="0"/>
    <n v="24"/>
    <b v="1"/>
    <s v="theater/plays"/>
    <n v="1.5575000000000001"/>
    <n v="51.916666666666664"/>
    <x v="1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15:47:29"/>
    <b v="0"/>
    <n v="13"/>
    <b v="1"/>
    <s v="theater/plays"/>
    <n v="1.0075000000000001"/>
    <n v="310"/>
    <x v="1"/>
    <s v="plays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2:11:15"/>
    <b v="0"/>
    <n v="46"/>
    <b v="1"/>
    <s v="theater/plays"/>
    <n v="2.3940000000000001"/>
    <n v="26.021739130434781"/>
    <x v="1"/>
    <s v="plays"/>
    <m/>
    <m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2:31:06"/>
    <b v="0"/>
    <n v="4"/>
    <b v="1"/>
    <s v="theater/plays"/>
    <n v="2.1"/>
    <n v="105"/>
    <x v="1"/>
    <s v="plays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18:50:06"/>
    <b v="0"/>
    <n v="40"/>
    <b v="1"/>
    <s v="theater/plays"/>
    <n v="1.0451515151515152"/>
    <n v="86.224999999999994"/>
    <x v="1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18:28:04"/>
    <b v="0"/>
    <n v="44"/>
    <b v="1"/>
    <s v="theater/plays"/>
    <n v="1.008"/>
    <n v="114.54545454545455"/>
    <x v="1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17:59:00"/>
    <b v="0"/>
    <n v="35"/>
    <b v="1"/>
    <s v="theater/plays"/>
    <n v="1.1120000000000001"/>
    <n v="47.657142857142858"/>
    <x v="1"/>
    <s v="plays"/>
    <m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4:04:22"/>
    <b v="0"/>
    <n v="63"/>
    <b v="1"/>
    <s v="theater/plays"/>
    <n v="1.0204444444444445"/>
    <n v="72.888888888888886"/>
    <x v="1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18:00:00"/>
    <b v="0"/>
    <n v="89"/>
    <b v="1"/>
    <s v="theater/plays"/>
    <n v="1.0254767441860466"/>
    <n v="49.545505617977533"/>
    <x v="1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16:30:00"/>
    <b v="0"/>
    <n v="15"/>
    <b v="1"/>
    <s v="theater/plays"/>
    <n v="1.27"/>
    <n v="25.4"/>
    <x v="1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16:00:00"/>
    <b v="0"/>
    <n v="46"/>
    <b v="1"/>
    <s v="theater/plays"/>
    <n v="3.3870588235294119"/>
    <n v="62.586956521739133"/>
    <x v="1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19T23:55:00"/>
    <b v="0"/>
    <n v="33"/>
    <b v="1"/>
    <s v="theater/plays"/>
    <n v="1.0075000000000001"/>
    <n v="61.060606060606062"/>
    <x v="1"/>
    <s v="plays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0:59:00"/>
    <b v="0"/>
    <n v="52"/>
    <b v="1"/>
    <s v="theater/musical"/>
    <n v="1.0351999999999999"/>
    <n v="99.538461538461533"/>
    <x v="1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8T22:59:00"/>
    <b v="0"/>
    <n v="7"/>
    <b v="1"/>
    <s v="theater/musical"/>
    <n v="1.05"/>
    <n v="75"/>
    <x v="1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2:59:00"/>
    <b v="0"/>
    <n v="28"/>
    <b v="1"/>
    <s v="theater/musical"/>
    <n v="1.0044999999999999"/>
    <n v="215.25"/>
    <x v="1"/>
    <s v="musical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18:51:13"/>
    <b v="0"/>
    <n v="11"/>
    <b v="1"/>
    <s v="theater/musical"/>
    <n v="1.3260000000000001"/>
    <n v="120.54545454545455"/>
    <x v="1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16:00:00"/>
    <b v="0"/>
    <n v="15"/>
    <b v="1"/>
    <s v="theater/musical"/>
    <n v="1.1299999999999999"/>
    <n v="37.666666666666664"/>
    <x v="1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2T19:00:00"/>
    <b v="0"/>
    <n v="30"/>
    <b v="1"/>
    <s v="theater/musical"/>
    <n v="1.0334000000000001"/>
    <n v="172.23333333333332"/>
    <x v="1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5T23:59:00"/>
    <b v="0"/>
    <n v="27"/>
    <b v="1"/>
    <s v="theater/musical"/>
    <n v="1.2"/>
    <n v="111.11111111111111"/>
    <x v="1"/>
    <s v="musical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15:48:27"/>
    <b v="0"/>
    <n v="28"/>
    <b v="1"/>
    <s v="theater/musical"/>
    <n v="1.2963636363636364"/>
    <n v="25.464285714285715"/>
    <x v="1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4:33:18"/>
    <b v="0"/>
    <n v="17"/>
    <b v="1"/>
    <s v="theater/musical"/>
    <n v="1.0111111111111111"/>
    <n v="267.64705882352939"/>
    <x v="1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15:25:15"/>
    <b v="0"/>
    <n v="50"/>
    <b v="1"/>
    <s v="theater/musical"/>
    <n v="1.0851428571428572"/>
    <n v="75.959999999999994"/>
    <x v="1"/>
    <s v="musical"/>
    <m/>
    <m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0:00:00"/>
    <b v="0"/>
    <n v="26"/>
    <b v="1"/>
    <s v="theater/musical"/>
    <n v="1.0233333333333334"/>
    <n v="59.03846153846154"/>
    <x v="1"/>
    <s v="musical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5T21:35:53"/>
    <b v="0"/>
    <n v="88"/>
    <b v="1"/>
    <s v="theater/musical"/>
    <n v="1.1024425000000002"/>
    <n v="50.111022727272733"/>
    <x v="1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07:36:26"/>
    <b v="0"/>
    <n v="91"/>
    <b v="1"/>
    <s v="theater/musical"/>
    <n v="1.010154"/>
    <n v="55.502967032967035"/>
    <x v="1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4:31:29"/>
    <b v="0"/>
    <n v="28"/>
    <b v="1"/>
    <s v="theater/musical"/>
    <n v="1.0624"/>
    <n v="47.428571428571431"/>
    <x v="1"/>
    <s v="musical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2T23:00:45"/>
    <b v="0"/>
    <n v="96"/>
    <b v="1"/>
    <s v="theater/musical"/>
    <n v="1.0265010000000001"/>
    <n v="106.9271875"/>
    <x v="1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28T23:59:00"/>
    <b v="0"/>
    <n v="56"/>
    <b v="1"/>
    <s v="theater/musical"/>
    <n v="1.1675"/>
    <n v="41.696428571428569"/>
    <x v="1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2:28:10"/>
    <b v="0"/>
    <n v="58"/>
    <b v="1"/>
    <s v="theater/musical"/>
    <n v="1.0765274999999999"/>
    <n v="74.243275862068955"/>
    <x v="1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musical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7T19:00:00"/>
    <b v="0"/>
    <n v="38"/>
    <b v="1"/>
    <s v="theater/musical"/>
    <n v="1.46"/>
    <n v="38.421052631578945"/>
    <x v="1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1:00:00"/>
    <b v="0"/>
    <n v="33"/>
    <b v="1"/>
    <s v="theater/musical"/>
    <n v="1.1020000000000001"/>
    <n v="166.96969696969697"/>
    <x v="1"/>
    <s v="musical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4T21:08:00"/>
    <b v="0"/>
    <n v="57"/>
    <b v="1"/>
    <s v="theater/musical"/>
    <n v="1.0820000000000001"/>
    <n v="94.912280701754383"/>
    <x v="1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8T23:00:00"/>
    <b v="0"/>
    <n v="14"/>
    <b v="1"/>
    <s v="theater/musical"/>
    <n v="1.0024999999999999"/>
    <n v="143.21428571428572"/>
    <x v="1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7-31T20:00:00"/>
    <b v="0"/>
    <n v="94"/>
    <b v="1"/>
    <s v="theater/musical"/>
    <n v="1.0671250000000001"/>
    <n v="90.819148936170208"/>
    <x v="1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6T23:00:00"/>
    <b v="0"/>
    <n v="59"/>
    <b v="1"/>
    <s v="theater/musical"/>
    <n v="1.4319999999999999"/>
    <n v="48.542372881355931"/>
    <x v="1"/>
    <s v="musical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4:39:40"/>
    <b v="0"/>
    <n v="36"/>
    <b v="1"/>
    <s v="theater/musical"/>
    <n v="1.0504166666666668"/>
    <n v="70.027777777777771"/>
    <x v="1"/>
    <s v="musical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15:06:00"/>
    <b v="0"/>
    <n v="30"/>
    <b v="1"/>
    <s v="theater/musical"/>
    <n v="1.2"/>
    <n v="100"/>
    <x v="1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16:11:25"/>
    <b v="0"/>
    <n v="52"/>
    <b v="1"/>
    <s v="theater/musical"/>
    <n v="1.0966666666666667"/>
    <n v="94.90384615384616"/>
    <x v="1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18:00:00"/>
    <b v="0"/>
    <n v="27"/>
    <b v="1"/>
    <s v="theater/musical"/>
    <n v="1.0175000000000001"/>
    <n v="75.370370370370367"/>
    <x v="1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1:00:00"/>
    <b v="0"/>
    <n v="24"/>
    <b v="1"/>
    <s v="theater/musical"/>
    <n v="1.2891666666666666"/>
    <n v="64.458333333333329"/>
    <x v="1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18:32:12"/>
    <b v="0"/>
    <n v="10"/>
    <b v="1"/>
    <s v="theater/musical"/>
    <n v="1.1499999999999999"/>
    <n v="115"/>
    <x v="1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05:03:00"/>
    <b v="0"/>
    <n v="30"/>
    <b v="1"/>
    <s v="theater/musical"/>
    <n v="1.5075000000000001"/>
    <n v="100.5"/>
    <x v="1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6T19:54:35"/>
    <b v="0"/>
    <n v="71"/>
    <b v="1"/>
    <s v="theater/musical"/>
    <n v="1.1096666666666666"/>
    <n v="93.774647887323937"/>
    <x v="1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0T22:59:00"/>
    <b v="0"/>
    <n v="10"/>
    <b v="1"/>
    <s v="theater/musical"/>
    <n v="1.0028571428571429"/>
    <n v="35.1"/>
    <x v="1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18:00:00"/>
    <b v="0"/>
    <n v="38"/>
    <b v="1"/>
    <s v="theater/plays"/>
    <n v="1.0125"/>
    <n v="53.289473684210527"/>
    <x v="1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4:22:38"/>
    <b v="0"/>
    <n v="26"/>
    <b v="1"/>
    <s v="theater/plays"/>
    <n v="1.2173333333333334"/>
    <n v="70.230769230769226"/>
    <x v="1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06:00:00"/>
    <b v="0"/>
    <n v="19"/>
    <b v="1"/>
    <s v="theater/plays"/>
    <n v="3.3"/>
    <n v="43.421052631578945"/>
    <x v="1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5-31T22:59:00"/>
    <b v="0"/>
    <n v="11"/>
    <b v="1"/>
    <s v="theater/plays"/>
    <n v="1.0954999999999999"/>
    <n v="199.18181818181819"/>
    <x v="1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16:43:00"/>
    <b v="0"/>
    <n v="27"/>
    <b v="1"/>
    <s v="theater/plays"/>
    <n v="1.0095190476190474"/>
    <n v="78.518148148148143"/>
    <x v="1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3-31T22:59:00"/>
    <b v="0"/>
    <n v="34"/>
    <b v="1"/>
    <s v="theater/plays"/>
    <n v="1.4013333333333333"/>
    <n v="61.823529411764703"/>
    <x v="1"/>
    <s v="plays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18:00:00"/>
    <b v="0"/>
    <n v="20"/>
    <b v="1"/>
    <s v="theater/plays"/>
    <n v="1.0000100000000001"/>
    <n v="50.000500000000002"/>
    <x v="1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1:33:43"/>
    <b v="0"/>
    <n v="37"/>
    <b v="1"/>
    <s v="theater/plays"/>
    <n v="1.19238"/>
    <n v="48.339729729729726"/>
    <x v="1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3T22:59:00"/>
    <b v="0"/>
    <n v="20"/>
    <b v="1"/>
    <s v="theater/plays"/>
    <n v="1.0725"/>
    <n v="107.25"/>
    <x v="1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4:13:02"/>
    <b v="0"/>
    <n v="10"/>
    <b v="1"/>
    <s v="theater/plays"/>
    <n v="2.2799999999999998"/>
    <n v="57"/>
    <x v="1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16:02:00"/>
    <b v="0"/>
    <n v="26"/>
    <b v="1"/>
    <s v="theater/plays"/>
    <n v="1.0640000000000001"/>
    <n v="40.92307692307692"/>
    <x v="1"/>
    <s v="plays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0:38:37"/>
    <b v="0"/>
    <n v="20"/>
    <b v="1"/>
    <s v="theater/plays"/>
    <n v="1.4333333333333333"/>
    <n v="21.5"/>
    <x v="1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3T23:20:07"/>
    <b v="0"/>
    <n v="46"/>
    <b v="1"/>
    <s v="theater/plays"/>
    <n v="1.0454285714285714"/>
    <n v="79.543478260869563"/>
    <x v="1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17:59:00"/>
    <b v="0"/>
    <n v="76"/>
    <b v="1"/>
    <s v="theater/plays"/>
    <n v="1.1002000000000001"/>
    <n v="72.381578947368425"/>
    <x v="1"/>
    <s v="plays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19T22:59:00"/>
    <b v="0"/>
    <n v="41"/>
    <b v="1"/>
    <s v="theater/plays"/>
    <n v="1.06"/>
    <n v="64.634146341463421"/>
    <x v="1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08:41:00"/>
    <b v="0"/>
    <n v="7"/>
    <b v="1"/>
    <s v="theater/plays"/>
    <n v="1.08"/>
    <n v="38.571428571428569"/>
    <x v="1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6T20:40:14"/>
    <b v="0"/>
    <n v="49"/>
    <b v="1"/>
    <s v="theater/plays"/>
    <n v="1.0542"/>
    <n v="107.57142857142857"/>
    <x v="1"/>
    <s v="plays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05:09:54"/>
    <b v="0"/>
    <n v="26"/>
    <b v="1"/>
    <s v="theater/plays"/>
    <n v="1.1916666666666667"/>
    <n v="27.5"/>
    <x v="1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6T19:00:00"/>
    <b v="0"/>
    <n v="65"/>
    <b v="1"/>
    <s v="theater/plays"/>
    <n v="1.5266666666666666"/>
    <n v="70.461538461538467"/>
    <x v="1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15:46:11"/>
    <b v="0"/>
    <n v="8"/>
    <b v="1"/>
    <s v="theater/plays"/>
    <n v="1.002"/>
    <n v="62.625"/>
    <x v="1"/>
    <s v="plays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2:46:51"/>
    <b v="0"/>
    <n v="3"/>
    <b v="1"/>
    <s v="theater/plays"/>
    <n v="2.25"/>
    <n v="75"/>
    <x v="1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16:22:25"/>
    <b v="0"/>
    <n v="9"/>
    <b v="1"/>
    <s v="theater/plays"/>
    <n v="1.0602199999999999"/>
    <n v="58.901111111111113"/>
    <x v="1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19T21:45:35"/>
    <b v="0"/>
    <n v="9"/>
    <b v="1"/>
    <s v="theater/plays"/>
    <n v="1.0466666666666666"/>
    <n v="139.55555555555554"/>
    <x v="1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4:09:00"/>
    <b v="0"/>
    <n v="20"/>
    <b v="1"/>
    <s v="theater/plays"/>
    <n v="1.1666666666666667"/>
    <n v="70"/>
    <x v="1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05:41:07"/>
    <b v="0"/>
    <n v="57"/>
    <b v="1"/>
    <s v="theater/plays"/>
    <n v="1.0903333333333334"/>
    <n v="57.385964912280699"/>
    <x v="1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17:36:48"/>
    <b v="0"/>
    <n v="8"/>
    <b v="1"/>
    <s v="theater/plays"/>
    <n v="1.6"/>
    <n v="40"/>
    <x v="1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2T23:09:00"/>
    <b v="0"/>
    <n v="14"/>
    <b v="1"/>
    <s v="theater/plays"/>
    <n v="1.125"/>
    <n v="64.285714285714292"/>
    <x v="1"/>
    <s v="plays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3:22:38"/>
    <b v="0"/>
    <n v="17"/>
    <b v="1"/>
    <s v="theater/plays"/>
    <n v="1.0209999999999999"/>
    <n v="120.11764705882354"/>
    <x v="1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2:03:29"/>
    <b v="0"/>
    <n v="100"/>
    <b v="1"/>
    <s v="theater/plays"/>
    <n v="1.00824"/>
    <n v="1008.24"/>
    <x v="1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29T22:25:24"/>
    <b v="0"/>
    <n v="32"/>
    <b v="1"/>
    <s v="theater/plays"/>
    <n v="1.0125"/>
    <n v="63.28125"/>
    <x v="1"/>
    <s v="plays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0:50:29"/>
    <b v="0"/>
    <n v="3"/>
    <b v="1"/>
    <s v="theater/plays"/>
    <n v="65"/>
    <n v="21.666666666666668"/>
    <x v="1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  <m/>
    <m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  <m/>
    <m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0:50:05"/>
    <b v="0"/>
    <n v="1"/>
    <b v="0"/>
    <s v="theater/musical"/>
    <n v="2E-3"/>
    <n v="10"/>
    <x v="1"/>
    <s v="musical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2T23:07:58"/>
    <b v="0"/>
    <n v="10"/>
    <b v="0"/>
    <s v="theater/musical"/>
    <n v="0.15"/>
    <n v="150"/>
    <x v="1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3T22:29:56"/>
    <b v="0"/>
    <n v="0"/>
    <b v="0"/>
    <s v="theater/musical"/>
    <n v="0"/>
    <e v="#DIV/0!"/>
    <x v="1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1:42:15"/>
    <b v="0"/>
    <n v="0"/>
    <b v="0"/>
    <s v="theater/musical"/>
    <n v="0"/>
    <e v="#DIV/0!"/>
    <x v="1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3T20:00:00"/>
    <b v="0"/>
    <n v="0"/>
    <b v="0"/>
    <s v="theater/musical"/>
    <n v="0"/>
    <e v="#DIV/0!"/>
    <x v="1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05:00:00"/>
    <b v="0"/>
    <n v="0"/>
    <b v="0"/>
    <s v="theater/musical"/>
    <n v="0"/>
    <e v="#DIV/0!"/>
    <x v="1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29T22:59:00"/>
    <b v="0"/>
    <n v="1"/>
    <b v="0"/>
    <s v="theater/musical"/>
    <n v="5.5555555555555556E-4"/>
    <n v="10"/>
    <x v="1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15:39:56"/>
    <b v="0"/>
    <n v="0"/>
    <b v="0"/>
    <s v="theater/musical"/>
    <n v="0"/>
    <e v="#DIV/0!"/>
    <x v="1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s v="musical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19T19:26:39"/>
    <b v="0"/>
    <n v="1"/>
    <b v="0"/>
    <s v="theater/musical"/>
    <n v="0.05"/>
    <n v="25"/>
    <x v="1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18:03:00"/>
    <b v="0"/>
    <n v="0"/>
    <b v="0"/>
    <s v="theater/musical"/>
    <n v="0"/>
    <e v="#DIV/0!"/>
    <x v="1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09:27:49"/>
    <b v="0"/>
    <n v="0"/>
    <b v="0"/>
    <s v="theater/musical"/>
    <n v="0"/>
    <e v="#DIV/0!"/>
    <x v="1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2:59:52"/>
    <b v="0"/>
    <n v="0"/>
    <b v="0"/>
    <s v="theater/musical"/>
    <n v="0"/>
    <e v="#DIV/0!"/>
    <x v="1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17:49:51"/>
    <b v="0"/>
    <n v="0"/>
    <b v="0"/>
    <s v="theater/musical"/>
    <n v="0"/>
    <e v="#DIV/0!"/>
    <x v="1"/>
    <s v="musical"/>
    <m/>
    <m/>
  </r>
  <r>
    <n v="3886"/>
    <s v="a (Canceled)"/>
    <n v="1"/>
    <n v="10000"/>
    <n v="0"/>
    <x v="1"/>
    <s v="AU"/>
    <s v="AUD"/>
    <n v="1418275702"/>
    <n v="1415683702"/>
    <x v="3886"/>
    <d v="2014-12-11T00:28:22"/>
    <b v="0"/>
    <n v="0"/>
    <b v="0"/>
    <s v="theater/musical"/>
    <n v="0"/>
    <e v="#DIV/0!"/>
    <x v="1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17:00:00"/>
    <b v="0"/>
    <n v="2"/>
    <b v="0"/>
    <s v="theater/musical"/>
    <n v="1.7500000000000002E-2"/>
    <n v="17.5"/>
    <x v="1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  <m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  <m/>
    <m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  <m/>
    <m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  <m/>
    <m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392"/>
    <d v="2016-02-28T00:00:00"/>
    <b v="0"/>
    <n v="1"/>
    <b v="0"/>
    <s v="theater/plays"/>
    <n v="4.0000000000000002E-4"/>
    <n v="1"/>
    <x v="1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2"/>
    <d v="2016-01-08T06:34:00"/>
    <b v="0"/>
    <n v="3"/>
    <b v="0"/>
    <s v="theater/plays"/>
    <n v="2E-3"/>
    <n v="1"/>
    <x v="1"/>
    <s v="plays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1T19:10:11"/>
    <d v="2015-07-22T22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09:24:43"/>
    <d v="2017-03-02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1:51:23"/>
    <d v="2016-02-1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07:21:47"/>
    <d v="2014-08-07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15:01:19"/>
    <d v="2015-12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17:23:27"/>
    <d v="2016-07-29T00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3T20:44:10"/>
    <d v="2014-06-1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5T20:07:47"/>
    <d v="2016-07-04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17:40:12"/>
    <d v="2016-04-15T16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7T21:29:04"/>
    <d v="2016-04-16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0T20:37:59"/>
    <d v="2014-06-24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3:41:02"/>
    <d v="2016-08-21T22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2:07:05"/>
    <d v="2014-07-15T22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1:15:09"/>
    <d v="2016-06-23T15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7T19:38:08"/>
    <d v="2014-07-13T08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4:24:18"/>
    <d v="2015-09-27T15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4:06:51"/>
    <d v="2014-06-16T00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2:33:42"/>
    <d v="2014-11-04T13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08:00:56"/>
    <d v="2014-09-17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4:35:34"/>
    <d v="2015-07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3:11:52"/>
    <d v="2015-09-13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0:03:09"/>
    <d v="2014-09-26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16:52:20"/>
    <d v="2015-01-01T02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3:41:41"/>
    <d v="2015-04-30T10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4:41:03"/>
    <d v="2015-09-15T14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09T19:36:01"/>
    <d v="2016-01-08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07:22:24"/>
    <d v="2014-08-17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6T22:57:13"/>
    <d v="2014-11-15T2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18:08:04"/>
    <d v="2015-12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1:09:28"/>
    <d v="2014-07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2:01:55"/>
    <d v="2014-08-21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4:00:34"/>
    <d v="2016-01-25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0:03:37"/>
    <d v="2016-05-12T22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0:51:41"/>
    <d v="2015-11-08T11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2:43:21"/>
    <d v="2014-08-05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2:00:14"/>
    <d v="2015-04-27T19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2:22:05"/>
    <d v="2015-04-04T01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1:37:59"/>
    <d v="2015-02-27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0T20:22:24"/>
    <d v="2013-05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4T20:07:48"/>
    <d v="2014-05-25T17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0:08:08"/>
    <d v="2014-06-18T23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08:39:14"/>
    <d v="2014-10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0:20:26"/>
    <d v="2014-12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3:58:06"/>
    <d v="2014-07-12T19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2T21:22:17"/>
    <d v="2014-10-06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09:58:27"/>
    <d v="2016-04-27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18:09:34"/>
    <d v="2015-12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4:40:07"/>
    <d v="2014-12-19T15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07:24:20"/>
    <d v="2015-03-01T07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3T23:14:05"/>
    <d v="2015-10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3:04:18"/>
    <d v="2015-01-30T12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17:17:17"/>
    <d v="2015-08-10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1:50:46"/>
    <d v="2014-07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08:10:45"/>
    <d v="2014-04-04T17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2:07:01"/>
    <d v="2015-12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18:15:16"/>
    <d v="2016-05-27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08:10:24"/>
    <d v="2015-06-08T11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4:59:22"/>
    <d v="2015-04-25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2:52:52"/>
    <d v="2014-11-19T13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0:39:36"/>
    <d v="2015-09-14T16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16:38:37"/>
    <d v="2014-03-22T19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4:32:37"/>
    <d v="2013-06-06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4:11:18"/>
    <d v="2013-03-03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16:53:33"/>
    <d v="2013-12-27T23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7T19:26:21"/>
    <d v="2013-07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4:42:34"/>
    <d v="2014-08-11T00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15:23:40"/>
    <d v="2016-07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09:00:04"/>
    <d v="2012-07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08:39:51"/>
    <d v="2014-02-23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0T23:30:25"/>
    <d v="2011-10-02T01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16:30:45"/>
    <d v="2011-09-04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1:30:57"/>
    <d v="2012-05-28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5T19:14:41"/>
    <d v="2012-11-14T19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3:09:44"/>
    <d v="2011-05-02T22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06:41:35"/>
    <d v="2016-01-21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0:01:12"/>
    <d v="2013-04-23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1:35:58"/>
    <d v="2011-12-27T12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8T22:28:37"/>
    <d v="2012-05-20T21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2:32:01"/>
    <d v="2016-09-01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3:38:13"/>
    <d v="2014-04-25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4T21:00:56"/>
    <d v="2013-12-09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09T22:48:47"/>
    <d v="2012-07-13T22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4:41:01"/>
    <d v="2011-10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09:46:29"/>
    <d v="2015-02-22T06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3:11:26"/>
    <d v="2011-05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3T22:00:37"/>
    <d v="2011-09-22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08:20:45"/>
    <d v="2015-12-27T09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07:56:43"/>
    <d v="2010-06-02T20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0:48:51"/>
    <d v="2014-06-22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3:03:12"/>
    <d v="2013-06-02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2:08:19"/>
    <d v="2011-07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4:39:24"/>
    <d v="2011-05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6T23:46:23"/>
    <d v="2017-02-01T03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15:35:37"/>
    <d v="2012-07-03T16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2:13:42"/>
    <d v="2014-04-07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6T19:07:21"/>
    <d v="2012-02-25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0:54:01"/>
    <d v="2010-07-31T22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1T22:14:42"/>
    <d v="2011-07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4:04:34"/>
    <d v="2012-12-07T18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16:39:59"/>
    <d v="2014-01-22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3:04:46"/>
    <d v="2012-11-04T14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3:38:30"/>
    <d v="2013-01-24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2T22:08:53"/>
    <d v="2010-12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4:20:30"/>
    <d v="2014-03-07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1:41:06"/>
    <d v="2011-04-02T20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2:23:40"/>
    <d v="2016-05-13T19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3:38:21"/>
    <d v="2012-04-02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18:34:47"/>
    <d v="2011-04-24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09:42:50"/>
    <d v="2013-05-3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6T19:37:10"/>
    <d v="2011-02-25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17:47:33"/>
    <d v="2013-11-14T00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2:59:47"/>
    <d v="2015-05-3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19T20:01:58"/>
    <d v="2014-04-12T21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3:12:08"/>
    <d v="2011-08-06T10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1:34:48"/>
    <d v="2012-01-13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2:44:04"/>
    <d v="2012-02-04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06:55:55"/>
    <d v="2011-04-08T05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15:02:24"/>
    <d v="2010-06-09T14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8T20:17:16"/>
    <d v="2011-07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4T20:39:46"/>
    <d v="2011-08-13T18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2T20:11:47"/>
    <d v="2016-10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1:55:10"/>
    <d v="2015-04-18T05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05:21:47"/>
    <d v="2016-10-10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3:46:04"/>
    <d v="2014-10-28T17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17:17:22"/>
    <d v="2015-05-15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18:51:20"/>
    <d v="2017-02-03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09:08:57"/>
    <d v="2015-06-10T21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09:59:01"/>
    <d v="2015-04-03T08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0:28:13"/>
    <d v="2016-10-20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17:29:43"/>
    <d v="2014-10-30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16:58:12"/>
    <d v="2014-06-16T15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6-20T15:06:01"/>
    <d v="2016-07-05T19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4:30:07"/>
    <d v="2014-11-07T15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4:23:04"/>
    <d v="2016-05-31T12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16:50:18"/>
    <d v="2015-09-04T12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4:09:57"/>
    <d v="2014-07-01T14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4:50:34"/>
    <d v="2015-05-16T05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08:46:33"/>
    <d v="2015-10-12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1:10:41"/>
    <d v="2015-07-31T23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17:06:12"/>
    <d v="2015-07-1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7T23:45:32"/>
    <d v="2015-03-19T22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5T22:40:23"/>
    <d v="2015-05-30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16:26:18"/>
    <d v="2014-11-16T17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7T20:32:22"/>
    <d v="2016-09-03T00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3:17:52"/>
    <d v="2015-04-13T12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08:00:52"/>
    <d v="2015-08-11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8T19:23:18"/>
    <d v="2017-01-17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3:25:40"/>
    <d v="2015-01-08T13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1:45:36"/>
    <d v="2016-02-27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4T23:07:50"/>
    <d v="2014-12-25T03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6T22:53:02"/>
    <d v="2015-05-25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08:13:11"/>
    <d v="2015-06-18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3T20:51:40"/>
    <d v="2014-09-22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09:04:04"/>
    <d v="2014-12-02T10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08:08:15"/>
    <d v="2015-06-03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08:25:35"/>
    <d v="2015-07-2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3T21:59:56"/>
    <d v="2014-08-02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16:52:52"/>
    <d v="2016-02-26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1T20:50:28"/>
    <d v="2014-10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05:25:45"/>
    <d v="2016-07-03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7-19T21:52:19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1-27T15:22:29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2:00:11"/>
    <d v="2013-05-05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1:45:04"/>
    <d v="2014-12-21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06:49:50"/>
    <d v="2011-12-20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2T20:08:24"/>
    <d v="2014-02-21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2:45:59"/>
    <d v="2010-03-16T02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6T20:16:25"/>
    <d v="2012-08-15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3:43:25"/>
    <d v="2010-12-18T04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09:30:14"/>
    <d v="2010-10-15T22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3:35:09"/>
    <d v="2012-01-07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17:10:20"/>
    <d v="2010-08-22T12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08:34:51"/>
    <d v="2013-06-06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3:54:06"/>
    <d v="2012-05-16T14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0:54:18"/>
    <d v="2010-05-31T22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0:37:15"/>
    <d v="2012-02-15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17:51:50"/>
    <d v="2015-10-16T21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07:38:02"/>
    <d v="2011-03-16T06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3:27:47"/>
    <d v="2013-03-16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0:02:42"/>
    <d v="2016-05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8T20:14:26"/>
    <d v="2011-06-17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2:42:49"/>
    <d v="2015-04-08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3:07:59"/>
    <d v="2010-07-17T04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16:15:04"/>
    <d v="2012-06-07T09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0:57:08"/>
    <d v="2011-02-26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17:54:54"/>
    <d v="2012-09-27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09:53:15"/>
    <d v="2012-05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0:53:50"/>
    <d v="2010-05-10T15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6T23:11:47"/>
    <d v="2010-04-22T22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05:51:39"/>
    <d v="2014-06-25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2T22:39:38"/>
    <d v="2011-11-06T2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2T23:43:42"/>
    <d v="2017-02-21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15:47:50"/>
    <d v="2011-05-24T23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3T21:24:21"/>
    <d v="2014-01-02T03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16:36:31"/>
    <d v="2010-04-28T13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06:57:46"/>
    <d v="2011-07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16:53:49"/>
    <d v="2012-04-05T01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0T19:46:06"/>
    <d v="2012-11-09T2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7T20:57:54"/>
    <d v="2012-04-27T19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16:23:39"/>
    <d v="2015-05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1T19:58:59"/>
    <d v="2012-10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0:51:36"/>
    <d v="2017-02-26T21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09:10:35"/>
    <d v="2014-05-30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6T22:55:13"/>
    <d v="2009-08-10T14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17:04:52"/>
    <d v="2010-02-22T17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2:02:24"/>
    <d v="2011-05-31T23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2:43:00"/>
    <d v="2012-01-21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3:08:48"/>
    <d v="2013-09-19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4:35:24"/>
    <d v="2013-03-25T13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1:40:18"/>
    <d v="2012-11-01T23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1T23:03:13"/>
    <d v="2012-06-25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05:57:14"/>
    <d v="2013-11-02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3:51:37"/>
    <d v="2011-02-02T02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3:27:26"/>
    <d v="2013-04-30T19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4:16:39"/>
    <d v="2011-10-28T22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1:01:54"/>
    <d v="2014-04-20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3T21:01:34"/>
    <d v="2010-07-19T11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1T19:06:49"/>
    <d v="2013-10-31T19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06:24:43"/>
    <d v="2012-09-07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2:28:21"/>
    <d v="2015-04-30T22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06:07:28"/>
    <d v="2014-05-09T16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0:24:20"/>
    <d v="2010-11-17T01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18:02:18"/>
    <d v="2011-04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2:42:15"/>
    <d v="2013-03-19T11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15:33:58"/>
    <d v="2012-02-24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2T20:42:26"/>
    <d v="2012-06-01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3T21:16:37"/>
    <d v="2012-08-31T21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0:07:29"/>
    <d v="2012-03-10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15:05:33"/>
    <d v="2013-03-20T14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1-08T17:40:01"/>
    <d v="2013-02-07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1:40:10"/>
    <d v="2011-03-10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3:02:14"/>
    <d v="2012-09-0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4T23:23:43"/>
    <d v="2011-10-19T21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0:16:32"/>
    <d v="2012-01-01T02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16:03:52"/>
    <d v="2013-04-14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0:28:14"/>
    <d v="2010-08-11T10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4:59:48"/>
    <d v="2013-03-01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3:32:14"/>
    <d v="2012-08-22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17:09:57"/>
    <d v="2014-12-10T23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1:14:43"/>
    <d v="2013-12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4T19:55:51"/>
    <d v="2013-03-26T18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15:07:09"/>
    <d v="2010-02-02T02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08:13:53"/>
    <d v="2015-12-22T18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05:43:06"/>
    <d v="2016-11-08T06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08:40:48"/>
    <d v="2016-05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2:42:46"/>
    <d v="2016-12-21T02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0:01:48"/>
    <d v="2015-08-01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4T23:30:33"/>
    <d v="2016-12-19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2:33:26"/>
    <d v="2017-03-14T17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0:38:49"/>
    <d v="2015-03-22T03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17:43:08"/>
    <d v="2015-10-31T23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06:12:07"/>
    <d v="2015-11-06T23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07:22:43"/>
    <d v="2013-05-16T22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08:57:14"/>
    <d v="2016-06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1:19:37"/>
    <d v="2015-10-28T03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0:16:31"/>
    <d v="2016-04-07T09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1:22:37"/>
    <d v="2015-05-15T14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2:41:55"/>
    <d v="2015-05-08T17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09:18:38"/>
    <d v="2015-11-13T10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1T22:05:08"/>
    <d v="2015-03-13T21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3:08:10"/>
    <d v="2016-09-02T20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3:14:28"/>
    <d v="2015-04-29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1:03:27"/>
    <d v="2017-03-08T16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16:06:38"/>
    <d v="2014-09-30T22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3:44:25"/>
    <d v="2016-04-29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2:42:25"/>
    <d v="2014-11-13T22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18:18:14"/>
    <d v="2015-05-31T21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17:39:50"/>
    <d v="2015-05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07:00:21"/>
    <d v="2015-10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06:53:29"/>
    <d v="2015-11-14T07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09:05:16"/>
    <d v="2015-08-21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06:58:28"/>
    <d v="2017-02-24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3T20:35:09"/>
    <d v="2016-09-10T22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18:09:14"/>
    <d v="2016-04-07T17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7T23:01:08"/>
    <d v="2014-10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4:00:19"/>
    <d v="2015-11-19T15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4:52:01"/>
    <d v="2016-04-08T13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2:03:14"/>
    <d v="2014-12-01T03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4:16:33"/>
    <d v="2016-03-16T13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0:19:57"/>
    <d v="2015-04-24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15:38:41"/>
    <d v="2016-06-15T10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2T20:41:30"/>
    <d v="2014-11-14T00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16:33:00"/>
    <d v="2015-07-22T22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3T19:01:46"/>
    <d v="2014-11-22T2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0:03:11"/>
    <d v="2014-08-07T19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2:52:16"/>
    <d v="2010-05-02T14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15:37:52"/>
    <d v="2014-06-20T22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09:33:19"/>
    <d v="2014-02-28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4:01:58"/>
    <d v="2012-05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08:51:18"/>
    <d v="2013-04-30T23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09:32:02"/>
    <d v="2015-03-15T08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08:14:29"/>
    <d v="2012-01-15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4:05:00"/>
    <d v="2017-01-06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3:25:39"/>
    <d v="2013-02-01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08:50:44"/>
    <d v="2016-04-05T11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16:53:18"/>
    <d v="2012-07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16:20:31"/>
    <d v="2011-09-16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18:38:31"/>
    <d v="2014-03-01T12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05:51:56"/>
    <d v="2016-08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1:01:08"/>
    <d v="2015-11-14T02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08:43:28"/>
    <d v="2016-01-25T18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1:31:12"/>
    <d v="2012-05-03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2:16:32"/>
    <d v="2016-01-23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1:45:17"/>
    <d v="2012-07-30T00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2:01:40"/>
    <d v="2012-09-06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5T21:49:19"/>
    <d v="2014-05-18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3:45:47"/>
    <d v="2015-01-06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09:01:41"/>
    <d v="2014-11-21T10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17:49:51"/>
    <d v="2015-08-10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1:14:18"/>
    <d v="2015-08-15T01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7T20:49:40"/>
    <d v="2016-07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3T20:30:50"/>
    <d v="2014-03-07T17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7T19:52:52"/>
    <d v="2015-05-0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7T20:00:51"/>
    <d v="2011-12-17T19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2:12:51"/>
    <d v="2011-09-07T22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2:00:52"/>
    <d v="2013-10-10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4:38:02"/>
    <d v="2016-04-17T13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16:49:20"/>
    <d v="2012-04-27T16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08:33:26"/>
    <d v="2012-07-07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3:38:04"/>
    <d v="2010-08-31T22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4:02:06"/>
    <d v="2015-04-29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16:01:07"/>
    <d v="2016-12-14T07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0:15:47"/>
    <d v="2014-05-16T22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15:12:50"/>
    <d v="2011-08-07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07:56:57"/>
    <d v="2015-11-05T08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2:27:21"/>
    <d v="2011-08-10T02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0:04:22"/>
    <d v="2014-02-05T18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3T21:02:19"/>
    <d v="2014-03-05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4T22:53:57"/>
    <d v="2011-05-09T00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15:54:10"/>
    <d v="2011-11-19T16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2:39:50"/>
    <d v="2013-11-05T13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15:42:24"/>
    <d v="2016-07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18:33:17"/>
    <d v="2015-06-18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19T23:13:24"/>
    <d v="2013-12-22T00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2:49:38"/>
    <d v="2012-07-25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16:03:31"/>
    <d v="2012-07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1T20:31:05"/>
    <d v="2013-10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15:26:42"/>
    <d v="2014-10-17T07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4:30:31"/>
    <d v="2014-02-08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18:17:40"/>
    <d v="2013-04-07T23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1:46:37"/>
    <d v="2015-07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15:13:07"/>
    <d v="2013-06-29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1-20T21:19:43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7-23T23:14:45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21:29:28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1:51:01"/>
    <d v="2015-12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2T21:13:39"/>
    <d v="2016-10-31T23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2-29T19:58:45"/>
    <d v="2016-03-20T18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1T22:11:16"/>
    <d v="2015-09-20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2:12:49"/>
    <d v="2016-06-01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4:37:21"/>
    <d v="2014-09-13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09:12:24"/>
    <d v="2015-08-07T12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7T23:56:06"/>
    <d v="2017-02-17T11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17:05:07"/>
    <d v="2015-06-21T16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0T19:44:54"/>
    <d v="2017-01-11T00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09:11:08"/>
    <d v="2015-06-23T21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1T20:33:49"/>
    <d v="2016-12-17T01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2T19:10:08"/>
    <d v="2016-05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05:26:05"/>
    <d v="2016-05-16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4:27:50"/>
    <d v="2015-11-01T18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08:05:05"/>
    <d v="2017-01-06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3:16:47"/>
    <d v="2015-08-03T13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3:26:31"/>
    <d v="2015-11-04T14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4:04:23"/>
    <d v="2016-05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3T20:11:47"/>
    <d v="2016-07-04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6-23T14:44:5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4:09:22"/>
    <d v="2015-05-09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15:35:39"/>
    <d v="2014-12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4:03:35"/>
    <d v="2015-06-18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0:20:23"/>
    <d v="2014-08-14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8T19:50:56"/>
    <d v="2014-08-27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3:35:08"/>
    <d v="2015-08-23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0:36:49"/>
    <d v="2015-05-24T10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4:48:56"/>
    <d v="2015-11-22T15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17:06:20"/>
    <d v="2015-06-15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29T19:49:04"/>
    <d v="2015-11-28T2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4:56:26"/>
    <d v="2015-04-22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08:27:17"/>
    <d v="2016-01-19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2T19:45:46"/>
    <d v="2016-09-01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06:55:20"/>
    <d v="2015-09-30T23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4T20:29:00"/>
    <d v="2016-06-23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5T21:55:59"/>
    <d v="2015-09-24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4:01:47"/>
    <d v="2017-02-25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3:14:03"/>
    <d v="2015-05-08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4:26:43"/>
    <d v="2015-12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0:36:30"/>
    <d v="2014-11-25T11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2:12:18"/>
    <d v="2014-08-25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18:42:17"/>
    <d v="2016-07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3:35:38"/>
    <d v="2016-07-0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7T19:13:17"/>
    <d v="2015-05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18:44:01"/>
    <d v="2015-05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16:29:37"/>
    <d v="2017-03-26T15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08:25:39"/>
    <d v="2015-08-15T08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2:21:51"/>
    <d v="2016-03-14T18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1:37:37"/>
    <d v="2014-07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0:18:28"/>
    <d v="2016-05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09:52:01"/>
    <d v="2015-09-06T00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3:32:09"/>
    <d v="2016-05-28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0:49:25"/>
    <d v="2015-11-25T11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2:11:02"/>
    <d v="2016-06-17T18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17:17:09"/>
    <d v="2015-02-26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2T21:12:42"/>
    <d v="2015-04-11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05:55:50"/>
    <d v="2015-06-06T05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18:05:18"/>
    <d v="2017-02-25T18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1-24T09:14:22"/>
    <d v="2017-03-25T08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08:59:55"/>
    <d v="2014-10-13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05:05:15"/>
    <d v="2016-11-24T18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08:40:48"/>
    <d v="2015-08-13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0:37:54"/>
    <d v="2015-08-19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0:24:35"/>
    <d v="2015-05-31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0:58:59"/>
    <d v="2014-10-28T20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2T19:37:54"/>
    <d v="2016-08-11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15:27:47"/>
    <d v="2014-08-11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3:25:49"/>
    <d v="2016-03-17T12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1:38:28"/>
    <d v="2014-10-14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16:53:33"/>
    <d v="2014-09-1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19T19:53:04"/>
    <d v="2014-12-18T2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2T19:25:11"/>
    <d v="2014-12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1:34:10"/>
    <d v="2016-12-01T12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09:50:40"/>
    <d v="2015-08-20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17:58:33"/>
    <d v="2015-07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17:58:32"/>
    <d v="2015-03-12T16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4:18:39"/>
    <d v="2016-04-17T13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15:17:52"/>
    <d v="2015-12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3T22:51:29"/>
    <d v="2015-07-26T13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09:14:55"/>
    <d v="2015-08-23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0:34:51"/>
    <d v="2012-01-29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08:43:27"/>
    <d v="2014-08-01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4:19:38"/>
    <d v="2012-04-08T13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4:35:49"/>
    <d v="2015-07-29T22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0:19:23"/>
    <d v="2011-06-30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0:01:52"/>
    <d v="2015-12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2T20:01:27"/>
    <d v="2013-04-11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3T19:29:09"/>
    <d v="2013-01-14T16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15:05:57"/>
    <d v="2011-08-21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0T23:27:41"/>
    <d v="2012-09-18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2:53:11"/>
    <d v="2011-12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4:05:47"/>
    <d v="2012-01-22T01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05:11:01"/>
    <d v="2013-09-29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05:04:52"/>
    <d v="2013-12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7T22:57:00"/>
    <d v="2015-05-09T00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2T19:42:26"/>
    <d v="2014-12-03T19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2:37:20"/>
    <d v="2013-11-20T23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1:36:27"/>
    <d v="2014-02-14T15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09:29:54"/>
    <d v="2014-11-30T23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07:03:49"/>
    <d v="2014-08-11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6T22:31:22"/>
    <d v="2015-06-20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0:33:26"/>
    <d v="2013-06-11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17:01:52"/>
    <d v="2014-03-21T16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2:01:25"/>
    <d v="2012-04-16T16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17:58:23"/>
    <d v="2012-12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08:44:05"/>
    <d v="2013-05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4T20:01:49"/>
    <d v="2012-09-22T22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08:10:19"/>
    <d v="2015-01-15T05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15:19:26"/>
    <d v="2014-08-10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17:35:30"/>
    <d v="2017-01-28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16:04:32"/>
    <d v="2013-02-24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0:07:55"/>
    <d v="2011-08-04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05:06:57"/>
    <d v="2016-10-16T06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09:09:51"/>
    <d v="2015-02-14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2:58:41"/>
    <d v="2013-01-05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09:31:17"/>
    <d v="2013-05-19T19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3:24:19"/>
    <d v="2011-04-18T12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1T20:18:34"/>
    <d v="2012-12-05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15:04:28"/>
    <d v="2010-10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2:55:39"/>
    <d v="2014-07-09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1:10:25"/>
    <d v="2011-05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8T19:01:14"/>
    <d v="2013-06-07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3:11:42"/>
    <d v="2012-08-25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3:34:09"/>
    <d v="2012-04-27T17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4T22:35:19"/>
    <d v="2014-03-16T21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09:15:15"/>
    <d v="2013-02-28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4T20:20:34"/>
    <d v="2012-05-11T10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0:03:46"/>
    <d v="2013-11-01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29T19:09:48"/>
    <d v="2012-07-06T22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2T23:28:00"/>
    <d v="2013-01-21T02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1T20:08:59"/>
    <d v="2013-01-3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3:44:06"/>
    <d v="2013-11-13T00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15:58:03"/>
    <d v="2013-11-07T16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2:47:24"/>
    <d v="2013-07-02T23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1T21:45:37"/>
    <d v="2011-09-05T12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09:42:46"/>
    <d v="2012-04-06T23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16:11:25"/>
    <d v="2013-09-15T16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18:51:28"/>
    <d v="2012-04-28T23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09:09:47"/>
    <d v="2014-09-30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1:00:46"/>
    <d v="2012-04-27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05:24:14"/>
    <d v="2014-09-11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4:05:20"/>
    <d v="2011-07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1T19:32:04"/>
    <d v="2012-09-16T23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17:47:58"/>
    <d v="2011-05-28T20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5T21:32:06"/>
    <d v="2011-07-22T22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4:45:12"/>
    <d v="2011-07-16T18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1:35:39"/>
    <d v="2011-09-07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0:05:11"/>
    <d v="2017-02-28T21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8T21:24:46"/>
    <d v="2014-12-21T23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15:00:30"/>
    <d v="2014-01-19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1T20:21:02"/>
    <d v="2012-08-3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0:26:42"/>
    <d v="2013-07-10T11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7T19:25:52"/>
    <d v="2013-03-01T08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18:02:45"/>
    <d v="2012-07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2:50:01"/>
    <d v="2011-05-31T13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17:01:43"/>
    <d v="2014-11-01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15:54:03"/>
    <d v="2013-04-09T01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09:23:31"/>
    <d v="2012-03-10T23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16:11:21"/>
    <d v="2012-08-07T12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18:57:34"/>
    <d v="2013-12-20T23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15:12:22"/>
    <d v="2014-06-09T00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17:07:45"/>
    <d v="2015-05-03T23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17:44:10"/>
    <d v="2012-10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18:20:52"/>
    <d v="2015-03-22T17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0:48:38"/>
    <d v="2010-04-18T01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2:21:24"/>
    <d v="2012-10-29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4T19:55:30"/>
    <d v="2012-03-25T18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06:21:47"/>
    <d v="2012-02-14T14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2T20:13:02"/>
    <d v="2012-06-25T11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4:14:00"/>
    <d v="2016-07-13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07:37:05"/>
    <d v="2013-03-22T06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0:31:34"/>
    <d v="2012-04-27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1:12:15"/>
    <d v="2012-01-21T03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3-20T16:04:35"/>
    <d v="2014-04-19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4:44:52"/>
    <d v="2013-06-30T22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05:59:18"/>
    <d v="2012-05-18T22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6T20:21:58"/>
    <d v="2013-10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18:57:42"/>
    <d v="2014-05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16:33:05"/>
    <d v="2012-01-17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3:19:16"/>
    <d v="2012-09-22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0:26:27"/>
    <d v="2016-09-24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15:07:43"/>
    <d v="2014-11-10T16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09:13:03"/>
    <d v="2013-10-13T22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1:11:20"/>
    <d v="2016-12-08T03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1:25:52"/>
    <d v="2014-10-31T23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6T23:56:36"/>
    <d v="2016-09-04T22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4:24:15"/>
    <d v="2014-03-10T09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4:09:36"/>
    <d v="2015-07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4:00:33"/>
    <d v="2015-04-14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5T22:34:24"/>
    <d v="2015-03-15T21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4:51:57"/>
    <d v="2016-04-24T23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16:07:33"/>
    <d v="2016-07-31T14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4:19:55"/>
    <d v="2016-10-24T16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4:58:29"/>
    <d v="2015-02-16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0:05:46"/>
    <d v="2016-12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3T22:00:17"/>
    <d v="2016-07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2:29:16"/>
    <d v="2016-10-25T14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08:57:11"/>
    <d v="2015-11-25T09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2:53:38"/>
    <d v="2015-04-15T17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4:41:08"/>
    <d v="2015-06-03T19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3T20:26:00"/>
    <d v="2017-03-14T19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2:16:53"/>
    <d v="2017-01-30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1:25:14"/>
    <d v="2015-12-17T00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2:01:01"/>
    <d v="2017-03-16T11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2:00:27"/>
    <d v="2016-02-18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09:59:43"/>
    <d v="2015-10-30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3T19:57:52"/>
    <d v="2014-12-12T02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09:00:23"/>
    <d v="2016-12-14T10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4:25:15"/>
    <d v="2016-12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09:30:46"/>
    <d v="2016-06-19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4:54:22"/>
    <d v="2016-09-04T21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16:33:15"/>
    <d v="2014-12-18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05:34:12"/>
    <d v="2017-01-24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15:00:56"/>
    <d v="2015-12-29T15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1T19:03:35"/>
    <d v="2014-12-3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16:04:55"/>
    <d v="2015-11-25T17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1T21:34:16"/>
    <d v="2016-04-06T20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1:12:15"/>
    <d v="2015-11-21T12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06:48:53"/>
    <d v="2016-07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18:22:29"/>
    <d v="2015-02-04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2T20:40:09"/>
    <d v="2015-06-01T19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1:02:51"/>
    <d v="2015-10-16T23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0:31:17"/>
    <d v="2015-05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17:04:21"/>
    <d v="2015-06-20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08:56:03"/>
    <d v="2016-01-3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15:00:37"/>
    <d v="2015-03-16T14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4:46:56"/>
    <d v="2016-03-31T03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2T19:49:07"/>
    <d v="2014-10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0:03:25"/>
    <d v="2017-03-06T15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2:05:07"/>
    <d v="2015-04-04T16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06:35:49"/>
    <d v="2016-09-12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3:20:10"/>
    <d v="2015-12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1:00:25"/>
    <d v="2016-06-23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2:34:40"/>
    <d v="2016-12-12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3T23:00:04"/>
    <d v="2016-08-04T22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0:23:40"/>
    <d v="2015-02-11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05:46:30"/>
    <d v="2013-01-07T03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4:44:22"/>
    <d v="2015-05-18T00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0:33:43"/>
    <d v="2016-03-18T23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7T21:37:26"/>
    <d v="2016-12-13T02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2:00:09"/>
    <d v="2016-08-27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0T20:26:32"/>
    <d v="2014-07-3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1:42:28"/>
    <d v="2014-09-12T05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1:04:15"/>
    <d v="2015-05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17:13:21"/>
    <d v="2015-03-05T15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15:59:10"/>
    <d v="2014-08-23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15:26:00"/>
    <d v="2015-12-26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4:38:35"/>
    <d v="2014-11-05T15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5T20:16:29"/>
    <d v="2016-09-24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1-13T05:20:45"/>
    <d v="2016-02-12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4:07:57"/>
    <d v="2015-09-14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29T19:20:25"/>
    <d v="2014-08-26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4:08:15"/>
    <d v="2016-06-06T15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8T23:08:52"/>
    <d v="2017-03-05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15:26:39"/>
    <d v="2014-08-10T17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18:49:05"/>
    <d v="2016-03-07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2:16:17"/>
    <d v="2015-04-24T11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15:54:43"/>
    <d v="2016-12-04T16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16:37:23"/>
    <d v="2015-03-25T19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3:57:36"/>
    <d v="2015-03-13T12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16:54:53"/>
    <d v="2015-04-15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1:38:28"/>
    <d v="2016-05-01T20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4:22:21"/>
    <d v="2016-07-12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7-31T19:44:22"/>
    <d v="2016-08-30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7-08T15:35:17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09:23:31"/>
    <d v="2017-02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15:45:49"/>
    <d v="2015-06-07T23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15:43:15"/>
    <d v="2015-06-01T17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16:28:43"/>
    <d v="2015-05-17T13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1:49:00"/>
    <d v="2016-12-28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18:29:55"/>
    <d v="2016-06-29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0:58:45"/>
    <d v="2014-08-3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09:29:20"/>
    <d v="2016-03-20T08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07:09:38"/>
    <d v="2017-02-11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3:37:33"/>
    <d v="2016-04-09T12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06:42:59"/>
    <d v="2015-04-08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3:20:53"/>
    <d v="2015-12-20T04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4:38:59"/>
    <d v="2015-12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0:57:14"/>
    <d v="2016-06-13T00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09:51:26"/>
    <d v="2015-12-30T22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3:30:00"/>
    <d v="2015-07-08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06:27:36"/>
    <d v="2015-04-1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09:34:06"/>
    <d v="2016-07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1:55:54"/>
    <d v="2015-06-27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09:45:27"/>
    <d v="2015-05-3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2:57:13"/>
    <d v="2015-12-04T00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07:09:11"/>
    <d v="2015-06-13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3:37:33"/>
    <d v="2017-03-11T08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05:19:33"/>
    <d v="2016-03-31T05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2:01:04"/>
    <d v="2016-03-24T11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15:18:25"/>
    <d v="2017-02-25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17:36:12"/>
    <d v="2015-05-31T16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15:47:41"/>
    <d v="2016-06-09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17:48:15"/>
    <d v="2015-11-26T20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3:08:20"/>
    <d v="2017-01-31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15:10:05"/>
    <d v="2015-06-09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17:09:16"/>
    <d v="2014-05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09:47:37"/>
    <d v="2015-10-02T18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4:25:40"/>
    <d v="2016-07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0:53:20"/>
    <d v="2015-10-31T22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06:05:13"/>
    <d v="2016-10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0:05:12"/>
    <d v="2015-08-25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06:24:48"/>
    <d v="2016-12-03T19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2:17:27"/>
    <d v="2016-03-31T23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0T23:15:09"/>
    <d v="2016-11-10T00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08:11:42"/>
    <d v="2014-06-06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16:44:38"/>
    <d v="2013-10-22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15:59:41"/>
    <d v="2014-04-20T20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17:03:36"/>
    <d v="2014-08-07T02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2:30:08"/>
    <d v="2011-09-28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06:02:07"/>
    <d v="2012-04-16T11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18:20:30"/>
    <d v="2011-02-24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17:36:08"/>
    <d v="2015-08-27T20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15:21:10"/>
    <d v="2013-10-06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17:46:14"/>
    <d v="2012-02-2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3:55:42"/>
    <d v="2015-02-02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4T22:14:59"/>
    <d v="2013-12-1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1:19:24"/>
    <d v="2012-07-28T11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1:47:45"/>
    <d v="2012-08-2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09:38:56"/>
    <d v="2011-08-06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18:06:07"/>
    <d v="2012-01-05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4T19:57:37"/>
    <d v="2013-07-12T16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15:06:20"/>
    <d v="2014-11-03T00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6T22:58:22"/>
    <d v="2011-09-11T08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16:06:11"/>
    <d v="2011-07-08T16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4:48:43"/>
    <d v="2013-04-22T16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09:23:54"/>
    <d v="2014-06-14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1T20:02:29"/>
    <d v="2011-12-05T2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2:00:55"/>
    <d v="2013-05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0:45:53"/>
    <d v="2014-06-13T01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2:46:51"/>
    <d v="2012-07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0:25:31"/>
    <d v="2014-09-06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4:32:47"/>
    <d v="2011-09-25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18:42:49"/>
    <d v="2013-10-24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3:48:27"/>
    <d v="2014-09-03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09:54:46"/>
    <d v="2010-12-31T23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15:17:32"/>
    <d v="2013-12-01T16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17:03:51"/>
    <d v="2012-02-12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2T21:03:10"/>
    <d v="2011-04-02T20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09:40:12"/>
    <d v="2013-08-3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18:17:44"/>
    <d v="2014-06-08T22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15:13:40"/>
    <d v="2014-02-26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3:13:47"/>
    <d v="2014-01-29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3:18:12"/>
    <d v="2014-02-16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1T21:01:10"/>
    <d v="2014-03-28T20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0:54:43"/>
    <d v="2013-10-29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0:43:35"/>
    <d v="2010-11-30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16:02:25"/>
    <d v="2014-01-11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09:02:38"/>
    <d v="2013-07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15:17:27"/>
    <d v="2013-09-20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4:45:12"/>
    <d v="2016-04-15T19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15:34:02"/>
    <d v="2012-03-25T14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1:24:19"/>
    <d v="2013-11-13T12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2:52:59"/>
    <d v="2010-06-14T23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2:31:31"/>
    <d v="2014-08-3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1:33:45"/>
    <d v="2012-08-30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15:49:47"/>
    <d v="2013-08-07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1:54:07"/>
    <d v="2009-08-31T23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08:29:07"/>
    <d v="2012-09-04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08:19:26"/>
    <d v="2014-06-24T21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1T21:22:50"/>
    <d v="2014-03-23T20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3:10:54"/>
    <d v="2011-03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2:50:36"/>
    <d v="2013-07-2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06:24:15"/>
    <d v="2013-12-08T23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2:13:09"/>
    <d v="2013-03-10T23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0:38:02"/>
    <d v="2016-12-31T11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08:59:35"/>
    <d v="2015-06-20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4:13:47"/>
    <d v="2015-02-17T09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09:54:16"/>
    <d v="2015-06-12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09T22:42:43"/>
    <d v="2016-08-09T23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4T22:14:05"/>
    <d v="2017-01-03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09:45:31"/>
    <d v="2015-04-23T01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0:39:51"/>
    <d v="2015-04-07T02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3:20:28"/>
    <d v="2015-10-06T17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1:49:31"/>
    <d v="2015-11-14T12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05:53:17"/>
    <d v="2015-10-19T06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08:44:57"/>
    <d v="2015-07-29T12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2T20:12:53"/>
    <d v="2016-03-13T19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2:55:58"/>
    <d v="2016-05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1:20:32"/>
    <d v="2016-04-28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4:32:39"/>
    <d v="2015-07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1:12:18"/>
    <d v="2016-06-01T13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2:59:38"/>
    <d v="2015-07-20T22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0-31T20:23:31"/>
    <d v="2016-11-30T2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05:35:20"/>
    <d v="2016-07-31T06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1T23:40:05"/>
    <d v="2017-03-12T22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0:58:28"/>
    <d v="2016-07-21T12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05:58:54"/>
    <d v="2014-12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07:04:39"/>
    <d v="2016-02-17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09:43:32"/>
    <d v="2016-10-08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16:11:08"/>
    <d v="2015-10-15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1:00:50"/>
    <d v="2016-08-19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4:15:19"/>
    <d v="2016-11-30T15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1:52:02"/>
    <d v="2015-04-18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2:01:54"/>
    <d v="2016-03-03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1:04:20"/>
    <d v="2016-10-21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06:57:28"/>
    <d v="2015-11-05T20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18:05:09"/>
    <d v="2016-02-28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0:39:06"/>
    <d v="2016-07-21T09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1T20:02:52"/>
    <d v="2015-01-10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4:29:25"/>
    <d v="2014-07-11T11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1:34:06"/>
    <d v="2016-12-30T18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2:58:57"/>
    <d v="2016-12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0:45:25"/>
    <d v="2015-05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1:45:46"/>
    <d v="2016-04-26T01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0:12:32"/>
    <d v="2016-10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29T21:03:55"/>
    <d v="2016-12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4:00:28"/>
    <d v="2015-01-15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1:17:15"/>
    <d v="2015-05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0:25:34"/>
    <d v="2016-10-14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0:19:05"/>
    <d v="2014-12-02T01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1:38:29"/>
    <d v="2016-07-01T23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07:05:54"/>
    <d v="2016-08-17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7T20:26:48"/>
    <d v="2017-01-26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5T21:33:45"/>
    <d v="2014-07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3:34:47"/>
    <d v="2016-03-11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17:28:22"/>
    <d v="2015-12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15:43:48"/>
    <d v="2014-12-17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08:51:19"/>
    <d v="2017-03-03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4:17:13"/>
    <d v="2015-08-02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0:31:55"/>
    <d v="2014-12-08T11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09:17:33"/>
    <d v="2014-08-15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09:58:37"/>
    <d v="2016-10-01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4:35:39"/>
    <d v="2015-07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07:38:03"/>
    <d v="2016-08-18T22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3:57:19"/>
    <d v="2016-06-30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4:32:39"/>
    <d v="2014-07-14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7T20:49:11"/>
    <d v="2013-06-26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0:18:45"/>
    <d v="2015-03-07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07:08:53"/>
    <d v="2014-12-18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2:58:55"/>
    <d v="2015-12-16T01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5T19:18:54"/>
    <d v="2015-12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2:45:44"/>
    <d v="2016-02-12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08:52:46"/>
    <d v="2015-09-04T22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3T21:49:48"/>
    <d v="2013-03-10T19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4:22:59"/>
    <d v="2016-06-11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1:06:45"/>
    <d v="2012-11-30T05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4T19:56:00"/>
    <d v="2013-07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18:05:37"/>
    <d v="2013-03-01T00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08:42:03"/>
    <d v="2011-06-25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4:33:10"/>
    <d v="2011-07-06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16:37:00"/>
    <d v="2012-08-02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2:12:52"/>
    <d v="2014-06-21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17:25:31"/>
    <d v="2013-09-07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15:15:27"/>
    <d v="2016-02-15T02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1:41:46"/>
    <d v="2015-01-07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2:35:52"/>
    <d v="2015-03-16T11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18:54:23"/>
    <d v="2014-11-26T19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4T19:04:10"/>
    <d v="2015-11-13T2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1T23:34:54"/>
    <d v="2015-06-14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09:15:46"/>
    <d v="2014-04-11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09-30T19:04:50"/>
    <d v="2013-10-15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3:12:22"/>
    <d v="2015-05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2:45:32"/>
    <d v="2012-07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17:50:33"/>
    <d v="2016-12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3T22:53:08"/>
    <d v="2016-03-24T21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5T20:35:19"/>
    <d v="2017-01-14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1:03:26"/>
    <d v="2016-12-03T12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0:16:10"/>
    <d v="2017-02-02T23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3:13:30"/>
    <d v="2016-08-01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06:47:56"/>
    <d v="2015-06-05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3:18:26"/>
    <d v="2015-06-08T21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0:08:45"/>
    <d v="2016-12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4:12:16"/>
    <d v="2013-05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2T20:47:58"/>
    <d v="2016-12-2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2:38:42"/>
    <d v="2015-07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1:32:01"/>
    <d v="2016-04-29T07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0:31:29"/>
    <d v="2015-07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17:06:35"/>
    <d v="2015-06-02T23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09:45:17"/>
    <d v="2016-10-17T11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06:32:37"/>
    <d v="2016-08-13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4:16:46"/>
    <d v="2015-04-27T12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0:36:58"/>
    <d v="2015-08-21T23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1-31T22:43:06"/>
    <d v="2016-03-02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1:22:03"/>
    <d v="2016-08-01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6T22:28:46"/>
    <d v="2017-02-28T22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16:48:01"/>
    <d v="2017-01-14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18:58:02"/>
    <d v="2015-02-13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17:01:50"/>
    <d v="2016-10-27T16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15:58:54"/>
    <d v="2016-07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6T19:06:13"/>
    <d v="2014-10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3:11:13"/>
    <d v="2016-06-12T00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18:54:34"/>
    <d v="2013-05-26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1T20:16:51"/>
    <d v="2015-04-30T19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5T20:30:35"/>
    <d v="2013-07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18:00:59"/>
    <d v="2014-11-18T19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1:52:43"/>
    <d v="2014-07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1:42:27"/>
    <d v="2017-04-15T10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15:48:00"/>
    <d v="2016-04-24T16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1:08:40"/>
    <d v="2014-09-05T08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1:02:45"/>
    <d v="2017-01-03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16:30:44"/>
    <d v="2015-11-11T17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1:56:00"/>
    <d v="2014-08-10T23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3T23:54:56"/>
    <d v="2015-12-02T12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16:31:38"/>
    <d v="2014-11-30T18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0:29:14"/>
    <d v="2014-10-20T19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0:54:31"/>
    <d v="2013-04-10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16:52:18"/>
    <d v="2013-04-07T15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1-17T10:52:38"/>
    <d v="2013-02-16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2:37:32"/>
    <d v="2012-03-21T22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1T23:07:46"/>
    <d v="2016-01-12T00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4:14:45"/>
    <d v="2012-03-25T13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2T19:20:49"/>
    <d v="2011-06-11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09:21:49"/>
    <d v="2013-02-15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4:51:03"/>
    <d v="2012-12-28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17:58:54"/>
    <d v="2015-04-09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08:01:43"/>
    <d v="2013-10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1-31T18:30:39"/>
    <d v="2012-03-0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2:28:12"/>
    <d v="2013-09-13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2:21:03"/>
    <d v="2014-12-19T23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0T20:00:22"/>
    <d v="2011-09-09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09:46:44"/>
    <d v="2011-12-22T22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15:55:13"/>
    <d v="2013-05-14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2:53:09"/>
    <d v="2014-05-09T22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17:24:59"/>
    <d v="2013-07-26T12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09:00:23"/>
    <d v="2015-07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08:01:20"/>
    <d v="2016-03-25T17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3:20:01"/>
    <d v="2016-10-23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0:47:04"/>
    <d v="2014-06-10T03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05:38:23"/>
    <d v="2016-03-22T15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3:51:44"/>
    <d v="2014-07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05:48:29"/>
    <d v="2010-05-15T03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09:44:41"/>
    <d v="2014-06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07:48:05"/>
    <d v="2017-02-14T17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4:14:38"/>
    <d v="2014-07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09:00:04"/>
    <d v="2015-11-18T10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1:25:39"/>
    <d v="2017-02-05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0:17:46"/>
    <d v="2014-07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09:20:40"/>
    <d v="2015-09-27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1:04:57"/>
    <d v="2016-03-16T00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06:11:32"/>
    <d v="2016-10-06T09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08:35:53"/>
    <d v="2014-12-06T01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4:40:52"/>
    <d v="2014-05-3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2:48:03"/>
    <d v="2014-06-20T16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15:35:13"/>
    <d v="2014-12-18T23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2T23:01:31"/>
    <d v="2016-06-06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4:55:39"/>
    <d v="2014-10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3:01:56"/>
    <d v="2014-12-22T19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07:01:30"/>
    <d v="2017-02-20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1:52:18"/>
    <d v="2016-08-18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1:37:27"/>
    <d v="2016-01-19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09:24:46"/>
    <d v="2017-03-14T08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2:35:22"/>
    <d v="2017-01-31T19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0:05:20"/>
    <d v="2015-03-19T09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3:24:55"/>
    <d v="2015-10-23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4:15:26"/>
    <d v="2014-11-30T22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06:24:25"/>
    <d v="2016-02-15T10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3T19:02:57"/>
    <d v="2016-05-01T22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1:11:02"/>
    <d v="2015-09-04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4:53:51"/>
    <d v="2016-05-23T17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4:15:10"/>
    <d v="2015-08-27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2:33:47"/>
    <d v="2016-08-06T13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3:46:10"/>
    <d v="2015-01-22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17:03:39"/>
    <d v="2017-01-03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6T19:10:16"/>
    <d v="2014-11-25T20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7T20:00:03"/>
    <d v="2013-11-06T2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08:35:16"/>
    <d v="2009-12-01T19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2:49:11"/>
    <d v="2014-03-14T11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3:48:29"/>
    <d v="2015-05-28T15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2:31:01"/>
    <d v="2011-06-08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17:00:04"/>
    <d v="2016-07-27T17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17:29:05"/>
    <d v="2014-02-16T19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8T20:29:45"/>
    <d v="2014-12-23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4-25T11:18:34"/>
    <d v="2013-05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4:31:22"/>
    <d v="2016-04-08T13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3:28:03"/>
    <d v="2015-06-19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3T19:47:39"/>
    <d v="2016-02-28T18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19T19:00:02"/>
    <d v="2017-03-31T22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17:15:29"/>
    <d v="2015-02-17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07:34:56"/>
    <d v="2014-07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16:06:08"/>
    <d v="2015-06-30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15:20:48"/>
    <d v="2012-07-24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8T20:34:51"/>
    <d v="2010-09-01T21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18:54:51"/>
    <d v="2013-08-28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1T20:12:06"/>
    <d v="2012-05-20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4T21:13:53"/>
    <d v="2011-05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2:08:37"/>
    <d v="2011-10-14T18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8T23:04:19"/>
    <d v="2012-01-27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15:17:15"/>
    <d v="2012-03-17T14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2T19:18:33"/>
    <d v="2011-08-01T02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3T21:40:38"/>
    <d v="2011-03-23T20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4:24:11"/>
    <d v="2012-06-1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4:56:26"/>
    <d v="2014-01-01T00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09T19:01:49"/>
    <d v="2011-11-02T03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17:11:50"/>
    <d v="2012-12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4T19:00:32"/>
    <d v="2013-06-0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15:59:44"/>
    <d v="2013-01-02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1T20:40:02"/>
    <d v="2012-07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18:32:49"/>
    <d v="2014-08-03T12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8T20:13:16"/>
    <d v="2011-12-12T2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2:10:21"/>
    <d v="2012-11-22T17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0:56:28"/>
    <d v="2013-11-01T14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0:42:15"/>
    <d v="2013-03-08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4T23:28:06"/>
    <d v="2014-09-1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3:09:00"/>
    <d v="2013-02-23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09:33:35"/>
    <d v="2012-05-27T22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2:04:34"/>
    <d v="2014-12-17T02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1:31:29"/>
    <d v="2013-08-27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3:48:55"/>
    <d v="2013-01-09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1:47:33"/>
    <d v="2012-09-11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15:21:07"/>
    <d v="2013-12-01T16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1:58:09"/>
    <d v="2012-11-25T23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2:41:22"/>
    <d v="2014-06-17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15:48:53"/>
    <d v="2014-02-20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15:06:15"/>
    <d v="2012-03-02T01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15:37:41"/>
    <d v="2012-10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3:10:54"/>
    <d v="2011-09-24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16:12:36"/>
    <d v="2012-01-16T00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4T23:33:21"/>
    <d v="2011-06-02T00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15:51:01"/>
    <d v="2016-07-11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29T21:04:48"/>
    <d v="2011-06-11T23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3:02:20"/>
    <d v="2009-12-31T18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1:29:28"/>
    <d v="2013-02-28T16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0:39:25"/>
    <d v="2012-03-03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0:32:35"/>
    <d v="2010-08-02T20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09:19:04"/>
    <d v="2014-12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4T19:35:27"/>
    <d v="2011-06-13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4:46:52"/>
    <d v="2012-09-24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2T20:26:00"/>
    <d v="2012-11-21T2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09:49:00"/>
    <d v="2013-09-18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05:48:23"/>
    <d v="2014-08-14T13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4:49:37"/>
    <d v="2012-06-09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1:54:42"/>
    <d v="2011-03-20T10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1:25:55"/>
    <d v="2014-05-23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05:27:17"/>
    <d v="2013-10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16:37:00"/>
    <d v="2011-04-26T01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06:49:53"/>
    <d v="2013-11-24T07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15:01:36"/>
    <d v="2011-04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16:22:40"/>
    <d v="2012-04-18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4:00:20"/>
    <d v="2012-04-05T13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17:17:32"/>
    <d v="2012-12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3:46:08"/>
    <d v="2012-05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0:19:27"/>
    <d v="2012-12-18T09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16:55:21"/>
    <d v="2013-12-17T07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1:39:10"/>
    <d v="2016-04-30T16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18:57:11"/>
    <d v="2016-01-17T16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0-31T23:45:36"/>
    <d v="2011-12-31T00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1T19:31:47"/>
    <d v="2015-01-3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3:16:58"/>
    <d v="2012-03-15T22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0:35:13"/>
    <d v="2011-02-21T22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1:04:33"/>
    <d v="2013-03-28T00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1T20:41:38"/>
    <d v="2014-03-11T01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8T22:35:39"/>
    <d v="2011-11-27T2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16:14:36"/>
    <d v="2016-05-3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17:19:59"/>
    <d v="2010-07-04T23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08:03:34"/>
    <d v="2016-08-01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0:45:30"/>
    <d v="2012-06-04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16:04:52"/>
    <d v="2015-03-06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09:31:46"/>
    <d v="2016-08-18T01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2:35:40"/>
    <d v="2011-10-16T17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2:25:47"/>
    <d v="2012-04-20T22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4:46:16"/>
    <d v="2016-04-16T00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15:31:11"/>
    <d v="2014-02-06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8T20:39:05"/>
    <d v="2011-07-21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3:11:07"/>
    <d v="2014-07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7T21:54:44"/>
    <d v="2017-03-28T21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0:07:40"/>
    <d v="2017-04-13T23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3:45:38"/>
    <d v="2017-04-07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4:34:01"/>
    <d v="2017-03-17T13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1:00:23"/>
    <d v="2017-03-24T00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15:15:19"/>
    <d v="2017-04-27T14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7T20:07:25"/>
    <d v="2017-04-10T15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07:49:54"/>
    <d v="2017-04-09T06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17:37:10"/>
    <d v="2017-03-16T16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05:20:42"/>
    <d v="2017-04-06T04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1:50:08"/>
    <d v="2017-04-02T20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1T22:37:47"/>
    <d v="2017-03-26T18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17:05:12"/>
    <d v="2017-04-09T15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1:04:34"/>
    <d v="2017-03-26T23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6T19:45:14"/>
    <d v="2017-04-09T20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1T20:40:11"/>
    <d v="2017-03-31T19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0T19:47:28"/>
    <d v="2017-04-09T18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1T23:59:20"/>
    <d v="2017-03-25T22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15:44:05"/>
    <d v="2017-04-11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1T20:43:10"/>
    <d v="2017-03-31T23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3-31T14:39:09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0:04:31"/>
    <d v="2015-06-10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16:02:50"/>
    <d v="2017-01-07T16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17:12:55"/>
    <d v="2016-08-26T22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09:31:17"/>
    <d v="2015-03-08T08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1:13:58"/>
    <d v="2016-12-21T21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4T23:14:27"/>
    <d v="2016-11-23T21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05:27:10"/>
    <d v="2015-11-13T10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17:49:03"/>
    <d v="2015-09-02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18:25:21"/>
    <d v="2017-03-01T14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15:05:04"/>
    <d v="2016-04-19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3:45:23"/>
    <d v="2015-03-19T12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1:04:42"/>
    <d v="2016-10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2:59:28"/>
    <d v="2016-03-21T11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16:02:33"/>
    <d v="2015-04-03T15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3:56:01"/>
    <d v="2015-10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19T23:01:09"/>
    <d v="2016-08-28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4:51:23"/>
    <d v="2017-01-28T14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17:56:32"/>
    <d v="2016-07-14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4:53:49"/>
    <d v="2015-03-25T13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1:08:33"/>
    <d v="2016-02-2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08:37:40"/>
    <d v="2015-09-12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18:34:05"/>
    <d v="2016-03-11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15:50:40"/>
    <d v="2016-10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2:39:27"/>
    <d v="2012-03-03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4:07:42"/>
    <d v="2014-01-31T14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1:26:16"/>
    <d v="2012-10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3-12-18T16:59:27"/>
    <d v="2014-01-07T21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15:01:43"/>
    <d v="2013-07-11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17:10:17"/>
    <d v="2014-02-17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2:49:21"/>
    <d v="2011-03-03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16:35:30"/>
    <d v="2014-05-09T17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3T21:06:11"/>
    <d v="2011-01-21T17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1:25:07"/>
    <d v="2014-02-24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18:54:23"/>
    <d v="2012-05-12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07:57:07"/>
    <d v="2011-03-04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8T20:03:23"/>
    <d v="2013-03-02T02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18:08:15"/>
    <d v="2015-01-24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1:51:11"/>
    <d v="2016-03-31T10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4:25:29"/>
    <d v="2013-02-17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7T20:08:55"/>
    <d v="2012-03-17T19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3:52:37"/>
    <d v="2011-09-30T22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2:19:42"/>
    <d v="2016-10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7T21:18:30"/>
    <d v="2013-05-06T23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15:17:25"/>
    <d v="2014-05-19T23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0:09:41"/>
    <d v="2015-03-02T00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18:52:34"/>
    <d v="2011-02-20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18:21:54"/>
    <d v="2011-06-10T22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2:59:58"/>
    <d v="2016-06-16T23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0:36:17"/>
    <d v="2012-12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0:40:32"/>
    <d v="2015-04-2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3:54:48"/>
    <d v="2011-07-31T01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15:17:39"/>
    <d v="2012-10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18:01:40"/>
    <d v="2014-07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16:45:38"/>
    <d v="2014-07-27T20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3:30:52"/>
    <d v="2015-04-24T19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4T20:26:57"/>
    <d v="2012-11-13T2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3T19:30:37"/>
    <d v="2013-05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07:55:40"/>
    <d v="2014-01-06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15:31:12"/>
    <d v="2014-07-18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3:26:53"/>
    <d v="2014-09-12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6T23:48:41"/>
    <d v="2011-12-16T00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3:28:49"/>
    <d v="2011-09-22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2:01:24"/>
    <d v="2014-02-0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7T22:39:49"/>
    <d v="2015-03-09T21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17:46:52"/>
    <d v="2012-07-10T18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17:45:08"/>
    <d v="2012-04-08T16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2T23:45:35"/>
    <d v="2012-11-27T07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8T21:15:10"/>
    <d v="2012-08-10T17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16:45:38"/>
    <d v="2014-11-12T17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4:12:12"/>
    <d v="2015-12-03T16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0:45:32"/>
    <d v="2010-05-31T23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4:02:26"/>
    <d v="2013-03-11T13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3:52:08"/>
    <d v="2012-12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4:09:14"/>
    <d v="2010-07-22T01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0:18:01"/>
    <d v="2011-06-07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17:36:25"/>
    <d v="2011-04-15T22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16:43:03"/>
    <d v="2012-02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2:55:22"/>
    <d v="2015-10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2:02:45"/>
    <d v="2012-04-12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09:00:06"/>
    <d v="2014-03-04T16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7T23:37:53"/>
    <d v="2016-02-01T13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17:36:06"/>
    <d v="2015-03-25T16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15:55:31"/>
    <d v="2012-10-06T04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0:19:03"/>
    <d v="2012-07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1:08:27"/>
    <d v="2013-12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15:22:12"/>
    <d v="2011-09-26T23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3:15:55"/>
    <d v="2014-01-15T14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16:38:08"/>
    <d v="2013-10-10T19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17:54:16"/>
    <d v="2010-11-01T19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15:40:39"/>
    <d v="2012-03-07T23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0:33:14"/>
    <d v="2013-05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3T19:31:06"/>
    <d v="2011-07-04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08:24:42"/>
    <d v="2013-07-07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16:25:09"/>
    <d v="2012-05-21T22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4:26:13"/>
    <d v="2012-01-24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7T22:08:27"/>
    <d v="2014-09-26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15:48:41"/>
    <d v="2011-12-25T00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17:22:51"/>
    <d v="2014-06-20T23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16:21:10"/>
    <d v="2011-12-06T00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29T21:51:21"/>
    <d v="2012-06-14T22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1:13:51"/>
    <d v="2013-07-02T00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18:38:28"/>
    <d v="2013-03-10T17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07:10:33"/>
    <d v="2011-06-14T22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1:58:51"/>
    <d v="2014-05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4:52:20"/>
    <d v="2011-07-04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1:28:36"/>
    <d v="2016-08-11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09:01:30"/>
    <d v="2014-05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1:02:38"/>
    <d v="2015-07-1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8T22:36:01"/>
    <d v="2014-04-19T21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17:02:00"/>
    <d v="2009-11-23T00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09:30:09"/>
    <d v="2016-06-06T12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05:09:11"/>
    <d v="2014-07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1T23:21:13"/>
    <d v="2011-04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05:05:37"/>
    <d v="2016-11-07T06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09:33:35"/>
    <d v="2013-10-16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1T23:47:45"/>
    <d v="2012-03-01T22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08:56:16"/>
    <d v="2016-03-12T00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1:31:21"/>
    <d v="2012-05-23T14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17:10:05"/>
    <d v="2015-04-18T16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6T21:21:53"/>
    <d v="2012-10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18:42:41"/>
    <d v="2013-03-23T17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15:17:40"/>
    <d v="2014-09-30T19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3:42:21"/>
    <d v="2014-12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6T23:40:17"/>
    <d v="2012-10-05T22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3:43:56"/>
    <d v="2014-05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05:18:54"/>
    <d v="2014-09-16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1:32:52"/>
    <d v="2016-04-22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0T21:08:30"/>
    <d v="2012-01-11T20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07:58:18"/>
    <d v="2014-08-14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0:55:29"/>
    <d v="2014-05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09:05:15"/>
    <d v="2016-12-03T10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4:01:08"/>
    <d v="2016-08-05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8T23:38:21"/>
    <d v="2013-04-19T22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07:01:01"/>
    <d v="2013-11-14T23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8T19:17:24"/>
    <d v="2012-11-17T2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2:21:04"/>
    <d v="2016-08-06T02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3:01:09"/>
    <d v="2013-08-19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3:07:31"/>
    <d v="2013-03-10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16:35:25"/>
    <d v="2013-07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0:12:20"/>
    <d v="2015-12-19T02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0:24:52"/>
    <d v="2012-06-12T02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06:02:26"/>
    <d v="2015-11-18T23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08:01:02"/>
    <d v="2016-04-03T07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0:01:56"/>
    <d v="2015-06-12T15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2:05:43"/>
    <d v="2017-01-23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7T22:00:52"/>
    <d v="2010-07-02T18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09:31:03"/>
    <d v="2014-07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4:30:18"/>
    <d v="2013-10-15T22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07:00:45"/>
    <d v="2014-12-03T08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15:06:26"/>
    <d v="2010-08-23T23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09:30:22"/>
    <d v="2011-09-19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2:45:43"/>
    <d v="2016-11-23T03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18:54:51"/>
    <d v="2016-08-18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3:36:13"/>
    <d v="2016-01-11T18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4:44:01"/>
    <d v="2015-02-05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18:03:34"/>
    <d v="2016-07-08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0:08:59"/>
    <d v="2013-03-24T23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16:02:43"/>
    <d v="2011-09-09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16:08:19"/>
    <d v="2013-03-09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1T20:22:35"/>
    <d v="2012-03-23T23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3:46:49"/>
    <d v="2015-08-13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2:00:21"/>
    <d v="2016-09-22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7T21:20:24"/>
    <d v="2014-05-14T18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09T20:41:37"/>
    <d v="2014-09-23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08:39:32"/>
    <d v="2016-06-11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05:05:53"/>
    <d v="2015-06-11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18:12:24"/>
    <d v="2012-08-12T22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1T23:25:46"/>
    <d v="2015-06-10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2:39:45"/>
    <d v="2014-04-20T22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4:31:59"/>
    <d v="2015-03-30T13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17:03:26"/>
    <d v="2010-03-15T16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7T19:31:21"/>
    <d v="2014-08-26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18:54:56"/>
    <d v="2012-11-29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2:54:13"/>
    <d v="2015-01-08T20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08:34:34"/>
    <d v="2016-12-15T00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6T20:58:38"/>
    <d v="2014-04-25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2T22:07:13"/>
    <d v="2015-05-07T01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0:00:07"/>
    <d v="2015-12-18T20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15:45:19"/>
    <d v="2014-05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0:02:33"/>
    <d v="2013-12-30T01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1:30:21"/>
    <d v="2013-07-01T13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05:32:05"/>
    <d v="2016-11-30T23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17:15:03"/>
    <d v="2013-11-15T18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07:37:07"/>
    <d v="2016-11-10T08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1:59:34"/>
    <d v="2016-01-22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7T23:14:37"/>
    <d v="2016-12-10T23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1:25:14"/>
    <d v="2015-06-13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8T21:07:27"/>
    <d v="2012-07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2T23:07:24"/>
    <d v="2013-05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16:41:10"/>
    <d v="2015-04-16T19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0:38:11"/>
    <d v="2013-05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07:39:23"/>
    <d v="2013-12-02T17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0T20:42:58"/>
    <d v="2015-05-3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5T19:32:17"/>
    <d v="2013-12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5T21:00:53"/>
    <d v="2016-02-19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09:49:11"/>
    <d v="2015-11-25T10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07:30:10"/>
    <d v="2014-05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1:10:43"/>
    <d v="2014-12-02T23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3:15:42"/>
    <d v="2013-04-17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06:52:12"/>
    <d v="2016-02-26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3:53:50"/>
    <d v="2015-03-02T15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09:27:34"/>
    <d v="2016-01-31T16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0:25:50"/>
    <d v="2014-07-23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3:20:54"/>
    <d v="2016-12-3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4:11:38"/>
    <d v="2016-03-24T03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2:35:01"/>
    <d v="2016-05-15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3:45:23"/>
    <d v="2013-05-31T07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3:00:29"/>
    <d v="2013-12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3:31:23"/>
    <d v="2014-08-23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15:29:36"/>
    <d v="2015-05-24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15:11:55"/>
    <d v="2016-10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18:19:51"/>
    <d v="2016-01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0:45:23"/>
    <d v="2016-06-28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1:41:24"/>
    <d v="2016-10-02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08:57:12"/>
    <d v="2016-05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1:01:58"/>
    <d v="2015-05-08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4:49:42"/>
    <d v="2016-05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1:21:28"/>
    <d v="2013-07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16:08:09"/>
    <d v="2014-07-2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8T20:01:16"/>
    <d v="2015-06-05T16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3:30:57"/>
    <d v="2016-12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2:03:13"/>
    <d v="2015-06-25T14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17:58:20"/>
    <d v="2015-11-11T18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4T22:45:55"/>
    <d v="2012-05-15T23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4T21:53:16"/>
    <d v="2011-11-23T2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2:19:55"/>
    <d v="2012-06-04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4:59:42"/>
    <d v="2014-05-04T01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15:03:07"/>
    <d v="2012-07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1:05:32"/>
    <d v="2011-12-13T23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8T23:54:18"/>
    <d v="2011-09-07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2:09:12"/>
    <d v="2010-09-10T22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7T20:49:54"/>
    <d v="2013-08-01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4:09:15"/>
    <d v="2013-02-24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2:44:38"/>
    <d v="2011-03-01T15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1:58:52"/>
    <d v="2011-10-07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15:30:32"/>
    <d v="2012-12-22T16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0T19:28:50"/>
    <d v="2012-03-04T22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2:36:13"/>
    <d v="2011-10-02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3:12:15"/>
    <d v="2012-10-25T22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09:02:15"/>
    <d v="2011-12-01T10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6T21:43:55"/>
    <d v="2012-03-07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6-18T12:54:44"/>
    <d v="2015-07-01T22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15:02:21"/>
    <d v="2012-06-29T22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4T22:35:14"/>
    <d v="2012-02-12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15:50:48"/>
    <d v="2011-05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3:07:07"/>
    <d v="2012-11-09T14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29T20:47:14"/>
    <d v="2013-05-30T19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3:55:53"/>
    <d v="2014-11-20T23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0:09:34"/>
    <d v="2013-01-26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2:03:13"/>
    <d v="2014-11-12T13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3T23:13:00"/>
    <d v="2012-09-09T22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2:00:17"/>
    <d v="2015-07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1:06:09"/>
    <d v="2014-05-27T23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8T23:43:45"/>
    <d v="2011-08-14T20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17:16:33"/>
    <d v="2013-04-15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15:46:16"/>
    <d v="2014-09-23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4:34:30"/>
    <d v="2010-12-08T23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0T20:56:41"/>
    <d v="2011-02-19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3:40:03"/>
    <d v="2012-10-02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2T20:25:49"/>
    <d v="2015-10-26T23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15:08:56"/>
    <d v="2011-07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6T22:07:25"/>
    <d v="2012-08-15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18:08:56"/>
    <d v="2014-01-01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15:27:39"/>
    <d v="2015-09-23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3:23:11"/>
    <d v="2014-07-24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16:35:20"/>
    <d v="2015-06-07T22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2:13:34"/>
    <d v="2016-06-24T22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1:00:35"/>
    <d v="2016-04-08T10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15:06:58"/>
    <d v="2014-12-05T16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8-31T20:35:37"/>
    <d v="2012-09-14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09:24:21"/>
    <d v="2017-02-10T00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1:49:11"/>
    <d v="2017-03-02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3:00:22"/>
    <d v="2015-08-22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17:58:15"/>
    <d v="2015-06-22T00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08:55:20"/>
    <d v="2015-04-18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1:37:23"/>
    <d v="2013-09-09T22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08:01:47"/>
    <d v="2016-05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3T19:13:06"/>
    <d v="2016-07-20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0:11:49"/>
    <d v="2015-05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1:01:07"/>
    <d v="2016-06-06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0:16:37"/>
    <d v="2017-01-18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1T23:06:32"/>
    <d v="2015-04-10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1:04:28"/>
    <d v="2015-11-13T12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6T19:07:33"/>
    <d v="2017-02-20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16:37:05"/>
    <d v="2014-10-02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3:46:17"/>
    <d v="2017-02-09T00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1:34:01"/>
    <d v="2016-01-25T11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3:23:59"/>
    <d v="2013-03-26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09:45:43"/>
    <d v="2016-09-06T21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0:01:06"/>
    <d v="2015-04-02T22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09:04:01"/>
    <d v="2016-10-25T12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3:55:00"/>
    <d v="2016-04-21T17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0:00:04"/>
    <d v="2016-03-23T01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15:00:27"/>
    <d v="2017-02-14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15:25:44"/>
    <d v="2016-12-15T18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4:44:32"/>
    <d v="2016-11-20T23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3:11:30"/>
    <d v="2016-03-26T12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3:31:40"/>
    <d v="2015-08-11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06:41:42"/>
    <d v="2016-12-02T02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09:00:59"/>
    <d v="2015-02-28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07:20:00"/>
    <d v="2015-11-14T08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4:59:58"/>
    <d v="2015-10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0:01:08"/>
    <d v="2015-07-05T22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15:19:25"/>
    <d v="2013-01-16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15:22:48"/>
    <d v="2012-11-01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15:38:02"/>
    <d v="2015-09-24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2:28:39"/>
    <d v="2013-03-09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4:43:09"/>
    <d v="2012-06-01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1:10:24"/>
    <d v="2012-04-16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6T23:39:33"/>
    <d v="2013-11-16T00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16:10:26"/>
    <d v="2012-04-06T23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06:30:44"/>
    <d v="2014-04-14T18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6T20:35:10"/>
    <d v="2012-04-14T12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3:50:25"/>
    <d v="2014-04-10T01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2:56:17"/>
    <d v="2013-11-03T20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4:49:39"/>
    <d v="2015-05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4:00:48"/>
    <d v="2014-02-06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2:12:52"/>
    <d v="2012-03-13T01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3:02:25"/>
    <d v="2015-07-23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3:38:33"/>
    <d v="2015-11-02T03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4:29:43"/>
    <d v="2012-08-28T19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2:15:12"/>
    <d v="2015-08-19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6T20:27:16"/>
    <d v="2013-07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1:00:09"/>
    <d v="2016-04-22T19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3:54:07"/>
    <d v="2012-01-28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0:22:48"/>
    <d v="2015-06-27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1:01:15"/>
    <d v="2016-10-29T14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4:00:15"/>
    <d v="2014-09-21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4:10:22"/>
    <d v="2016-02-11T23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4:22:35"/>
    <d v="2013-11-13T15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1:40:36"/>
    <d v="2015-08-16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0:56:31"/>
    <d v="2013-09-02T23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16:08:47"/>
    <d v="2014-04-25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16:51:41"/>
    <d v="2013-06-25T00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4:03:28"/>
    <d v="2014-07-18T22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4:05:39"/>
    <d v="2015-12-13T19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4:47:27"/>
    <d v="2017-01-05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6T19:31:51"/>
    <d v="2015-03-28T18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09:48:43"/>
    <d v="2016-02-01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2T19:04:43"/>
    <d v="2014-11-12T02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09:55:16"/>
    <d v="2017-03-10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18:00:14"/>
    <d v="2013-11-30T23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4:49:04"/>
    <d v="2016-04-22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4:51:40"/>
    <d v="2017-03-02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08:48:53"/>
    <d v="2013-11-26T22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3:01:30"/>
    <d v="2017-03-12T22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4:39:06"/>
    <d v="2016-10-16T15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2:00:17"/>
    <d v="2014-02-21T13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4:00:10"/>
    <d v="2015-09-04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0:59:25"/>
    <d v="2015-07-29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16:01:18"/>
    <d v="2016-12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1:52:45"/>
    <d v="2013-04-02T10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2T19:07:53"/>
    <d v="2016-12-02T2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3:17:57"/>
    <d v="2014-08-1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2:52:18"/>
    <d v="2016-08-06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0:09:07"/>
    <d v="2015-11-18T11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0:32:48"/>
    <d v="2017-01-24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17:50:51"/>
    <d v="2016-05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05:50:46"/>
    <d v="2016-11-22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17:28:49"/>
    <d v="2016-06-19T18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3:01:27"/>
    <d v="2015-06-11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4:18:56"/>
    <d v="2016-12-0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4T19:24:10"/>
    <d v="2014-03-26T18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2:23:40"/>
    <d v="2017-02-1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09:02:38"/>
    <d v="2014-11-17T19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4:58:33"/>
    <d v="2015-01-31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08:58:34"/>
    <d v="2016-05-22T22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15:28:27"/>
    <d v="2016-11-22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15:59:52"/>
    <d v="2016-04-26T21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4:54:57"/>
    <d v="2014-12-20T20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09T20:58:35"/>
    <d v="2017-03-11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1:54:23"/>
    <d v="2017-03-07T00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15:51:53"/>
    <d v="2017-01-10T16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09T19:00:04"/>
    <d v="2016-12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1:47:16"/>
    <d v="2015-12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08:10:42"/>
    <d v="2017-03-12T07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07:00:57"/>
    <d v="2014-02-23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09:47:59"/>
    <d v="2014-12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0:38:09"/>
    <d v="2014-01-05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1:17:03"/>
    <d v="2012-02-27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2:01:07"/>
    <d v="2016-01-03T17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4:21:39"/>
    <d v="2015-02-03T23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09:59:51"/>
    <d v="2015-09-17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1:51:37"/>
    <d v="2011-07-25T01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4T23:11:26"/>
    <d v="2016-01-13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09T22:00:04"/>
    <d v="2012-05-08T21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4:07:25"/>
    <d v="2011-03-11T23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29T23:27:23"/>
    <d v="2012-06-28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18:07:34"/>
    <d v="2013-09-05T22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1:01:00"/>
    <d v="2014-06-23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4:51:29"/>
    <d v="2012-06-26T13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18:57:40"/>
    <d v="2013-12-06T18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1:05:30"/>
    <d v="2009-12-01T12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18:26:58"/>
    <d v="2012-04-22T23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1:44:36"/>
    <d v="2012-04-18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1:59:59"/>
    <d v="2012-09-24T22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2:21:20"/>
    <d v="2013-01-20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17:54:16"/>
    <d v="2013-01-26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2:33:46"/>
    <d v="2012-02-23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8T20:00:49"/>
    <d v="2012-03-13T22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15:10:33"/>
    <d v="2014-03-26T14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1T19:46:49"/>
    <d v="2011-02-05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2:26:56"/>
    <d v="2012-06-28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1T22:31:36"/>
    <d v="2013-06-20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15:50:34"/>
    <d v="2013-12-31T02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2T21:39:56"/>
    <d v="2011-12-12T2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4:34:51"/>
    <d v="2010-12-31T23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1:41:12"/>
    <d v="2014-08-08T13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8T23:02:09"/>
    <d v="2012-03-09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4:15:33"/>
    <d v="2012-05-05T14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18:06:36"/>
    <d v="2014-08-28T20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18:42:17"/>
    <d v="2013-03-09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4:03:35"/>
    <d v="2013-03-21T13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6T19:06:29"/>
    <d v="2014-05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0:11:18"/>
    <d v="2014-04-18T18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18:00:26"/>
    <d v="2012-05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08:14:17"/>
    <d v="2012-06-07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2:25:43"/>
    <d v="2012-05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2:24:10"/>
    <d v="2009-12-09T13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08:00:49"/>
    <d v="2010-02-15T00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0:26:54"/>
    <d v="2009-09-25T22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4T20:58:05"/>
    <d v="2013-12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4:36:40"/>
    <d v="2014-04-02T13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1:15:01"/>
    <d v="2017-04-04T00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16:29:29"/>
    <d v="2017-04-09T15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3:07:27"/>
    <d v="2017-03-20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16:14:45"/>
    <d v="2017-03-26T15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7T19:32:11"/>
    <d v="2017-03-29T18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09T19:49:08"/>
    <d v="2017-04-30T12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17:00:40"/>
    <d v="2014-08-26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3:45:37"/>
    <d v="2015-06-14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09:59:06"/>
    <d v="2014-07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16:35:43"/>
    <d v="2015-12-24T19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8T19:08:10"/>
    <d v="2014-08-17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0:04:31"/>
    <d v="2015-02-06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0:36:30"/>
    <d v="2014-05-29T12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1:04:58"/>
    <d v="2014-11-05T12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08:44:03"/>
    <d v="2014-06-11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17:11:35"/>
    <d v="2014-03-08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0:22:23"/>
    <d v="2014-06-26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16:31:24"/>
    <d v="2014-06-29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4:11:49"/>
    <d v="2016-12-19T02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0:25:38"/>
    <d v="2016-10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4:31:44"/>
    <d v="2015-07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1:51:10"/>
    <d v="2014-10-06T00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4:48:25"/>
    <d v="2016-01-08T14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2:27:49"/>
    <d v="2016-06-24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4T19:02:36"/>
    <d v="2015-03-31T18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4:10:31"/>
    <d v="2016-10-17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09:34:36"/>
    <d v="2016-08-25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17:22:18"/>
    <d v="2016-02-20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3:37:08"/>
    <d v="2015-08-11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15:12:50"/>
    <d v="2017-01-03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0T21:25:39"/>
    <d v="2015-04-29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0:12:32"/>
    <d v="2015-06-06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1:13:42"/>
    <d v="2015-04-21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2:21:00"/>
    <d v="2015-01-10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17:02:16"/>
    <d v="2015-05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3:48:24"/>
    <d v="2015-06-05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09:52:58"/>
    <d v="2015-10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17:20:36"/>
    <d v="2015-01-30T19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0:35:24"/>
    <d v="2015-08-03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1:58:00"/>
    <d v="2016-02-07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15:36:48"/>
    <d v="2016-04-30T17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1:31:10"/>
    <d v="2014-12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3T19:16:40"/>
    <d v="2015-12-28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17:25:56"/>
    <d v="2015-10-26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2:40:25"/>
    <d v="2016-01-17T18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07:45:33"/>
    <d v="2015-10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18:16:56"/>
    <d v="2016-04-25T17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2:19:25"/>
    <d v="2015-04-14T11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4:30:11"/>
    <d v="2016-02-10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7T23:32:21"/>
    <d v="2014-12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3:39:56"/>
    <d v="2015-06-25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4T20:39:31"/>
    <d v="2015-04-23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0:53:44"/>
    <d v="2015-08-29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15:14:20"/>
    <d v="2015-02-12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15:03:57"/>
    <d v="2016-09-09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17:12:46"/>
    <d v="2015-12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15:53:03"/>
    <d v="2016-11-25T16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7T19:18:50"/>
    <d v="2015-08-25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0T19:23:36"/>
    <d v="2015-10-04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4:02:22"/>
    <d v="2015-10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17:27:28"/>
    <d v="2015-04-10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09T23:30:03"/>
    <d v="2015-08-03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2T20:21:47"/>
    <d v="2015-02-21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4T20:37:23"/>
    <d v="2014-11-13T2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1:50:32"/>
    <d v="2015-08-05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15:07:04"/>
    <d v="2015-01-10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0:02:20"/>
    <d v="2016-07-22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15:29:19"/>
    <d v="2015-01-15T14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0:40:52"/>
    <d v="2015-07-25T16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1:17:44"/>
    <d v="2015-01-04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4:04:04"/>
    <d v="2015-03-31T13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8T21:53:43"/>
    <d v="2015-10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0:33:37"/>
    <d v="2015-08-08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3:41:33"/>
    <d v="2015-02-26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2T21:54:47"/>
    <d v="2017-01-10T03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15:22:38"/>
    <d v="2015-10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16:14:16"/>
    <d v="2015-01-02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16:59:44"/>
    <d v="2015-07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15:28:26"/>
    <d v="2014-12-18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1:26:04"/>
    <d v="2016-04-14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1T22:00:54"/>
    <d v="2015-07-22T23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1:00:28"/>
    <d v="2015-03-19T10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0:00:22"/>
    <d v="2014-08-15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3:06:31"/>
    <d v="2016-05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6T23:33:41"/>
    <d v="2015-09-25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09:27:51"/>
    <d v="2016-11-26T10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06:16:33"/>
    <d v="2016-11-11T23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2:35:13"/>
    <d v="2016-08-31T00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0T22:25:15"/>
    <d v="2014-11-29T2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19T20:44:16"/>
    <d v="2014-10-27T22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16:48:10"/>
    <d v="2017-03-05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15:15:00"/>
    <d v="2015-12-29T18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1:36:49"/>
    <d v="2017-02-02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3T23:50:08"/>
    <d v="2017-03-10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3:45:50"/>
    <d v="2016-04-20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18:03:59"/>
    <d v="2017-02-25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09:27:36"/>
    <d v="2016-03-24T08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15:55:18"/>
    <d v="2016-06-09T14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0:18:05"/>
    <d v="2016-03-23T09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29T23:29:27"/>
    <d v="2017-01-02T23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8T19:18:17"/>
    <d v="2011-09-30T22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8T23:28:16"/>
    <d v="2012-07-1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7T21:40:25"/>
    <d v="2013-04-16T14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16:36:37"/>
    <d v="2015-09-30T14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2:15:48"/>
    <d v="2012-09-23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8T21:27:33"/>
    <d v="2013-05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15:58:51"/>
    <d v="2012-05-10T12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1T22:42:01"/>
    <d v="2012-10-28T00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05:18:49"/>
    <d v="2011-02-08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3T20:47:35"/>
    <d v="2012-05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18:49:52"/>
    <d v="2012-01-25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4T21:46:20"/>
    <d v="2010-09-03T20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2:57:49"/>
    <d v="2012-11-10T13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6T19:16:16"/>
    <d v="2010-10-10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1:54:15"/>
    <d v="2010-07-10T17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2:52:50"/>
    <d v="2014-11-03T03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1:35:45"/>
    <d v="2012-08-12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17:48:33"/>
    <d v="2013-01-13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2:26:34"/>
    <d v="2012-07-27T21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17:28:04"/>
    <d v="2015-10-10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0:30:08"/>
    <d v="2012-04-30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3:46:23"/>
    <d v="2011-08-01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3:00:03"/>
    <d v="2012-05-01T12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17:00:03"/>
    <d v="2011-09-15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18:57:59"/>
    <d v="2011-10-12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1:59:36"/>
    <d v="2012-04-22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6T20:59:57"/>
    <d v="2012-05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0:11:48"/>
    <d v="2011-11-16T11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1:33:59"/>
    <d v="2013-05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0:27:56"/>
    <d v="2012-06-23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15:08:34"/>
    <d v="2011-01-15T20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18:39:48"/>
    <d v="2012-06-16T04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4T23:02:20"/>
    <d v="2013-04-28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0:29:04"/>
    <d v="2012-05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17:42:55"/>
    <d v="2012-06-06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18:54:52"/>
    <d v="2013-03-29T17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16:05:38"/>
    <d v="2011-08-05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18:13:07"/>
    <d v="2015-01-27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0:33:57"/>
    <d v="2012-12-31T13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3:32:55"/>
    <d v="2012-06-23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18:13:41"/>
    <d v="2015-10-13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08:46:00"/>
    <d v="2016-04-22T09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18:24:52"/>
    <d v="2014-11-17T19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4:22:37"/>
    <d v="2014-12-20T23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15:16:11"/>
    <d v="2012-06-28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09T21:11:14"/>
    <d v="2014-12-07T23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3:01:31"/>
    <d v="2013-10-17T22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15:01:43"/>
    <d v="2015-08-20T06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8T20:56:15"/>
    <d v="2012-03-24T19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15:45:05"/>
    <d v="2015-04-19T23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1:19:14"/>
    <d v="2015-08-14T22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15:22:46"/>
    <d v="2012-08-16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3:01:51"/>
    <d v="2013-03-01T13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1:48:32"/>
    <d v="2010-01-01T01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3:59:05"/>
    <d v="2014-12-01T14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8T21:32:46"/>
    <d v="2013-07-29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0:34:15"/>
    <d v="2011-08-01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07:14:21"/>
    <d v="2013-02-23T23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16:39:12"/>
    <d v="2015-02-02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1:12:01"/>
    <d v="2011-10-29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05:46:58"/>
    <d v="2013-09-26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05:14:17"/>
    <d v="2013-09-30T22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1T21:34:58"/>
    <d v="2011-01-01T22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07:29:29"/>
    <d v="2012-07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2T22:18:58"/>
    <d v="2015-02-26T19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15:36:19"/>
    <d v="2013-10-05T00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3:33:23"/>
    <d v="2012-04-04T12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0:00:37"/>
    <d v="2016-09-29T23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3:11:10"/>
    <d v="2013-05-31T12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0:13:26"/>
    <d v="2015-10-07T22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1:03:05"/>
    <d v="2012-03-21T15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4:26:21"/>
    <d v="2017-03-05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2T23:46:47"/>
    <d v="2012-09-20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4-30T20:52:43"/>
    <d v="2015-05-31T22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0:43:13"/>
    <d v="2012-05-28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18:47:37"/>
    <d v="2012-12-24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2:53:06"/>
    <d v="2014-05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15:38:26"/>
    <d v="2015-05-01T08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15:58:04"/>
    <d v="2011-11-15T14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17:49:34"/>
    <d v="2015-03-06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07:41:29"/>
    <d v="2015-10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07:35:39"/>
    <d v="2016-10-11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0T22:20:51"/>
    <d v="2015-07-29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1T19:58:19"/>
    <d v="2014-07-3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0:36:29"/>
    <d v="2016-05-09T15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18:32:28"/>
    <d v="2014-08-21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16:05:38"/>
    <d v="2015-04-23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0:59:54"/>
    <d v="2016-09-01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7T21:31:52"/>
    <d v="2015-09-16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16:40:35"/>
    <d v="2017-02-08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3:12:01"/>
    <d v="2016-05-19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3T21:51:57"/>
    <d v="2015-04-12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09:12:29"/>
    <d v="2014-08-23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4:49:05"/>
    <d v="2016-05-18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2T21:36:34"/>
    <d v="2015-01-11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4T19:14:07"/>
    <d v="2015-04-10T18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4:41:37"/>
    <d v="2014-08-04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1T19:32:59"/>
    <d v="2015-10-09T12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4:55:03"/>
    <d v="2014-09-15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2:50:03"/>
    <d v="2015-05-15T22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16:39:09"/>
    <d v="2012-09-12T22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2:56:08"/>
    <d v="2014-11-12T16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16:54:14"/>
    <d v="2013-12-23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29T20:13:43"/>
    <d v="2012-04-28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07:59:50"/>
    <d v="2016-06-17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2:06:22"/>
    <d v="2014-04-29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15:59:32"/>
    <d v="2015-08-11T21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4:14:28"/>
    <d v="2017-03-14T19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0:42:31"/>
    <d v="2012-07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16:08:45"/>
    <d v="2016-08-22T01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3:03:34"/>
    <d v="2017-01-02T17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8T22:26:10"/>
    <d v="2015-01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4:38:14"/>
    <d v="2012-09-21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2:00:12"/>
    <d v="2014-04-30T00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06:56:04"/>
    <d v="2016-04-30T07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18:52:09"/>
    <d v="2015-08-25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15:59:11"/>
    <d v="2014-10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4:01:01"/>
    <d v="2015-12-01T15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16:13:24"/>
    <d v="2015-10-23T06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3T23:00:42"/>
    <d v="2015-10-10T20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2:56:28"/>
    <d v="2015-05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2:50:16"/>
    <d v="2016-12-30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1:09:26"/>
    <d v="2016-12-02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05:07:02"/>
    <d v="2012-09-1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4:26:48"/>
    <d v="2016-11-09T15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0:04:29"/>
    <d v="2015-06-03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4:54:21"/>
    <d v="2015-11-26T15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18:11:07"/>
    <d v="2014-11-3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07:55:22"/>
    <d v="2015-05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2T21:31:52"/>
    <d v="2016-06-30T05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1T23:03:47"/>
    <d v="2015-08-29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3T20:28:59"/>
    <d v="2016-05-28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4:45:32"/>
    <d v="2014-02-27T18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0:45:21"/>
    <d v="2016-09-29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17:49:21"/>
    <d v="2015-03-09T16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09:45:14"/>
    <d v="2016-10-15T20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08:11:15"/>
    <d v="2016-10-12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16:54:55"/>
    <d v="2015-01-15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15:45:48"/>
    <d v="2015-02-19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8T22:51:14"/>
    <d v="2015-06-07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08:58:35"/>
    <d v="2016-12-21T02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4:00:35"/>
    <d v="2017-03-10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15:13:23"/>
    <d v="2014-11-08T16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2:31:09"/>
    <d v="2015-09-09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1:16:59"/>
    <d v="2015-08-14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2:09:20"/>
    <d v="2016-03-09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18:55:41"/>
    <d v="2016-02-01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09:59:03"/>
    <d v="2016-12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4:20:09"/>
    <d v="2015-12-17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09T22:48:45"/>
    <d v="2014-12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0:38:47"/>
    <d v="2014-06-12T23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09:25:26"/>
    <d v="2015-04-21T08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1-12T15:47:27"/>
    <d v="2016-02-09T15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1:31:28"/>
    <d v="2017-03-12T14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17:17:33"/>
    <d v="2016-08-02T20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16:13:14"/>
    <d v="2016-07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3-18T20:40:10"/>
    <d v="2015-04-17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2:06:58"/>
    <d v="2015-11-24T13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18:00:10"/>
    <d v="2013-10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2:55:13"/>
    <d v="2015-08-21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09:56:47"/>
    <d v="2015-09-04T10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4T19:36:37"/>
    <d v="2015-12-09T01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16:29:34"/>
    <d v="2015-05-04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3:20:39"/>
    <d v="2015-09-25T16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17:13:36"/>
    <d v="2016-02-10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09:07:45"/>
    <d v="2015-11-09T09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0T19:51:36"/>
    <d v="2016-01-09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3:35:34"/>
    <d v="2017-04-07T12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4:14:37"/>
    <d v="2017-04-05T13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1:33:50"/>
    <d v="2017-03-22T10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15:41:54"/>
    <d v="2017-04-05T14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16:59:18"/>
    <d v="2017-03-24T15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2:04:43"/>
    <d v="2014-10-16T01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3:47:23"/>
    <d v="2013-05-27T01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1:45:26"/>
    <d v="2016-07-21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29T22:35:41"/>
    <d v="2016-10-03T22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0:30:28"/>
    <d v="2014-08-08T21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2:53:10"/>
    <d v="2014-06-20T17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6T20:29:20"/>
    <d v="2013-07-13T13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0:41:24"/>
    <d v="2015-12-2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0:43:16"/>
    <d v="2016-10-14T18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4:33:48"/>
    <d v="2016-02-21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2:59:53"/>
    <d v="2015-10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16:57:29"/>
    <d v="2014-12-06T17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09:19:05"/>
    <d v="2016-05-03T18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7T19:44:54"/>
    <d v="2016-04-17T18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06:10:53"/>
    <d v="2016-11-11T07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08:03:18"/>
    <d v="2013-09-06T14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15:34:13"/>
    <d v="2017-01-29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15:08:08"/>
    <d v="2014-12-31T16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2:50:59"/>
    <d v="2015-08-15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2:52:15"/>
    <d v="2017-03-01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08:55:11"/>
    <d v="2016-04-22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1:14:23"/>
    <d v="2015-08-07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09:23:54"/>
    <d v="2015-12-30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0:46:37"/>
    <d v="2015-05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07:59:35"/>
    <d v="2013-04-22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07:37:02"/>
    <d v="2014-10-17T23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4:23:48"/>
    <d v="2013-05-27T19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1:32:54"/>
    <d v="2015-04-10T00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1:03:12"/>
    <d v="2016-10-13T16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0T21:54:10"/>
    <d v="2013-03-13T15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0:59:33"/>
    <d v="2014-04-23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17:01:27"/>
    <d v="2014-01-15T14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6T22:26:44"/>
    <d v="2016-11-05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16:18:37"/>
    <d v="2014-05-05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09T19:45:52"/>
    <d v="2015-03-11T18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17:35:54"/>
    <d v="2015-02-12T02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17:11:58"/>
    <d v="2015-02-16T23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07:50:46"/>
    <d v="2015-04-23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3:54:03"/>
    <d v="2014-10-29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6T23:32:47"/>
    <d v="2016-08-05T16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08:39:40"/>
    <d v="2014-07-09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7T23:45:52"/>
    <d v="2014-07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1:50:43"/>
    <d v="2016-07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0T19:18:54"/>
    <d v="2015-03-11T23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17:31:43"/>
    <d v="2015-02-11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16:35:59"/>
    <d v="2016-09-08T23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0:32:39"/>
    <d v="2015-08-12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05:03:25"/>
    <d v="2015-07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1:35:59"/>
    <d v="2016-03-03T14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07:37:21"/>
    <d v="2014-06-06T18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07:40:28"/>
    <d v="2014-07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17:34:00"/>
    <d v="2014-07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1:12:01"/>
    <d v="2015-07-31T11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1:21:10"/>
    <d v="2016-06-17T11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08:16:06"/>
    <d v="2015-01-04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0:50:09"/>
    <d v="2014-10-10T06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0:31:47"/>
    <d v="2015-08-06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2T20:34:36"/>
    <d v="2015-07-15T19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05:53:10"/>
    <d v="2014-09-29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07:07:53"/>
    <d v="2015-08-22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1:24:50"/>
    <d v="2015-08-05T06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15:57:18"/>
    <d v="2015-06-29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15:18:55"/>
    <d v="2015-08-22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06:55:25"/>
    <d v="2016-03-30T09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29T22:21:04"/>
    <d v="2014-05-31T22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06:55:03"/>
    <d v="2015-02-23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2:51:38"/>
    <d v="2015-04-05T23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2:49:21"/>
    <d v="2016-12-14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4:35:15"/>
    <d v="2015-05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3:38:29"/>
    <d v="2016-08-07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06:13:12"/>
    <d v="2015-08-02T11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0:14:22"/>
    <d v="2015-02-28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09:21:26"/>
    <d v="2015-09-2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07:36:49"/>
    <d v="2015-06-14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09:39:49"/>
    <d v="2016-02-25T19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17:08:55"/>
    <d v="2014-09-23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1:24:52"/>
    <d v="2015-03-27T10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3T19:16:46"/>
    <d v="2015-03-31T17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1:29:56"/>
    <d v="2015-06-12T20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4:01:26"/>
    <d v="2015-12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5T19:50:12"/>
    <d v="2015-07-10T02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1:24:26"/>
    <d v="2016-06-03T11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1:21:09"/>
    <d v="2015-10-02T18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05:25:18"/>
    <d v="2016-06-02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15:09:08"/>
    <d v="2014-05-11T22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4:47:50"/>
    <d v="2015-07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2:01:34"/>
    <d v="2014-11-23T17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0T22:03:53"/>
    <d v="2015-10-10T21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18:02:10"/>
    <d v="2015-01-30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1:53:37"/>
    <d v="2015-12-04T19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1:16:58"/>
    <d v="2017-02-17T23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16:48:04"/>
    <d v="2015-12-09T17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09:34:56"/>
    <d v="2014-08-13T17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0:45:54"/>
    <d v="2014-08-24T23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4T19:51:19"/>
    <d v="2015-03-18T12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16:16:44"/>
    <d v="2014-09-25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15:58:47"/>
    <d v="2015-05-18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8T22:39:39"/>
    <d v="2015-01-23T22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08:21:50"/>
    <d v="2015-05-08T22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09:01:08"/>
    <d v="2014-09-11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3:22:59"/>
    <d v="2015-02-23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1:03:49"/>
    <d v="2014-07-15T00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18:57:26"/>
    <d v="2016-03-04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08:32:38"/>
    <d v="2014-05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09:01:04"/>
    <d v="2015-05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1:59:23"/>
    <d v="2014-09-15T01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0T22:57:17"/>
    <d v="2015-02-21T06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17:57:33"/>
    <d v="2016-06-04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0:16:04"/>
    <d v="2014-06-15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09:00:08"/>
    <d v="2016-08-29T12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0:37:03"/>
    <d v="2014-10-12T23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05:58:33"/>
    <d v="2014-07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1:53:34"/>
    <d v="2015-01-30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4:25:12"/>
    <d v="2014-08-27T20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3:33:38"/>
    <d v="2015-01-18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4:16:13"/>
    <d v="2014-10-05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1:33:59"/>
    <d v="2016-10-16T23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4:00:21"/>
    <d v="2015-10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09:00:03"/>
    <d v="2017-03-16T08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2:47:29"/>
    <d v="2015-06-16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18:00:50"/>
    <d v="2016-05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6T19:16:12"/>
    <d v="2015-03-27T18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3:41:57"/>
    <d v="2016-05-08T12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7T19:12:05"/>
    <d v="2016-06-06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3:10:23"/>
    <d v="2014-09-11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0:05:59"/>
    <d v="2015-03-25T23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0:51:46"/>
    <d v="2015-03-01T01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06:17:04"/>
    <d v="2015-07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16:50:19"/>
    <d v="2014-08-06T16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2:30:33"/>
    <d v="2015-07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2:43:32"/>
    <d v="2015-09-16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6T23:44:52"/>
    <d v="2015-03-08T22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07:34:20"/>
    <d v="2016-08-16T22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3:52:33"/>
    <d v="2015-05-03T17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1:04:11"/>
    <d v="2014-07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0:47:58"/>
    <d v="2014-08-3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19T21:38:40"/>
    <d v="2016-12-04T20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4:38:28"/>
    <d v="2015-12-31T23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8T20:27:51"/>
    <d v="2014-09-25T20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1:24:46"/>
    <d v="2014-11-26T22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2:32:10"/>
    <d v="2016-03-13T07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16:08:54"/>
    <d v="2015-03-22T21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0:22:27"/>
    <d v="2014-10-20T00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4:47:03"/>
    <d v="2015-01-06T01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16:58:50"/>
    <d v="2015-08-23T21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08:25:56"/>
    <d v="2015-09-23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1:29:03"/>
    <d v="2016-02-11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0:10:36"/>
    <d v="2014-11-11T11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1:41:21"/>
    <d v="2016-08-24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18:22:08"/>
    <d v="2016-10-30T23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07:00:06"/>
    <d v="2016-05-01T06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2:22:31"/>
    <d v="2016-10-12T19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3:41:21"/>
    <d v="2016-06-20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8T19:29:22"/>
    <d v="2015-12-20T23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08:47:00"/>
    <d v="2016-01-07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15:05:30"/>
    <d v="2017-01-27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3:25:10"/>
    <d v="2016-10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15:07:47"/>
    <d v="2016-02-20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06:29:32"/>
    <d v="2014-10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0:57:51"/>
    <d v="2017-01-19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16:54:00"/>
    <d v="2015-05-26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2:36:33"/>
    <d v="2017-02-26T23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8T23:38:49"/>
    <d v="2014-06-15T23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2:46:00"/>
    <d v="2017-02-28T21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4:51:10"/>
    <d v="2017-01-31T13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16:29:42"/>
    <d v="2016-07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15:04:12"/>
    <d v="2012-12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15:22:56"/>
    <d v="2016-03-01T00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16:08:44"/>
    <d v="2014-11-15T17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1:11:45"/>
    <d v="2014-10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3:09:51"/>
    <d v="2014-12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0:11:23"/>
    <d v="2015-04-25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0:05:19"/>
    <d v="2016-01-21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08:40:40"/>
    <d v="2014-11-26T09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4:58:39"/>
    <d v="2015-02-21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06:15:16"/>
    <d v="2015-12-23T17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1:52:10"/>
    <d v="2015-02-1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15:04:09"/>
    <d v="2015-06-21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7T21:58:00"/>
    <d v="2014-11-05T00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2:27:18"/>
    <d v="2014-06-10T23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08:09:12"/>
    <d v="2014-07-18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15:24:03"/>
    <d v="2014-08-20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2:09:36"/>
    <d v="2015-07-20T17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15:00:20"/>
    <d v="2014-05-26T22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15:18:53"/>
    <d v="2015-08-14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09:51:09"/>
    <d v="2016-11-22T00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17:53:29"/>
    <d v="2016-08-27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1:13:06"/>
    <d v="2015-06-11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18:51:15"/>
    <d v="2012-10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07:13:33"/>
    <d v="2014-05-30T11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06:01:32"/>
    <d v="2017-03-03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1:54:11"/>
    <d v="2015-03-20T10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1:20:25"/>
    <d v="2016-08-15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2:00:47"/>
    <d v="2014-11-17T23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2:56:11"/>
    <d v="2015-09-16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16:10:47"/>
    <d v="2016-10-14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1T20:04:19"/>
    <d v="2015-09-10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8T21:38:45"/>
    <d v="2016-08-17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07:50:55"/>
    <d v="2016-10-31T22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08:26:49"/>
    <d v="2013-05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3:50:44"/>
    <d v="2013-08-16T06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16:26:13"/>
    <d v="2010-10-01T23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1:03:17"/>
    <d v="2016-03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4:03:58"/>
    <d v="2013-12-29T02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4:00:21"/>
    <d v="2015-06-26T18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15:50:48"/>
    <d v="2016-01-20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1:30:47"/>
    <d v="2015-10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19T20:41:39"/>
    <d v="2015-04-15T21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2:26:38"/>
    <d v="2016-02-02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2T22:44:15"/>
    <d v="2014-08-21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4:16:26"/>
    <d v="2014-09-09T23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18:44:14"/>
    <d v="2016-04-27T08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16:37:42"/>
    <d v="2014-12-31T16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4T19:20:55"/>
    <d v="2015-06-13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4T23:02:40"/>
    <d v="2016-05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1:18:55"/>
    <d v="2014-09-26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17:22:12"/>
    <d v="2016-11-09T18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18:49:58"/>
    <d v="2016-07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3:43:21"/>
    <d v="2015-02-02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5-12-07T23:57:52"/>
    <d v="2016-01-06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6T19:26:02"/>
    <d v="2016-03-27T18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15:33:49"/>
    <d v="2015-03-01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4:49:01"/>
    <d v="2017-03-16T13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15:13:39"/>
    <d v="2017-04-18T14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0:21:56"/>
    <d v="2017-04-13T23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08:54:05"/>
    <d v="2017-04-08T07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3:24:20"/>
    <d v="2017-04-21T02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08:33:54"/>
    <d v="2017-03-24T07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2:16:59"/>
    <d v="2017-03-27T11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2T22:38:41"/>
    <d v="2017-04-03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06:05:54"/>
    <d v="2017-03-31T17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16:14:29"/>
    <d v="2017-05-03T14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0:30:07"/>
    <d v="2017-04-03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1:29:20"/>
    <d v="2017-03-24T23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2:15:03"/>
    <d v="2017-04-07T11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3:04:48"/>
    <d v="2017-04-16T15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07:18:59"/>
    <d v="2017-03-19T06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3:35:56"/>
    <d v="2017-04-09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07:55:07"/>
    <d v="2017-03-19T01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6T19:58:54"/>
    <d v="2017-03-27T18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1:22:46"/>
    <d v="2017-04-16T10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18:15:55"/>
    <d v="2014-11-06T19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0:58:04"/>
    <d v="2014-09-30T23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2T19:25:00"/>
    <d v="2012-12-06T21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1:20:03"/>
    <d v="2011-01-24T23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15:09:34"/>
    <d v="2014-09-10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15:49:27"/>
    <d v="2013-11-02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0T22:42:17"/>
    <d v="2011-04-30T23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16:00:58"/>
    <d v="2012-04-01T15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06:58:45"/>
    <d v="2012-12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17:52:24"/>
    <d v="2012-06-01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3:55:05"/>
    <d v="2014-07-19T00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15:09:12"/>
    <d v="2013-07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6T20:36:01"/>
    <d v="2012-01-18T18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1:21:27"/>
    <d v="2014-08-12T23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07:52:02"/>
    <d v="2014-10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1:27:42"/>
    <d v="2014-07-06T21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3:05:25"/>
    <d v="2014-06-15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4:20:15"/>
    <d v="2014-06-09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0T22:49:20"/>
    <d v="2011-05-02T22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1:35:53"/>
    <d v="2014-11-26T02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8T23:13:01"/>
    <d v="2014-08-01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2T21:32:33"/>
    <d v="2014-06-13T17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2:42:41"/>
    <d v="2013-12-12T23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29T20:55:44"/>
    <d v="2014-07-01T23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09:35:58"/>
    <d v="2016-05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2:31:08"/>
    <d v="2012-02-14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16:04:52"/>
    <d v="2014-09-26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15:45:08"/>
    <d v="2014-08-25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16:17:07"/>
    <d v="2011-02-17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17:20:31"/>
    <d v="2013-08-18T10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1:00:09"/>
    <d v="2014-06-21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09:31:15"/>
    <d v="2014-07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1:51:11"/>
    <d v="2013-05-06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4:54:09"/>
    <d v="2014-06-20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2:26:27"/>
    <d v="2014-06-15T11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17:47:01"/>
    <d v="2012-01-31T12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4:04:29"/>
    <d v="2013-08-23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18:50:31"/>
    <d v="2014-07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18:27:21"/>
    <d v="2014-07-16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17:10:38"/>
    <d v="2014-09-16T16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0:59:33"/>
    <d v="2014-08-04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09:31:17"/>
    <d v="2014-07-28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0:17:38"/>
    <d v="2014-06-20T18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17:28:39"/>
    <d v="2012-05-31T22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09:04:40"/>
    <d v="2014-08-14T21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4:05:51"/>
    <d v="2014-08-08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3:19:19"/>
    <d v="2015-07-2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4:01:13"/>
    <d v="2016-01-05T18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0:57:51"/>
    <d v="2015-09-09T22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06:06:11"/>
    <d v="2015-07-11T09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08:06:24"/>
    <d v="2016-11-04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7T19:03:06"/>
    <d v="2014-12-30T19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18:35:47"/>
    <d v="2015-03-22T17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15:00:04"/>
    <d v="2017-03-12T16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1:43:23"/>
    <d v="2015-07-05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08:58:17"/>
    <d v="2015-10-24T16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15:02:56"/>
    <d v="2015-08-20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15:25:13"/>
    <d v="2017-01-10T00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08:25:38"/>
    <d v="2016-06-03T16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09:00:12"/>
    <d v="2015-10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16:10:36"/>
    <d v="2017-01-17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2:01:24"/>
    <d v="2015-12-16T23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1:59:58"/>
    <d v="2014-11-20T02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5T23:02:06"/>
    <d v="2014-09-30T22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17:39:07"/>
    <d v="2016-04-16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4:31:57"/>
    <d v="2016-05-03T22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4:19:15"/>
    <d v="2017-03-02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3:56:48"/>
    <d v="2017-02-01T18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3:20:51"/>
    <d v="2016-07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17:00:33"/>
    <d v="2016-12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06:23:04"/>
    <d v="2015-09-28T22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07:14:58"/>
    <d v="2015-07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09-30T21:08:13"/>
    <d v="2015-10-25T18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1:39:08"/>
    <d v="2017-02-16T18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2:47:50"/>
    <d v="2014-10-14T01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3:08:12"/>
    <d v="2014-09-19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4T21:19:22"/>
    <d v="2015-10-08T19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1:39:42"/>
    <d v="2016-12-01T12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09:24:18"/>
    <d v="2015-06-11T21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06:20:00"/>
    <d v="2015-09-11T22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05:25:12"/>
    <d v="2015-07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16:19:17"/>
    <d v="2015-04-04T15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2:55:14"/>
    <d v="2015-06-20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2:48:44"/>
    <d v="2014-11-05T13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2:32:46"/>
    <d v="2015-06-21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06:20:40"/>
    <d v="2016-09-07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08:50:28"/>
    <d v="2016-09-07T22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3T21:03:29"/>
    <d v="2015-03-25T20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3:26:15"/>
    <d v="2014-10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08:46:17"/>
    <d v="2015-06-10T22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08:25:52"/>
    <d v="2017-02-22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16:17:41"/>
    <d v="2015-01-08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3:15:45"/>
    <d v="2016-09-30T22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1:08:38"/>
    <d v="2015-11-30T12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2:24:36"/>
    <d v="2015-07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2:34:22"/>
    <d v="2014-12-21T23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07:23:08"/>
    <d v="2015-10-30T16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4:12:18"/>
    <d v="2015-01-28T17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2:05:15"/>
    <d v="2015-12-03T12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07:52:02"/>
    <d v="2015-06-12T16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3:11:00"/>
    <d v="2015-07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16:42:08"/>
    <d v="2016-08-24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4:29:57"/>
    <d v="2015-06-16T06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07:47:45"/>
    <d v="2015-07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05:29:35"/>
    <d v="2014-11-02T06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07:00:09"/>
    <d v="2015-11-06T08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4:14:02"/>
    <d v="2016-09-14T14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1:54:32"/>
    <d v="2016-03-15T16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16:07:51"/>
    <d v="2015-02-08T23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17:47:59"/>
    <d v="2016-03-31T22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1:23:26"/>
    <d v="2014-11-18T12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15:21:43"/>
    <d v="2015-05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1T21:27:39"/>
    <d v="2016-03-31T20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3:09:58"/>
    <d v="2015-06-01T00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2T19:28:25"/>
    <d v="2015-09-01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5T23:39:48"/>
    <d v="2016-04-28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2:51:38"/>
    <d v="2016-02-10T16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16:14:13"/>
    <d v="2016-01-29T00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1-27T17:37:06"/>
    <d v="2017-02-28T00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15:09:42"/>
    <d v="2016-08-15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3:00:28"/>
    <d v="2015-11-28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3:35:15"/>
    <d v="2016-06-20T18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3:50:02"/>
    <d v="2017-02-20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07:21:31"/>
    <d v="2017-03-11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1:51:40"/>
    <d v="2015-09-16T22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3:29:08"/>
    <d v="2015-12-04T14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05:12:32"/>
    <d v="2017-03-04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07:59:14"/>
    <d v="2015-06-16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05:37:09"/>
    <d v="2016-09-26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3:09:32"/>
    <d v="2015-11-22T17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3:30:56"/>
    <d v="2015-07-27T17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17:59:28"/>
    <d v="2015-09-12T19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17:01:03"/>
    <d v="2015-10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2:51:02"/>
    <d v="2015-04-29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2:39:36"/>
    <d v="2016-08-01T01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3:26:16"/>
    <d v="2016-12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0:38:04"/>
    <d v="2015-03-28T09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09:59:12"/>
    <d v="2016-12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15:32:28"/>
    <d v="2015-07-3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0:15:42"/>
    <d v="2016-06-09T22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4T20:22:19"/>
    <d v="2016-05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16:02:45"/>
    <d v="2016-04-1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0:36:18"/>
    <d v="2016-10-16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17:17:05"/>
    <d v="2015-10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2:00:10"/>
    <d v="2015-10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4:25:46"/>
    <d v="2016-11-11T17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0:51:57"/>
    <d v="2016-01-26T20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1:25:11"/>
    <d v="2015-05-08T15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2:17:21"/>
    <d v="2016-05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15:54:35"/>
    <d v="2014-08-08T08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8T19:57:04"/>
    <d v="2016-06-07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2:14:53"/>
    <d v="2016-04-10T21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09:03:06"/>
    <d v="2015-01-31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2T20:05:57"/>
    <d v="2016-06-21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1T21:24:25"/>
    <d v="2014-10-15T22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0T19:14:56"/>
    <d v="2016-06-21T22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3:46:48"/>
    <d v="2016-09-25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08:59:50"/>
    <d v="2016-06-05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3:51:17"/>
    <d v="2015-04-05T12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2:08:25"/>
    <d v="2015-03-08T11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3:59:26"/>
    <d v="2016-05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08:48:03"/>
    <d v="2014-07-04T20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2:45:08"/>
    <d v="2014-07-27T18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16:17:48"/>
    <d v="2015-04-01T15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1:44:46"/>
    <d v="2015-10-06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15:38:50"/>
    <d v="2014-07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1:14:40"/>
    <d v="2015-06-15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07:30:22"/>
    <d v="2015-07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1:10:46"/>
    <d v="2014-08-03T18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4:34:06"/>
    <d v="2016-04-05T03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1:46:07"/>
    <d v="2014-10-10T16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08:48:00"/>
    <d v="2017-02-24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0:58:38"/>
    <d v="2016-07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18:22:34"/>
    <d v="2016-12-06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4:10:21"/>
    <d v="2016-06-12T12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2:06:50"/>
    <d v="2015-03-31T23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16:59:44"/>
    <d v="2016-04-13T08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0T23:48:13"/>
    <d v="2014-08-29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7T21:32:48"/>
    <d v="2015-04-17T19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8T19:35:10"/>
    <d v="2015-02-25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08:14:14"/>
    <d v="2016-05-08T16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08:24:40"/>
    <d v="2016-04-29T22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2T21:39:32"/>
    <d v="2016-06-13T12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1:50:11"/>
    <d v="2015-11-29T18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4:29:25"/>
    <d v="2014-07-23T06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18:49:38"/>
    <d v="2016-07-01T18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05:22:30"/>
    <d v="2016-05-02T18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2:26:46"/>
    <d v="2015-10-28T23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09:52:07"/>
    <d v="2016-05-10T06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4:34:32"/>
    <d v="2016-07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05:01:50"/>
    <d v="2014-08-01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2:27:59"/>
    <d v="2014-11-19T03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0T20:22:14"/>
    <d v="2017-02-24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2T20:59:03"/>
    <d v="2016-12-14T10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4T19:36:30"/>
    <d v="2014-09-01T10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0T21:11:57"/>
    <d v="2015-03-06T23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3:30:45"/>
    <d v="2014-08-19T11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18:27:29"/>
    <d v="2016-03-15T16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2T21:26:32"/>
    <d v="2015-12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2T20:37:17"/>
    <d v="2015-05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17:24:54"/>
    <d v="2015-08-01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5T23:47:39"/>
    <d v="2015-01-01T00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5T19:59:40"/>
    <d v="2017-01-14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3:01:25"/>
    <d v="2016-12-17T03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15:59:25"/>
    <d v="2015-12-02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08:09:16"/>
    <d v="2014-08-24T23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15:30:40"/>
    <d v="2015-07-18T11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2:33:36"/>
    <d v="2015-10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09:39:33"/>
    <d v="2014-05-18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1:49:54"/>
    <d v="2015-04-25T10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2:34:59"/>
    <d v="2015-03-20T11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3:31:46"/>
    <d v="2014-08-31T08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07:20:00"/>
    <d v="2015-08-26T18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17:52:58"/>
    <d v="2014-11-29T18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8T23:26:23"/>
    <d v="2015-03-10T22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05:20:56"/>
    <d v="2016-08-01T17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3:47:00"/>
    <d v="2016-06-2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4T21:06:08"/>
    <d v="2015-11-20T22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15:49:12"/>
    <d v="2014-12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0:28:26"/>
    <d v="2014-12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3:18:08"/>
    <d v="2014-12-1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06:04:01"/>
    <d v="2015-06-18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08:31:22"/>
    <d v="2016-06-03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3:35:45"/>
    <d v="2014-07-10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08:05:48"/>
    <d v="2014-08-08T17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15:17:35"/>
    <d v="2016-05-06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17:07:10"/>
    <d v="2014-11-05T19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09:17:25"/>
    <d v="2014-07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2:05:44"/>
    <d v="2015-05-30T13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05:43:09"/>
    <d v="2014-05-31T22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06:28:49"/>
    <d v="2016-02-18T17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3:02:56"/>
    <d v="2014-11-21T12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17:05:25"/>
    <d v="2015-02-21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17:53:34"/>
    <d v="2014-08-28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2:22:26"/>
    <d v="2015-08-07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09:50:43"/>
    <d v="2015-11-11T21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06:05:24"/>
    <d v="2015-06-25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07:05:02"/>
    <d v="2015-06-17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09T19:24:46"/>
    <d v="2016-03-01T18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06:49:36"/>
    <d v="2014-07-16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05:08:09"/>
    <d v="2014-07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18:48:24"/>
    <d v="2014-07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4:32:38"/>
    <d v="2016-07-31T15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09T19:59:50"/>
    <d v="2016-06-06T02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7T19:32:52"/>
    <d v="2015-10-0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18:01:02"/>
    <d v="2014-09-27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2:35:38"/>
    <d v="2015-02-27T23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4:58:45"/>
    <d v="2016-12-01T02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6T22:27:36"/>
    <d v="2016-04-17T18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4:54:05"/>
    <d v="2015-04-23T13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16:55:48"/>
    <d v="2014-10-25T19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15:01:47"/>
    <d v="2014-05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4:43:05"/>
    <d v="2016-04-06T16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4T21:10:02"/>
    <d v="2016-02-13T19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3:59:23"/>
    <d v="2015-03-04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08:29:36"/>
    <d v="2015-12-13T19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16:52:21"/>
    <d v="2015-04-24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1:14:44"/>
    <d v="2015-02-05T01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09:48:56"/>
    <d v="2014-10-04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1T20:21:43"/>
    <d v="2014-09-20T21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0:29:12"/>
    <d v="2014-07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2:17:27"/>
    <d v="2015-02-28T12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8T19:31:01"/>
    <d v="2016-11-01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17:41:41"/>
    <d v="2014-07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2:32:33"/>
    <d v="2014-08-18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08:56:54"/>
    <d v="2016-02-05T17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6T20:30:55"/>
    <d v="2014-06-16T22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4:07:49"/>
    <d v="2014-07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09:48:13"/>
    <d v="2016-08-06T22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07:59:53"/>
    <d v="2014-08-21T11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2:03:40"/>
    <d v="2015-08-19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17:16:07"/>
    <d v="2015-05-02T16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16:52:10"/>
    <d v="2016-01-18T23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8T21:57:08"/>
    <d v="2014-07-11T11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05:18:41"/>
    <d v="2015-11-13T15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15:11:12"/>
    <d v="2015-05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07:35:46"/>
    <d v="2014-09-09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1:59:46"/>
    <d v="2016-06-08T08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07:43:56"/>
    <d v="2015-10-23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4:58:45"/>
    <d v="2015-02-05T07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16:20:12"/>
    <d v="2016-03-18T15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6T21:51:29"/>
    <d v="2014-12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0T20:15:38"/>
    <d v="2016-07-08T23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1:54:31"/>
    <d v="2015-04-02T10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2:22:07"/>
    <d v="2015-04-21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0:20:26"/>
    <d v="2014-07-22T22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18:29:16"/>
    <d v="2016-08-13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1:45:59"/>
    <d v="2014-07-3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3:00:27"/>
    <d v="2016-10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6-30T23:56:07"/>
    <d v="2014-08-01T01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1:57:37"/>
    <d v="2015-02-12T00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6T23:51:43"/>
    <d v="2015-02-02T23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06:31:00"/>
    <d v="2016-05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07:39:12"/>
    <d v="2014-08-15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0:11:19"/>
    <d v="2016-10-28T22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16:33:48"/>
    <d v="2015-07-10T13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17:03:05"/>
    <d v="2016-10-10T22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3T22:07:17"/>
    <d v="2016-08-22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0:01:12"/>
    <d v="2015-08-09T11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19T19:27:30"/>
    <d v="2016-04-19T18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1:07:12"/>
    <d v="2015-03-20T10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3:22:09"/>
    <d v="2016-09-20T22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0:24:05"/>
    <d v="2016-04-28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7T19:31:42"/>
    <d v="2016-07-15T16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4:41:30"/>
    <d v="2014-08-31T15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5T23:05:31"/>
    <d v="2014-11-06T00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15:01:36"/>
    <d v="2015-03-20T15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07:02:11"/>
    <d v="2016-07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16:08:24"/>
    <d v="2014-11-02T19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1:43:10"/>
    <d v="2014-10-26T22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2:40:43"/>
    <d v="2015-05-16T22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17:00:22"/>
    <d v="2015-03-16T16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15:31:20"/>
    <d v="2014-06-21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2:37:07"/>
    <d v="2015-07-10T16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0:56:28"/>
    <d v="2015-01-02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3:31:06"/>
    <d v="2014-07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1:03:01"/>
    <d v="2014-07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3:14:59"/>
    <d v="2016-06-15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1:38:00"/>
    <d v="2016-02-02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16:00:01"/>
    <d v="2015-06-03T01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17:34:12"/>
    <d v="2015-06-24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3:26:00"/>
    <d v="2015-04-17T11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0:15:31"/>
    <d v="2014-05-24T16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4:15:24"/>
    <d v="2016-04-13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0:59:44"/>
    <d v="2015-05-18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0T19:13:17"/>
    <d v="2015-10-25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15:47:16"/>
    <d v="2014-08-17T00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0:09:35"/>
    <d v="2016-11-26T01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3:18:29"/>
    <d v="2014-11-01T12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15:19:26"/>
    <d v="2016-09-11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2:48:24"/>
    <d v="2016-06-02T17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29T22:48:24"/>
    <d v="2016-05-28T16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7T19:52:05"/>
    <d v="2015-07-01T01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17:03:58"/>
    <d v="2016-03-06T23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3:19:55"/>
    <d v="2015-09-11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15:08:44"/>
    <d v="2016-03-15T22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06:28:48"/>
    <d v="2016-07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2:58:11"/>
    <d v="2015-11-19T13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17:27:25"/>
    <d v="2014-05-12T23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2:37:20"/>
    <d v="2014-08-23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17:08:57"/>
    <d v="2016-05-3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2:30:53"/>
    <d v="2016-05-10T16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15:37:46"/>
    <d v="2014-11-20T23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09:54:06"/>
    <d v="2014-07-0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15:58:15"/>
    <d v="2014-11-07T13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07:53:12"/>
    <d v="2015-04-23T06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1T21:18:32"/>
    <d v="2014-06-03T23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15:19:12"/>
    <d v="2015-02-01T23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3:32:51"/>
    <d v="2015-05-3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4T19:14:30"/>
    <d v="2014-09-07T22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4:37:14"/>
    <d v="2014-07-04T06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3:48:19"/>
    <d v="2014-10-02T09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09:22:30"/>
    <d v="2015-03-04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4:46:52"/>
    <d v="2015-09-06T08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3:40:20"/>
    <d v="2014-09-29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3:57:26"/>
    <d v="2015-09-15T05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4:32:28"/>
    <d v="2016-09-25T18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3:19:33"/>
    <d v="2014-09-12T23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1:41:46"/>
    <d v="2015-08-09T11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3:02:51"/>
    <d v="2016-04-28T00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1T19:33:25"/>
    <d v="2015-07-10T22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07:01:58"/>
    <d v="2017-01-18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3:16:58"/>
    <d v="2015-07-12T20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09:57:37"/>
    <d v="2016-04-10T15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0:42:14"/>
    <d v="2016-06-30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09:23:47"/>
    <d v="2014-09-17T22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3:16:07"/>
    <d v="2015-11-11T14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0:00:23"/>
    <d v="2015-10-01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0:21:50"/>
    <d v="2015-10-02T13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2:27:05"/>
    <d v="2015-12-20T06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3:30:16"/>
    <d v="2014-11-17T02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05:05:40"/>
    <d v="2016-08-17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3:08:42"/>
    <d v="2016-09-0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6T19:04:51"/>
    <d v="2016-06-25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2:31:15"/>
    <d v="2015-08-31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09:23:42"/>
    <d v="2014-09-07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3:07:39"/>
    <d v="2015-06-25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4:57:37"/>
    <d v="2015-03-07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4:22:39"/>
    <d v="2015-04-11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0:51:24"/>
    <d v="2015-03-31T22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19T20:53:21"/>
    <d v="2016-05-13T22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17:36:54"/>
    <d v="2016-03-04T20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4:27:53"/>
    <d v="2015-09-04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16:26:38"/>
    <d v="2016-05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07:22:50"/>
    <d v="2014-05-22T17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09:05:24"/>
    <d v="2014-06-28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0T19:41:20"/>
    <d v="2015-08-11T19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1T20:12:39"/>
    <d v="2015-02-11T12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05:36:34"/>
    <d v="2016-11-17T06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0:35:24"/>
    <d v="2014-08-17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1:38:31"/>
    <d v="2014-05-05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4:36:15"/>
    <d v="2015-06-26T16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8T21:18:28"/>
    <d v="2015-07-31T03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16:21:06"/>
    <d v="2015-05-26T21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1:19:38"/>
    <d v="2015-08-05T13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3:17:07"/>
    <d v="2016-03-13T17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1:07:36"/>
    <d v="2016-08-01T14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09:57:29"/>
    <d v="2015-10-05T11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2:50:08"/>
    <d v="2014-12-3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07:11:23"/>
    <d v="2015-01-23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4:27:24"/>
    <d v="2015-06-10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2:46:34"/>
    <d v="2014-09-17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1:31:36"/>
    <d v="2015-01-08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2:58:03"/>
    <d v="2014-12-31T02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15:36:53"/>
    <d v="2014-10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08:41:22"/>
    <d v="2015-06-21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4:00:46"/>
    <d v="2014-11-08T05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17:37:28"/>
    <d v="2014-11-13T18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3:48:47"/>
    <d v="2016-08-10T22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08:10:54"/>
    <d v="2016-12-05T09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3:53:03"/>
    <d v="2015-04-26T01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2:36:17"/>
    <d v="2016-04-30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3:17:36"/>
    <d v="2016-03-31T12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1T23:13:42"/>
    <d v="2015-02-28T23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06:18:30"/>
    <d v="2014-07-30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1T21:18:02"/>
    <d v="2016-04-04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05:13:25"/>
    <d v="2016-04-18T04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2:35:44"/>
    <d v="2015-07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2:11:30"/>
    <d v="2014-12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1:44:30"/>
    <d v="2016-09-23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07:57:34"/>
    <d v="2016-06-27T14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4:53:30"/>
    <d v="2015-04-29T18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0:32:27"/>
    <d v="2015-05-26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3:00:34"/>
    <d v="2014-10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17:45:44"/>
    <d v="2015-01-23T23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4:55:07"/>
    <d v="2015-02-10T23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16:33:59"/>
    <d v="2015-01-05T15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09T20:36:22"/>
    <d v="2016-09-03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4T19:12:03"/>
    <d v="2015-03-13T01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2:09:42"/>
    <d v="2014-08-26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09:03:10"/>
    <d v="2016-03-03T00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4:10:22"/>
    <d v="2014-09-02T23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4:04:37"/>
    <d v="2015-08-29T19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15:22:44"/>
    <d v="2016-10-13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18:58:02"/>
    <d v="2015-01-16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16:27:59"/>
    <d v="2016-05-17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15:44:40"/>
    <d v="2015-11-05T16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2T19:22:36"/>
    <d v="2016-04-29T01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4:02:06"/>
    <d v="2016-02-13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09:30:57"/>
    <d v="2016-08-14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18:08:02"/>
    <d v="2015-12-14T19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2:01:30"/>
    <d v="2016-06-17T09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18:48:05"/>
    <d v="2016-03-30T17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05:22:16"/>
    <d v="2015-08-17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3:53:21"/>
    <d v="2015-04-08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2:26:51"/>
    <d v="2014-06-09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09:09:34"/>
    <d v="2014-06-28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19T20:00:16"/>
    <d v="2015-06-18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09:14:56"/>
    <d v="2015-12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17:47:44"/>
    <d v="2015-03-19T16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09:38:49"/>
    <d v="2017-02-27T19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0:04:10"/>
    <d v="2015-06-03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7T22:10:26"/>
    <d v="2016-11-19T17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17:31:01"/>
    <d v="2015-03-04T23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17:27:24"/>
    <d v="2016-09-30T16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0:19:31"/>
    <d v="2014-09-27T22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2:41:10"/>
    <d v="2014-07-26T02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3:34:50"/>
    <d v="2016-08-23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0:39:37"/>
    <d v="2015-07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1:00:57"/>
    <d v="2014-08-1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2:48:07"/>
    <d v="2016-05-20T22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2:00:45"/>
    <d v="2014-10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2:06:34"/>
    <d v="2014-06-16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06:29:44"/>
    <d v="2016-02-0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0:30:42"/>
    <d v="2014-08-10T10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0:28:22"/>
    <d v="2016-08-24T22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3:43:27"/>
    <d v="2015-08-05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4:59:46"/>
    <d v="2016-04-03T12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4:16:38"/>
    <d v="2015-07-18T01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16:50:36"/>
    <d v="2017-02-01T17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0:06:59"/>
    <d v="2016-06-01T16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15:36:20"/>
    <d v="2014-07-01T22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1:39:10"/>
    <d v="2015-03-19T09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16:08:45"/>
    <d v="2014-12-23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16:31:12"/>
    <d v="2016-04-09T23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0:16:54"/>
    <d v="2015-03-30T23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05:50:30"/>
    <d v="2016-12-21T06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0:58:09"/>
    <d v="2016-06-16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4:23:42"/>
    <d v="2015-10-28T14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16:43:02"/>
    <d v="2014-07-24T02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18:16:59"/>
    <d v="2015-07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08:20:52"/>
    <d v="2015-07-23T13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1:12:17"/>
    <d v="2015-06-11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07:20:11"/>
    <d v="2015-05-31T18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0:04:27"/>
    <d v="2014-07-20T22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17:43:04"/>
    <d v="2014-09-26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2:04:57"/>
    <d v="2014-11-05T07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15:57:09"/>
    <d v="2016-09-03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09:19:42"/>
    <d v="2016-05-15T18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4:34:44"/>
    <d v="2014-09-12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08:46:58"/>
    <d v="2014-07-02T22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07:44:58"/>
    <d v="2015-05-31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3:16:21"/>
    <d v="2014-06-30T23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05:53:54"/>
    <d v="2016-10-05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0:38:10"/>
    <d v="2016-01-1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1:26:58"/>
    <d v="2014-06-16T01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19T21:48:16"/>
    <d v="2016-10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2T23:19:46"/>
    <d v="2015-09-01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09:14:19"/>
    <d v="2014-05-19T16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0:54:20"/>
    <d v="2015-08-28T22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0:14:15"/>
    <d v="2014-06-27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3:53:24"/>
    <d v="2014-08-08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4:50:39"/>
    <d v="2015-06-21T17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09:21:23"/>
    <d v="2014-11-27T10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1:48:49"/>
    <d v="2015-03-01T23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18:09:39"/>
    <d v="2014-09-18T19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0-31T23:35:29"/>
    <d v="2015-11-30T17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29T22:12:47"/>
    <d v="2016-06-05T21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15:53:30"/>
    <d v="2015-01-11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09:48:36"/>
    <d v="2015-02-13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06:10:48"/>
    <d v="2016-05-10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4:21:27"/>
    <d v="2016-03-02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09:26:56"/>
    <d v="2014-10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09:03:20"/>
    <d v="2014-09-30T11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07:59:53"/>
    <d v="2015-06-04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07:54:44"/>
    <d v="2016-07-10T17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07:06:28"/>
    <d v="2016-08-13T01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1:33:14"/>
    <d v="2016-05-3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08:01:54"/>
    <d v="2014-06-23T13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16:55:49"/>
    <d v="2014-09-12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6-30T20:09:38"/>
    <d v="2016-07-22T00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19T22:24:46"/>
    <d v="2014-07-03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1:59:06"/>
    <d v="2014-06-25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08:49:48"/>
    <d v="2015-04-03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2:22:53"/>
    <d v="2014-06-15T11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09T23:07:47"/>
    <d v="2015-05-31T01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2:42:46"/>
    <d v="2016-06-04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08:21:07"/>
    <d v="2015-05-25T22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18:53:39"/>
    <d v="2015-03-31T07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16:18:29"/>
    <d v="2016-01-21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15:47:29"/>
    <d v="2015-05-09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2:11:15"/>
    <d v="2015-02-27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2:31:06"/>
    <d v="2015-06-22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18:50:06"/>
    <d v="2015-07-02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17:28:04"/>
    <d v="2014-11-05T18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1:07:27"/>
    <d v="2016-02-11T17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3:04:22"/>
    <d v="2014-11-30T14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06:47:40"/>
    <d v="2016-05-04T18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17:41:07"/>
    <d v="2016-02-18T16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1T22:22:51"/>
    <d v="2016-04-29T16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3:21:34"/>
    <d v="2016-10-19T23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1:57:16"/>
    <d v="2016-02-16T00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8T22:03:08"/>
    <d v="2016-04-28T22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18:33:28"/>
    <d v="2015-02-10T02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2T19:51:13"/>
    <d v="2016-04-02T18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4:15:35"/>
    <d v="2016-10-16T16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4:46:40"/>
    <d v="2015-06-02T19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16:08:57"/>
    <d v="2014-07-25T23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15:48:27"/>
    <d v="2016-04-15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4:33:18"/>
    <d v="2014-06-11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15:25:15"/>
    <d v="2014-12-0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06:18:58"/>
    <d v="2014-05-19T00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6T21:35:53"/>
    <d v="2015-08-25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07:36:26"/>
    <d v="2014-05-05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06:12:17"/>
    <d v="2015-08-10T18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4:31:29"/>
    <d v="2015-08-02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3:00:26"/>
    <d v="2015-04-01T12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15:13:52"/>
    <d v="2016-05-28T19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3:38:02"/>
    <d v="2014-07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8T23:00:45"/>
    <d v="2014-07-02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4T19:28:17"/>
    <d v="2015-02-28T23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2:28:10"/>
    <d v="2014-06-12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09:21:19"/>
    <d v="2016-04-15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17:20:10"/>
    <d v="2015-06-13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15:34:12"/>
    <d v="2016-05-17T19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09:48:26"/>
    <d v="2016-11-29T01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2T19:07:27"/>
    <d v="2016-11-14T21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4:00:55"/>
    <d v="2015-04-09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17:37:23"/>
    <d v="2015-04-08T23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3:49:38"/>
    <d v="2014-07-31T20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4T21:40:21"/>
    <d v="2014-09-26T23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4:39:40"/>
    <d v="2015-02-14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2:39:00"/>
    <d v="2016-03-26T11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0:16:25"/>
    <d v="2015-07-13T15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16:11:25"/>
    <d v="2014-09-08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15:41:37"/>
    <d v="2016-07-24T18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19T22:22:00"/>
    <d v="2016-03-15T11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18:32:12"/>
    <d v="2016-07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0:19:29"/>
    <d v="2016-08-02T05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6T19:54:35"/>
    <d v="2016-05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07:50:06"/>
    <d v="2015-07-10T22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05:53:39"/>
    <d v="2015-04-25T04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07:38:27"/>
    <d v="2014-07-30T18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15:22:38"/>
    <d v="2015-03-21T14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0:02:53"/>
    <d v="2016-05-31T06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3:01:48"/>
    <d v="2015-05-31T22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1:37:01"/>
    <d v="2016-06-14T16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16:41:52"/>
    <d v="2015-03-31T22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1:14:17"/>
    <d v="2015-08-20T18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1:33:43"/>
    <d v="2014-07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1:43:36"/>
    <d v="2015-10-23T22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15:13:02"/>
    <d v="2015-03-12T14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0:01:44"/>
    <d v="2015-07-17T16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0:38:37"/>
    <d v="2015-07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2T23:20:07"/>
    <d v="2016-01-03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15:06:57"/>
    <d v="2016-01-19T17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16:50:44"/>
    <d v="2015-07-19T22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0:01:43"/>
    <d v="2016-08-01T08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6T20:40:14"/>
    <d v="2015-06-1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05:09:54"/>
    <d v="2015-05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17:16:41"/>
    <d v="2015-03-26T19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07:39:47"/>
    <d v="2014-12-31T08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15:46:11"/>
    <d v="2016-08-3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2:46:51"/>
    <d v="2016-05-27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15:22:25"/>
    <d v="2014-11-05T16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5T21:45:35"/>
    <d v="2016-02-19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15:56:12"/>
    <d v="2014-12-01T14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05:41:07"/>
    <d v="2015-06-18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17:36:48"/>
    <d v="2016-04-2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17:14:12"/>
    <d v="2016-08-02T23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3:22:38"/>
    <d v="2015-07-03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2:03:29"/>
    <d v="2015-05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0T22:25:24"/>
    <d v="2015-07-29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1:50:29"/>
    <d v="2016-03-28T10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0-02T14:09:37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0:50:05"/>
    <d v="2014-09-08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2:23:12"/>
    <d v="2015-03-13T22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2T23:07:58"/>
    <d v="2014-07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3:44:10"/>
    <d v="2017-03-29T12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4T22:29:56"/>
    <d v="2015-08-13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1:42:15"/>
    <d v="2015-10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2T19:23:42"/>
    <d v="2015-01-23T20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3:19:25"/>
    <d v="2016-09-03T05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09:58:48"/>
    <d v="2016-02-02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1:15:52"/>
    <d v="2016-12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4:39:06"/>
    <d v="2015-06-29T22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15:39:56"/>
    <d v="2015-01-25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4:33:40"/>
    <d v="2014-07-30T18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0T19:26:39"/>
    <d v="2017-02-19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18:36:10"/>
    <d v="2016-01-31T18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09:27:49"/>
    <d v="2014-09-02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3:59:52"/>
    <d v="2015-03-27T12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17:49:51"/>
    <d v="2016-05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1-11T00:28:22"/>
    <d v="2014-12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15:35:29"/>
    <d v="2015-05-01T17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63391-C912-4C83-977A-72BA1EBB180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F14" firstHeaderRow="1" firstDataRow="2" firstDataCol="1" rowPageCount="1" colPageCount="1"/>
  <pivotFields count="20">
    <pivotField showAll="0"/>
    <pivotField showAll="0"/>
    <pivotField showAll="0"/>
    <pivotField numFmtId="43" showAll="0"/>
    <pivotField numFmtId="43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showAll="0"/>
    <pivotField dataField="1"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16" baseItem="0" numFmtId="164"/>
  </dataFields>
  <formats count="1">
    <format dxfId="4">
      <pivotArea outline="0" collapsedLevelsAreSubtotals="1" fieldPosition="0"/>
    </format>
  </formats>
  <chartFormats count="9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A0DD3-E465-4DC0-955F-5E9B1D2315E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numFmtId="43" showAll="0"/>
    <pivotField numFmtId="43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showAll="0"/>
    <pivotField dataField="1"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backers_count" fld="13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E19C7-76B4-4B6F-B35F-384D1A9893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4">
    <pivotField showAll="0"/>
    <pivotField showAll="0"/>
    <pivotField showAll="0"/>
    <pivotField numFmtId="43" showAll="0"/>
    <pivotField numFmtId="43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dataField="1"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3" hier="-1"/>
  </pageFields>
  <dataFields count="1">
    <dataField name="Count of outcome" fld="13" subtotal="count" baseField="22" baseItem="1"/>
  </dataFields>
  <chartFormats count="10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55" zoomScaleNormal="5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autoFilter ref="A1:N4115" xr:uid="{D86A3A70-EAB9-4847-AD03-09D7CC6213C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9B56A-32F8-4784-9019-C47293536D4F}">
  <dimension ref="A1:F26"/>
  <sheetViews>
    <sheetView workbookViewId="0">
      <selection activeCell="A16" sqref="A1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0" t="s">
        <v>8317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0" t="s">
        <v>8338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0" t="s">
        <v>8353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8321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0" t="s">
        <v>8328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0" t="s">
        <v>8326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0" t="s">
        <v>8324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0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17" spans="1:5" x14ac:dyDescent="0.25">
      <c r="A17" s="17"/>
      <c r="B17" s="18"/>
      <c r="C17" s="18"/>
      <c r="D17" s="18"/>
      <c r="E17" s="18"/>
    </row>
    <row r="18" spans="1:5" x14ac:dyDescent="0.25">
      <c r="A18" s="17"/>
      <c r="B18" s="17"/>
      <c r="C18" s="19"/>
      <c r="D18" s="17"/>
      <c r="E18" s="19"/>
    </row>
    <row r="19" spans="1:5" x14ac:dyDescent="0.25">
      <c r="A19" s="17"/>
      <c r="B19" s="17"/>
      <c r="C19" s="19"/>
      <c r="D19" s="17"/>
      <c r="E19" s="19"/>
    </row>
    <row r="20" spans="1:5" x14ac:dyDescent="0.25">
      <c r="A20" s="17"/>
      <c r="B20" s="17"/>
      <c r="C20" s="19"/>
      <c r="D20" s="17"/>
      <c r="E20" s="19"/>
    </row>
    <row r="21" spans="1:5" x14ac:dyDescent="0.25">
      <c r="A21" s="17"/>
      <c r="B21" s="17"/>
      <c r="C21" s="19"/>
      <c r="D21" s="17"/>
      <c r="E21" s="19"/>
    </row>
    <row r="22" spans="1:5" x14ac:dyDescent="0.25">
      <c r="A22" s="17"/>
      <c r="B22" s="17"/>
      <c r="C22" s="19"/>
      <c r="D22" s="17"/>
      <c r="E22" s="19"/>
    </row>
    <row r="23" spans="1:5" x14ac:dyDescent="0.25">
      <c r="A23" s="17"/>
      <c r="B23" s="17"/>
      <c r="C23" s="19"/>
      <c r="D23" s="17"/>
      <c r="E23" s="19"/>
    </row>
    <row r="24" spans="1:5" x14ac:dyDescent="0.25">
      <c r="A24" s="17"/>
      <c r="B24" s="17"/>
      <c r="C24" s="19"/>
      <c r="D24" s="17"/>
      <c r="E24" s="19"/>
    </row>
    <row r="25" spans="1:5" x14ac:dyDescent="0.25">
      <c r="A25" s="17"/>
      <c r="B25" s="17"/>
      <c r="C25" s="19"/>
      <c r="D25" s="17"/>
      <c r="E25" s="19"/>
    </row>
    <row r="26" spans="1:5" x14ac:dyDescent="0.25">
      <c r="A26" s="17"/>
      <c r="B26" s="17"/>
      <c r="C26" s="19"/>
      <c r="D26" s="17"/>
      <c r="E26" s="1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23455-4B08-476E-BCB7-99B2B4C79B3F}">
  <dimension ref="A1:F47"/>
  <sheetViews>
    <sheetView workbookViewId="0">
      <selection activeCell="B40" sqref="B40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8364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8334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8354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8350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8346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8318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8341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8342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8340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8356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8355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8333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8329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8320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8335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8336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8331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8323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8316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8347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8345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8330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8344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8348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8322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DD265-2581-4080-8729-B1BBCAA347A4}">
  <dimension ref="A1:E18"/>
  <sheetViews>
    <sheetView workbookViewId="0">
      <selection activeCell="B11" sqref="B11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8380</v>
      </c>
      <c r="B2" t="s">
        <v>8363</v>
      </c>
    </row>
    <row r="4" spans="1:5" x14ac:dyDescent="0.25">
      <c r="A4" s="9" t="s">
        <v>8365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25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4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5">
      <c r="A9" s="14" t="s">
        <v>8376</v>
      </c>
      <c r="B9" s="11">
        <v>27</v>
      </c>
      <c r="C9" s="11">
        <v>102</v>
      </c>
      <c r="D9" s="11">
        <v>193</v>
      </c>
      <c r="E9" s="11">
        <v>322</v>
      </c>
    </row>
    <row r="10" spans="1:5" x14ac:dyDescent="0.25">
      <c r="A10" s="14" t="s">
        <v>8377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5">
      <c r="A11" s="14" t="s">
        <v>8378</v>
      </c>
      <c r="B11" s="11">
        <v>27</v>
      </c>
      <c r="C11" s="11">
        <v>147</v>
      </c>
      <c r="D11" s="11">
        <v>213</v>
      </c>
      <c r="E11" s="11">
        <v>387</v>
      </c>
    </row>
    <row r="12" spans="1:5" x14ac:dyDescent="0.25">
      <c r="A12" s="14" t="s">
        <v>8379</v>
      </c>
      <c r="B12" s="11">
        <v>44</v>
      </c>
      <c r="C12" s="11">
        <v>150</v>
      </c>
      <c r="D12" s="11">
        <v>192</v>
      </c>
      <c r="E12" s="11">
        <v>386</v>
      </c>
    </row>
    <row r="13" spans="1:5" x14ac:dyDescent="0.25">
      <c r="A13" s="14" t="s">
        <v>8368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4" t="s">
        <v>8369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4" t="s">
        <v>8370</v>
      </c>
      <c r="B15" s="11">
        <v>20</v>
      </c>
      <c r="C15" s="11">
        <v>149</v>
      </c>
      <c r="D15" s="11">
        <v>184</v>
      </c>
      <c r="E15" s="11">
        <v>353</v>
      </c>
    </row>
    <row r="16" spans="1:5" x14ac:dyDescent="0.25">
      <c r="A16" s="14" t="s">
        <v>8371</v>
      </c>
      <c r="B16" s="11">
        <v>37</v>
      </c>
      <c r="C16" s="11">
        <v>114</v>
      </c>
      <c r="D16" s="11">
        <v>180</v>
      </c>
      <c r="E16" s="11">
        <v>331</v>
      </c>
    </row>
    <row r="17" spans="1:5" x14ac:dyDescent="0.25">
      <c r="A17" s="14" t="s">
        <v>8372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4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7E945-2C4B-4FCB-BC39-05E51C249329}">
  <dimension ref="A1:V4115"/>
  <sheetViews>
    <sheetView tabSelected="1" zoomScale="62" zoomScaleNormal="62" workbookViewId="0">
      <selection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2" width="3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bestFit="1" customWidth="1"/>
    <col min="18" max="18" width="26.28515625" customWidth="1"/>
    <col min="19" max="19" width="20.5703125" customWidth="1"/>
    <col min="20" max="20" width="18" bestFit="1" customWidth="1"/>
    <col min="21" max="21" width="32.5703125" bestFit="1" customWidth="1"/>
    <col min="22" max="22" width="30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1" t="s">
        <v>8308</v>
      </c>
      <c r="T1" s="1" t="s">
        <v>8309</v>
      </c>
      <c r="U1" s="1" t="s">
        <v>8366</v>
      </c>
      <c r="V1" s="1" t="s">
        <v>8367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20">
        <f>E2/D2*100</f>
        <v>136.85882352941178</v>
      </c>
      <c r="R2" s="8">
        <f>E2/N2</f>
        <v>63.917582417582416</v>
      </c>
      <c r="S2" t="s">
        <v>8310</v>
      </c>
      <c r="T2" t="s">
        <v>8311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0">(((J3/60)/60)/24)+DATE(1970,1,1)</f>
        <v>42766.600497685184</v>
      </c>
      <c r="L3" s="13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20">
        <f>E3/D3*100</f>
        <v>142.60827250608273</v>
      </c>
      <c r="R3" s="8">
        <f t="shared" ref="R3:R65" si="2">E3/N3</f>
        <v>185.48101265822785</v>
      </c>
      <c r="S3" t="s">
        <v>8310</v>
      </c>
      <c r="T3" t="s">
        <v>8311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20">
        <f t="shared" ref="Q4:Q67" si="3">E4/D4*100</f>
        <v>105</v>
      </c>
      <c r="R4" s="8">
        <f t="shared" si="2"/>
        <v>15</v>
      </c>
      <c r="S4" t="s">
        <v>8310</v>
      </c>
      <c r="T4" t="s">
        <v>8311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20">
        <f t="shared" si="3"/>
        <v>103.89999999999999</v>
      </c>
      <c r="R5" s="8">
        <f t="shared" si="2"/>
        <v>69.266666666666666</v>
      </c>
      <c r="S5" t="s">
        <v>8310</v>
      </c>
      <c r="T5" t="s">
        <v>8311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20">
        <f t="shared" si="3"/>
        <v>122.99154545454545</v>
      </c>
      <c r="R6" s="8">
        <f t="shared" si="2"/>
        <v>190.55028169014085</v>
      </c>
      <c r="S6" t="s">
        <v>8310</v>
      </c>
      <c r="T6" t="s">
        <v>8311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20">
        <f t="shared" si="3"/>
        <v>109.77744436109028</v>
      </c>
      <c r="R7" s="8">
        <f t="shared" si="2"/>
        <v>93.40425531914893</v>
      </c>
      <c r="S7" t="s">
        <v>8310</v>
      </c>
      <c r="T7" t="s">
        <v>8311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20">
        <f t="shared" si="3"/>
        <v>106.4875</v>
      </c>
      <c r="R8" s="8">
        <f t="shared" si="2"/>
        <v>146.87931034482759</v>
      </c>
      <c r="S8" t="s">
        <v>8310</v>
      </c>
      <c r="T8" t="s">
        <v>8311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20">
        <f t="shared" si="3"/>
        <v>101.22222222222221</v>
      </c>
      <c r="R9" s="8">
        <f t="shared" si="2"/>
        <v>159.82456140350877</v>
      </c>
      <c r="S9" t="s">
        <v>8310</v>
      </c>
      <c r="T9" t="s">
        <v>8311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20">
        <f t="shared" si="3"/>
        <v>100.04342857142856</v>
      </c>
      <c r="R10" s="8">
        <f t="shared" si="2"/>
        <v>291.79333333333335</v>
      </c>
      <c r="S10" t="s">
        <v>8310</v>
      </c>
      <c r="T10" t="s">
        <v>8311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20">
        <f t="shared" si="3"/>
        <v>125.998</v>
      </c>
      <c r="R11" s="8">
        <f t="shared" si="2"/>
        <v>31.499500000000001</v>
      </c>
      <c r="S11" t="s">
        <v>8310</v>
      </c>
      <c r="T11" t="s">
        <v>8311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20">
        <f t="shared" si="3"/>
        <v>100.49999999999999</v>
      </c>
      <c r="R12" s="8">
        <f t="shared" si="2"/>
        <v>158.68421052631578</v>
      </c>
      <c r="S12" t="s">
        <v>8310</v>
      </c>
      <c r="T12" t="s">
        <v>8311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20">
        <f t="shared" si="3"/>
        <v>120.5</v>
      </c>
      <c r="R13" s="8">
        <f t="shared" si="2"/>
        <v>80.333333333333329</v>
      </c>
      <c r="S13" t="s">
        <v>8310</v>
      </c>
      <c r="T13" t="s">
        <v>8311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20">
        <f t="shared" si="3"/>
        <v>165.29333333333335</v>
      </c>
      <c r="R14" s="8">
        <f t="shared" si="2"/>
        <v>59.961305925030231</v>
      </c>
      <c r="S14" t="s">
        <v>8310</v>
      </c>
      <c r="T14" t="s">
        <v>8311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20">
        <f t="shared" si="3"/>
        <v>159.97142857142856</v>
      </c>
      <c r="R15" s="8">
        <f t="shared" si="2"/>
        <v>109.78431372549019</v>
      </c>
      <c r="S15" t="s">
        <v>8310</v>
      </c>
      <c r="T15" t="s">
        <v>8311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20">
        <f t="shared" si="3"/>
        <v>100.93333333333334</v>
      </c>
      <c r="R16" s="8">
        <f t="shared" si="2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20">
        <f t="shared" si="3"/>
        <v>106.60000000000001</v>
      </c>
      <c r="R17" s="8">
        <f t="shared" si="2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20">
        <f t="shared" si="3"/>
        <v>100.24166666666667</v>
      </c>
      <c r="R18" s="8">
        <f t="shared" si="2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20">
        <f t="shared" si="3"/>
        <v>100.66666666666666</v>
      </c>
      <c r="R19" s="8">
        <f t="shared" si="2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20">
        <f t="shared" si="3"/>
        <v>106.32110000000002</v>
      </c>
      <c r="R20" s="8">
        <f t="shared" si="2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20">
        <f t="shared" si="3"/>
        <v>145.29411764705881</v>
      </c>
      <c r="R21" s="8">
        <f t="shared" si="2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20">
        <f t="shared" si="3"/>
        <v>100.2</v>
      </c>
      <c r="R22" s="8">
        <f t="shared" si="2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20">
        <f t="shared" si="3"/>
        <v>109.13513513513513</v>
      </c>
      <c r="R23" s="8">
        <f t="shared" si="2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20">
        <f t="shared" si="3"/>
        <v>117.14285714285715</v>
      </c>
      <c r="R24" s="8">
        <f t="shared" si="2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20">
        <f t="shared" si="3"/>
        <v>118.5</v>
      </c>
      <c r="R25" s="8">
        <f t="shared" si="2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20">
        <f t="shared" si="3"/>
        <v>108.80768571428572</v>
      </c>
      <c r="R26" s="8">
        <f t="shared" si="2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20">
        <f t="shared" si="3"/>
        <v>133.33333333333331</v>
      </c>
      <c r="R27" s="8">
        <f t="shared" si="2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20">
        <f t="shared" si="3"/>
        <v>155.20000000000002</v>
      </c>
      <c r="R28" s="8">
        <f t="shared" si="2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20">
        <f t="shared" si="3"/>
        <v>111.72500000000001</v>
      </c>
      <c r="R29" s="8">
        <f t="shared" si="2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20">
        <f t="shared" si="3"/>
        <v>100.35000000000001</v>
      </c>
      <c r="R30" s="8">
        <f t="shared" si="2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20">
        <f t="shared" si="3"/>
        <v>123.33333333333334</v>
      </c>
      <c r="R31" s="8">
        <f t="shared" si="2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20">
        <f t="shared" si="3"/>
        <v>101.29975</v>
      </c>
      <c r="R32" s="8">
        <f t="shared" si="2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20">
        <f t="shared" si="3"/>
        <v>100</v>
      </c>
      <c r="R33" s="8">
        <f t="shared" si="2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20">
        <f t="shared" si="3"/>
        <v>100.24604569420035</v>
      </c>
      <c r="R34" s="8">
        <f t="shared" si="2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20">
        <f t="shared" si="3"/>
        <v>102.0952380952381</v>
      </c>
      <c r="R35" s="8">
        <f t="shared" si="2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20">
        <f t="shared" si="3"/>
        <v>130.46153846153845</v>
      </c>
      <c r="R36" s="8">
        <f t="shared" si="2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20">
        <f t="shared" si="3"/>
        <v>166.5</v>
      </c>
      <c r="R37" s="8">
        <f t="shared" si="2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20">
        <f t="shared" si="3"/>
        <v>142.15</v>
      </c>
      <c r="R38" s="8">
        <f t="shared" si="2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20">
        <f t="shared" si="3"/>
        <v>183.44090909090909</v>
      </c>
      <c r="R39" s="8">
        <f t="shared" si="2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20">
        <f t="shared" si="3"/>
        <v>110.04</v>
      </c>
      <c r="R40" s="8">
        <f t="shared" si="2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20">
        <f t="shared" si="3"/>
        <v>130.98000000000002</v>
      </c>
      <c r="R41" s="8">
        <f t="shared" si="2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20">
        <f t="shared" si="3"/>
        <v>101.35000000000001</v>
      </c>
      <c r="R42" s="8">
        <f t="shared" si="2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20">
        <f t="shared" si="3"/>
        <v>100</v>
      </c>
      <c r="R43" s="8">
        <f t="shared" si="2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20">
        <f t="shared" si="3"/>
        <v>141.85714285714286</v>
      </c>
      <c r="R44" s="8">
        <f t="shared" si="2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20">
        <f t="shared" si="3"/>
        <v>308.65999999999997</v>
      </c>
      <c r="R45" s="8">
        <f t="shared" si="2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20">
        <f t="shared" si="3"/>
        <v>100</v>
      </c>
      <c r="R46" s="8">
        <f t="shared" si="2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20">
        <f t="shared" si="3"/>
        <v>120</v>
      </c>
      <c r="R47" s="8">
        <f t="shared" si="2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20">
        <f t="shared" si="3"/>
        <v>104.16666666666667</v>
      </c>
      <c r="R48" s="8">
        <f t="shared" si="2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20">
        <f t="shared" si="3"/>
        <v>107.61100000000002</v>
      </c>
      <c r="R49" s="8">
        <f t="shared" si="2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20">
        <f t="shared" si="3"/>
        <v>107.94999999999999</v>
      </c>
      <c r="R50" s="8">
        <f t="shared" si="2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20">
        <f t="shared" si="3"/>
        <v>100</v>
      </c>
      <c r="R51" s="8">
        <f t="shared" si="2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20">
        <f t="shared" si="3"/>
        <v>100</v>
      </c>
      <c r="R52" s="8">
        <f t="shared" si="2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20">
        <f t="shared" si="3"/>
        <v>128.0181818181818</v>
      </c>
      <c r="R53" s="8">
        <f t="shared" si="2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20">
        <f t="shared" si="3"/>
        <v>116.21</v>
      </c>
      <c r="R54" s="8">
        <f t="shared" si="2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20">
        <f t="shared" si="3"/>
        <v>109.63333333333334</v>
      </c>
      <c r="R55" s="8">
        <f t="shared" si="2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20">
        <f t="shared" si="3"/>
        <v>101</v>
      </c>
      <c r="R56" s="8">
        <f t="shared" si="2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20">
        <f t="shared" si="3"/>
        <v>128.95348837209301</v>
      </c>
      <c r="R57" s="8">
        <f t="shared" si="2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20">
        <f t="shared" si="3"/>
        <v>107.26249999999999</v>
      </c>
      <c r="R58" s="8">
        <f t="shared" si="2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20">
        <f t="shared" si="3"/>
        <v>101.89999999999999</v>
      </c>
      <c r="R59" s="8">
        <f t="shared" si="2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20">
        <f t="shared" si="3"/>
        <v>102.91</v>
      </c>
      <c r="R60" s="8">
        <f t="shared" si="2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20">
        <f t="shared" si="3"/>
        <v>100.12570000000001</v>
      </c>
      <c r="R61" s="8">
        <f t="shared" si="2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20">
        <f t="shared" si="3"/>
        <v>103.29622222222221</v>
      </c>
      <c r="R62" s="8">
        <f t="shared" si="2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20">
        <f t="shared" si="3"/>
        <v>148.30000000000001</v>
      </c>
      <c r="R63" s="8">
        <f t="shared" si="2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20">
        <f t="shared" si="3"/>
        <v>154.73333333333332</v>
      </c>
      <c r="R64" s="8">
        <f t="shared" si="2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20">
        <f t="shared" si="3"/>
        <v>113.51849999999999</v>
      </c>
      <c r="R65" s="8">
        <f t="shared" si="2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0"/>
        <v>41433.01829861111</v>
      </c>
      <c r="L66" s="13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20">
        <f t="shared" si="3"/>
        <v>173.33333333333334</v>
      </c>
      <c r="R66" s="8">
        <f t="shared" ref="R66:R129" si="4">E66/N66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5">(((J67/60)/60)/24)+DATE(1970,1,1)</f>
        <v>41835.821226851855</v>
      </c>
      <c r="L67" s="13">
        <f t="shared" ref="L67:L130" si="6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20">
        <f t="shared" si="3"/>
        <v>107.52857142857141</v>
      </c>
      <c r="R67" s="8">
        <f t="shared" si="4"/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5"/>
        <v>42539.849768518514</v>
      </c>
      <c r="L68" s="13">
        <f t="shared" si="6"/>
        <v>42569.849768518514</v>
      </c>
      <c r="M68" t="b">
        <v>0</v>
      </c>
      <c r="N68">
        <v>26</v>
      </c>
      <c r="O68" t="b">
        <v>1</v>
      </c>
      <c r="P68" t="s">
        <v>8266</v>
      </c>
      <c r="Q68" s="20">
        <f t="shared" ref="Q68:Q131" si="7">E68/D68*100</f>
        <v>118.6</v>
      </c>
      <c r="R68" s="8">
        <f t="shared" si="4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5"/>
        <v>41075.583379629628</v>
      </c>
      <c r="L69" s="13">
        <f t="shared" si="6"/>
        <v>41105.583379629628</v>
      </c>
      <c r="M69" t="b">
        <v>0</v>
      </c>
      <c r="N69">
        <v>20</v>
      </c>
      <c r="O69" t="b">
        <v>1</v>
      </c>
      <c r="P69" t="s">
        <v>8266</v>
      </c>
      <c r="Q69" s="20">
        <f t="shared" si="7"/>
        <v>116.25000000000001</v>
      </c>
      <c r="R69" s="8">
        <f t="shared" si="4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5"/>
        <v>41663.569340277776</v>
      </c>
      <c r="L70" s="13">
        <f t="shared" si="6"/>
        <v>41693.569340277776</v>
      </c>
      <c r="M70" t="b">
        <v>0</v>
      </c>
      <c r="N70">
        <v>36</v>
      </c>
      <c r="O70" t="b">
        <v>1</v>
      </c>
      <c r="P70" t="s">
        <v>8266</v>
      </c>
      <c r="Q70" s="20">
        <f t="shared" si="7"/>
        <v>127.16666666666667</v>
      </c>
      <c r="R70" s="8">
        <f t="shared" si="4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5"/>
        <v>40786.187789351854</v>
      </c>
      <c r="L71" s="13">
        <f t="shared" si="6"/>
        <v>40818.290972222225</v>
      </c>
      <c r="M71" t="b">
        <v>0</v>
      </c>
      <c r="N71">
        <v>178</v>
      </c>
      <c r="O71" t="b">
        <v>1</v>
      </c>
      <c r="P71" t="s">
        <v>8266</v>
      </c>
      <c r="Q71" s="20">
        <f t="shared" si="7"/>
        <v>110.9423</v>
      </c>
      <c r="R71" s="8">
        <f t="shared" si="4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5"/>
        <v>40730.896354166667</v>
      </c>
      <c r="L72" s="13">
        <f t="shared" si="6"/>
        <v>40790.896354166667</v>
      </c>
      <c r="M72" t="b">
        <v>0</v>
      </c>
      <c r="N72">
        <v>17</v>
      </c>
      <c r="O72" t="b">
        <v>1</v>
      </c>
      <c r="P72" t="s">
        <v>8266</v>
      </c>
      <c r="Q72" s="20">
        <f t="shared" si="7"/>
        <v>127.2</v>
      </c>
      <c r="R72" s="8">
        <f t="shared" si="4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5"/>
        <v>40997.271493055552</v>
      </c>
      <c r="L73" s="13">
        <f t="shared" si="6"/>
        <v>41057.271493055552</v>
      </c>
      <c r="M73" t="b">
        <v>0</v>
      </c>
      <c r="N73">
        <v>32</v>
      </c>
      <c r="O73" t="b">
        <v>1</v>
      </c>
      <c r="P73" t="s">
        <v>8266</v>
      </c>
      <c r="Q73" s="20">
        <f t="shared" si="7"/>
        <v>123.94444444444443</v>
      </c>
      <c r="R73" s="8">
        <f t="shared" si="4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5"/>
        <v>41208.010196759256</v>
      </c>
      <c r="L74" s="13">
        <f t="shared" si="6"/>
        <v>41228</v>
      </c>
      <c r="M74" t="b">
        <v>0</v>
      </c>
      <c r="N74">
        <v>41</v>
      </c>
      <c r="O74" t="b">
        <v>1</v>
      </c>
      <c r="P74" t="s">
        <v>8266</v>
      </c>
      <c r="Q74" s="20">
        <f t="shared" si="7"/>
        <v>108.40909090909091</v>
      </c>
      <c r="R74" s="8">
        <f t="shared" si="4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5"/>
        <v>40587.75675925926</v>
      </c>
      <c r="L75" s="13">
        <f t="shared" si="6"/>
        <v>40666.165972222225</v>
      </c>
      <c r="M75" t="b">
        <v>0</v>
      </c>
      <c r="N75">
        <v>18</v>
      </c>
      <c r="O75" t="b">
        <v>1</v>
      </c>
      <c r="P75" t="s">
        <v>8266</v>
      </c>
      <c r="Q75" s="20">
        <f t="shared" si="7"/>
        <v>100</v>
      </c>
      <c r="R75" s="8">
        <f t="shared" si="4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5"/>
        <v>42360.487210648149</v>
      </c>
      <c r="L76" s="13">
        <f t="shared" si="6"/>
        <v>42390.487210648149</v>
      </c>
      <c r="M76" t="b">
        <v>0</v>
      </c>
      <c r="N76">
        <v>29</v>
      </c>
      <c r="O76" t="b">
        <v>1</v>
      </c>
      <c r="P76" t="s">
        <v>8266</v>
      </c>
      <c r="Q76" s="20">
        <f t="shared" si="7"/>
        <v>112.93199999999999</v>
      </c>
      <c r="R76" s="8">
        <f t="shared" si="4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5"/>
        <v>41357.209166666667</v>
      </c>
      <c r="L77" s="13">
        <f t="shared" si="6"/>
        <v>41387.209166666667</v>
      </c>
      <c r="M77" t="b">
        <v>0</v>
      </c>
      <c r="N77">
        <v>47</v>
      </c>
      <c r="O77" t="b">
        <v>1</v>
      </c>
      <c r="P77" t="s">
        <v>8266</v>
      </c>
      <c r="Q77" s="20">
        <f t="shared" si="7"/>
        <v>115.42857142857143</v>
      </c>
      <c r="R77" s="8">
        <f t="shared" si="4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5"/>
        <v>40844.691643518519</v>
      </c>
      <c r="L78" s="13">
        <f t="shared" si="6"/>
        <v>40904.733310185184</v>
      </c>
      <c r="M78" t="b">
        <v>0</v>
      </c>
      <c r="N78">
        <v>15</v>
      </c>
      <c r="O78" t="b">
        <v>1</v>
      </c>
      <c r="P78" t="s">
        <v>8266</v>
      </c>
      <c r="Q78" s="20">
        <f t="shared" si="7"/>
        <v>153.33333333333334</v>
      </c>
      <c r="R78" s="8">
        <f t="shared" si="4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5"/>
        <v>40997.144872685189</v>
      </c>
      <c r="L79" s="13">
        <f t="shared" si="6"/>
        <v>41050.124305555553</v>
      </c>
      <c r="M79" t="b">
        <v>0</v>
      </c>
      <c r="N79">
        <v>26</v>
      </c>
      <c r="O79" t="b">
        <v>1</v>
      </c>
      <c r="P79" t="s">
        <v>8266</v>
      </c>
      <c r="Q79" s="20">
        <f t="shared" si="7"/>
        <v>392.5</v>
      </c>
      <c r="R79" s="8">
        <f t="shared" si="4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5"/>
        <v>42604.730567129634</v>
      </c>
      <c r="L80" s="13">
        <f t="shared" si="6"/>
        <v>42614.730567129634</v>
      </c>
      <c r="M80" t="b">
        <v>0</v>
      </c>
      <c r="N80">
        <v>35</v>
      </c>
      <c r="O80" t="b">
        <v>1</v>
      </c>
      <c r="P80" t="s">
        <v>8266</v>
      </c>
      <c r="Q80" s="20">
        <f t="shared" si="7"/>
        <v>2702</v>
      </c>
      <c r="R80" s="8">
        <f t="shared" si="4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5"/>
        <v>41724.776539351849</v>
      </c>
      <c r="L81" s="13">
        <f t="shared" si="6"/>
        <v>41754.776539351849</v>
      </c>
      <c r="M81" t="b">
        <v>0</v>
      </c>
      <c r="N81">
        <v>41</v>
      </c>
      <c r="O81" t="b">
        <v>1</v>
      </c>
      <c r="P81" t="s">
        <v>8266</v>
      </c>
      <c r="Q81" s="20">
        <f t="shared" si="7"/>
        <v>127</v>
      </c>
      <c r="R81" s="8">
        <f t="shared" si="4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5"/>
        <v>41583.083981481483</v>
      </c>
      <c r="L82" s="13">
        <f t="shared" si="6"/>
        <v>41618.083981481483</v>
      </c>
      <c r="M82" t="b">
        <v>0</v>
      </c>
      <c r="N82">
        <v>47</v>
      </c>
      <c r="O82" t="b">
        <v>1</v>
      </c>
      <c r="P82" t="s">
        <v>8266</v>
      </c>
      <c r="Q82" s="20">
        <f t="shared" si="7"/>
        <v>107.25</v>
      </c>
      <c r="R82" s="8">
        <f t="shared" si="4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5"/>
        <v>41100.158877314818</v>
      </c>
      <c r="L83" s="13">
        <f t="shared" si="6"/>
        <v>41104.126388888886</v>
      </c>
      <c r="M83" t="b">
        <v>0</v>
      </c>
      <c r="N83">
        <v>28</v>
      </c>
      <c r="O83" t="b">
        <v>1</v>
      </c>
      <c r="P83" t="s">
        <v>8266</v>
      </c>
      <c r="Q83" s="20">
        <f t="shared" si="7"/>
        <v>198</v>
      </c>
      <c r="R83" s="8">
        <f t="shared" si="4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5"/>
        <v>40795.820150462961</v>
      </c>
      <c r="L84" s="13">
        <f t="shared" si="6"/>
        <v>40825.820150462961</v>
      </c>
      <c r="M84" t="b">
        <v>0</v>
      </c>
      <c r="N84">
        <v>100</v>
      </c>
      <c r="O84" t="b">
        <v>1</v>
      </c>
      <c r="P84" t="s">
        <v>8266</v>
      </c>
      <c r="Q84" s="20">
        <f t="shared" si="7"/>
        <v>100.01249999999999</v>
      </c>
      <c r="R84" s="8">
        <f t="shared" si="4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5"/>
        <v>42042.615613425922</v>
      </c>
      <c r="L85" s="13">
        <f t="shared" si="6"/>
        <v>42057.479166666672</v>
      </c>
      <c r="M85" t="b">
        <v>0</v>
      </c>
      <c r="N85">
        <v>13</v>
      </c>
      <c r="O85" t="b">
        <v>1</v>
      </c>
      <c r="P85" t="s">
        <v>8266</v>
      </c>
      <c r="Q85" s="20">
        <f t="shared" si="7"/>
        <v>102.49999999999999</v>
      </c>
      <c r="R85" s="8">
        <f t="shared" si="4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5"/>
        <v>40648.757939814815</v>
      </c>
      <c r="L86" s="13">
        <f t="shared" si="6"/>
        <v>40678.757939814815</v>
      </c>
      <c r="M86" t="b">
        <v>0</v>
      </c>
      <c r="N86">
        <v>7</v>
      </c>
      <c r="O86" t="b">
        <v>1</v>
      </c>
      <c r="P86" t="s">
        <v>8266</v>
      </c>
      <c r="Q86" s="20">
        <f t="shared" si="7"/>
        <v>100</v>
      </c>
      <c r="R86" s="8">
        <f t="shared" si="4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5"/>
        <v>40779.125428240739</v>
      </c>
      <c r="L87" s="13">
        <f t="shared" si="6"/>
        <v>40809.125428240739</v>
      </c>
      <c r="M87" t="b">
        <v>0</v>
      </c>
      <c r="N87">
        <v>21</v>
      </c>
      <c r="O87" t="b">
        <v>1</v>
      </c>
      <c r="P87" t="s">
        <v>8266</v>
      </c>
      <c r="Q87" s="20">
        <f t="shared" si="7"/>
        <v>125.49999999999999</v>
      </c>
      <c r="R87" s="8">
        <f t="shared" si="4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5"/>
        <v>42291.556076388893</v>
      </c>
      <c r="L88" s="13">
        <f t="shared" si="6"/>
        <v>42365.59774305555</v>
      </c>
      <c r="M88" t="b">
        <v>0</v>
      </c>
      <c r="N88">
        <v>17</v>
      </c>
      <c r="O88" t="b">
        <v>1</v>
      </c>
      <c r="P88" t="s">
        <v>8266</v>
      </c>
      <c r="Q88" s="20">
        <f t="shared" si="7"/>
        <v>106.46666666666667</v>
      </c>
      <c r="R88" s="8">
        <f t="shared" si="4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5"/>
        <v>40322.53938657407</v>
      </c>
      <c r="L89" s="13">
        <f t="shared" si="6"/>
        <v>40332.070138888892</v>
      </c>
      <c r="M89" t="b">
        <v>0</v>
      </c>
      <c r="N89">
        <v>25</v>
      </c>
      <c r="O89" t="b">
        <v>1</v>
      </c>
      <c r="P89" t="s">
        <v>8266</v>
      </c>
      <c r="Q89" s="20">
        <f t="shared" si="7"/>
        <v>104.60000000000001</v>
      </c>
      <c r="R89" s="8">
        <f t="shared" si="4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5"/>
        <v>41786.65892361111</v>
      </c>
      <c r="L90" s="13">
        <f t="shared" si="6"/>
        <v>41812.65892361111</v>
      </c>
      <c r="M90" t="b">
        <v>0</v>
      </c>
      <c r="N90">
        <v>60</v>
      </c>
      <c r="O90" t="b">
        <v>1</v>
      </c>
      <c r="P90" t="s">
        <v>8266</v>
      </c>
      <c r="Q90" s="20">
        <f t="shared" si="7"/>
        <v>102.85714285714285</v>
      </c>
      <c r="R90" s="8">
        <f t="shared" si="4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5"/>
        <v>41402.752222222225</v>
      </c>
      <c r="L91" s="13">
        <f t="shared" si="6"/>
        <v>41427.752222222225</v>
      </c>
      <c r="M91" t="b">
        <v>0</v>
      </c>
      <c r="N91">
        <v>56</v>
      </c>
      <c r="O91" t="b">
        <v>1</v>
      </c>
      <c r="P91" t="s">
        <v>8266</v>
      </c>
      <c r="Q91" s="20">
        <f t="shared" si="7"/>
        <v>115.06666666666668</v>
      </c>
      <c r="R91" s="8">
        <f t="shared" si="4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5"/>
        <v>40706.297442129631</v>
      </c>
      <c r="L92" s="13">
        <f t="shared" si="6"/>
        <v>40736.297442129631</v>
      </c>
      <c r="M92" t="b">
        <v>0</v>
      </c>
      <c r="N92">
        <v>16</v>
      </c>
      <c r="O92" t="b">
        <v>1</v>
      </c>
      <c r="P92" t="s">
        <v>8266</v>
      </c>
      <c r="Q92" s="20">
        <f t="shared" si="7"/>
        <v>100.4</v>
      </c>
      <c r="R92" s="8">
        <f t="shared" si="4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5"/>
        <v>40619.402361111112</v>
      </c>
      <c r="L93" s="13">
        <f t="shared" si="6"/>
        <v>40680.402361111112</v>
      </c>
      <c r="M93" t="b">
        <v>0</v>
      </c>
      <c r="N93">
        <v>46</v>
      </c>
      <c r="O93" t="b">
        <v>1</v>
      </c>
      <c r="P93" t="s">
        <v>8266</v>
      </c>
      <c r="Q93" s="20">
        <f t="shared" si="7"/>
        <v>120</v>
      </c>
      <c r="R93" s="8">
        <f t="shared" si="4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5"/>
        <v>42721.198877314819</v>
      </c>
      <c r="L94" s="13">
        <f t="shared" si="6"/>
        <v>42767.333333333328</v>
      </c>
      <c r="M94" t="b">
        <v>0</v>
      </c>
      <c r="N94">
        <v>43</v>
      </c>
      <c r="O94" t="b">
        <v>1</v>
      </c>
      <c r="P94" t="s">
        <v>8266</v>
      </c>
      <c r="Q94" s="20">
        <f t="shared" si="7"/>
        <v>105.2</v>
      </c>
      <c r="R94" s="8">
        <f t="shared" si="4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5"/>
        <v>41065.858067129629</v>
      </c>
      <c r="L95" s="13">
        <f t="shared" si="6"/>
        <v>41093.875</v>
      </c>
      <c r="M95" t="b">
        <v>0</v>
      </c>
      <c r="N95">
        <v>15</v>
      </c>
      <c r="O95" t="b">
        <v>1</v>
      </c>
      <c r="P95" t="s">
        <v>8266</v>
      </c>
      <c r="Q95" s="20">
        <f t="shared" si="7"/>
        <v>110.60000000000001</v>
      </c>
      <c r="R95" s="8">
        <f t="shared" si="4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5"/>
        <v>41716.717847222222</v>
      </c>
      <c r="L96" s="13">
        <f t="shared" si="6"/>
        <v>41736.717847222222</v>
      </c>
      <c r="M96" t="b">
        <v>0</v>
      </c>
      <c r="N96">
        <v>12</v>
      </c>
      <c r="O96" t="b">
        <v>1</v>
      </c>
      <c r="P96" t="s">
        <v>8266</v>
      </c>
      <c r="Q96" s="20">
        <f t="shared" si="7"/>
        <v>104</v>
      </c>
      <c r="R96" s="8">
        <f t="shared" si="4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5"/>
        <v>40935.005104166667</v>
      </c>
      <c r="L97" s="13">
        <f t="shared" si="6"/>
        <v>40965.005104166667</v>
      </c>
      <c r="M97" t="b">
        <v>0</v>
      </c>
      <c r="N97">
        <v>21</v>
      </c>
      <c r="O97" t="b">
        <v>1</v>
      </c>
      <c r="P97" t="s">
        <v>8266</v>
      </c>
      <c r="Q97" s="20">
        <f t="shared" si="7"/>
        <v>131.42857142857142</v>
      </c>
      <c r="R97" s="8">
        <f t="shared" si="4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5"/>
        <v>40324.662511574075</v>
      </c>
      <c r="L98" s="13">
        <f t="shared" si="6"/>
        <v>40391.125</v>
      </c>
      <c r="M98" t="b">
        <v>0</v>
      </c>
      <c r="N98">
        <v>34</v>
      </c>
      <c r="O98" t="b">
        <v>1</v>
      </c>
      <c r="P98" t="s">
        <v>8266</v>
      </c>
      <c r="Q98" s="20">
        <f t="shared" si="7"/>
        <v>114.66666666666667</v>
      </c>
      <c r="R98" s="8">
        <f t="shared" si="4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5"/>
        <v>40706.135208333333</v>
      </c>
      <c r="L99" s="13">
        <f t="shared" si="6"/>
        <v>40736.135208333333</v>
      </c>
      <c r="M99" t="b">
        <v>0</v>
      </c>
      <c r="N99">
        <v>8</v>
      </c>
      <c r="O99" t="b">
        <v>1</v>
      </c>
      <c r="P99" t="s">
        <v>8266</v>
      </c>
      <c r="Q99" s="20">
        <f t="shared" si="7"/>
        <v>106.25</v>
      </c>
      <c r="R99" s="8">
        <f t="shared" si="4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5"/>
        <v>41214.79483796296</v>
      </c>
      <c r="L100" s="13">
        <f t="shared" si="6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20">
        <f t="shared" si="7"/>
        <v>106.25</v>
      </c>
      <c r="R100" s="8">
        <f t="shared" si="4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5"/>
        <v>41631.902766203704</v>
      </c>
      <c r="L101" s="13">
        <f t="shared" si="6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20">
        <f t="shared" si="7"/>
        <v>106.01933333333334</v>
      </c>
      <c r="R101" s="8">
        <f t="shared" si="4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5"/>
        <v>41197.753310185188</v>
      </c>
      <c r="L102" s="13">
        <f t="shared" si="6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20">
        <f t="shared" si="7"/>
        <v>100</v>
      </c>
      <c r="R102" s="8">
        <f t="shared" si="4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5"/>
        <v>41274.776736111111</v>
      </c>
      <c r="L103" s="13">
        <f t="shared" si="6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20">
        <f t="shared" si="7"/>
        <v>100</v>
      </c>
      <c r="R103" s="8">
        <f t="shared" si="4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5"/>
        <v>40505.131168981483</v>
      </c>
      <c r="L104" s="13">
        <f t="shared" si="6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20">
        <f t="shared" si="7"/>
        <v>127.75000000000001</v>
      </c>
      <c r="R104" s="8">
        <f t="shared" si="4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5"/>
        <v>41682.805902777778</v>
      </c>
      <c r="L105" s="13">
        <f t="shared" si="6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20">
        <f t="shared" si="7"/>
        <v>105.15384615384616</v>
      </c>
      <c r="R105" s="8">
        <f t="shared" si="4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5"/>
        <v>40612.695208333331</v>
      </c>
      <c r="L106" s="13">
        <f t="shared" si="6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20">
        <f t="shared" si="7"/>
        <v>120</v>
      </c>
      <c r="R106" s="8">
        <f t="shared" si="4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5"/>
        <v>42485.724768518514</v>
      </c>
      <c r="L107" s="13">
        <f t="shared" si="6"/>
        <v>42504</v>
      </c>
      <c r="M107" t="b">
        <v>0</v>
      </c>
      <c r="N107">
        <v>60</v>
      </c>
      <c r="O107" t="b">
        <v>1</v>
      </c>
      <c r="P107" t="s">
        <v>8266</v>
      </c>
      <c r="Q107" s="20">
        <f t="shared" si="7"/>
        <v>107.40909090909089</v>
      </c>
      <c r="R107" s="8">
        <f t="shared" si="4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5"/>
        <v>40987.776631944449</v>
      </c>
      <c r="L108" s="13">
        <f t="shared" si="6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20">
        <f t="shared" si="7"/>
        <v>100.49999999999999</v>
      </c>
      <c r="R108" s="8">
        <f t="shared" si="4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5"/>
        <v>40635.982488425929</v>
      </c>
      <c r="L109" s="13">
        <f t="shared" si="6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20">
        <f t="shared" si="7"/>
        <v>102.46666666666667</v>
      </c>
      <c r="R109" s="8">
        <f t="shared" si="4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5"/>
        <v>41365.613078703704</v>
      </c>
      <c r="L110" s="13">
        <f t="shared" si="6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20">
        <f t="shared" si="7"/>
        <v>246.66666666666669</v>
      </c>
      <c r="R110" s="8">
        <f t="shared" si="4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5"/>
        <v>40570.025810185187</v>
      </c>
      <c r="L111" s="13">
        <f t="shared" si="6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20">
        <f t="shared" si="7"/>
        <v>219.49999999999997</v>
      </c>
      <c r="R111" s="8">
        <f t="shared" si="4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5"/>
        <v>41557.949687500004</v>
      </c>
      <c r="L112" s="13">
        <f t="shared" si="6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20">
        <f t="shared" si="7"/>
        <v>130.76923076923077</v>
      </c>
      <c r="R112" s="8">
        <f t="shared" si="4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5"/>
        <v>42125.333182870367</v>
      </c>
      <c r="L113" s="13">
        <f t="shared" si="6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20">
        <f t="shared" si="7"/>
        <v>154.57142857142858</v>
      </c>
      <c r="R113" s="8">
        <f t="shared" si="4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5"/>
        <v>41718.043032407404</v>
      </c>
      <c r="L114" s="13">
        <f t="shared" si="6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20">
        <f t="shared" si="7"/>
        <v>104</v>
      </c>
      <c r="R114" s="8">
        <f t="shared" si="4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5"/>
        <v>40753.758425925924</v>
      </c>
      <c r="L115" s="13">
        <f t="shared" si="6"/>
        <v>40761.625</v>
      </c>
      <c r="M115" t="b">
        <v>0</v>
      </c>
      <c r="N115">
        <v>78</v>
      </c>
      <c r="O115" t="b">
        <v>1</v>
      </c>
      <c r="P115" t="s">
        <v>8266</v>
      </c>
      <c r="Q115" s="20">
        <f t="shared" si="7"/>
        <v>141</v>
      </c>
      <c r="R115" s="8">
        <f t="shared" si="4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5"/>
        <v>40861.27416666667</v>
      </c>
      <c r="L116" s="13">
        <f t="shared" si="6"/>
        <v>40921.27416666667</v>
      </c>
      <c r="M116" t="b">
        <v>0</v>
      </c>
      <c r="N116">
        <v>35</v>
      </c>
      <c r="O116" t="b">
        <v>1</v>
      </c>
      <c r="P116" t="s">
        <v>8266</v>
      </c>
      <c r="Q116" s="20">
        <f t="shared" si="7"/>
        <v>103.33333333333334</v>
      </c>
      <c r="R116" s="8">
        <f t="shared" si="4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5"/>
        <v>40918.738935185182</v>
      </c>
      <c r="L117" s="13">
        <f t="shared" si="6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20">
        <f t="shared" si="7"/>
        <v>140.44444444444443</v>
      </c>
      <c r="R117" s="8">
        <f t="shared" si="4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5"/>
        <v>40595.497164351851</v>
      </c>
      <c r="L118" s="13">
        <f t="shared" si="6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20">
        <f t="shared" si="7"/>
        <v>113.65714285714286</v>
      </c>
      <c r="R118" s="8">
        <f t="shared" si="4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5"/>
        <v>40248.834999999999</v>
      </c>
      <c r="L119" s="13">
        <f t="shared" si="6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20">
        <f t="shared" si="7"/>
        <v>100.49377777777779</v>
      </c>
      <c r="R119" s="8">
        <f t="shared" si="4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5"/>
        <v>40723.053657407407</v>
      </c>
      <c r="L120" s="13">
        <f t="shared" si="6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20">
        <f t="shared" si="7"/>
        <v>113.03159999999998</v>
      </c>
      <c r="R120" s="8">
        <f t="shared" si="4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5"/>
        <v>40739.069282407407</v>
      </c>
      <c r="L121" s="13">
        <f t="shared" si="6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20">
        <f t="shared" si="7"/>
        <v>104.55692307692308</v>
      </c>
      <c r="R121" s="8">
        <f t="shared" si="4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5"/>
        <v>42616.049849537041</v>
      </c>
      <c r="L122" s="13">
        <f t="shared" si="6"/>
        <v>42646.049849537041</v>
      </c>
      <c r="M122" t="b">
        <v>0</v>
      </c>
      <c r="N122">
        <v>1</v>
      </c>
      <c r="O122" t="b">
        <v>0</v>
      </c>
      <c r="P122" t="s">
        <v>8267</v>
      </c>
      <c r="Q122" s="20">
        <f t="shared" si="7"/>
        <v>1.4285714285714287E-2</v>
      </c>
      <c r="R122" s="8">
        <f t="shared" si="4"/>
        <v>10</v>
      </c>
      <c r="S122" t="s">
        <v>8310</v>
      </c>
      <c r="T122" t="s">
        <v>8316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5"/>
        <v>42096.704976851848</v>
      </c>
      <c r="L123" s="13">
        <f t="shared" si="6"/>
        <v>42112.427777777775</v>
      </c>
      <c r="M123" t="b">
        <v>0</v>
      </c>
      <c r="N123">
        <v>1</v>
      </c>
      <c r="O123" t="b">
        <v>0</v>
      </c>
      <c r="P123" t="s">
        <v>8267</v>
      </c>
      <c r="Q123" s="20">
        <f t="shared" si="7"/>
        <v>3.3333333333333333E-2</v>
      </c>
      <c r="R123" s="8">
        <f t="shared" si="4"/>
        <v>1</v>
      </c>
      <c r="S123" t="s">
        <v>8310</v>
      </c>
      <c r="T123" t="s">
        <v>8316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5"/>
        <v>42593.431793981479</v>
      </c>
      <c r="L124" s="13">
        <f t="shared" si="6"/>
        <v>42653.431793981479</v>
      </c>
      <c r="M124" t="b">
        <v>0</v>
      </c>
      <c r="N124">
        <v>0</v>
      </c>
      <c r="O124" t="b">
        <v>0</v>
      </c>
      <c r="P124" t="s">
        <v>8267</v>
      </c>
      <c r="Q124" s="20">
        <f t="shared" si="7"/>
        <v>0</v>
      </c>
      <c r="R124" s="8" t="e">
        <f t="shared" si="4"/>
        <v>#DIV/0!</v>
      </c>
      <c r="S124" t="s">
        <v>8310</v>
      </c>
      <c r="T124" t="s">
        <v>8316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5"/>
        <v>41904.781990740739</v>
      </c>
      <c r="L125" s="13">
        <f t="shared" si="6"/>
        <v>41940.916666666664</v>
      </c>
      <c r="M125" t="b">
        <v>0</v>
      </c>
      <c r="N125">
        <v>6</v>
      </c>
      <c r="O125" t="b">
        <v>0</v>
      </c>
      <c r="P125" t="s">
        <v>8267</v>
      </c>
      <c r="Q125" s="20">
        <f t="shared" si="7"/>
        <v>0.27454545454545454</v>
      </c>
      <c r="R125" s="8">
        <f t="shared" si="4"/>
        <v>25.166666666666668</v>
      </c>
      <c r="S125" t="s">
        <v>8310</v>
      </c>
      <c r="T125" t="s">
        <v>8316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5"/>
        <v>42114.928726851853</v>
      </c>
      <c r="L126" s="13">
        <f t="shared" si="6"/>
        <v>42139.928726851853</v>
      </c>
      <c r="M126" t="b">
        <v>0</v>
      </c>
      <c r="N126">
        <v>0</v>
      </c>
      <c r="O126" t="b">
        <v>0</v>
      </c>
      <c r="P126" t="s">
        <v>8267</v>
      </c>
      <c r="Q126" s="20">
        <f t="shared" si="7"/>
        <v>0</v>
      </c>
      <c r="R126" s="8" t="e">
        <f t="shared" si="4"/>
        <v>#DIV/0!</v>
      </c>
      <c r="S126" t="s">
        <v>8310</v>
      </c>
      <c r="T126" t="s">
        <v>8316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5"/>
        <v>42709.993981481486</v>
      </c>
      <c r="L127" s="13">
        <f t="shared" si="6"/>
        <v>42769.993981481486</v>
      </c>
      <c r="M127" t="b">
        <v>0</v>
      </c>
      <c r="N127">
        <v>6</v>
      </c>
      <c r="O127" t="b">
        <v>0</v>
      </c>
      <c r="P127" t="s">
        <v>8267</v>
      </c>
      <c r="Q127" s="20">
        <f t="shared" si="7"/>
        <v>14.000000000000002</v>
      </c>
      <c r="R127" s="8">
        <f t="shared" si="4"/>
        <v>11.666666666666666</v>
      </c>
      <c r="S127" t="s">
        <v>8310</v>
      </c>
      <c r="T127" t="s">
        <v>8316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5"/>
        <v>42135.589548611111</v>
      </c>
      <c r="L128" s="13">
        <f t="shared" si="6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20">
        <f t="shared" si="7"/>
        <v>5.548</v>
      </c>
      <c r="R128" s="8">
        <f t="shared" si="4"/>
        <v>106.69230769230769</v>
      </c>
      <c r="S128" t="s">
        <v>8310</v>
      </c>
      <c r="T128" t="s">
        <v>8316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5"/>
        <v>42067.62431712963</v>
      </c>
      <c r="L129" s="13">
        <f t="shared" si="6"/>
        <v>42097.582650462966</v>
      </c>
      <c r="M129" t="b">
        <v>0</v>
      </c>
      <c r="N129">
        <v>4</v>
      </c>
      <c r="O129" t="b">
        <v>0</v>
      </c>
      <c r="P129" t="s">
        <v>8267</v>
      </c>
      <c r="Q129" s="20">
        <f t="shared" si="7"/>
        <v>2.375</v>
      </c>
      <c r="R129" s="8">
        <f t="shared" si="4"/>
        <v>47.5</v>
      </c>
      <c r="S129" t="s">
        <v>8310</v>
      </c>
      <c r="T129" t="s">
        <v>8316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5"/>
        <v>42628.22792824074</v>
      </c>
      <c r="L130" s="13">
        <f t="shared" si="6"/>
        <v>42663.22792824074</v>
      </c>
      <c r="M130" t="b">
        <v>0</v>
      </c>
      <c r="N130">
        <v>6</v>
      </c>
      <c r="O130" t="b">
        <v>0</v>
      </c>
      <c r="P130" t="s">
        <v>8267</v>
      </c>
      <c r="Q130" s="20">
        <f t="shared" si="7"/>
        <v>1.867</v>
      </c>
      <c r="R130" s="8">
        <f t="shared" ref="R130:R193" si="8">E130/N130</f>
        <v>311.16666666666669</v>
      </c>
      <c r="S130" t="s">
        <v>8310</v>
      </c>
      <c r="T130" t="s">
        <v>8316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9">(((J131/60)/60)/24)+DATE(1970,1,1)</f>
        <v>41882.937303240738</v>
      </c>
      <c r="L131" s="13">
        <f t="shared" ref="L131:L194" si="10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20">
        <f t="shared" si="7"/>
        <v>0</v>
      </c>
      <c r="R131" s="8" t="e">
        <f t="shared" si="8"/>
        <v>#DIV/0!</v>
      </c>
      <c r="S131" t="s">
        <v>8310</v>
      </c>
      <c r="T131" t="s">
        <v>8316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9"/>
        <v>41778.915416666663</v>
      </c>
      <c r="L132" s="13">
        <f t="shared" si="10"/>
        <v>41806.844444444447</v>
      </c>
      <c r="M132" t="b">
        <v>0</v>
      </c>
      <c r="N132">
        <v>0</v>
      </c>
      <c r="O132" t="b">
        <v>0</v>
      </c>
      <c r="P132" t="s">
        <v>8267</v>
      </c>
      <c r="Q132" s="20">
        <f t="shared" ref="Q132:Q195" si="11">E132/D132*100</f>
        <v>0</v>
      </c>
      <c r="R132" s="8" t="e">
        <f t="shared" si="8"/>
        <v>#DIV/0!</v>
      </c>
      <c r="S132" t="s">
        <v>8310</v>
      </c>
      <c r="T132" t="s">
        <v>8316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9"/>
        <v>42541.837511574078</v>
      </c>
      <c r="L133" s="13">
        <f t="shared" si="10"/>
        <v>42557</v>
      </c>
      <c r="M133" t="b">
        <v>0</v>
      </c>
      <c r="N133">
        <v>0</v>
      </c>
      <c r="O133" t="b">
        <v>0</v>
      </c>
      <c r="P133" t="s">
        <v>8267</v>
      </c>
      <c r="Q133" s="20">
        <f t="shared" si="11"/>
        <v>0</v>
      </c>
      <c r="R133" s="8" t="e">
        <f t="shared" si="8"/>
        <v>#DIV/0!</v>
      </c>
      <c r="S133" t="s">
        <v>8310</v>
      </c>
      <c r="T133" t="s">
        <v>8316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9"/>
        <v>41905.812581018516</v>
      </c>
      <c r="L134" s="13">
        <f t="shared" si="10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20">
        <f t="shared" si="11"/>
        <v>9.5687499999999996</v>
      </c>
      <c r="R134" s="8">
        <f t="shared" si="8"/>
        <v>94.506172839506178</v>
      </c>
      <c r="S134" t="s">
        <v>8310</v>
      </c>
      <c r="T134" t="s">
        <v>8316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9"/>
        <v>42491.80768518518</v>
      </c>
      <c r="L135" s="13">
        <f t="shared" si="10"/>
        <v>42521.729861111111</v>
      </c>
      <c r="M135" t="b">
        <v>0</v>
      </c>
      <c r="N135">
        <v>0</v>
      </c>
      <c r="O135" t="b">
        <v>0</v>
      </c>
      <c r="P135" t="s">
        <v>8267</v>
      </c>
      <c r="Q135" s="20">
        <f t="shared" si="11"/>
        <v>0</v>
      </c>
      <c r="R135" s="8" t="e">
        <f t="shared" si="8"/>
        <v>#DIV/0!</v>
      </c>
      <c r="S135" t="s">
        <v>8310</v>
      </c>
      <c r="T135" t="s">
        <v>8316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9"/>
        <v>42221.909930555557</v>
      </c>
      <c r="L136" s="13">
        <f t="shared" si="10"/>
        <v>42251.708333333328</v>
      </c>
      <c r="M136" t="b">
        <v>0</v>
      </c>
      <c r="N136">
        <v>0</v>
      </c>
      <c r="O136" t="b">
        <v>0</v>
      </c>
      <c r="P136" t="s">
        <v>8267</v>
      </c>
      <c r="Q136" s="20">
        <f t="shared" si="11"/>
        <v>0</v>
      </c>
      <c r="R136" s="8" t="e">
        <f t="shared" si="8"/>
        <v>#DIV/0!</v>
      </c>
      <c r="S136" t="s">
        <v>8310</v>
      </c>
      <c r="T136" t="s">
        <v>8316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9"/>
        <v>41788.381909722222</v>
      </c>
      <c r="L137" s="13">
        <f t="shared" si="10"/>
        <v>41821.791666666664</v>
      </c>
      <c r="M137" t="b">
        <v>0</v>
      </c>
      <c r="N137">
        <v>5</v>
      </c>
      <c r="O137" t="b">
        <v>0</v>
      </c>
      <c r="P137" t="s">
        <v>8267</v>
      </c>
      <c r="Q137" s="20">
        <f t="shared" si="11"/>
        <v>13.433333333333334</v>
      </c>
      <c r="R137" s="8">
        <f t="shared" si="8"/>
        <v>80.599999999999994</v>
      </c>
      <c r="S137" t="s">
        <v>8310</v>
      </c>
      <c r="T137" t="s">
        <v>8316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9"/>
        <v>42096.410115740742</v>
      </c>
      <c r="L138" s="13">
        <f t="shared" si="10"/>
        <v>42140.427777777775</v>
      </c>
      <c r="M138" t="b">
        <v>0</v>
      </c>
      <c r="N138">
        <v>0</v>
      </c>
      <c r="O138" t="b">
        <v>0</v>
      </c>
      <c r="P138" t="s">
        <v>8267</v>
      </c>
      <c r="Q138" s="20">
        <f t="shared" si="11"/>
        <v>0</v>
      </c>
      <c r="R138" s="8" t="e">
        <f t="shared" si="8"/>
        <v>#DIV/0!</v>
      </c>
      <c r="S138" t="s">
        <v>8310</v>
      </c>
      <c r="T138" t="s">
        <v>8316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9"/>
        <v>42239.573993055557</v>
      </c>
      <c r="L139" s="13">
        <f t="shared" si="10"/>
        <v>42289.573993055557</v>
      </c>
      <c r="M139" t="b">
        <v>0</v>
      </c>
      <c r="N139">
        <v>0</v>
      </c>
      <c r="O139" t="b">
        <v>0</v>
      </c>
      <c r="P139" t="s">
        <v>8267</v>
      </c>
      <c r="Q139" s="20">
        <f t="shared" si="11"/>
        <v>0</v>
      </c>
      <c r="R139" s="8" t="e">
        <f t="shared" si="8"/>
        <v>#DIV/0!</v>
      </c>
      <c r="S139" t="s">
        <v>8310</v>
      </c>
      <c r="T139" t="s">
        <v>8316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9"/>
        <v>42186.257418981477</v>
      </c>
      <c r="L140" s="13">
        <f t="shared" si="10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20">
        <f t="shared" si="11"/>
        <v>3.1413333333333333</v>
      </c>
      <c r="R140" s="8">
        <f t="shared" si="8"/>
        <v>81.241379310344826</v>
      </c>
      <c r="S140" t="s">
        <v>8310</v>
      </c>
      <c r="T140" t="s">
        <v>8316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9"/>
        <v>42187.920972222222</v>
      </c>
      <c r="L141" s="13">
        <f t="shared" si="10"/>
        <v>42197.920972222222</v>
      </c>
      <c r="M141" t="b">
        <v>0</v>
      </c>
      <c r="N141">
        <v>1</v>
      </c>
      <c r="O141" t="b">
        <v>0</v>
      </c>
      <c r="P141" t="s">
        <v>8267</v>
      </c>
      <c r="Q141" s="20">
        <f t="shared" si="11"/>
        <v>100</v>
      </c>
      <c r="R141" s="8">
        <f t="shared" si="8"/>
        <v>500</v>
      </c>
      <c r="S141" t="s">
        <v>8310</v>
      </c>
      <c r="T141" t="s">
        <v>8316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9"/>
        <v>42053.198287037041</v>
      </c>
      <c r="L142" s="13">
        <f t="shared" si="10"/>
        <v>42083.15662037037</v>
      </c>
      <c r="M142" t="b">
        <v>0</v>
      </c>
      <c r="N142">
        <v>0</v>
      </c>
      <c r="O142" t="b">
        <v>0</v>
      </c>
      <c r="P142" t="s">
        <v>8267</v>
      </c>
      <c r="Q142" s="20">
        <f t="shared" si="11"/>
        <v>0</v>
      </c>
      <c r="R142" s="8" t="e">
        <f t="shared" si="8"/>
        <v>#DIV/0!</v>
      </c>
      <c r="S142" t="s">
        <v>8310</v>
      </c>
      <c r="T142" t="s">
        <v>8316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9"/>
        <v>42110.153043981481</v>
      </c>
      <c r="L143" s="13">
        <f t="shared" si="10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20">
        <f t="shared" si="11"/>
        <v>10.775</v>
      </c>
      <c r="R143" s="8">
        <f t="shared" si="8"/>
        <v>46.178571428571431</v>
      </c>
      <c r="S143" t="s">
        <v>8310</v>
      </c>
      <c r="T143" t="s">
        <v>8316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9"/>
        <v>41938.893263888887</v>
      </c>
      <c r="L144" s="13">
        <f t="shared" si="10"/>
        <v>41959.934930555552</v>
      </c>
      <c r="M144" t="b">
        <v>0</v>
      </c>
      <c r="N144">
        <v>1</v>
      </c>
      <c r="O144" t="b">
        <v>0</v>
      </c>
      <c r="P144" t="s">
        <v>8267</v>
      </c>
      <c r="Q144" s="20">
        <f t="shared" si="11"/>
        <v>0.33333333333333337</v>
      </c>
      <c r="R144" s="8">
        <f t="shared" si="8"/>
        <v>10</v>
      </c>
      <c r="S144" t="s">
        <v>8310</v>
      </c>
      <c r="T144" t="s">
        <v>8316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9"/>
        <v>42559.064143518524</v>
      </c>
      <c r="L145" s="13">
        <f t="shared" si="10"/>
        <v>42616.246527777781</v>
      </c>
      <c r="M145" t="b">
        <v>0</v>
      </c>
      <c r="N145">
        <v>0</v>
      </c>
      <c r="O145" t="b">
        <v>0</v>
      </c>
      <c r="P145" t="s">
        <v>8267</v>
      </c>
      <c r="Q145" s="20">
        <f t="shared" si="11"/>
        <v>0</v>
      </c>
      <c r="R145" s="8" t="e">
        <f t="shared" si="8"/>
        <v>#DIV/0!</v>
      </c>
      <c r="S145" t="s">
        <v>8310</v>
      </c>
      <c r="T145" t="s">
        <v>8316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9"/>
        <v>42047.762407407412</v>
      </c>
      <c r="L146" s="13">
        <f t="shared" si="10"/>
        <v>42107.72074074074</v>
      </c>
      <c r="M146" t="b">
        <v>0</v>
      </c>
      <c r="N146">
        <v>37</v>
      </c>
      <c r="O146" t="b">
        <v>0</v>
      </c>
      <c r="P146" t="s">
        <v>8267</v>
      </c>
      <c r="Q146" s="20">
        <f t="shared" si="11"/>
        <v>27.6</v>
      </c>
      <c r="R146" s="8">
        <f t="shared" si="8"/>
        <v>55.945945945945944</v>
      </c>
      <c r="S146" t="s">
        <v>8310</v>
      </c>
      <c r="T146" t="s">
        <v>8316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9"/>
        <v>42200.542268518519</v>
      </c>
      <c r="L147" s="13">
        <f t="shared" si="10"/>
        <v>42227.542268518519</v>
      </c>
      <c r="M147" t="b">
        <v>0</v>
      </c>
      <c r="N147">
        <v>9</v>
      </c>
      <c r="O147" t="b">
        <v>0</v>
      </c>
      <c r="P147" t="s">
        <v>8267</v>
      </c>
      <c r="Q147" s="20">
        <f t="shared" si="11"/>
        <v>7.5111111111111111</v>
      </c>
      <c r="R147" s="8">
        <f t="shared" si="8"/>
        <v>37.555555555555557</v>
      </c>
      <c r="S147" t="s">
        <v>8310</v>
      </c>
      <c r="T147" t="s">
        <v>8316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9"/>
        <v>42693.016180555554</v>
      </c>
      <c r="L148" s="13">
        <f t="shared" si="10"/>
        <v>42753.016180555554</v>
      </c>
      <c r="M148" t="b">
        <v>0</v>
      </c>
      <c r="N148">
        <v>3</v>
      </c>
      <c r="O148" t="b">
        <v>0</v>
      </c>
      <c r="P148" t="s">
        <v>8267</v>
      </c>
      <c r="Q148" s="20">
        <f t="shared" si="11"/>
        <v>0.57499999999999996</v>
      </c>
      <c r="R148" s="8">
        <f t="shared" si="8"/>
        <v>38.333333333333336</v>
      </c>
      <c r="S148" t="s">
        <v>8310</v>
      </c>
      <c r="T148" t="s">
        <v>8316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9"/>
        <v>41969.767824074079</v>
      </c>
      <c r="L149" s="13">
        <f t="shared" si="10"/>
        <v>42012.762499999997</v>
      </c>
      <c r="M149" t="b">
        <v>0</v>
      </c>
      <c r="N149">
        <v>0</v>
      </c>
      <c r="O149" t="b">
        <v>0</v>
      </c>
      <c r="P149" t="s">
        <v>8267</v>
      </c>
      <c r="Q149" s="20">
        <f t="shared" si="11"/>
        <v>0</v>
      </c>
      <c r="R149" s="8" t="e">
        <f t="shared" si="8"/>
        <v>#DIV/0!</v>
      </c>
      <c r="S149" t="s">
        <v>8310</v>
      </c>
      <c r="T149" t="s">
        <v>8316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9"/>
        <v>42397.281666666662</v>
      </c>
      <c r="L150" s="13">
        <f t="shared" si="10"/>
        <v>42427.281666666662</v>
      </c>
      <c r="M150" t="b">
        <v>0</v>
      </c>
      <c r="N150">
        <v>2</v>
      </c>
      <c r="O150" t="b">
        <v>0</v>
      </c>
      <c r="P150" t="s">
        <v>8267</v>
      </c>
      <c r="Q150" s="20">
        <f t="shared" si="11"/>
        <v>0.08</v>
      </c>
      <c r="R150" s="8">
        <f t="shared" si="8"/>
        <v>20</v>
      </c>
      <c r="S150" t="s">
        <v>8310</v>
      </c>
      <c r="T150" t="s">
        <v>8316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9"/>
        <v>41968.172106481477</v>
      </c>
      <c r="L151" s="13">
        <f t="shared" si="10"/>
        <v>41998.333333333328</v>
      </c>
      <c r="M151" t="b">
        <v>0</v>
      </c>
      <c r="N151">
        <v>6</v>
      </c>
      <c r="O151" t="b">
        <v>0</v>
      </c>
      <c r="P151" t="s">
        <v>8267</v>
      </c>
      <c r="Q151" s="20">
        <f t="shared" si="11"/>
        <v>0.91999999999999993</v>
      </c>
      <c r="R151" s="8">
        <f t="shared" si="8"/>
        <v>15.333333333333334</v>
      </c>
      <c r="S151" t="s">
        <v>8310</v>
      </c>
      <c r="T151" t="s">
        <v>8316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9"/>
        <v>42090.161828703705</v>
      </c>
      <c r="L152" s="13">
        <f t="shared" si="10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20">
        <f t="shared" si="11"/>
        <v>23.163076923076922</v>
      </c>
      <c r="R152" s="8">
        <f t="shared" si="8"/>
        <v>449.43283582089555</v>
      </c>
      <c r="S152" t="s">
        <v>8310</v>
      </c>
      <c r="T152" t="s">
        <v>8316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9"/>
        <v>42113.550821759258</v>
      </c>
      <c r="L153" s="13">
        <f t="shared" si="10"/>
        <v>42173.550821759258</v>
      </c>
      <c r="M153" t="b">
        <v>0</v>
      </c>
      <c r="N153">
        <v>5</v>
      </c>
      <c r="O153" t="b">
        <v>0</v>
      </c>
      <c r="P153" t="s">
        <v>8267</v>
      </c>
      <c r="Q153" s="20">
        <f t="shared" si="11"/>
        <v>5.5999999999999994E-2</v>
      </c>
      <c r="R153" s="8">
        <f t="shared" si="8"/>
        <v>28</v>
      </c>
      <c r="S153" t="s">
        <v>8310</v>
      </c>
      <c r="T153" t="s">
        <v>8316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9"/>
        <v>41875.077546296299</v>
      </c>
      <c r="L154" s="13">
        <f t="shared" si="10"/>
        <v>41905.077546296299</v>
      </c>
      <c r="M154" t="b">
        <v>0</v>
      </c>
      <c r="N154">
        <v>2</v>
      </c>
      <c r="O154" t="b">
        <v>0</v>
      </c>
      <c r="P154" t="s">
        <v>8267</v>
      </c>
      <c r="Q154" s="20">
        <f t="shared" si="11"/>
        <v>7.8947368421052634E-3</v>
      </c>
      <c r="R154" s="8">
        <f t="shared" si="8"/>
        <v>15</v>
      </c>
      <c r="S154" t="s">
        <v>8310</v>
      </c>
      <c r="T154" t="s">
        <v>8316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9"/>
        <v>41933.586157407408</v>
      </c>
      <c r="L155" s="13">
        <f t="shared" si="10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20">
        <f t="shared" si="11"/>
        <v>0.71799999999999997</v>
      </c>
      <c r="R155" s="8">
        <f t="shared" si="8"/>
        <v>35.9</v>
      </c>
      <c r="S155" t="s">
        <v>8310</v>
      </c>
      <c r="T155" t="s">
        <v>8316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9"/>
        <v>42115.547395833331</v>
      </c>
      <c r="L156" s="13">
        <f t="shared" si="10"/>
        <v>42158.547395833331</v>
      </c>
      <c r="M156" t="b">
        <v>0</v>
      </c>
      <c r="N156">
        <v>3</v>
      </c>
      <c r="O156" t="b">
        <v>0</v>
      </c>
      <c r="P156" t="s">
        <v>8267</v>
      </c>
      <c r="Q156" s="20">
        <f t="shared" si="11"/>
        <v>2.666666666666667</v>
      </c>
      <c r="R156" s="8">
        <f t="shared" si="8"/>
        <v>13.333333333333334</v>
      </c>
      <c r="S156" t="s">
        <v>8310</v>
      </c>
      <c r="T156" t="s">
        <v>8316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9"/>
        <v>42168.559432870374</v>
      </c>
      <c r="L157" s="13">
        <f t="shared" si="10"/>
        <v>42208.559432870374</v>
      </c>
      <c r="M157" t="b">
        <v>0</v>
      </c>
      <c r="N157">
        <v>4</v>
      </c>
      <c r="O157" t="b">
        <v>0</v>
      </c>
      <c r="P157" t="s">
        <v>8267</v>
      </c>
      <c r="Q157" s="20">
        <f t="shared" si="11"/>
        <v>6.0000000000000001E-3</v>
      </c>
      <c r="R157" s="8">
        <f t="shared" si="8"/>
        <v>20.25</v>
      </c>
      <c r="S157" t="s">
        <v>8310</v>
      </c>
      <c r="T157" t="s">
        <v>8316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9"/>
        <v>41794.124953703707</v>
      </c>
      <c r="L158" s="13">
        <f t="shared" si="10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20">
        <f t="shared" si="11"/>
        <v>5.0999999999999996</v>
      </c>
      <c r="R158" s="8">
        <f t="shared" si="8"/>
        <v>119</v>
      </c>
      <c r="S158" t="s">
        <v>8310</v>
      </c>
      <c r="T158" t="s">
        <v>8316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9"/>
        <v>42396.911712962959</v>
      </c>
      <c r="L159" s="13">
        <f t="shared" si="10"/>
        <v>42426.911712962959</v>
      </c>
      <c r="M159" t="b">
        <v>0</v>
      </c>
      <c r="N159">
        <v>2</v>
      </c>
      <c r="O159" t="b">
        <v>0</v>
      </c>
      <c r="P159" t="s">
        <v>8267</v>
      </c>
      <c r="Q159" s="20">
        <f t="shared" si="11"/>
        <v>0.26711185308848079</v>
      </c>
      <c r="R159" s="8">
        <f t="shared" si="8"/>
        <v>4</v>
      </c>
      <c r="S159" t="s">
        <v>8310</v>
      </c>
      <c r="T159" t="s">
        <v>8316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9"/>
        <v>41904.07671296296</v>
      </c>
      <c r="L160" s="13">
        <f t="shared" si="10"/>
        <v>41934.07671296296</v>
      </c>
      <c r="M160" t="b">
        <v>0</v>
      </c>
      <c r="N160">
        <v>0</v>
      </c>
      <c r="O160" t="b">
        <v>0</v>
      </c>
      <c r="P160" t="s">
        <v>8267</v>
      </c>
      <c r="Q160" s="20">
        <f t="shared" si="11"/>
        <v>0</v>
      </c>
      <c r="R160" s="8" t="e">
        <f t="shared" si="8"/>
        <v>#DIV/0!</v>
      </c>
      <c r="S160" t="s">
        <v>8310</v>
      </c>
      <c r="T160" t="s">
        <v>8316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9"/>
        <v>42514.434548611112</v>
      </c>
      <c r="L161" s="13">
        <f t="shared" si="10"/>
        <v>42554.434548611112</v>
      </c>
      <c r="M161" t="b">
        <v>0</v>
      </c>
      <c r="N161">
        <v>1</v>
      </c>
      <c r="O161" t="b">
        <v>0</v>
      </c>
      <c r="P161" t="s">
        <v>8267</v>
      </c>
      <c r="Q161" s="20">
        <f t="shared" si="11"/>
        <v>2E-3</v>
      </c>
      <c r="R161" s="8">
        <f t="shared" si="8"/>
        <v>10</v>
      </c>
      <c r="S161" t="s">
        <v>8310</v>
      </c>
      <c r="T161" t="s">
        <v>8316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9"/>
        <v>42171.913090277783</v>
      </c>
      <c r="L162" s="13">
        <f t="shared" si="10"/>
        <v>42231.913090277783</v>
      </c>
      <c r="M162" t="b">
        <v>0</v>
      </c>
      <c r="N162">
        <v>0</v>
      </c>
      <c r="O162" t="b">
        <v>0</v>
      </c>
      <c r="P162" t="s">
        <v>8268</v>
      </c>
      <c r="Q162" s="20">
        <f t="shared" si="11"/>
        <v>0</v>
      </c>
      <c r="R162" s="8" t="e">
        <f t="shared" si="8"/>
        <v>#DIV/0!</v>
      </c>
      <c r="S162" t="s">
        <v>8310</v>
      </c>
      <c r="T162" t="s">
        <v>8315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9"/>
        <v>41792.687442129631</v>
      </c>
      <c r="L163" s="13">
        <f t="shared" si="10"/>
        <v>41822.687442129631</v>
      </c>
      <c r="M163" t="b">
        <v>0</v>
      </c>
      <c r="N163">
        <v>1</v>
      </c>
      <c r="O163" t="b">
        <v>0</v>
      </c>
      <c r="P163" t="s">
        <v>8268</v>
      </c>
      <c r="Q163" s="20">
        <f t="shared" si="11"/>
        <v>0.01</v>
      </c>
      <c r="R163" s="8">
        <f t="shared" si="8"/>
        <v>5</v>
      </c>
      <c r="S163" t="s">
        <v>8310</v>
      </c>
      <c r="T163" t="s">
        <v>8315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9"/>
        <v>41835.126805555556</v>
      </c>
      <c r="L164" s="13">
        <f t="shared" si="10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20">
        <f t="shared" si="11"/>
        <v>15.535714285714286</v>
      </c>
      <c r="R164" s="8">
        <f t="shared" si="8"/>
        <v>43.5</v>
      </c>
      <c r="S164" t="s">
        <v>8310</v>
      </c>
      <c r="T164" t="s">
        <v>8315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9"/>
        <v>42243.961273148147</v>
      </c>
      <c r="L165" s="13">
        <f t="shared" si="10"/>
        <v>42278</v>
      </c>
      <c r="M165" t="b">
        <v>0</v>
      </c>
      <c r="N165">
        <v>0</v>
      </c>
      <c r="O165" t="b">
        <v>0</v>
      </c>
      <c r="P165" t="s">
        <v>8268</v>
      </c>
      <c r="Q165" s="20">
        <f t="shared" si="11"/>
        <v>0</v>
      </c>
      <c r="R165" s="8" t="e">
        <f t="shared" si="8"/>
        <v>#DIV/0!</v>
      </c>
      <c r="S165" t="s">
        <v>8310</v>
      </c>
      <c r="T165" t="s">
        <v>8315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9"/>
        <v>41841.762743055559</v>
      </c>
      <c r="L166" s="13">
        <f t="shared" si="10"/>
        <v>41901.762743055559</v>
      </c>
      <c r="M166" t="b">
        <v>0</v>
      </c>
      <c r="N166">
        <v>7</v>
      </c>
      <c r="O166" t="b">
        <v>0</v>
      </c>
      <c r="P166" t="s">
        <v>8268</v>
      </c>
      <c r="Q166" s="20">
        <f t="shared" si="11"/>
        <v>0.53333333333333333</v>
      </c>
      <c r="R166" s="8">
        <f t="shared" si="8"/>
        <v>91.428571428571431</v>
      </c>
      <c r="S166" t="s">
        <v>8310</v>
      </c>
      <c r="T166" t="s">
        <v>8315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9"/>
        <v>42351.658842592587</v>
      </c>
      <c r="L167" s="13">
        <f t="shared" si="10"/>
        <v>42381.658842592587</v>
      </c>
      <c r="M167" t="b">
        <v>0</v>
      </c>
      <c r="N167">
        <v>0</v>
      </c>
      <c r="O167" t="b">
        <v>0</v>
      </c>
      <c r="P167" t="s">
        <v>8268</v>
      </c>
      <c r="Q167" s="20">
        <f t="shared" si="11"/>
        <v>0</v>
      </c>
      <c r="R167" s="8" t="e">
        <f t="shared" si="8"/>
        <v>#DIV/0!</v>
      </c>
      <c r="S167" t="s">
        <v>8310</v>
      </c>
      <c r="T167" t="s">
        <v>8315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9"/>
        <v>42721.075949074075</v>
      </c>
      <c r="L168" s="13">
        <f t="shared" si="10"/>
        <v>42751.075949074075</v>
      </c>
      <c r="M168" t="b">
        <v>0</v>
      </c>
      <c r="N168">
        <v>1</v>
      </c>
      <c r="O168" t="b">
        <v>0</v>
      </c>
      <c r="P168" t="s">
        <v>8268</v>
      </c>
      <c r="Q168" s="20">
        <f t="shared" si="11"/>
        <v>60</v>
      </c>
      <c r="R168" s="8">
        <f t="shared" si="8"/>
        <v>3000</v>
      </c>
      <c r="S168" t="s">
        <v>8310</v>
      </c>
      <c r="T168" t="s">
        <v>8315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9"/>
        <v>42160.927488425921</v>
      </c>
      <c r="L169" s="13">
        <f t="shared" si="10"/>
        <v>42220.927488425921</v>
      </c>
      <c r="M169" t="b">
        <v>0</v>
      </c>
      <c r="N169">
        <v>2</v>
      </c>
      <c r="O169" t="b">
        <v>0</v>
      </c>
      <c r="P169" t="s">
        <v>8268</v>
      </c>
      <c r="Q169" s="20">
        <f t="shared" si="11"/>
        <v>0.01</v>
      </c>
      <c r="R169" s="8">
        <f t="shared" si="8"/>
        <v>5.5</v>
      </c>
      <c r="S169" t="s">
        <v>8310</v>
      </c>
      <c r="T169" t="s">
        <v>8315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9"/>
        <v>42052.83530092593</v>
      </c>
      <c r="L170" s="13">
        <f t="shared" si="10"/>
        <v>42082.793634259258</v>
      </c>
      <c r="M170" t="b">
        <v>0</v>
      </c>
      <c r="N170">
        <v>3</v>
      </c>
      <c r="O170" t="b">
        <v>0</v>
      </c>
      <c r="P170" t="s">
        <v>8268</v>
      </c>
      <c r="Q170" s="20">
        <f t="shared" si="11"/>
        <v>4.0625</v>
      </c>
      <c r="R170" s="8">
        <f t="shared" si="8"/>
        <v>108.33333333333333</v>
      </c>
      <c r="S170" t="s">
        <v>8310</v>
      </c>
      <c r="T170" t="s">
        <v>8315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9"/>
        <v>41900.505312499998</v>
      </c>
      <c r="L171" s="13">
        <f t="shared" si="10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20">
        <f t="shared" si="11"/>
        <v>22.400000000000002</v>
      </c>
      <c r="R171" s="8">
        <f t="shared" si="8"/>
        <v>56</v>
      </c>
      <c r="S171" t="s">
        <v>8310</v>
      </c>
      <c r="T171" t="s">
        <v>8315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9"/>
        <v>42216.977812500001</v>
      </c>
      <c r="L172" s="13">
        <f t="shared" si="10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20">
        <f t="shared" si="11"/>
        <v>3.25</v>
      </c>
      <c r="R172" s="8">
        <f t="shared" si="8"/>
        <v>32.5</v>
      </c>
      <c r="S172" t="s">
        <v>8310</v>
      </c>
      <c r="T172" t="s">
        <v>8315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9"/>
        <v>42534.180717592593</v>
      </c>
      <c r="L173" s="13">
        <f t="shared" si="10"/>
        <v>42594.180717592593</v>
      </c>
      <c r="M173" t="b">
        <v>0</v>
      </c>
      <c r="N173">
        <v>1</v>
      </c>
      <c r="O173" t="b">
        <v>0</v>
      </c>
      <c r="P173" t="s">
        <v>8268</v>
      </c>
      <c r="Q173" s="20">
        <f t="shared" si="11"/>
        <v>2E-3</v>
      </c>
      <c r="R173" s="8">
        <f t="shared" si="8"/>
        <v>1</v>
      </c>
      <c r="S173" t="s">
        <v>8310</v>
      </c>
      <c r="T173" t="s">
        <v>8315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9"/>
        <v>42047.394942129627</v>
      </c>
      <c r="L174" s="13">
        <f t="shared" si="10"/>
        <v>42082.353275462956</v>
      </c>
      <c r="M174" t="b">
        <v>0</v>
      </c>
      <c r="N174">
        <v>0</v>
      </c>
      <c r="O174" t="b">
        <v>0</v>
      </c>
      <c r="P174" t="s">
        <v>8268</v>
      </c>
      <c r="Q174" s="20">
        <f t="shared" si="11"/>
        <v>0</v>
      </c>
      <c r="R174" s="8" t="e">
        <f t="shared" si="8"/>
        <v>#DIV/0!</v>
      </c>
      <c r="S174" t="s">
        <v>8310</v>
      </c>
      <c r="T174" t="s">
        <v>8315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9"/>
        <v>42033.573009259257</v>
      </c>
      <c r="L175" s="13">
        <f t="shared" si="10"/>
        <v>42063.573009259257</v>
      </c>
      <c r="M175" t="b">
        <v>0</v>
      </c>
      <c r="N175">
        <v>0</v>
      </c>
      <c r="O175" t="b">
        <v>0</v>
      </c>
      <c r="P175" t="s">
        <v>8268</v>
      </c>
      <c r="Q175" s="20">
        <f t="shared" si="11"/>
        <v>0</v>
      </c>
      <c r="R175" s="8" t="e">
        <f t="shared" si="8"/>
        <v>#DIV/0!</v>
      </c>
      <c r="S175" t="s">
        <v>8310</v>
      </c>
      <c r="T175" t="s">
        <v>8315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9"/>
        <v>42072.758981481486</v>
      </c>
      <c r="L176" s="13">
        <f t="shared" si="10"/>
        <v>42132.758981481486</v>
      </c>
      <c r="M176" t="b">
        <v>0</v>
      </c>
      <c r="N176">
        <v>0</v>
      </c>
      <c r="O176" t="b">
        <v>0</v>
      </c>
      <c r="P176" t="s">
        <v>8268</v>
      </c>
      <c r="Q176" s="20">
        <f t="shared" si="11"/>
        <v>0</v>
      </c>
      <c r="R176" s="8" t="e">
        <f t="shared" si="8"/>
        <v>#DIV/0!</v>
      </c>
      <c r="S176" t="s">
        <v>8310</v>
      </c>
      <c r="T176" t="s">
        <v>8315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9"/>
        <v>41855.777905092589</v>
      </c>
      <c r="L177" s="13">
        <f t="shared" si="10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20">
        <f t="shared" si="11"/>
        <v>6.4850000000000003</v>
      </c>
      <c r="R177" s="8">
        <f t="shared" si="8"/>
        <v>49.884615384615387</v>
      </c>
      <c r="S177" t="s">
        <v>8310</v>
      </c>
      <c r="T177" t="s">
        <v>8315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9"/>
        <v>42191.824062500003</v>
      </c>
      <c r="L178" s="13">
        <f t="shared" si="10"/>
        <v>42221.824062500003</v>
      </c>
      <c r="M178" t="b">
        <v>0</v>
      </c>
      <c r="N178">
        <v>0</v>
      </c>
      <c r="O178" t="b">
        <v>0</v>
      </c>
      <c r="P178" t="s">
        <v>8268</v>
      </c>
      <c r="Q178" s="20">
        <f t="shared" si="11"/>
        <v>0</v>
      </c>
      <c r="R178" s="8" t="e">
        <f t="shared" si="8"/>
        <v>#DIV/0!</v>
      </c>
      <c r="S178" t="s">
        <v>8310</v>
      </c>
      <c r="T178" t="s">
        <v>8315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9"/>
        <v>42070.047754629632</v>
      </c>
      <c r="L179" s="13">
        <f t="shared" si="10"/>
        <v>42087.00608796296</v>
      </c>
      <c r="M179" t="b">
        <v>0</v>
      </c>
      <c r="N179">
        <v>7</v>
      </c>
      <c r="O179" t="b">
        <v>0</v>
      </c>
      <c r="P179" t="s">
        <v>8268</v>
      </c>
      <c r="Q179" s="20">
        <f t="shared" si="11"/>
        <v>40</v>
      </c>
      <c r="R179" s="8">
        <f t="shared" si="8"/>
        <v>25.714285714285715</v>
      </c>
      <c r="S179" t="s">
        <v>8310</v>
      </c>
      <c r="T179" t="s">
        <v>8315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9"/>
        <v>42304.955381944441</v>
      </c>
      <c r="L180" s="13">
        <f t="shared" si="10"/>
        <v>42334.997048611112</v>
      </c>
      <c r="M180" t="b">
        <v>0</v>
      </c>
      <c r="N180">
        <v>0</v>
      </c>
      <c r="O180" t="b">
        <v>0</v>
      </c>
      <c r="P180" t="s">
        <v>8268</v>
      </c>
      <c r="Q180" s="20">
        <f t="shared" si="11"/>
        <v>0</v>
      </c>
      <c r="R180" s="8" t="e">
        <f t="shared" si="8"/>
        <v>#DIV/0!</v>
      </c>
      <c r="S180" t="s">
        <v>8310</v>
      </c>
      <c r="T180" t="s">
        <v>8315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9"/>
        <v>42403.080497685187</v>
      </c>
      <c r="L181" s="13">
        <f t="shared" si="10"/>
        <v>42433.080497685187</v>
      </c>
      <c r="M181" t="b">
        <v>0</v>
      </c>
      <c r="N181">
        <v>2</v>
      </c>
      <c r="O181" t="b">
        <v>0</v>
      </c>
      <c r="P181" t="s">
        <v>8268</v>
      </c>
      <c r="Q181" s="20">
        <f t="shared" si="11"/>
        <v>20</v>
      </c>
      <c r="R181" s="8">
        <f t="shared" si="8"/>
        <v>100</v>
      </c>
      <c r="S181" t="s">
        <v>8310</v>
      </c>
      <c r="T181" t="s">
        <v>8315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9"/>
        <v>42067.991238425922</v>
      </c>
      <c r="L182" s="13">
        <f t="shared" si="10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20">
        <f t="shared" si="11"/>
        <v>33.416666666666664</v>
      </c>
      <c r="R182" s="8">
        <f t="shared" si="8"/>
        <v>30.846153846153847</v>
      </c>
      <c r="S182" t="s">
        <v>8310</v>
      </c>
      <c r="T182" t="s">
        <v>8315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9"/>
        <v>42147.741840277777</v>
      </c>
      <c r="L183" s="13">
        <f t="shared" si="10"/>
        <v>42177.741840277777</v>
      </c>
      <c r="M183" t="b">
        <v>0</v>
      </c>
      <c r="N183">
        <v>4</v>
      </c>
      <c r="O183" t="b">
        <v>0</v>
      </c>
      <c r="P183" t="s">
        <v>8268</v>
      </c>
      <c r="Q183" s="20">
        <f t="shared" si="11"/>
        <v>21.092608822670172</v>
      </c>
      <c r="R183" s="8">
        <f t="shared" si="8"/>
        <v>180.5</v>
      </c>
      <c r="S183" t="s">
        <v>8310</v>
      </c>
      <c r="T183" t="s">
        <v>8315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9"/>
        <v>42712.011944444443</v>
      </c>
      <c r="L184" s="13">
        <f t="shared" si="10"/>
        <v>42742.011944444443</v>
      </c>
      <c r="M184" t="b">
        <v>0</v>
      </c>
      <c r="N184">
        <v>0</v>
      </c>
      <c r="O184" t="b">
        <v>0</v>
      </c>
      <c r="P184" t="s">
        <v>8268</v>
      </c>
      <c r="Q184" s="20">
        <f t="shared" si="11"/>
        <v>0</v>
      </c>
      <c r="R184" s="8" t="e">
        <f t="shared" si="8"/>
        <v>#DIV/0!</v>
      </c>
      <c r="S184" t="s">
        <v>8310</v>
      </c>
      <c r="T184" t="s">
        <v>8315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9"/>
        <v>41939.810300925928</v>
      </c>
      <c r="L185" s="13">
        <f t="shared" si="10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20">
        <f t="shared" si="11"/>
        <v>35.856000000000002</v>
      </c>
      <c r="R185" s="8">
        <f t="shared" si="8"/>
        <v>373.5</v>
      </c>
      <c r="S185" t="s">
        <v>8310</v>
      </c>
      <c r="T185" t="s">
        <v>8315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9"/>
        <v>41825.791226851856</v>
      </c>
      <c r="L186" s="13">
        <f t="shared" si="10"/>
        <v>41883.165972222225</v>
      </c>
      <c r="M186" t="b">
        <v>0</v>
      </c>
      <c r="N186">
        <v>2</v>
      </c>
      <c r="O186" t="b">
        <v>0</v>
      </c>
      <c r="P186" t="s">
        <v>8268</v>
      </c>
      <c r="Q186" s="20">
        <f t="shared" si="11"/>
        <v>3.4000000000000004</v>
      </c>
      <c r="R186" s="8">
        <f t="shared" si="8"/>
        <v>25.5</v>
      </c>
      <c r="S186" t="s">
        <v>8310</v>
      </c>
      <c r="T186" t="s">
        <v>8315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9"/>
        <v>42570.91133101852</v>
      </c>
      <c r="L187" s="13">
        <f t="shared" si="10"/>
        <v>42600.91133101852</v>
      </c>
      <c r="M187" t="b">
        <v>0</v>
      </c>
      <c r="N187">
        <v>10</v>
      </c>
      <c r="O187" t="b">
        <v>0</v>
      </c>
      <c r="P187" t="s">
        <v>8268</v>
      </c>
      <c r="Q187" s="20">
        <f t="shared" si="11"/>
        <v>5.5</v>
      </c>
      <c r="R187" s="8">
        <f t="shared" si="8"/>
        <v>220</v>
      </c>
      <c r="S187" t="s">
        <v>8310</v>
      </c>
      <c r="T187" t="s">
        <v>8315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9"/>
        <v>42767.812893518523</v>
      </c>
      <c r="L188" s="13">
        <f t="shared" si="10"/>
        <v>42797.833333333328</v>
      </c>
      <c r="M188" t="b">
        <v>0</v>
      </c>
      <c r="N188">
        <v>0</v>
      </c>
      <c r="O188" t="b">
        <v>0</v>
      </c>
      <c r="P188" t="s">
        <v>8268</v>
      </c>
      <c r="Q188" s="20">
        <f t="shared" si="11"/>
        <v>0</v>
      </c>
      <c r="R188" s="8" t="e">
        <f t="shared" si="8"/>
        <v>#DIV/0!</v>
      </c>
      <c r="S188" t="s">
        <v>8310</v>
      </c>
      <c r="T188" t="s">
        <v>8315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9"/>
        <v>42182.234456018516</v>
      </c>
      <c r="L189" s="13">
        <f t="shared" si="10"/>
        <v>42206.290972222225</v>
      </c>
      <c r="M189" t="b">
        <v>0</v>
      </c>
      <c r="N189">
        <v>5</v>
      </c>
      <c r="O189" t="b">
        <v>0</v>
      </c>
      <c r="P189" t="s">
        <v>8268</v>
      </c>
      <c r="Q189" s="20">
        <f t="shared" si="11"/>
        <v>16</v>
      </c>
      <c r="R189" s="8">
        <f t="shared" si="8"/>
        <v>160</v>
      </c>
      <c r="S189" t="s">
        <v>8310</v>
      </c>
      <c r="T189" t="s">
        <v>8315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9"/>
        <v>41857.18304398148</v>
      </c>
      <c r="L190" s="13">
        <f t="shared" si="10"/>
        <v>41887.18304398148</v>
      </c>
      <c r="M190" t="b">
        <v>0</v>
      </c>
      <c r="N190">
        <v>0</v>
      </c>
      <c r="O190" t="b">
        <v>0</v>
      </c>
      <c r="P190" t="s">
        <v>8268</v>
      </c>
      <c r="Q190" s="20">
        <f t="shared" si="11"/>
        <v>0</v>
      </c>
      <c r="R190" s="8" t="e">
        <f t="shared" si="8"/>
        <v>#DIV/0!</v>
      </c>
      <c r="S190" t="s">
        <v>8310</v>
      </c>
      <c r="T190" t="s">
        <v>8315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9"/>
        <v>42556.690706018519</v>
      </c>
      <c r="L191" s="13">
        <f t="shared" si="10"/>
        <v>42616.690706018519</v>
      </c>
      <c r="M191" t="b">
        <v>0</v>
      </c>
      <c r="N191">
        <v>5</v>
      </c>
      <c r="O191" t="b">
        <v>0</v>
      </c>
      <c r="P191" t="s">
        <v>8268</v>
      </c>
      <c r="Q191" s="20">
        <f t="shared" si="11"/>
        <v>6.8999999999999992E-2</v>
      </c>
      <c r="R191" s="8">
        <f t="shared" si="8"/>
        <v>69</v>
      </c>
      <c r="S191" t="s">
        <v>8310</v>
      </c>
      <c r="T191" t="s">
        <v>8315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9"/>
        <v>42527.650995370372</v>
      </c>
      <c r="L192" s="13">
        <f t="shared" si="10"/>
        <v>42537.650995370372</v>
      </c>
      <c r="M192" t="b">
        <v>0</v>
      </c>
      <c r="N192">
        <v>1</v>
      </c>
      <c r="O192" t="b">
        <v>0</v>
      </c>
      <c r="P192" t="s">
        <v>8268</v>
      </c>
      <c r="Q192" s="20">
        <f t="shared" si="11"/>
        <v>0.41666666666666669</v>
      </c>
      <c r="R192" s="8">
        <f t="shared" si="8"/>
        <v>50</v>
      </c>
      <c r="S192" t="s">
        <v>8310</v>
      </c>
      <c r="T192" t="s">
        <v>8315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9"/>
        <v>42239.441412037035</v>
      </c>
      <c r="L193" s="13">
        <f t="shared" si="10"/>
        <v>42279.441412037035</v>
      </c>
      <c r="M193" t="b">
        <v>0</v>
      </c>
      <c r="N193">
        <v>3</v>
      </c>
      <c r="O193" t="b">
        <v>0</v>
      </c>
      <c r="P193" t="s">
        <v>8268</v>
      </c>
      <c r="Q193" s="20">
        <f t="shared" si="11"/>
        <v>5</v>
      </c>
      <c r="R193" s="8">
        <f t="shared" si="8"/>
        <v>83.333333333333329</v>
      </c>
      <c r="S193" t="s">
        <v>8310</v>
      </c>
      <c r="T193" t="s">
        <v>8315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9"/>
        <v>41899.792037037041</v>
      </c>
      <c r="L194" s="13">
        <f t="shared" si="10"/>
        <v>41929.792037037041</v>
      </c>
      <c r="M194" t="b">
        <v>0</v>
      </c>
      <c r="N194">
        <v>3</v>
      </c>
      <c r="O194" t="b">
        <v>0</v>
      </c>
      <c r="P194" t="s">
        <v>8268</v>
      </c>
      <c r="Q194" s="20">
        <f t="shared" si="11"/>
        <v>1.6999999999999999E-3</v>
      </c>
      <c r="R194" s="8">
        <f t="shared" ref="R194:R257" si="12">E194/N194</f>
        <v>5.666666666666667</v>
      </c>
      <c r="S194" t="s">
        <v>8310</v>
      </c>
      <c r="T194" t="s">
        <v>8315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13">(((J195/60)/60)/24)+DATE(1970,1,1)</f>
        <v>41911.934791666667</v>
      </c>
      <c r="L195" s="13">
        <f t="shared" ref="L195:L258" si="14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20">
        <f t="shared" si="11"/>
        <v>0</v>
      </c>
      <c r="R195" s="8" t="e">
        <f t="shared" si="12"/>
        <v>#DIV/0!</v>
      </c>
      <c r="S195" t="s">
        <v>8310</v>
      </c>
      <c r="T195" t="s">
        <v>8315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3"/>
        <v>42375.996886574074</v>
      </c>
      <c r="L196" s="13">
        <f t="shared" si="1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20">
        <f t="shared" ref="Q196:Q259" si="15">E196/D196*100</f>
        <v>0.12</v>
      </c>
      <c r="R196" s="8">
        <f t="shared" si="12"/>
        <v>1</v>
      </c>
      <c r="S196" t="s">
        <v>8310</v>
      </c>
      <c r="T196" t="s">
        <v>8315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3"/>
        <v>42135.67050925926</v>
      </c>
      <c r="L197" s="13">
        <f t="shared" si="14"/>
        <v>42195.67050925926</v>
      </c>
      <c r="M197" t="b">
        <v>0</v>
      </c>
      <c r="N197">
        <v>0</v>
      </c>
      <c r="O197" t="b">
        <v>0</v>
      </c>
      <c r="P197" t="s">
        <v>8268</v>
      </c>
      <c r="Q197" s="20">
        <f t="shared" si="15"/>
        <v>0</v>
      </c>
      <c r="R197" s="8" t="e">
        <f t="shared" si="12"/>
        <v>#DIV/0!</v>
      </c>
      <c r="S197" t="s">
        <v>8310</v>
      </c>
      <c r="T197" t="s">
        <v>8315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3"/>
        <v>42259.542800925927</v>
      </c>
      <c r="L198" s="13">
        <f t="shared" si="14"/>
        <v>42287.875</v>
      </c>
      <c r="M198" t="b">
        <v>0</v>
      </c>
      <c r="N198">
        <v>19</v>
      </c>
      <c r="O198" t="b">
        <v>0</v>
      </c>
      <c r="P198" t="s">
        <v>8268</v>
      </c>
      <c r="Q198" s="20">
        <f t="shared" si="15"/>
        <v>41.857142857142861</v>
      </c>
      <c r="R198" s="8">
        <f t="shared" si="12"/>
        <v>77.10526315789474</v>
      </c>
      <c r="S198" t="s">
        <v>8310</v>
      </c>
      <c r="T198" t="s">
        <v>8315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3"/>
        <v>42741.848379629635</v>
      </c>
      <c r="L199" s="13">
        <f t="shared" si="14"/>
        <v>42783.875</v>
      </c>
      <c r="M199" t="b">
        <v>0</v>
      </c>
      <c r="N199">
        <v>8</v>
      </c>
      <c r="O199" t="b">
        <v>0</v>
      </c>
      <c r="P199" t="s">
        <v>8268</v>
      </c>
      <c r="Q199" s="20">
        <f t="shared" si="15"/>
        <v>10.48</v>
      </c>
      <c r="R199" s="8">
        <f t="shared" si="12"/>
        <v>32.75</v>
      </c>
      <c r="S199" t="s">
        <v>8310</v>
      </c>
      <c r="T199" t="s">
        <v>8315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3"/>
        <v>41887.383356481485</v>
      </c>
      <c r="L200" s="13">
        <f t="shared" si="1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20">
        <f t="shared" si="15"/>
        <v>1.1159999999999999</v>
      </c>
      <c r="R200" s="8">
        <f t="shared" si="12"/>
        <v>46.5</v>
      </c>
      <c r="S200" t="s">
        <v>8310</v>
      </c>
      <c r="T200" t="s">
        <v>8315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3"/>
        <v>42584.123865740738</v>
      </c>
      <c r="L201" s="13">
        <f t="shared" si="1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20">
        <f t="shared" si="15"/>
        <v>0</v>
      </c>
      <c r="R201" s="8" t="e">
        <f t="shared" si="12"/>
        <v>#DIV/0!</v>
      </c>
      <c r="S201" t="s">
        <v>8310</v>
      </c>
      <c r="T201" t="s">
        <v>8315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3"/>
        <v>41867.083368055559</v>
      </c>
      <c r="L202" s="13">
        <f t="shared" si="14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20">
        <f t="shared" si="15"/>
        <v>26.192500000000003</v>
      </c>
      <c r="R202" s="8">
        <f t="shared" si="12"/>
        <v>87.308333333333337</v>
      </c>
      <c r="S202" t="s">
        <v>8310</v>
      </c>
      <c r="T202" t="s">
        <v>8315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3"/>
        <v>42023.818622685183</v>
      </c>
      <c r="L203" s="13">
        <f t="shared" si="1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20">
        <f t="shared" si="15"/>
        <v>58.461538461538467</v>
      </c>
      <c r="R203" s="8">
        <f t="shared" si="12"/>
        <v>54.285714285714285</v>
      </c>
      <c r="S203" t="s">
        <v>8310</v>
      </c>
      <c r="T203" t="s">
        <v>8315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3"/>
        <v>42255.927824074075</v>
      </c>
      <c r="L204" s="13">
        <f t="shared" si="1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20">
        <f t="shared" si="15"/>
        <v>0</v>
      </c>
      <c r="R204" s="8" t="e">
        <f t="shared" si="12"/>
        <v>#DIV/0!</v>
      </c>
      <c r="S204" t="s">
        <v>8310</v>
      </c>
      <c r="T204" t="s">
        <v>8315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3"/>
        <v>41973.847962962958</v>
      </c>
      <c r="L205" s="13">
        <f t="shared" si="1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20">
        <f t="shared" si="15"/>
        <v>29.84</v>
      </c>
      <c r="R205" s="8">
        <f t="shared" si="12"/>
        <v>93.25</v>
      </c>
      <c r="S205" t="s">
        <v>8310</v>
      </c>
      <c r="T205" t="s">
        <v>8315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3"/>
        <v>42556.583368055552</v>
      </c>
      <c r="L206" s="13">
        <f t="shared" si="1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20">
        <f t="shared" si="15"/>
        <v>50.721666666666664</v>
      </c>
      <c r="R206" s="8">
        <f t="shared" si="12"/>
        <v>117.68368136117556</v>
      </c>
      <c r="S206" t="s">
        <v>8310</v>
      </c>
      <c r="T206" t="s">
        <v>8315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3"/>
        <v>42248.632199074069</v>
      </c>
      <c r="L207" s="13">
        <f t="shared" si="1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20">
        <f t="shared" si="15"/>
        <v>16.25</v>
      </c>
      <c r="R207" s="8">
        <f t="shared" si="12"/>
        <v>76.470588235294116</v>
      </c>
      <c r="S207" t="s">
        <v>8310</v>
      </c>
      <c r="T207" t="s">
        <v>8315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3"/>
        <v>42567.004432870366</v>
      </c>
      <c r="L208" s="13">
        <f t="shared" si="1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20">
        <f t="shared" si="15"/>
        <v>0</v>
      </c>
      <c r="R208" s="8" t="e">
        <f t="shared" si="12"/>
        <v>#DIV/0!</v>
      </c>
      <c r="S208" t="s">
        <v>8310</v>
      </c>
      <c r="T208" t="s">
        <v>8315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3"/>
        <v>41978.197199074071</v>
      </c>
      <c r="L209" s="13">
        <f t="shared" si="1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20">
        <f t="shared" si="15"/>
        <v>15.214285714285714</v>
      </c>
      <c r="R209" s="8">
        <f t="shared" si="12"/>
        <v>163.84615384615384</v>
      </c>
      <c r="S209" t="s">
        <v>8310</v>
      </c>
      <c r="T209" t="s">
        <v>8315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3"/>
        <v>41959.369988425926</v>
      </c>
      <c r="L210" s="13">
        <f t="shared" si="1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20">
        <f t="shared" si="15"/>
        <v>0</v>
      </c>
      <c r="R210" s="8" t="e">
        <f t="shared" si="12"/>
        <v>#DIV/0!</v>
      </c>
      <c r="S210" t="s">
        <v>8310</v>
      </c>
      <c r="T210" t="s">
        <v>8315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3"/>
        <v>42165.922858796301</v>
      </c>
      <c r="L211" s="13">
        <f t="shared" si="1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20">
        <f t="shared" si="15"/>
        <v>0</v>
      </c>
      <c r="R211" s="8" t="e">
        <f t="shared" si="12"/>
        <v>#DIV/0!</v>
      </c>
      <c r="S211" t="s">
        <v>8310</v>
      </c>
      <c r="T211" t="s">
        <v>8315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3"/>
        <v>42249.064722222218</v>
      </c>
      <c r="L212" s="13">
        <f t="shared" si="1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20">
        <f t="shared" si="15"/>
        <v>25.25</v>
      </c>
      <c r="R212" s="8">
        <f t="shared" si="12"/>
        <v>91.818181818181813</v>
      </c>
      <c r="S212" t="s">
        <v>8310</v>
      </c>
      <c r="T212" t="s">
        <v>8315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3"/>
        <v>42236.159918981488</v>
      </c>
      <c r="L213" s="13">
        <f t="shared" si="14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20">
        <f t="shared" si="15"/>
        <v>44.6</v>
      </c>
      <c r="R213" s="8">
        <f t="shared" si="12"/>
        <v>185.83333333333334</v>
      </c>
      <c r="S213" t="s">
        <v>8310</v>
      </c>
      <c r="T213" t="s">
        <v>8315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3"/>
        <v>42416.881018518514</v>
      </c>
      <c r="L214" s="13">
        <f t="shared" si="1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20">
        <f t="shared" si="15"/>
        <v>1.5873015873015872E-2</v>
      </c>
      <c r="R214" s="8">
        <f t="shared" si="12"/>
        <v>1</v>
      </c>
      <c r="S214" t="s">
        <v>8310</v>
      </c>
      <c r="T214" t="s">
        <v>8315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3"/>
        <v>42202.594293981485</v>
      </c>
      <c r="L215" s="13">
        <f t="shared" si="1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20">
        <f t="shared" si="15"/>
        <v>0.04</v>
      </c>
      <c r="R215" s="8">
        <f t="shared" si="12"/>
        <v>20</v>
      </c>
      <c r="S215" t="s">
        <v>8310</v>
      </c>
      <c r="T215" t="s">
        <v>8315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3"/>
        <v>42009.64061342593</v>
      </c>
      <c r="L216" s="13">
        <f t="shared" si="14"/>
        <v>42069.64061342593</v>
      </c>
      <c r="M216" t="b">
        <v>0</v>
      </c>
      <c r="N216">
        <v>1</v>
      </c>
      <c r="O216" t="b">
        <v>0</v>
      </c>
      <c r="P216" t="s">
        <v>8268</v>
      </c>
      <c r="Q216" s="20">
        <f t="shared" si="15"/>
        <v>8.0000000000000002E-3</v>
      </c>
      <c r="R216" s="8">
        <f t="shared" si="12"/>
        <v>1</v>
      </c>
      <c r="S216" t="s">
        <v>8310</v>
      </c>
      <c r="T216" t="s">
        <v>8315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3"/>
        <v>42375.230115740742</v>
      </c>
      <c r="L217" s="13">
        <f t="shared" si="1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20">
        <f t="shared" si="15"/>
        <v>0.22727272727272727</v>
      </c>
      <c r="R217" s="8">
        <f t="shared" si="12"/>
        <v>10</v>
      </c>
      <c r="S217" t="s">
        <v>8310</v>
      </c>
      <c r="T217" t="s">
        <v>8315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3"/>
        <v>42066.958761574075</v>
      </c>
      <c r="L218" s="13">
        <f t="shared" si="1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20">
        <f t="shared" si="15"/>
        <v>55.698440000000005</v>
      </c>
      <c r="R218" s="8">
        <f t="shared" si="12"/>
        <v>331.53833333333336</v>
      </c>
      <c r="S218" t="s">
        <v>8310</v>
      </c>
      <c r="T218" t="s">
        <v>8315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3"/>
        <v>41970.64061342593</v>
      </c>
      <c r="L219" s="13">
        <f t="shared" si="1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20">
        <f t="shared" si="15"/>
        <v>11.943</v>
      </c>
      <c r="R219" s="8">
        <f t="shared" si="12"/>
        <v>314.28947368421052</v>
      </c>
      <c r="S219" t="s">
        <v>8310</v>
      </c>
      <c r="T219" t="s">
        <v>8315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3"/>
        <v>42079.628344907411</v>
      </c>
      <c r="L220" s="13">
        <f t="shared" si="1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20">
        <f t="shared" si="15"/>
        <v>2</v>
      </c>
      <c r="R220" s="8">
        <f t="shared" si="12"/>
        <v>100</v>
      </c>
      <c r="S220" t="s">
        <v>8310</v>
      </c>
      <c r="T220" t="s">
        <v>8315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3"/>
        <v>42429.326678240745</v>
      </c>
      <c r="L221" s="13">
        <f t="shared" si="1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20">
        <f t="shared" si="15"/>
        <v>17.630000000000003</v>
      </c>
      <c r="R221" s="8">
        <f t="shared" si="12"/>
        <v>115.98684210526316</v>
      </c>
      <c r="S221" t="s">
        <v>8310</v>
      </c>
      <c r="T221" t="s">
        <v>8315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3"/>
        <v>42195.643865740742</v>
      </c>
      <c r="L222" s="13">
        <f t="shared" si="14"/>
        <v>42236.837499999994</v>
      </c>
      <c r="M222" t="b">
        <v>0</v>
      </c>
      <c r="N222">
        <v>3</v>
      </c>
      <c r="O222" t="b">
        <v>0</v>
      </c>
      <c r="P222" t="s">
        <v>8268</v>
      </c>
      <c r="Q222" s="20">
        <f t="shared" si="15"/>
        <v>0.72</v>
      </c>
      <c r="R222" s="8">
        <f t="shared" si="12"/>
        <v>120</v>
      </c>
      <c r="S222" t="s">
        <v>8310</v>
      </c>
      <c r="T222" t="s">
        <v>8315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3"/>
        <v>42031.837546296301</v>
      </c>
      <c r="L223" s="13">
        <f t="shared" si="14"/>
        <v>42091.79587962963</v>
      </c>
      <c r="M223" t="b">
        <v>0</v>
      </c>
      <c r="N223">
        <v>0</v>
      </c>
      <c r="O223" t="b">
        <v>0</v>
      </c>
      <c r="P223" t="s">
        <v>8268</v>
      </c>
      <c r="Q223" s="20">
        <f t="shared" si="15"/>
        <v>0</v>
      </c>
      <c r="R223" s="8" t="e">
        <f t="shared" si="12"/>
        <v>#DIV/0!</v>
      </c>
      <c r="S223" t="s">
        <v>8310</v>
      </c>
      <c r="T223" t="s">
        <v>8315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3"/>
        <v>42031.769884259258</v>
      </c>
      <c r="L224" s="13">
        <f t="shared" si="1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20">
        <f t="shared" si="15"/>
        <v>13</v>
      </c>
      <c r="R224" s="8">
        <f t="shared" si="12"/>
        <v>65</v>
      </c>
      <c r="S224" t="s">
        <v>8310</v>
      </c>
      <c r="T224" t="s">
        <v>8315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3"/>
        <v>42482.048032407409</v>
      </c>
      <c r="L225" s="13">
        <f t="shared" si="1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20">
        <f t="shared" si="15"/>
        <v>0</v>
      </c>
      <c r="R225" s="8" t="e">
        <f t="shared" si="12"/>
        <v>#DIV/0!</v>
      </c>
      <c r="S225" t="s">
        <v>8310</v>
      </c>
      <c r="T225" t="s">
        <v>8315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3"/>
        <v>42135.235254629632</v>
      </c>
      <c r="L226" s="13">
        <f t="shared" si="1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20">
        <f t="shared" si="15"/>
        <v>0</v>
      </c>
      <c r="R226" s="8" t="e">
        <f t="shared" si="12"/>
        <v>#DIV/0!</v>
      </c>
      <c r="S226" t="s">
        <v>8310</v>
      </c>
      <c r="T226" t="s">
        <v>8315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3"/>
        <v>42438.961273148147</v>
      </c>
      <c r="L227" s="13">
        <f t="shared" si="1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20">
        <f t="shared" si="15"/>
        <v>0</v>
      </c>
      <c r="R227" s="8" t="e">
        <f t="shared" si="12"/>
        <v>#DIV/0!</v>
      </c>
      <c r="S227" t="s">
        <v>8310</v>
      </c>
      <c r="T227" t="s">
        <v>8315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3"/>
        <v>42106.666018518517</v>
      </c>
      <c r="L228" s="13">
        <f t="shared" si="1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20">
        <f t="shared" si="15"/>
        <v>0.86206896551724133</v>
      </c>
      <c r="R228" s="8">
        <f t="shared" si="12"/>
        <v>125</v>
      </c>
      <c r="S228" t="s">
        <v>8310</v>
      </c>
      <c r="T228" t="s">
        <v>8315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3"/>
        <v>42164.893993055557</v>
      </c>
      <c r="L229" s="13">
        <f t="shared" si="1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20">
        <f t="shared" si="15"/>
        <v>0</v>
      </c>
      <c r="R229" s="8" t="e">
        <f t="shared" si="12"/>
        <v>#DIV/0!</v>
      </c>
      <c r="S229" t="s">
        <v>8310</v>
      </c>
      <c r="T229" t="s">
        <v>8315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3"/>
        <v>42096.686400462961</v>
      </c>
      <c r="L230" s="13">
        <f t="shared" si="1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20">
        <f t="shared" si="15"/>
        <v>0</v>
      </c>
      <c r="R230" s="8" t="e">
        <f t="shared" si="12"/>
        <v>#DIV/0!</v>
      </c>
      <c r="S230" t="s">
        <v>8310</v>
      </c>
      <c r="T230" t="s">
        <v>8315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3"/>
        <v>42383.933993055558</v>
      </c>
      <c r="L231" s="13">
        <f t="shared" si="1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20">
        <f t="shared" si="15"/>
        <v>0</v>
      </c>
      <c r="R231" s="8" t="e">
        <f t="shared" si="12"/>
        <v>#DIV/0!</v>
      </c>
      <c r="S231" t="s">
        <v>8310</v>
      </c>
      <c r="T231" t="s">
        <v>8315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3"/>
        <v>42129.777210648142</v>
      </c>
      <c r="L232" s="13">
        <f t="shared" si="14"/>
        <v>42159.777210648142</v>
      </c>
      <c r="M232" t="b">
        <v>0</v>
      </c>
      <c r="N232">
        <v>2</v>
      </c>
      <c r="O232" t="b">
        <v>0</v>
      </c>
      <c r="P232" t="s">
        <v>8268</v>
      </c>
      <c r="Q232" s="20">
        <f t="shared" si="15"/>
        <v>0.4</v>
      </c>
      <c r="R232" s="8">
        <f t="shared" si="12"/>
        <v>30</v>
      </c>
      <c r="S232" t="s">
        <v>8310</v>
      </c>
      <c r="T232" t="s">
        <v>8315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3"/>
        <v>42341.958923611113</v>
      </c>
      <c r="L233" s="13">
        <f t="shared" si="14"/>
        <v>42371.958923611113</v>
      </c>
      <c r="M233" t="b">
        <v>0</v>
      </c>
      <c r="N233">
        <v>0</v>
      </c>
      <c r="O233" t="b">
        <v>0</v>
      </c>
      <c r="P233" t="s">
        <v>8268</v>
      </c>
      <c r="Q233" s="20">
        <f t="shared" si="15"/>
        <v>0</v>
      </c>
      <c r="R233" s="8" t="e">
        <f t="shared" si="12"/>
        <v>#DIV/0!</v>
      </c>
      <c r="S233" t="s">
        <v>8310</v>
      </c>
      <c r="T233" t="s">
        <v>8315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3"/>
        <v>42032.82576388889</v>
      </c>
      <c r="L234" s="13">
        <f t="shared" si="14"/>
        <v>42062.82576388889</v>
      </c>
      <c r="M234" t="b">
        <v>0</v>
      </c>
      <c r="N234">
        <v>7</v>
      </c>
      <c r="O234" t="b">
        <v>0</v>
      </c>
      <c r="P234" t="s">
        <v>8268</v>
      </c>
      <c r="Q234" s="20">
        <f t="shared" si="15"/>
        <v>2.75</v>
      </c>
      <c r="R234" s="8">
        <f t="shared" si="12"/>
        <v>15.714285714285714</v>
      </c>
      <c r="S234" t="s">
        <v>8310</v>
      </c>
      <c r="T234" t="s">
        <v>8315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3"/>
        <v>42612.911712962959</v>
      </c>
      <c r="L235" s="13">
        <f t="shared" si="1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20">
        <f t="shared" si="15"/>
        <v>0</v>
      </c>
      <c r="R235" s="8" t="e">
        <f t="shared" si="12"/>
        <v>#DIV/0!</v>
      </c>
      <c r="S235" t="s">
        <v>8310</v>
      </c>
      <c r="T235" t="s">
        <v>8315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3"/>
        <v>42136.035405092596</v>
      </c>
      <c r="L236" s="13">
        <f t="shared" si="1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20">
        <f t="shared" si="15"/>
        <v>40.1</v>
      </c>
      <c r="R236" s="8">
        <f t="shared" si="12"/>
        <v>80.2</v>
      </c>
      <c r="S236" t="s">
        <v>8310</v>
      </c>
      <c r="T236" t="s">
        <v>8315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3"/>
        <v>42164.908530092594</v>
      </c>
      <c r="L237" s="13">
        <f t="shared" si="1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20">
        <f t="shared" si="15"/>
        <v>0</v>
      </c>
      <c r="R237" s="8" t="e">
        <f t="shared" si="12"/>
        <v>#DIV/0!</v>
      </c>
      <c r="S237" t="s">
        <v>8310</v>
      </c>
      <c r="T237" t="s">
        <v>8315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3"/>
        <v>42321.08447916666</v>
      </c>
      <c r="L238" s="13">
        <f t="shared" si="14"/>
        <v>42374</v>
      </c>
      <c r="M238" t="b">
        <v>0</v>
      </c>
      <c r="N238">
        <v>0</v>
      </c>
      <c r="O238" t="b">
        <v>0</v>
      </c>
      <c r="P238" t="s">
        <v>8268</v>
      </c>
      <c r="Q238" s="20">
        <f t="shared" si="15"/>
        <v>0</v>
      </c>
      <c r="R238" s="8" t="e">
        <f t="shared" si="12"/>
        <v>#DIV/0!</v>
      </c>
      <c r="S238" t="s">
        <v>8310</v>
      </c>
      <c r="T238" t="s">
        <v>8315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3"/>
        <v>42377.577187499999</v>
      </c>
      <c r="L239" s="13">
        <f t="shared" si="1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20">
        <f t="shared" si="15"/>
        <v>0.33333333333333337</v>
      </c>
      <c r="R239" s="8">
        <f t="shared" si="12"/>
        <v>50</v>
      </c>
      <c r="S239" t="s">
        <v>8310</v>
      </c>
      <c r="T239" t="s">
        <v>8315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3"/>
        <v>42713.962499999994</v>
      </c>
      <c r="L240" s="13">
        <f t="shared" si="14"/>
        <v>42734.375</v>
      </c>
      <c r="M240" t="b">
        <v>0</v>
      </c>
      <c r="N240">
        <v>0</v>
      </c>
      <c r="O240" t="b">
        <v>0</v>
      </c>
      <c r="P240" t="s">
        <v>8268</v>
      </c>
      <c r="Q240" s="20">
        <f t="shared" si="15"/>
        <v>0</v>
      </c>
      <c r="R240" s="8" t="e">
        <f t="shared" si="12"/>
        <v>#DIV/0!</v>
      </c>
      <c r="S240" t="s">
        <v>8310</v>
      </c>
      <c r="T240" t="s">
        <v>8315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3"/>
        <v>42297.110300925924</v>
      </c>
      <c r="L241" s="13">
        <f t="shared" si="14"/>
        <v>42316.5</v>
      </c>
      <c r="M241" t="b">
        <v>0</v>
      </c>
      <c r="N241">
        <v>5</v>
      </c>
      <c r="O241" t="b">
        <v>0</v>
      </c>
      <c r="P241" t="s">
        <v>8268</v>
      </c>
      <c r="Q241" s="20">
        <f t="shared" si="15"/>
        <v>25</v>
      </c>
      <c r="R241" s="8">
        <f t="shared" si="12"/>
        <v>50</v>
      </c>
      <c r="S241" t="s">
        <v>8310</v>
      </c>
      <c r="T241" t="s">
        <v>8315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3"/>
        <v>41354.708460648151</v>
      </c>
      <c r="L242" s="13">
        <f t="shared" si="1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20">
        <f t="shared" si="15"/>
        <v>107.63413333333334</v>
      </c>
      <c r="R242" s="8">
        <f t="shared" si="12"/>
        <v>117.84759124087591</v>
      </c>
      <c r="S242" t="s">
        <v>8310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3"/>
        <v>41949.697962962964</v>
      </c>
      <c r="L243" s="13">
        <f t="shared" si="1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20">
        <f t="shared" si="15"/>
        <v>112.63736263736264</v>
      </c>
      <c r="R243" s="8">
        <f t="shared" si="12"/>
        <v>109.04255319148936</v>
      </c>
      <c r="S243" t="s">
        <v>8310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3"/>
        <v>40862.492939814816</v>
      </c>
      <c r="L244" s="13">
        <f t="shared" si="1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20">
        <f t="shared" si="15"/>
        <v>113.46153846153845</v>
      </c>
      <c r="R244" s="8">
        <f t="shared" si="12"/>
        <v>73.019801980198025</v>
      </c>
      <c r="S244" t="s">
        <v>8310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3"/>
        <v>41662.047500000001</v>
      </c>
      <c r="L245" s="13">
        <f t="shared" si="1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20">
        <f t="shared" si="15"/>
        <v>102.592</v>
      </c>
      <c r="R245" s="8">
        <f t="shared" si="12"/>
        <v>78.195121951219505</v>
      </c>
      <c r="S245" t="s">
        <v>8310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3"/>
        <v>40213.323599537034</v>
      </c>
      <c r="L246" s="13">
        <f t="shared" si="14"/>
        <v>40253.29583333333</v>
      </c>
      <c r="M246" t="b">
        <v>1</v>
      </c>
      <c r="N246">
        <v>84</v>
      </c>
      <c r="O246" t="b">
        <v>1</v>
      </c>
      <c r="P246" t="s">
        <v>8269</v>
      </c>
      <c r="Q246" s="20">
        <f t="shared" si="15"/>
        <v>113.75714285714287</v>
      </c>
      <c r="R246" s="8">
        <f t="shared" si="12"/>
        <v>47.398809523809526</v>
      </c>
      <c r="S246" t="s">
        <v>8310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3"/>
        <v>41107.053067129629</v>
      </c>
      <c r="L247" s="13">
        <f t="shared" si="1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20">
        <f t="shared" si="15"/>
        <v>103.71999999999998</v>
      </c>
      <c r="R247" s="8">
        <f t="shared" si="12"/>
        <v>54.020833333333336</v>
      </c>
      <c r="S247" t="s">
        <v>8310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3"/>
        <v>40480.363483796296</v>
      </c>
      <c r="L248" s="13">
        <f t="shared" si="1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20">
        <f t="shared" si="15"/>
        <v>305.46000000000004</v>
      </c>
      <c r="R248" s="8">
        <f t="shared" si="12"/>
        <v>68.488789237668158</v>
      </c>
      <c r="S248" t="s">
        <v>8310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3"/>
        <v>40430.604328703703</v>
      </c>
      <c r="L249" s="13">
        <f t="shared" si="1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20">
        <f t="shared" si="15"/>
        <v>134.1</v>
      </c>
      <c r="R249" s="8">
        <f t="shared" si="12"/>
        <v>108.14516129032258</v>
      </c>
      <c r="S249" t="s">
        <v>8310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3"/>
        <v>40870.774409722224</v>
      </c>
      <c r="L250" s="13">
        <f t="shared" si="1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20">
        <f t="shared" si="15"/>
        <v>101.33294117647058</v>
      </c>
      <c r="R250" s="8">
        <f t="shared" si="12"/>
        <v>589.95205479452056</v>
      </c>
      <c r="S250" t="s">
        <v>8310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3"/>
        <v>40332.923842592594</v>
      </c>
      <c r="L251" s="13">
        <f t="shared" si="1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20">
        <f t="shared" si="15"/>
        <v>112.92</v>
      </c>
      <c r="R251" s="8">
        <f t="shared" si="12"/>
        <v>48.051063829787232</v>
      </c>
      <c r="S251" t="s">
        <v>8310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3"/>
        <v>41401.565868055557</v>
      </c>
      <c r="L252" s="13">
        <f t="shared" si="1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20">
        <f t="shared" si="15"/>
        <v>105.58333333333334</v>
      </c>
      <c r="R252" s="8">
        <f t="shared" si="12"/>
        <v>72.482837528604122</v>
      </c>
      <c r="S252" t="s">
        <v>8310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3"/>
        <v>41013.787569444445</v>
      </c>
      <c r="L253" s="13">
        <f t="shared" si="1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20">
        <f t="shared" si="15"/>
        <v>125.57142857142858</v>
      </c>
      <c r="R253" s="8">
        <f t="shared" si="12"/>
        <v>57.077922077922075</v>
      </c>
      <c r="S253" t="s">
        <v>8310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3"/>
        <v>40266.662708333337</v>
      </c>
      <c r="L254" s="13">
        <f t="shared" si="1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20">
        <f t="shared" si="15"/>
        <v>184.56</v>
      </c>
      <c r="R254" s="8">
        <f t="shared" si="12"/>
        <v>85.444444444444443</v>
      </c>
      <c r="S254" t="s">
        <v>8310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3"/>
        <v>40924.650868055556</v>
      </c>
      <c r="L255" s="13">
        <f t="shared" si="1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20">
        <f t="shared" si="15"/>
        <v>100.73333333333335</v>
      </c>
      <c r="R255" s="8">
        <f t="shared" si="12"/>
        <v>215.85714285714286</v>
      </c>
      <c r="S255" t="s">
        <v>8310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3"/>
        <v>42263.952662037031</v>
      </c>
      <c r="L256" s="13">
        <f t="shared" si="1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20">
        <f t="shared" si="15"/>
        <v>116.94725</v>
      </c>
      <c r="R256" s="8">
        <f t="shared" si="12"/>
        <v>89.38643312101911</v>
      </c>
      <c r="S256" t="s">
        <v>8310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3"/>
        <v>40588.526412037041</v>
      </c>
      <c r="L257" s="13">
        <f t="shared" si="1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20">
        <f t="shared" si="15"/>
        <v>106.73325</v>
      </c>
      <c r="R257" s="8">
        <f t="shared" si="12"/>
        <v>45.418404255319146</v>
      </c>
      <c r="S257" t="s">
        <v>8310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13"/>
        <v>41319.769293981481</v>
      </c>
      <c r="L258" s="13">
        <f t="shared" si="1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20">
        <f t="shared" si="15"/>
        <v>139.1</v>
      </c>
      <c r="R258" s="8">
        <f t="shared" ref="R258:R321" si="16">E258/N258</f>
        <v>65.756363636363631</v>
      </c>
      <c r="S258" t="s">
        <v>8310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17">(((J259/60)/60)/24)+DATE(1970,1,1)</f>
        <v>42479.626875000002</v>
      </c>
      <c r="L259" s="13">
        <f t="shared" ref="L259:L322" si="18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20">
        <f t="shared" si="15"/>
        <v>106.72648571428572</v>
      </c>
      <c r="R259" s="8">
        <f t="shared" si="16"/>
        <v>66.70405357142856</v>
      </c>
      <c r="S259" t="s">
        <v>8310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17"/>
        <v>40682.051689814813</v>
      </c>
      <c r="L260" s="13">
        <f t="shared" si="1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20">
        <f t="shared" ref="Q260:Q323" si="19">E260/D260*100</f>
        <v>191.14</v>
      </c>
      <c r="R260" s="8">
        <f t="shared" si="16"/>
        <v>83.345930232558146</v>
      </c>
      <c r="S260" t="s">
        <v>8310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17"/>
        <v>42072.738067129627</v>
      </c>
      <c r="L261" s="13">
        <f t="shared" si="1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20">
        <f t="shared" si="19"/>
        <v>131.93789333333334</v>
      </c>
      <c r="R261" s="8">
        <f t="shared" si="16"/>
        <v>105.04609341825902</v>
      </c>
      <c r="S261" t="s">
        <v>8310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17"/>
        <v>40330.755543981482</v>
      </c>
      <c r="L262" s="13">
        <f t="shared" si="1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20">
        <f t="shared" si="19"/>
        <v>106.4</v>
      </c>
      <c r="R262" s="8">
        <f t="shared" si="16"/>
        <v>120.90909090909091</v>
      </c>
      <c r="S262" t="s">
        <v>8310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17"/>
        <v>41017.885462962964</v>
      </c>
      <c r="L263" s="13">
        <f t="shared" si="1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20">
        <f t="shared" si="19"/>
        <v>107.4</v>
      </c>
      <c r="R263" s="8">
        <f t="shared" si="16"/>
        <v>97.63636363636364</v>
      </c>
      <c r="S263" t="s">
        <v>8310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17"/>
        <v>40555.24800925926</v>
      </c>
      <c r="L264" s="13">
        <f t="shared" si="1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20">
        <f t="shared" si="19"/>
        <v>240</v>
      </c>
      <c r="R264" s="8">
        <f t="shared" si="16"/>
        <v>41.379310344827587</v>
      </c>
      <c r="S264" t="s">
        <v>8310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17"/>
        <v>41149.954791666663</v>
      </c>
      <c r="L265" s="13">
        <f t="shared" si="1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20">
        <f t="shared" si="19"/>
        <v>118.08108</v>
      </c>
      <c r="R265" s="8">
        <f t="shared" si="16"/>
        <v>30.654485981308412</v>
      </c>
      <c r="S265" t="s">
        <v>8310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17"/>
        <v>41010.620312500003</v>
      </c>
      <c r="L266" s="13">
        <f t="shared" si="1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20">
        <f t="shared" si="19"/>
        <v>118.19999999999999</v>
      </c>
      <c r="R266" s="8">
        <f t="shared" si="16"/>
        <v>64.945054945054949</v>
      </c>
      <c r="S266" t="s">
        <v>8310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17"/>
        <v>40267.245717592588</v>
      </c>
      <c r="L267" s="13">
        <f t="shared" si="1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20">
        <f t="shared" si="19"/>
        <v>111.1</v>
      </c>
      <c r="R267" s="8">
        <f t="shared" si="16"/>
        <v>95.775862068965523</v>
      </c>
      <c r="S267" t="s">
        <v>8310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17"/>
        <v>40205.174849537041</v>
      </c>
      <c r="L268" s="13">
        <f t="shared" si="1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20">
        <f t="shared" si="19"/>
        <v>145.5</v>
      </c>
      <c r="R268" s="8">
        <f t="shared" si="16"/>
        <v>40.416666666666664</v>
      </c>
      <c r="S268" t="s">
        <v>8310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17"/>
        <v>41785.452534722222</v>
      </c>
      <c r="L269" s="13">
        <f t="shared" si="1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20">
        <f t="shared" si="19"/>
        <v>131.62883248730967</v>
      </c>
      <c r="R269" s="8">
        <f t="shared" si="16"/>
        <v>78.578424242424248</v>
      </c>
      <c r="S269" t="s">
        <v>8310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17"/>
        <v>40809.15252314815</v>
      </c>
      <c r="L270" s="13">
        <f t="shared" si="1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20">
        <f t="shared" si="19"/>
        <v>111.4</v>
      </c>
      <c r="R270" s="8">
        <f t="shared" si="16"/>
        <v>50.18018018018018</v>
      </c>
      <c r="S270" t="s">
        <v>8310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17"/>
        <v>42758.197013888886</v>
      </c>
      <c r="L271" s="13">
        <f t="shared" si="1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20">
        <f t="shared" si="19"/>
        <v>147.23376999999999</v>
      </c>
      <c r="R271" s="8">
        <f t="shared" si="16"/>
        <v>92.251735588972423</v>
      </c>
      <c r="S271" t="s">
        <v>8310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17"/>
        <v>40637.866550925923</v>
      </c>
      <c r="L272" s="13">
        <f t="shared" si="1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20">
        <f t="shared" si="19"/>
        <v>152.60869565217391</v>
      </c>
      <c r="R272" s="8">
        <f t="shared" si="16"/>
        <v>57.540983606557376</v>
      </c>
      <c r="S272" t="s">
        <v>8310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17"/>
        <v>41612.10024305556</v>
      </c>
      <c r="L273" s="13">
        <f t="shared" si="1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20">
        <f t="shared" si="19"/>
        <v>104.67999999999999</v>
      </c>
      <c r="R273" s="8">
        <f t="shared" si="16"/>
        <v>109.42160278745645</v>
      </c>
      <c r="S273" t="s">
        <v>8310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17"/>
        <v>40235.900358796294</v>
      </c>
      <c r="L274" s="13">
        <f t="shared" si="1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20">
        <f t="shared" si="19"/>
        <v>177.43366666666668</v>
      </c>
      <c r="R274" s="8">
        <f t="shared" si="16"/>
        <v>81.892461538461546</v>
      </c>
      <c r="S274" t="s">
        <v>8310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17"/>
        <v>40697.498449074075</v>
      </c>
      <c r="L275" s="13">
        <f t="shared" si="1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20">
        <f t="shared" si="19"/>
        <v>107.7758</v>
      </c>
      <c r="R275" s="8">
        <f t="shared" si="16"/>
        <v>45.667711864406776</v>
      </c>
      <c r="S275" t="s">
        <v>8310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17"/>
        <v>40969.912372685183</v>
      </c>
      <c r="L276" s="13">
        <f t="shared" si="1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20">
        <f t="shared" si="19"/>
        <v>156</v>
      </c>
      <c r="R276" s="8">
        <f t="shared" si="16"/>
        <v>55.221238938053098</v>
      </c>
      <c r="S276" t="s">
        <v>8310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17"/>
        <v>41193.032013888893</v>
      </c>
      <c r="L277" s="13">
        <f t="shared" si="1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20">
        <f t="shared" si="19"/>
        <v>108.395</v>
      </c>
      <c r="R277" s="8">
        <f t="shared" si="16"/>
        <v>65.298192771084331</v>
      </c>
      <c r="S277" t="s">
        <v>8310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17"/>
        <v>40967.081874999996</v>
      </c>
      <c r="L278" s="13">
        <f t="shared" si="1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20">
        <f t="shared" si="19"/>
        <v>147.6</v>
      </c>
      <c r="R278" s="8">
        <f t="shared" si="16"/>
        <v>95.225806451612897</v>
      </c>
      <c r="S278" t="s">
        <v>8310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17"/>
        <v>42117.891423611116</v>
      </c>
      <c r="L279" s="13">
        <f t="shared" si="1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20">
        <f t="shared" si="19"/>
        <v>110.38153846153847</v>
      </c>
      <c r="R279" s="8">
        <f t="shared" si="16"/>
        <v>75.444794952681391</v>
      </c>
      <c r="S279" t="s">
        <v>8310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17"/>
        <v>41164.040960648148</v>
      </c>
      <c r="L280" s="13">
        <f t="shared" si="1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20">
        <f t="shared" si="19"/>
        <v>150.34814814814814</v>
      </c>
      <c r="R280" s="8">
        <f t="shared" si="16"/>
        <v>97.816867469879512</v>
      </c>
      <c r="S280" t="s">
        <v>8310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17"/>
        <v>42759.244166666671</v>
      </c>
      <c r="L281" s="13">
        <f t="shared" si="1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20">
        <f t="shared" si="19"/>
        <v>157.31829411764707</v>
      </c>
      <c r="R281" s="8">
        <f t="shared" si="16"/>
        <v>87.685606557377056</v>
      </c>
      <c r="S281" t="s">
        <v>8310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17"/>
        <v>41744.590682870366</v>
      </c>
      <c r="L282" s="13">
        <f t="shared" si="1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20">
        <f t="shared" si="19"/>
        <v>156.14400000000001</v>
      </c>
      <c r="R282" s="8">
        <f t="shared" si="16"/>
        <v>54.748948106591868</v>
      </c>
      <c r="S282" t="s">
        <v>8310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17"/>
        <v>39950.163344907407</v>
      </c>
      <c r="L283" s="13">
        <f t="shared" si="1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20">
        <f t="shared" si="19"/>
        <v>120.58763636363636</v>
      </c>
      <c r="R283" s="8">
        <f t="shared" si="16"/>
        <v>83.953417721518989</v>
      </c>
      <c r="S283" t="s">
        <v>8310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17"/>
        <v>40194.920046296298</v>
      </c>
      <c r="L284" s="13">
        <f t="shared" si="1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20">
        <f t="shared" si="19"/>
        <v>101.18888888888888</v>
      </c>
      <c r="R284" s="8">
        <f t="shared" si="16"/>
        <v>254.38547486033519</v>
      </c>
      <c r="S284" t="s">
        <v>8310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17"/>
        <v>40675.71</v>
      </c>
      <c r="L285" s="13">
        <f t="shared" si="1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20">
        <f t="shared" si="19"/>
        <v>114.27249999999999</v>
      </c>
      <c r="R285" s="8">
        <f t="shared" si="16"/>
        <v>101.8269801980198</v>
      </c>
      <c r="S285" t="s">
        <v>8310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17"/>
        <v>40904.738194444442</v>
      </c>
      <c r="L286" s="13">
        <f t="shared" si="1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20">
        <f t="shared" si="19"/>
        <v>104.62615</v>
      </c>
      <c r="R286" s="8">
        <f t="shared" si="16"/>
        <v>55.066394736842106</v>
      </c>
      <c r="S286" t="s">
        <v>8310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17"/>
        <v>41506.756111111114</v>
      </c>
      <c r="L287" s="13">
        <f t="shared" si="1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20">
        <f t="shared" si="19"/>
        <v>228.82507142857142</v>
      </c>
      <c r="R287" s="8">
        <f t="shared" si="16"/>
        <v>56.901438721136763</v>
      </c>
      <c r="S287" t="s">
        <v>8310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17"/>
        <v>41313.816249999996</v>
      </c>
      <c r="L288" s="13">
        <f t="shared" si="1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20">
        <f t="shared" si="19"/>
        <v>109.15333333333332</v>
      </c>
      <c r="R288" s="8">
        <f t="shared" si="16"/>
        <v>121.28148148148148</v>
      </c>
      <c r="S288" t="s">
        <v>8310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17"/>
        <v>41184.277986111112</v>
      </c>
      <c r="L289" s="13">
        <f t="shared" si="1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20">
        <f t="shared" si="19"/>
        <v>176.29999999999998</v>
      </c>
      <c r="R289" s="8">
        <f t="shared" si="16"/>
        <v>91.189655172413794</v>
      </c>
      <c r="S289" t="s">
        <v>8310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17"/>
        <v>41051.168900462959</v>
      </c>
      <c r="L290" s="13">
        <f t="shared" si="1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20">
        <f t="shared" si="19"/>
        <v>103.21061999999999</v>
      </c>
      <c r="R290" s="8">
        <f t="shared" si="16"/>
        <v>115.44812080536913</v>
      </c>
      <c r="S290" t="s">
        <v>8310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17"/>
        <v>41550.456412037034</v>
      </c>
      <c r="L291" s="13">
        <f t="shared" si="1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20">
        <f t="shared" si="19"/>
        <v>104.82000000000001</v>
      </c>
      <c r="R291" s="8">
        <f t="shared" si="16"/>
        <v>67.771551724137936</v>
      </c>
      <c r="S291" t="s">
        <v>8310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17"/>
        <v>40526.36917824074</v>
      </c>
      <c r="L292" s="13">
        <f t="shared" si="1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20">
        <f t="shared" si="19"/>
        <v>106.68444444444445</v>
      </c>
      <c r="R292" s="8">
        <f t="shared" si="16"/>
        <v>28.576190476190476</v>
      </c>
      <c r="S292" t="s">
        <v>8310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17"/>
        <v>41376.769050925926</v>
      </c>
      <c r="L293" s="13">
        <f t="shared" si="1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20">
        <f t="shared" si="19"/>
        <v>120.02</v>
      </c>
      <c r="R293" s="8">
        <f t="shared" si="16"/>
        <v>46.8828125</v>
      </c>
      <c r="S293" t="s">
        <v>8310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17"/>
        <v>40812.803229166668</v>
      </c>
      <c r="L294" s="13">
        <f t="shared" si="1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20">
        <f t="shared" si="19"/>
        <v>101.50693333333334</v>
      </c>
      <c r="R294" s="8">
        <f t="shared" si="16"/>
        <v>154.42231237322514</v>
      </c>
      <c r="S294" t="s">
        <v>8310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17"/>
        <v>41719.667986111112</v>
      </c>
      <c r="L295" s="13">
        <f t="shared" si="1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20">
        <f t="shared" si="19"/>
        <v>101.38461538461539</v>
      </c>
      <c r="R295" s="8">
        <f t="shared" si="16"/>
        <v>201.22137404580153</v>
      </c>
      <c r="S295" t="s">
        <v>8310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17"/>
        <v>40343.084421296298</v>
      </c>
      <c r="L296" s="13">
        <f t="shared" si="1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20">
        <f t="shared" si="19"/>
        <v>100</v>
      </c>
      <c r="R296" s="8">
        <f t="shared" si="16"/>
        <v>100</v>
      </c>
      <c r="S296" t="s">
        <v>8310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17"/>
        <v>41519.004733796297</v>
      </c>
      <c r="L297" s="13">
        <f t="shared" si="18"/>
        <v>41579</v>
      </c>
      <c r="M297" t="b">
        <v>1</v>
      </c>
      <c r="N297">
        <v>665</v>
      </c>
      <c r="O297" t="b">
        <v>1</v>
      </c>
      <c r="P297" t="s">
        <v>8269</v>
      </c>
      <c r="Q297" s="20">
        <f t="shared" si="19"/>
        <v>133.10911999999999</v>
      </c>
      <c r="R297" s="8">
        <f t="shared" si="16"/>
        <v>100.08204511278196</v>
      </c>
      <c r="S297" t="s">
        <v>8310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17"/>
        <v>41134.475497685184</v>
      </c>
      <c r="L298" s="13">
        <f t="shared" si="1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20">
        <f t="shared" si="19"/>
        <v>118.72620000000001</v>
      </c>
      <c r="R298" s="8">
        <f t="shared" si="16"/>
        <v>230.08953488372092</v>
      </c>
      <c r="S298" t="s">
        <v>8310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17"/>
        <v>42089.72802083334</v>
      </c>
      <c r="L299" s="13">
        <f t="shared" si="1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20">
        <f t="shared" si="19"/>
        <v>100.64</v>
      </c>
      <c r="R299" s="8">
        <f t="shared" si="16"/>
        <v>141.74647887323943</v>
      </c>
      <c r="S299" t="s">
        <v>8310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17"/>
        <v>41709.463518518518</v>
      </c>
      <c r="L300" s="13">
        <f t="shared" si="18"/>
        <v>41768.875</v>
      </c>
      <c r="M300" t="b">
        <v>1</v>
      </c>
      <c r="N300">
        <v>2436</v>
      </c>
      <c r="O300" t="b">
        <v>1</v>
      </c>
      <c r="P300" t="s">
        <v>8269</v>
      </c>
      <c r="Q300" s="20">
        <f t="shared" si="19"/>
        <v>108.93241269841269</v>
      </c>
      <c r="R300" s="8">
        <f t="shared" si="16"/>
        <v>56.344351395730705</v>
      </c>
      <c r="S300" t="s">
        <v>8310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17"/>
        <v>40469.225231481483</v>
      </c>
      <c r="L301" s="13">
        <f t="shared" si="1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20">
        <f t="shared" si="19"/>
        <v>178.95250000000001</v>
      </c>
      <c r="R301" s="8">
        <f t="shared" si="16"/>
        <v>73.341188524590166</v>
      </c>
      <c r="S301" t="s">
        <v>8310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17"/>
        <v>40626.959930555553</v>
      </c>
      <c r="L302" s="13">
        <f t="shared" si="1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20">
        <f t="shared" si="19"/>
        <v>101.72264</v>
      </c>
      <c r="R302" s="8">
        <f t="shared" si="16"/>
        <v>85.337785234899329</v>
      </c>
      <c r="S302" t="s">
        <v>8310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17"/>
        <v>41312.737673611111</v>
      </c>
      <c r="L303" s="13">
        <f t="shared" si="1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20">
        <f t="shared" si="19"/>
        <v>118.73499999999999</v>
      </c>
      <c r="R303" s="8">
        <f t="shared" si="16"/>
        <v>61.496215139442228</v>
      </c>
      <c r="S303" t="s">
        <v>8310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17"/>
        <v>40933.856921296298</v>
      </c>
      <c r="L304" s="13">
        <f t="shared" si="1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20">
        <f t="shared" si="19"/>
        <v>100.46</v>
      </c>
      <c r="R304" s="8">
        <f t="shared" si="16"/>
        <v>93.018518518518519</v>
      </c>
      <c r="S304" t="s">
        <v>8310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17"/>
        <v>41032.071134259262</v>
      </c>
      <c r="L305" s="13">
        <f t="shared" si="1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20">
        <f t="shared" si="19"/>
        <v>137.46666666666667</v>
      </c>
      <c r="R305" s="8">
        <f t="shared" si="16"/>
        <v>50.292682926829265</v>
      </c>
      <c r="S305" t="s">
        <v>8310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17"/>
        <v>41114.094872685186</v>
      </c>
      <c r="L306" s="13">
        <f t="shared" si="1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20">
        <f t="shared" si="19"/>
        <v>231.64705882352939</v>
      </c>
      <c r="R306" s="8">
        <f t="shared" si="16"/>
        <v>106.43243243243244</v>
      </c>
      <c r="S306" t="s">
        <v>8310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17"/>
        <v>40948.630196759259</v>
      </c>
      <c r="L307" s="13">
        <f t="shared" si="1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20">
        <f t="shared" si="19"/>
        <v>130.33333333333331</v>
      </c>
      <c r="R307" s="8">
        <f t="shared" si="16"/>
        <v>51.719576719576722</v>
      </c>
      <c r="S307" t="s">
        <v>8310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17"/>
        <v>41333.837187500001</v>
      </c>
      <c r="L308" s="13">
        <f t="shared" si="1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20">
        <f t="shared" si="19"/>
        <v>292.89999999999998</v>
      </c>
      <c r="R308" s="8">
        <f t="shared" si="16"/>
        <v>36.612499999999997</v>
      </c>
      <c r="S308" t="s">
        <v>8310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17"/>
        <v>41282.944456018515</v>
      </c>
      <c r="L309" s="13">
        <f t="shared" si="1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20">
        <f t="shared" si="19"/>
        <v>111.31818181818183</v>
      </c>
      <c r="R309" s="8">
        <f t="shared" si="16"/>
        <v>42.517361111111114</v>
      </c>
      <c r="S309" t="s">
        <v>8310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17"/>
        <v>40567.694560185184</v>
      </c>
      <c r="L310" s="13">
        <f t="shared" si="1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20">
        <f t="shared" si="19"/>
        <v>105.56666666666668</v>
      </c>
      <c r="R310" s="8">
        <f t="shared" si="16"/>
        <v>62.712871287128714</v>
      </c>
      <c r="S310" t="s">
        <v>8310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17"/>
        <v>41134.751550925925</v>
      </c>
      <c r="L311" s="13">
        <f t="shared" si="1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20">
        <f t="shared" si="19"/>
        <v>118.94444444444446</v>
      </c>
      <c r="R311" s="8">
        <f t="shared" si="16"/>
        <v>89.957983193277315</v>
      </c>
      <c r="S311" t="s">
        <v>8310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17"/>
        <v>40821.183136574073</v>
      </c>
      <c r="L312" s="13">
        <f t="shared" si="1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20">
        <f t="shared" si="19"/>
        <v>104.129</v>
      </c>
      <c r="R312" s="8">
        <f t="shared" si="16"/>
        <v>28.924722222222222</v>
      </c>
      <c r="S312" t="s">
        <v>8310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17"/>
        <v>40868.219814814816</v>
      </c>
      <c r="L313" s="13">
        <f t="shared" si="1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20">
        <f t="shared" si="19"/>
        <v>104.10165000000001</v>
      </c>
      <c r="R313" s="8">
        <f t="shared" si="16"/>
        <v>138.8022</v>
      </c>
      <c r="S313" t="s">
        <v>8310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17"/>
        <v>41348.877685185187</v>
      </c>
      <c r="L314" s="13">
        <f t="shared" si="1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20">
        <f t="shared" si="19"/>
        <v>111.87499999999999</v>
      </c>
      <c r="R314" s="8">
        <f t="shared" si="16"/>
        <v>61.301369863013697</v>
      </c>
      <c r="S314" t="s">
        <v>8310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17"/>
        <v>40357.227939814817</v>
      </c>
      <c r="L315" s="13">
        <f t="shared" si="1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20">
        <f t="shared" si="19"/>
        <v>104.73529411764706</v>
      </c>
      <c r="R315" s="8">
        <f t="shared" si="16"/>
        <v>80.202702702702709</v>
      </c>
      <c r="S315" t="s">
        <v>8310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17"/>
        <v>41304.833194444444</v>
      </c>
      <c r="L316" s="13">
        <f t="shared" si="1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20">
        <f t="shared" si="19"/>
        <v>385.15000000000003</v>
      </c>
      <c r="R316" s="8">
        <f t="shared" si="16"/>
        <v>32.095833333333331</v>
      </c>
      <c r="S316" t="s">
        <v>8310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17"/>
        <v>41113.77238425926</v>
      </c>
      <c r="L317" s="13">
        <f t="shared" si="1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20">
        <f t="shared" si="19"/>
        <v>101.248</v>
      </c>
      <c r="R317" s="8">
        <f t="shared" si="16"/>
        <v>200.88888888888889</v>
      </c>
      <c r="S317" t="s">
        <v>8310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17"/>
        <v>41950.923576388886</v>
      </c>
      <c r="L318" s="13">
        <f t="shared" si="1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20">
        <f t="shared" si="19"/>
        <v>113.77333333333333</v>
      </c>
      <c r="R318" s="8">
        <f t="shared" si="16"/>
        <v>108.01265822784811</v>
      </c>
      <c r="S318" t="s">
        <v>8310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17"/>
        <v>41589.676886574074</v>
      </c>
      <c r="L319" s="13">
        <f t="shared" si="1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20">
        <f t="shared" si="19"/>
        <v>100.80333333333333</v>
      </c>
      <c r="R319" s="8">
        <f t="shared" si="16"/>
        <v>95.699367088607602</v>
      </c>
      <c r="S319" t="s">
        <v>8310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17"/>
        <v>41330.038784722223</v>
      </c>
      <c r="L320" s="13">
        <f t="shared" si="1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20">
        <f t="shared" si="19"/>
        <v>283.32</v>
      </c>
      <c r="R320" s="8">
        <f t="shared" si="16"/>
        <v>49.880281690140848</v>
      </c>
      <c r="S320" t="s">
        <v>8310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17"/>
        <v>40123.83829861111</v>
      </c>
      <c r="L321" s="13">
        <f t="shared" si="18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20">
        <f t="shared" si="19"/>
        <v>112.68</v>
      </c>
      <c r="R321" s="8">
        <f t="shared" si="16"/>
        <v>110.47058823529412</v>
      </c>
      <c r="S321" t="s">
        <v>8310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17"/>
        <v>42331.551307870366</v>
      </c>
      <c r="L322" s="13">
        <f t="shared" si="18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20">
        <f t="shared" si="19"/>
        <v>106.58000000000001</v>
      </c>
      <c r="R322" s="8">
        <f t="shared" ref="R322:R385" si="20">E322/N322</f>
        <v>134.91139240506328</v>
      </c>
      <c r="S322" t="s">
        <v>8310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21">(((J323/60)/60)/24)+DATE(1970,1,1)</f>
        <v>42647.446597222224</v>
      </c>
      <c r="L323" s="13">
        <f t="shared" ref="L323:L386" si="2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20">
        <f t="shared" si="19"/>
        <v>102.66285714285715</v>
      </c>
      <c r="R323" s="8">
        <f t="shared" si="20"/>
        <v>106.62314540059347</v>
      </c>
      <c r="S323" t="s">
        <v>8310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21"/>
        <v>42473.57</v>
      </c>
      <c r="L324" s="13">
        <f t="shared" si="22"/>
        <v>42503.57</v>
      </c>
      <c r="M324" t="b">
        <v>1</v>
      </c>
      <c r="N324">
        <v>186</v>
      </c>
      <c r="O324" t="b">
        <v>1</v>
      </c>
      <c r="P324" t="s">
        <v>8269</v>
      </c>
      <c r="Q324" s="20">
        <f t="shared" ref="Q324:Q387" si="23">E324/D324*100</f>
        <v>107.91200000000001</v>
      </c>
      <c r="R324" s="8">
        <f t="shared" si="20"/>
        <v>145.04301075268816</v>
      </c>
      <c r="S324" t="s">
        <v>8310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21"/>
        <v>42697.32136574074</v>
      </c>
      <c r="L325" s="13">
        <f t="shared" si="2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20">
        <f t="shared" si="23"/>
        <v>123.07407407407408</v>
      </c>
      <c r="R325" s="8">
        <f t="shared" si="20"/>
        <v>114.58620689655173</v>
      </c>
      <c r="S325" t="s">
        <v>8310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21"/>
        <v>42184.626250000001</v>
      </c>
      <c r="L326" s="13">
        <f t="shared" si="2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20">
        <f t="shared" si="23"/>
        <v>101.6</v>
      </c>
      <c r="R326" s="8">
        <f t="shared" si="20"/>
        <v>105.3170731707317</v>
      </c>
      <c r="S326" t="s">
        <v>8310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21"/>
        <v>42689.187881944439</v>
      </c>
      <c r="L327" s="13">
        <f t="shared" si="2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20">
        <f t="shared" si="23"/>
        <v>104.396</v>
      </c>
      <c r="R327" s="8">
        <f t="shared" si="20"/>
        <v>70.921195652173907</v>
      </c>
      <c r="S327" t="s">
        <v>8310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21"/>
        <v>42775.314884259264</v>
      </c>
      <c r="L328" s="13">
        <f t="shared" si="2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20">
        <f t="shared" si="23"/>
        <v>112.92973333333333</v>
      </c>
      <c r="R328" s="8">
        <f t="shared" si="20"/>
        <v>147.17167680278018</v>
      </c>
      <c r="S328" t="s">
        <v>8310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21"/>
        <v>42058.235289351855</v>
      </c>
      <c r="L329" s="13">
        <f t="shared" si="2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20">
        <f t="shared" si="23"/>
        <v>136.4</v>
      </c>
      <c r="R329" s="8">
        <f t="shared" si="20"/>
        <v>160.47058823529412</v>
      </c>
      <c r="S329" t="s">
        <v>8310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21"/>
        <v>42278.946620370371</v>
      </c>
      <c r="L330" s="13">
        <f t="shared" si="2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20">
        <f t="shared" si="23"/>
        <v>103.61439999999999</v>
      </c>
      <c r="R330" s="8">
        <f t="shared" si="20"/>
        <v>156.04578313253012</v>
      </c>
      <c r="S330" t="s">
        <v>8310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21"/>
        <v>42291.46674768519</v>
      </c>
      <c r="L331" s="13">
        <f t="shared" si="2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20">
        <f t="shared" si="23"/>
        <v>105.5</v>
      </c>
      <c r="R331" s="8">
        <f t="shared" si="20"/>
        <v>63.17365269461078</v>
      </c>
      <c r="S331" t="s">
        <v>8310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21"/>
        <v>41379.515775462962</v>
      </c>
      <c r="L332" s="13">
        <f t="shared" si="2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20">
        <f t="shared" si="23"/>
        <v>101.82857142857142</v>
      </c>
      <c r="R332" s="8">
        <f t="shared" si="20"/>
        <v>104.82352941176471</v>
      </c>
      <c r="S332" t="s">
        <v>8310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21"/>
        <v>42507.581412037034</v>
      </c>
      <c r="L333" s="13">
        <f t="shared" si="2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20">
        <f t="shared" si="23"/>
        <v>106.60499999999999</v>
      </c>
      <c r="R333" s="8">
        <f t="shared" si="20"/>
        <v>97.356164383561648</v>
      </c>
      <c r="S333" t="s">
        <v>8310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21"/>
        <v>42263.680289351847</v>
      </c>
      <c r="L334" s="13">
        <f t="shared" si="2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20">
        <f t="shared" si="23"/>
        <v>113.015</v>
      </c>
      <c r="R334" s="8">
        <f t="shared" si="20"/>
        <v>203.63063063063063</v>
      </c>
      <c r="S334" t="s">
        <v>8310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21"/>
        <v>42437.636469907404</v>
      </c>
      <c r="L335" s="13">
        <f t="shared" si="2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20">
        <f t="shared" si="23"/>
        <v>125.22750000000001</v>
      </c>
      <c r="R335" s="8">
        <f t="shared" si="20"/>
        <v>188.31203007518798</v>
      </c>
      <c r="S335" t="s">
        <v>8310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21"/>
        <v>42101.682372685187</v>
      </c>
      <c r="L336" s="13">
        <f t="shared" si="2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20">
        <f t="shared" si="23"/>
        <v>101.19</v>
      </c>
      <c r="R336" s="8">
        <f t="shared" si="20"/>
        <v>146.65217391304347</v>
      </c>
      <c r="S336" t="s">
        <v>8310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21"/>
        <v>42101.737442129626</v>
      </c>
      <c r="L337" s="13">
        <f t="shared" si="2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20">
        <f t="shared" si="23"/>
        <v>102.76470588235294</v>
      </c>
      <c r="R337" s="8">
        <f t="shared" si="20"/>
        <v>109.1875</v>
      </c>
      <c r="S337" t="s">
        <v>8310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21"/>
        <v>42291.596273148149</v>
      </c>
      <c r="L338" s="13">
        <f t="shared" si="2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20">
        <f t="shared" si="23"/>
        <v>116.83911999999998</v>
      </c>
      <c r="R338" s="8">
        <f t="shared" si="20"/>
        <v>59.249046653144013</v>
      </c>
      <c r="S338" t="s">
        <v>8310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21"/>
        <v>42047.128564814819</v>
      </c>
      <c r="L339" s="13">
        <f t="shared" si="2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20">
        <f t="shared" si="23"/>
        <v>101.16833333333335</v>
      </c>
      <c r="R339" s="8">
        <f t="shared" si="20"/>
        <v>97.904838709677421</v>
      </c>
      <c r="S339" t="s">
        <v>8310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21"/>
        <v>42559.755671296298</v>
      </c>
      <c r="L340" s="13">
        <f t="shared" si="2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20">
        <f t="shared" si="23"/>
        <v>110.13360000000002</v>
      </c>
      <c r="R340" s="8">
        <f t="shared" si="20"/>
        <v>70.000169491525426</v>
      </c>
      <c r="S340" t="s">
        <v>8310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21"/>
        <v>42093.760046296295</v>
      </c>
      <c r="L341" s="13">
        <f t="shared" si="2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20">
        <f t="shared" si="23"/>
        <v>108.08333333333333</v>
      </c>
      <c r="R341" s="8">
        <f t="shared" si="20"/>
        <v>72.865168539325836</v>
      </c>
      <c r="S341" t="s">
        <v>8310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21"/>
        <v>42772.669062500005</v>
      </c>
      <c r="L342" s="13">
        <f t="shared" si="22"/>
        <v>42802.875</v>
      </c>
      <c r="M342" t="b">
        <v>1</v>
      </c>
      <c r="N342">
        <v>299</v>
      </c>
      <c r="O342" t="b">
        <v>1</v>
      </c>
      <c r="P342" t="s">
        <v>8269</v>
      </c>
      <c r="Q342" s="20">
        <f t="shared" si="23"/>
        <v>125.02285714285715</v>
      </c>
      <c r="R342" s="8">
        <f t="shared" si="20"/>
        <v>146.34782608695653</v>
      </c>
      <c r="S342" t="s">
        <v>8310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21"/>
        <v>41894.879606481481</v>
      </c>
      <c r="L343" s="13">
        <f t="shared" si="2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20">
        <f t="shared" si="23"/>
        <v>106.71428571428572</v>
      </c>
      <c r="R343" s="8">
        <f t="shared" si="20"/>
        <v>67.909090909090907</v>
      </c>
      <c r="S343" t="s">
        <v>8310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21"/>
        <v>42459.780844907407</v>
      </c>
      <c r="L344" s="13">
        <f t="shared" si="2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20">
        <f t="shared" si="23"/>
        <v>100.36639999999998</v>
      </c>
      <c r="R344" s="8">
        <f t="shared" si="20"/>
        <v>169.85083076923075</v>
      </c>
      <c r="S344" t="s">
        <v>8310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21"/>
        <v>41926.73778935185</v>
      </c>
      <c r="L345" s="13">
        <f t="shared" si="22"/>
        <v>41957.125</v>
      </c>
      <c r="M345" t="b">
        <v>1</v>
      </c>
      <c r="N345">
        <v>524</v>
      </c>
      <c r="O345" t="b">
        <v>1</v>
      </c>
      <c r="P345" t="s">
        <v>8269</v>
      </c>
      <c r="Q345" s="20">
        <f t="shared" si="23"/>
        <v>102.02863333333335</v>
      </c>
      <c r="R345" s="8">
        <f t="shared" si="20"/>
        <v>58.413339694656486</v>
      </c>
      <c r="S345" t="s">
        <v>8310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21"/>
        <v>42111.970995370371</v>
      </c>
      <c r="L346" s="13">
        <f t="shared" si="2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20">
        <f t="shared" si="23"/>
        <v>102.08358208955224</v>
      </c>
      <c r="R346" s="8">
        <f t="shared" si="20"/>
        <v>119.99298245614035</v>
      </c>
      <c r="S346" t="s">
        <v>8310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21"/>
        <v>42114.944328703699</v>
      </c>
      <c r="L347" s="13">
        <f t="shared" si="2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20">
        <f t="shared" si="23"/>
        <v>123.27586206896552</v>
      </c>
      <c r="R347" s="8">
        <f t="shared" si="20"/>
        <v>99.860335195530723</v>
      </c>
      <c r="S347" t="s">
        <v>8310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21"/>
        <v>42261.500243055561</v>
      </c>
      <c r="L348" s="13">
        <f t="shared" si="2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20">
        <f t="shared" si="23"/>
        <v>170.28880000000001</v>
      </c>
      <c r="R348" s="8">
        <f t="shared" si="20"/>
        <v>90.579148936170213</v>
      </c>
      <c r="S348" t="s">
        <v>8310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21"/>
        <v>42292.495474537034</v>
      </c>
      <c r="L349" s="13">
        <f t="shared" si="2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20">
        <f t="shared" si="23"/>
        <v>111.59049999999999</v>
      </c>
      <c r="R349" s="8">
        <f t="shared" si="20"/>
        <v>117.77361477572559</v>
      </c>
      <c r="S349" t="s">
        <v>8310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21"/>
        <v>42207.58699074074</v>
      </c>
      <c r="L350" s="13">
        <f t="shared" si="2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20">
        <f t="shared" si="23"/>
        <v>103</v>
      </c>
      <c r="R350" s="8">
        <f t="shared" si="20"/>
        <v>86.554621848739501</v>
      </c>
      <c r="S350" t="s">
        <v>8310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21"/>
        <v>42760.498935185184</v>
      </c>
      <c r="L351" s="13">
        <f t="shared" si="2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20">
        <f t="shared" si="23"/>
        <v>106.63570159857905</v>
      </c>
      <c r="R351" s="8">
        <f t="shared" si="20"/>
        <v>71.899281437125751</v>
      </c>
      <c r="S351" t="s">
        <v>8310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21"/>
        <v>42586.066076388888</v>
      </c>
      <c r="L352" s="13">
        <f t="shared" si="2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20">
        <f t="shared" si="23"/>
        <v>114.75999999999999</v>
      </c>
      <c r="R352" s="8">
        <f t="shared" si="20"/>
        <v>129.81900452488688</v>
      </c>
      <c r="S352" t="s">
        <v>8310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21"/>
        <v>42427.964745370366</v>
      </c>
      <c r="L353" s="13">
        <f t="shared" si="2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20">
        <f t="shared" si="23"/>
        <v>127.34117647058822</v>
      </c>
      <c r="R353" s="8">
        <f t="shared" si="20"/>
        <v>44.912863070539416</v>
      </c>
      <c r="S353" t="s">
        <v>8310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21"/>
        <v>41890.167453703703</v>
      </c>
      <c r="L354" s="13">
        <f t="shared" si="2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20">
        <f t="shared" si="23"/>
        <v>116.56</v>
      </c>
      <c r="R354" s="8">
        <f t="shared" si="20"/>
        <v>40.755244755244753</v>
      </c>
      <c r="S354" t="s">
        <v>8310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21"/>
        <v>42297.791886574079</v>
      </c>
      <c r="L355" s="13">
        <f t="shared" si="2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20">
        <f t="shared" si="23"/>
        <v>108.61819426615318</v>
      </c>
      <c r="R355" s="8">
        <f t="shared" si="20"/>
        <v>103.52394779771615</v>
      </c>
      <c r="S355" t="s">
        <v>8310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21"/>
        <v>42438.827789351853</v>
      </c>
      <c r="L356" s="13">
        <f t="shared" si="2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20">
        <f t="shared" si="23"/>
        <v>103.94285714285714</v>
      </c>
      <c r="R356" s="8">
        <f t="shared" si="20"/>
        <v>125.44827586206897</v>
      </c>
      <c r="S356" t="s">
        <v>8310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21"/>
        <v>41943.293912037036</v>
      </c>
      <c r="L357" s="13">
        <f t="shared" si="2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20">
        <f t="shared" si="23"/>
        <v>116.25714285714285</v>
      </c>
      <c r="R357" s="8">
        <f t="shared" si="20"/>
        <v>246.60606060606059</v>
      </c>
      <c r="S357" t="s">
        <v>8310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21"/>
        <v>42415.803159722222</v>
      </c>
      <c r="L358" s="13">
        <f t="shared" si="2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20">
        <f t="shared" si="23"/>
        <v>102.69239999999999</v>
      </c>
      <c r="R358" s="8">
        <f t="shared" si="20"/>
        <v>79.401340206185566</v>
      </c>
      <c r="S358" t="s">
        <v>8310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21"/>
        <v>42078.222187499996</v>
      </c>
      <c r="L359" s="13">
        <f t="shared" si="2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20">
        <f t="shared" si="23"/>
        <v>174</v>
      </c>
      <c r="R359" s="8">
        <f t="shared" si="20"/>
        <v>86.138613861386133</v>
      </c>
      <c r="S359" t="s">
        <v>8310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21"/>
        <v>42507.860196759255</v>
      </c>
      <c r="L360" s="13">
        <f t="shared" si="22"/>
        <v>42536.625</v>
      </c>
      <c r="M360" t="b">
        <v>1</v>
      </c>
      <c r="N360">
        <v>267</v>
      </c>
      <c r="O360" t="b">
        <v>1</v>
      </c>
      <c r="P360" t="s">
        <v>8269</v>
      </c>
      <c r="Q360" s="20">
        <f t="shared" si="23"/>
        <v>103.08800000000001</v>
      </c>
      <c r="R360" s="8">
        <f t="shared" si="20"/>
        <v>193.04868913857678</v>
      </c>
      <c r="S360" t="s">
        <v>8310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21"/>
        <v>41935.070486111108</v>
      </c>
      <c r="L361" s="13">
        <f t="shared" si="2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20">
        <f t="shared" si="23"/>
        <v>104.85537190082646</v>
      </c>
      <c r="R361" s="8">
        <f t="shared" si="20"/>
        <v>84.023178807947019</v>
      </c>
      <c r="S361" t="s">
        <v>8310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21"/>
        <v>42163.897916666669</v>
      </c>
      <c r="L362" s="13">
        <f t="shared" si="2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20">
        <f t="shared" si="23"/>
        <v>101.375</v>
      </c>
      <c r="R362" s="8">
        <f t="shared" si="20"/>
        <v>139.82758620689654</v>
      </c>
      <c r="S362" t="s">
        <v>8310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21"/>
        <v>41936.001226851848</v>
      </c>
      <c r="L363" s="13">
        <f t="shared" si="2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20">
        <f t="shared" si="23"/>
        <v>111.07699999999998</v>
      </c>
      <c r="R363" s="8">
        <f t="shared" si="20"/>
        <v>109.82189265536722</v>
      </c>
      <c r="S363" t="s">
        <v>8310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21"/>
        <v>41837.210543981484</v>
      </c>
      <c r="L364" s="13">
        <f t="shared" si="22"/>
        <v>41859</v>
      </c>
      <c r="M364" t="b">
        <v>0</v>
      </c>
      <c r="N364">
        <v>86</v>
      </c>
      <c r="O364" t="b">
        <v>1</v>
      </c>
      <c r="P364" t="s">
        <v>8269</v>
      </c>
      <c r="Q364" s="20">
        <f t="shared" si="23"/>
        <v>124.15933781686496</v>
      </c>
      <c r="R364" s="8">
        <f t="shared" si="20"/>
        <v>139.53488372093022</v>
      </c>
      <c r="S364" t="s">
        <v>8310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21"/>
        <v>40255.744629629626</v>
      </c>
      <c r="L365" s="13">
        <f t="shared" si="2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20">
        <f t="shared" si="23"/>
        <v>101.33333333333334</v>
      </c>
      <c r="R365" s="8">
        <f t="shared" si="20"/>
        <v>347.84615384615387</v>
      </c>
      <c r="S365" t="s">
        <v>8310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21"/>
        <v>41780.859629629631</v>
      </c>
      <c r="L366" s="13">
        <f t="shared" si="2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20">
        <f t="shared" si="23"/>
        <v>110.16142857142856</v>
      </c>
      <c r="R366" s="8">
        <f t="shared" si="20"/>
        <v>68.24159292035398</v>
      </c>
      <c r="S366" t="s">
        <v>8310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21"/>
        <v>41668.606469907405</v>
      </c>
      <c r="L367" s="13">
        <f t="shared" si="2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20">
        <f t="shared" si="23"/>
        <v>103.97333333333334</v>
      </c>
      <c r="R367" s="8">
        <f t="shared" si="20"/>
        <v>239.93846153846152</v>
      </c>
      <c r="S367" t="s">
        <v>8310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21"/>
        <v>41019.793032407404</v>
      </c>
      <c r="L368" s="13">
        <f t="shared" si="2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20">
        <f t="shared" si="23"/>
        <v>101.31578947368421</v>
      </c>
      <c r="R368" s="8">
        <f t="shared" si="20"/>
        <v>287.31343283582089</v>
      </c>
      <c r="S368" t="s">
        <v>8310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21"/>
        <v>41355.577291666668</v>
      </c>
      <c r="L369" s="13">
        <f t="shared" si="2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20">
        <f t="shared" si="23"/>
        <v>103.3501</v>
      </c>
      <c r="R369" s="8">
        <f t="shared" si="20"/>
        <v>86.84882352941176</v>
      </c>
      <c r="S369" t="s">
        <v>8310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21"/>
        <v>42043.605578703704</v>
      </c>
      <c r="L370" s="13">
        <f t="shared" si="2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20">
        <f t="shared" si="23"/>
        <v>104.11200000000001</v>
      </c>
      <c r="R370" s="8">
        <f t="shared" si="20"/>
        <v>81.84905660377359</v>
      </c>
      <c r="S370" t="s">
        <v>8310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21"/>
        <v>40893.551724537036</v>
      </c>
      <c r="L371" s="13">
        <f t="shared" si="2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20">
        <f t="shared" si="23"/>
        <v>110.15569230769231</v>
      </c>
      <c r="R371" s="8">
        <f t="shared" si="20"/>
        <v>42.874970059880241</v>
      </c>
      <c r="S371" t="s">
        <v>8310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21"/>
        <v>42711.795138888891</v>
      </c>
      <c r="L372" s="13">
        <f t="shared" si="2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20">
        <f t="shared" si="23"/>
        <v>122.02</v>
      </c>
      <c r="R372" s="8">
        <f t="shared" si="20"/>
        <v>709.41860465116281</v>
      </c>
      <c r="S372" t="s">
        <v>8310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21"/>
        <v>41261.767812500002</v>
      </c>
      <c r="L373" s="13">
        <f t="shared" si="2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20">
        <f t="shared" si="23"/>
        <v>114.16866666666667</v>
      </c>
      <c r="R373" s="8">
        <f t="shared" si="20"/>
        <v>161.25517890772127</v>
      </c>
      <c r="S373" t="s">
        <v>8310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21"/>
        <v>42425.576898148152</v>
      </c>
      <c r="L374" s="13">
        <f t="shared" si="2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20">
        <f t="shared" si="23"/>
        <v>125.33333333333334</v>
      </c>
      <c r="R374" s="8">
        <f t="shared" si="20"/>
        <v>41.777777777777779</v>
      </c>
      <c r="S374" t="s">
        <v>8310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21"/>
        <v>41078.91201388889</v>
      </c>
      <c r="L375" s="13">
        <f t="shared" si="2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20">
        <f t="shared" si="23"/>
        <v>106.66666666666667</v>
      </c>
      <c r="R375" s="8">
        <f t="shared" si="20"/>
        <v>89.887640449438209</v>
      </c>
      <c r="S375" t="s">
        <v>8310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21"/>
        <v>40757.889247685183</v>
      </c>
      <c r="L376" s="13">
        <f t="shared" si="2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20">
        <f t="shared" si="23"/>
        <v>130.65</v>
      </c>
      <c r="R376" s="8">
        <f t="shared" si="20"/>
        <v>45.051724137931032</v>
      </c>
      <c r="S376" t="s">
        <v>8310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21"/>
        <v>41657.985081018516</v>
      </c>
      <c r="L377" s="13">
        <f t="shared" si="2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20">
        <f t="shared" si="23"/>
        <v>120</v>
      </c>
      <c r="R377" s="8">
        <f t="shared" si="20"/>
        <v>42.857142857142854</v>
      </c>
      <c r="S377" t="s">
        <v>8310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21"/>
        <v>42576.452731481477</v>
      </c>
      <c r="L378" s="13">
        <f t="shared" si="2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20">
        <f t="shared" si="23"/>
        <v>105.9591836734694</v>
      </c>
      <c r="R378" s="8">
        <f t="shared" si="20"/>
        <v>54.083333333333336</v>
      </c>
      <c r="S378" t="s">
        <v>8310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21"/>
        <v>42292.250787037032</v>
      </c>
      <c r="L379" s="13">
        <f t="shared" si="2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20">
        <f t="shared" si="23"/>
        <v>114.39999999999999</v>
      </c>
      <c r="R379" s="8">
        <f t="shared" si="20"/>
        <v>103.21804511278195</v>
      </c>
      <c r="S379" t="s">
        <v>8310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21"/>
        <v>42370.571851851855</v>
      </c>
      <c r="L380" s="13">
        <f t="shared" si="2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20">
        <f t="shared" si="23"/>
        <v>111.76666666666665</v>
      </c>
      <c r="R380" s="8">
        <f t="shared" si="20"/>
        <v>40.397590361445786</v>
      </c>
      <c r="S380" t="s">
        <v>8310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21"/>
        <v>40987.688333333332</v>
      </c>
      <c r="L381" s="13">
        <f t="shared" si="2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20">
        <f t="shared" si="23"/>
        <v>116.08000000000001</v>
      </c>
      <c r="R381" s="8">
        <f t="shared" si="20"/>
        <v>116.85906040268456</v>
      </c>
      <c r="S381" t="s">
        <v>8310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21"/>
        <v>42367.719814814816</v>
      </c>
      <c r="L382" s="13">
        <f t="shared" si="2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20">
        <f t="shared" si="23"/>
        <v>141.5</v>
      </c>
      <c r="R382" s="8">
        <f t="shared" si="20"/>
        <v>115.51020408163265</v>
      </c>
      <c r="S382" t="s">
        <v>8310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21"/>
        <v>41085.698113425926</v>
      </c>
      <c r="L383" s="13">
        <f t="shared" si="2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20">
        <f t="shared" si="23"/>
        <v>104.72999999999999</v>
      </c>
      <c r="R383" s="8">
        <f t="shared" si="20"/>
        <v>104.31274900398407</v>
      </c>
      <c r="S383" t="s">
        <v>8310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21"/>
        <v>41144.709490740745</v>
      </c>
      <c r="L384" s="13">
        <f t="shared" si="2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20">
        <f t="shared" si="23"/>
        <v>255.83333333333331</v>
      </c>
      <c r="R384" s="8">
        <f t="shared" si="20"/>
        <v>69.772727272727266</v>
      </c>
      <c r="S384" t="s">
        <v>8310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21"/>
        <v>41755.117581018516</v>
      </c>
      <c r="L385" s="13">
        <f t="shared" si="2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20">
        <f t="shared" si="23"/>
        <v>206.70670670670671</v>
      </c>
      <c r="R385" s="8">
        <f t="shared" si="20"/>
        <v>43.020833333333336</v>
      </c>
      <c r="S385" t="s">
        <v>8310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21"/>
        <v>41980.781793981485</v>
      </c>
      <c r="L386" s="13">
        <f t="shared" si="2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20">
        <f t="shared" si="23"/>
        <v>112.105</v>
      </c>
      <c r="R386" s="8">
        <f t="shared" ref="R386:R449" si="24">E386/N386</f>
        <v>58.540469973890339</v>
      </c>
      <c r="S386" t="s">
        <v>8310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25">(((J387/60)/60)/24)+DATE(1970,1,1)</f>
        <v>41934.584502314814</v>
      </c>
      <c r="L387" s="13">
        <f t="shared" ref="L387:L450" si="26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20">
        <f t="shared" si="23"/>
        <v>105.982</v>
      </c>
      <c r="R387" s="8">
        <f t="shared" si="24"/>
        <v>111.79535864978902</v>
      </c>
      <c r="S387" t="s">
        <v>8310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25"/>
        <v>42211.951284722221</v>
      </c>
      <c r="L388" s="13">
        <f t="shared" si="26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20">
        <f t="shared" ref="Q388:Q451" si="27">E388/D388*100</f>
        <v>100.16666666666667</v>
      </c>
      <c r="R388" s="8">
        <f t="shared" si="24"/>
        <v>46.230769230769234</v>
      </c>
      <c r="S388" t="s">
        <v>8310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25"/>
        <v>42200.67659722222</v>
      </c>
      <c r="L389" s="13">
        <f t="shared" si="26"/>
        <v>42231.25</v>
      </c>
      <c r="M389" t="b">
        <v>0</v>
      </c>
      <c r="N389">
        <v>562</v>
      </c>
      <c r="O389" t="b">
        <v>1</v>
      </c>
      <c r="P389" t="s">
        <v>8269</v>
      </c>
      <c r="Q389" s="20">
        <f t="shared" si="27"/>
        <v>213.98947368421051</v>
      </c>
      <c r="R389" s="8">
        <f t="shared" si="24"/>
        <v>144.69039145907473</v>
      </c>
      <c r="S389" t="s">
        <v>8310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25"/>
        <v>42549.076157407413</v>
      </c>
      <c r="L390" s="13">
        <f t="shared" si="26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20">
        <f t="shared" si="27"/>
        <v>126.16000000000001</v>
      </c>
      <c r="R390" s="8">
        <f t="shared" si="24"/>
        <v>88.845070422535215</v>
      </c>
      <c r="S390" t="s">
        <v>8310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25"/>
        <v>41674.063078703701</v>
      </c>
      <c r="L391" s="13">
        <f t="shared" si="26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20">
        <f t="shared" si="27"/>
        <v>181.53547058823528</v>
      </c>
      <c r="R391" s="8">
        <f t="shared" si="24"/>
        <v>81.75107284768211</v>
      </c>
      <c r="S391" t="s">
        <v>8310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25"/>
        <v>42112.036712962959</v>
      </c>
      <c r="L392" s="13">
        <f t="shared" si="26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20">
        <f t="shared" si="27"/>
        <v>100</v>
      </c>
      <c r="R392" s="8">
        <f t="shared" si="24"/>
        <v>71.428571428571431</v>
      </c>
      <c r="S392" t="s">
        <v>8310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25"/>
        <v>40865.042256944449</v>
      </c>
      <c r="L393" s="13">
        <f t="shared" si="26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20">
        <f t="shared" si="27"/>
        <v>100.61</v>
      </c>
      <c r="R393" s="8">
        <f t="shared" si="24"/>
        <v>104.25906735751295</v>
      </c>
      <c r="S393" t="s">
        <v>8310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25"/>
        <v>40763.717256944445</v>
      </c>
      <c r="L394" s="13">
        <f t="shared" si="26"/>
        <v>40794.125</v>
      </c>
      <c r="M394" t="b">
        <v>0</v>
      </c>
      <c r="N394">
        <v>206</v>
      </c>
      <c r="O394" t="b">
        <v>1</v>
      </c>
      <c r="P394" t="s">
        <v>8269</v>
      </c>
      <c r="Q394" s="20">
        <f t="shared" si="27"/>
        <v>100.9027027027027</v>
      </c>
      <c r="R394" s="8">
        <f t="shared" si="24"/>
        <v>90.616504854368927</v>
      </c>
      <c r="S394" t="s">
        <v>8310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25"/>
        <v>41526.708935185183</v>
      </c>
      <c r="L395" s="13">
        <f t="shared" si="26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20">
        <f t="shared" si="27"/>
        <v>110.446</v>
      </c>
      <c r="R395" s="8">
        <f t="shared" si="24"/>
        <v>157.33048433048432</v>
      </c>
      <c r="S395" t="s">
        <v>8310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25"/>
        <v>42417.818078703705</v>
      </c>
      <c r="L396" s="13">
        <f t="shared" si="26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20">
        <f t="shared" si="27"/>
        <v>111.8936170212766</v>
      </c>
      <c r="R396" s="8">
        <f t="shared" si="24"/>
        <v>105.18</v>
      </c>
      <c r="S396" t="s">
        <v>8310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25"/>
        <v>40990.909259259257</v>
      </c>
      <c r="L397" s="13">
        <f t="shared" si="26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20">
        <f t="shared" si="27"/>
        <v>108.04450000000001</v>
      </c>
      <c r="R397" s="8">
        <f t="shared" si="24"/>
        <v>58.719836956521746</v>
      </c>
      <c r="S397" t="s">
        <v>8310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25"/>
        <v>41082.564884259256</v>
      </c>
      <c r="L398" s="13">
        <f t="shared" si="26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20">
        <f t="shared" si="27"/>
        <v>106.66666666666667</v>
      </c>
      <c r="R398" s="8">
        <f t="shared" si="24"/>
        <v>81.632653061224488</v>
      </c>
      <c r="S398" t="s">
        <v>8310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25"/>
        <v>40379.776435185187</v>
      </c>
      <c r="L399" s="13">
        <f t="shared" si="26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20">
        <f t="shared" si="27"/>
        <v>103.90027322404372</v>
      </c>
      <c r="R399" s="8">
        <f t="shared" si="24"/>
        <v>56.460043668122275</v>
      </c>
      <c r="S399" t="s">
        <v>8310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25"/>
        <v>42078.793124999997</v>
      </c>
      <c r="L400" s="13">
        <f t="shared" si="26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20">
        <f t="shared" si="27"/>
        <v>125.16000000000001</v>
      </c>
      <c r="R400" s="8">
        <f t="shared" si="24"/>
        <v>140.1044776119403</v>
      </c>
      <c r="S400" t="s">
        <v>8310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25"/>
        <v>42687.875775462962</v>
      </c>
      <c r="L401" s="13">
        <f t="shared" si="26"/>
        <v>42718.5</v>
      </c>
      <c r="M401" t="b">
        <v>0</v>
      </c>
      <c r="N401">
        <v>95</v>
      </c>
      <c r="O401" t="b">
        <v>1</v>
      </c>
      <c r="P401" t="s">
        <v>8269</v>
      </c>
      <c r="Q401" s="20">
        <f t="shared" si="27"/>
        <v>106.80499999999999</v>
      </c>
      <c r="R401" s="8">
        <f t="shared" si="24"/>
        <v>224.85263157894738</v>
      </c>
      <c r="S401" t="s">
        <v>8310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25"/>
        <v>41745.635960648149</v>
      </c>
      <c r="L402" s="13">
        <f t="shared" si="26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20">
        <f t="shared" si="27"/>
        <v>112.30249999999999</v>
      </c>
      <c r="R402" s="8">
        <f t="shared" si="24"/>
        <v>181.13306451612902</v>
      </c>
      <c r="S402" t="s">
        <v>8310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25"/>
        <v>40732.842245370368</v>
      </c>
      <c r="L403" s="13">
        <f t="shared" si="26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20">
        <f t="shared" si="27"/>
        <v>103.812</v>
      </c>
      <c r="R403" s="8">
        <f t="shared" si="24"/>
        <v>711.04109589041093</v>
      </c>
      <c r="S403" t="s">
        <v>8310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25"/>
        <v>42292.539548611108</v>
      </c>
      <c r="L404" s="13">
        <f t="shared" si="26"/>
        <v>42313.58121527778</v>
      </c>
      <c r="M404" t="b">
        <v>0</v>
      </c>
      <c r="N404">
        <v>43</v>
      </c>
      <c r="O404" t="b">
        <v>1</v>
      </c>
      <c r="P404" t="s">
        <v>8269</v>
      </c>
      <c r="Q404" s="20">
        <f t="shared" si="27"/>
        <v>141.65</v>
      </c>
      <c r="R404" s="8">
        <f t="shared" si="24"/>
        <v>65.883720930232556</v>
      </c>
      <c r="S404" t="s">
        <v>8310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25"/>
        <v>40718.310659722221</v>
      </c>
      <c r="L405" s="13">
        <f t="shared" si="26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20">
        <f t="shared" si="27"/>
        <v>105.25999999999999</v>
      </c>
      <c r="R405" s="8">
        <f t="shared" si="24"/>
        <v>75.185714285714283</v>
      </c>
      <c r="S405" t="s">
        <v>8310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25"/>
        <v>41646.628032407411</v>
      </c>
      <c r="L406" s="13">
        <f t="shared" si="26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20">
        <f t="shared" si="27"/>
        <v>103.09142857142857</v>
      </c>
      <c r="R406" s="8">
        <f t="shared" si="24"/>
        <v>133.14391143911439</v>
      </c>
      <c r="S406" t="s">
        <v>8310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25"/>
        <v>41674.08494212963</v>
      </c>
      <c r="L407" s="13">
        <f t="shared" si="26"/>
        <v>41704.08494212963</v>
      </c>
      <c r="M407" t="b">
        <v>0</v>
      </c>
      <c r="N407">
        <v>55</v>
      </c>
      <c r="O407" t="b">
        <v>1</v>
      </c>
      <c r="P407" t="s">
        <v>8269</v>
      </c>
      <c r="Q407" s="20">
        <f t="shared" si="27"/>
        <v>107.65957446808511</v>
      </c>
      <c r="R407" s="8">
        <f t="shared" si="24"/>
        <v>55.2</v>
      </c>
      <c r="S407" t="s">
        <v>8310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25"/>
        <v>40638.162465277775</v>
      </c>
      <c r="L408" s="13">
        <f t="shared" si="26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20">
        <f t="shared" si="27"/>
        <v>107.70464285714286</v>
      </c>
      <c r="R408" s="8">
        <f t="shared" si="24"/>
        <v>86.163714285714292</v>
      </c>
      <c r="S408" t="s">
        <v>8310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25"/>
        <v>40806.870949074073</v>
      </c>
      <c r="L409" s="13">
        <f t="shared" si="26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20">
        <f t="shared" si="27"/>
        <v>101.55000000000001</v>
      </c>
      <c r="R409" s="8">
        <f t="shared" si="24"/>
        <v>92.318181818181813</v>
      </c>
      <c r="S409" t="s">
        <v>8310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25"/>
        <v>41543.735995370371</v>
      </c>
      <c r="L410" s="13">
        <f t="shared" si="26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20">
        <f t="shared" si="27"/>
        <v>101.43766666666667</v>
      </c>
      <c r="R410" s="8">
        <f t="shared" si="24"/>
        <v>160.16473684210527</v>
      </c>
      <c r="S410" t="s">
        <v>8310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25"/>
        <v>42543.862777777773</v>
      </c>
      <c r="L411" s="13">
        <f t="shared" si="26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20">
        <f t="shared" si="27"/>
        <v>136.80000000000001</v>
      </c>
      <c r="R411" s="8">
        <f t="shared" si="24"/>
        <v>45.6</v>
      </c>
      <c r="S411" t="s">
        <v>8310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25"/>
        <v>42113.981446759266</v>
      </c>
      <c r="L412" s="13">
        <f t="shared" si="26"/>
        <v>42173.981446759266</v>
      </c>
      <c r="M412" t="b">
        <v>0</v>
      </c>
      <c r="N412">
        <v>7</v>
      </c>
      <c r="O412" t="b">
        <v>1</v>
      </c>
      <c r="P412" t="s">
        <v>8269</v>
      </c>
      <c r="Q412" s="20">
        <f t="shared" si="27"/>
        <v>128.29999999999998</v>
      </c>
      <c r="R412" s="8">
        <f t="shared" si="24"/>
        <v>183.28571428571428</v>
      </c>
      <c r="S412" t="s">
        <v>8310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25"/>
        <v>41598.17597222222</v>
      </c>
      <c r="L413" s="13">
        <f t="shared" si="26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20">
        <f t="shared" si="27"/>
        <v>101.05</v>
      </c>
      <c r="R413" s="8">
        <f t="shared" si="24"/>
        <v>125.78838174273859</v>
      </c>
      <c r="S413" t="s">
        <v>8310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25"/>
        <v>41099.742800925924</v>
      </c>
      <c r="L414" s="13">
        <f t="shared" si="26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20">
        <f t="shared" si="27"/>
        <v>126.84</v>
      </c>
      <c r="R414" s="8">
        <f t="shared" si="24"/>
        <v>57.654545454545456</v>
      </c>
      <c r="S414" t="s">
        <v>8310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25"/>
        <v>41079.877442129626</v>
      </c>
      <c r="L415" s="13">
        <f t="shared" si="26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20">
        <f t="shared" si="27"/>
        <v>105.0859375</v>
      </c>
      <c r="R415" s="8">
        <f t="shared" si="24"/>
        <v>78.660818713450297</v>
      </c>
      <c r="S415" t="s">
        <v>8310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25"/>
        <v>41529.063252314816</v>
      </c>
      <c r="L416" s="13">
        <f t="shared" si="26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20">
        <f t="shared" si="27"/>
        <v>102.85405405405406</v>
      </c>
      <c r="R416" s="8">
        <f t="shared" si="24"/>
        <v>91.480769230769226</v>
      </c>
      <c r="S416" t="s">
        <v>8310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25"/>
        <v>41904.851875</v>
      </c>
      <c r="L417" s="13">
        <f t="shared" si="26"/>
        <v>41929.5</v>
      </c>
      <c r="M417" t="b">
        <v>0</v>
      </c>
      <c r="N417">
        <v>21</v>
      </c>
      <c r="O417" t="b">
        <v>1</v>
      </c>
      <c r="P417" t="s">
        <v>8269</v>
      </c>
      <c r="Q417" s="20">
        <f t="shared" si="27"/>
        <v>102.14714285714285</v>
      </c>
      <c r="R417" s="8">
        <f t="shared" si="24"/>
        <v>68.09809523809524</v>
      </c>
      <c r="S417" t="s">
        <v>8310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25"/>
        <v>41648.396192129629</v>
      </c>
      <c r="L418" s="13">
        <f t="shared" si="26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20">
        <f t="shared" si="27"/>
        <v>120.21700000000001</v>
      </c>
      <c r="R418" s="8">
        <f t="shared" si="24"/>
        <v>48.086800000000004</v>
      </c>
      <c r="S418" t="s">
        <v>8310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25"/>
        <v>41360.970601851855</v>
      </c>
      <c r="L419" s="13">
        <f t="shared" si="26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20">
        <f t="shared" si="27"/>
        <v>100.24761904761905</v>
      </c>
      <c r="R419" s="8">
        <f t="shared" si="24"/>
        <v>202.42307692307693</v>
      </c>
      <c r="S419" t="s">
        <v>8310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25"/>
        <v>42178.282372685186</v>
      </c>
      <c r="L420" s="13">
        <f t="shared" si="26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20">
        <f t="shared" si="27"/>
        <v>100.63392857142857</v>
      </c>
      <c r="R420" s="8">
        <f t="shared" si="24"/>
        <v>216.75</v>
      </c>
      <c r="S420" t="s">
        <v>8310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25"/>
        <v>41394.842442129629</v>
      </c>
      <c r="L421" s="13">
        <f t="shared" si="26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20">
        <f t="shared" si="27"/>
        <v>100.4375</v>
      </c>
      <c r="R421" s="8">
        <f t="shared" si="24"/>
        <v>110.06849315068493</v>
      </c>
      <c r="S421" t="s">
        <v>8310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25"/>
        <v>41682.23646990741</v>
      </c>
      <c r="L422" s="13">
        <f t="shared" si="26"/>
        <v>41712.194803240738</v>
      </c>
      <c r="M422" t="b">
        <v>0</v>
      </c>
      <c r="N422">
        <v>3</v>
      </c>
      <c r="O422" t="b">
        <v>0</v>
      </c>
      <c r="P422" t="s">
        <v>8270</v>
      </c>
      <c r="Q422" s="20">
        <f t="shared" si="27"/>
        <v>0.43939393939393934</v>
      </c>
      <c r="R422" s="8">
        <f t="shared" si="24"/>
        <v>4.833333333333333</v>
      </c>
      <c r="S422" t="s">
        <v>8310</v>
      </c>
      <c r="T422" t="s">
        <v>8313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25"/>
        <v>42177.491388888884</v>
      </c>
      <c r="L423" s="13">
        <f t="shared" si="26"/>
        <v>42237.491388888884</v>
      </c>
      <c r="M423" t="b">
        <v>0</v>
      </c>
      <c r="N423">
        <v>6</v>
      </c>
      <c r="O423" t="b">
        <v>0</v>
      </c>
      <c r="P423" t="s">
        <v>8270</v>
      </c>
      <c r="Q423" s="20">
        <f t="shared" si="27"/>
        <v>2.0066666666666668</v>
      </c>
      <c r="R423" s="8">
        <f t="shared" si="24"/>
        <v>50.166666666666664</v>
      </c>
      <c r="S423" t="s">
        <v>8310</v>
      </c>
      <c r="T423" t="s">
        <v>8313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25"/>
        <v>41863.260381944441</v>
      </c>
      <c r="L424" s="13">
        <f t="shared" si="26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20">
        <f t="shared" si="27"/>
        <v>1.075</v>
      </c>
      <c r="R424" s="8">
        <f t="shared" si="24"/>
        <v>35.833333333333336</v>
      </c>
      <c r="S424" t="s">
        <v>8310</v>
      </c>
      <c r="T424" t="s">
        <v>8313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25"/>
        <v>41400.92627314815</v>
      </c>
      <c r="L425" s="13">
        <f t="shared" si="26"/>
        <v>41430.92627314815</v>
      </c>
      <c r="M425" t="b">
        <v>0</v>
      </c>
      <c r="N425">
        <v>13</v>
      </c>
      <c r="O425" t="b">
        <v>0</v>
      </c>
      <c r="P425" t="s">
        <v>8270</v>
      </c>
      <c r="Q425" s="20">
        <f t="shared" si="27"/>
        <v>0.76500000000000001</v>
      </c>
      <c r="R425" s="8">
        <f t="shared" si="24"/>
        <v>11.76923076923077</v>
      </c>
      <c r="S425" t="s">
        <v>8310</v>
      </c>
      <c r="T425" t="s">
        <v>8313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25"/>
        <v>40934.376145833332</v>
      </c>
      <c r="L426" s="13">
        <f t="shared" si="26"/>
        <v>40994.334479166668</v>
      </c>
      <c r="M426" t="b">
        <v>0</v>
      </c>
      <c r="N426">
        <v>5</v>
      </c>
      <c r="O426" t="b">
        <v>0</v>
      </c>
      <c r="P426" t="s">
        <v>8270</v>
      </c>
      <c r="Q426" s="20">
        <f t="shared" si="27"/>
        <v>6.7966666666666677</v>
      </c>
      <c r="R426" s="8">
        <f t="shared" si="24"/>
        <v>40.78</v>
      </c>
      <c r="S426" t="s">
        <v>8310</v>
      </c>
      <c r="T426" t="s">
        <v>8313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25"/>
        <v>42275.861157407402</v>
      </c>
      <c r="L427" s="13">
        <f t="shared" si="26"/>
        <v>42335.902824074074</v>
      </c>
      <c r="M427" t="b">
        <v>0</v>
      </c>
      <c r="N427">
        <v>2</v>
      </c>
      <c r="O427" t="b">
        <v>0</v>
      </c>
      <c r="P427" t="s">
        <v>8270</v>
      </c>
      <c r="Q427" s="20">
        <f t="shared" si="27"/>
        <v>1.2E-2</v>
      </c>
      <c r="R427" s="8">
        <f t="shared" si="24"/>
        <v>3</v>
      </c>
      <c r="S427" t="s">
        <v>8310</v>
      </c>
      <c r="T427" t="s">
        <v>8313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25"/>
        <v>42400.711967592593</v>
      </c>
      <c r="L428" s="13">
        <f t="shared" si="26"/>
        <v>42430.711967592593</v>
      </c>
      <c r="M428" t="b">
        <v>0</v>
      </c>
      <c r="N428">
        <v>8</v>
      </c>
      <c r="O428" t="b">
        <v>0</v>
      </c>
      <c r="P428" t="s">
        <v>8270</v>
      </c>
      <c r="Q428" s="20">
        <f t="shared" si="27"/>
        <v>1.3299999999999998</v>
      </c>
      <c r="R428" s="8">
        <f t="shared" si="24"/>
        <v>16.625</v>
      </c>
      <c r="S428" t="s">
        <v>8310</v>
      </c>
      <c r="T428" t="s">
        <v>8313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25"/>
        <v>42285.909027777772</v>
      </c>
      <c r="L429" s="13">
        <f t="shared" si="26"/>
        <v>42299.790972222225</v>
      </c>
      <c r="M429" t="b">
        <v>0</v>
      </c>
      <c r="N429">
        <v>0</v>
      </c>
      <c r="O429" t="b">
        <v>0</v>
      </c>
      <c r="P429" t="s">
        <v>8270</v>
      </c>
      <c r="Q429" s="20">
        <f t="shared" si="27"/>
        <v>0</v>
      </c>
      <c r="R429" s="8" t="e">
        <f t="shared" si="24"/>
        <v>#DIV/0!</v>
      </c>
      <c r="S429" t="s">
        <v>8310</v>
      </c>
      <c r="T429" t="s">
        <v>8313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25"/>
        <v>41778.766724537039</v>
      </c>
      <c r="L430" s="13">
        <f t="shared" si="26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20">
        <f t="shared" si="27"/>
        <v>5.6333333333333329</v>
      </c>
      <c r="R430" s="8">
        <f t="shared" si="24"/>
        <v>52</v>
      </c>
      <c r="S430" t="s">
        <v>8310</v>
      </c>
      <c r="T430" t="s">
        <v>8313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25"/>
        <v>40070.901412037041</v>
      </c>
      <c r="L431" s="13">
        <f t="shared" si="26"/>
        <v>40144.207638888889</v>
      </c>
      <c r="M431" t="b">
        <v>0</v>
      </c>
      <c r="N431">
        <v>0</v>
      </c>
      <c r="O431" t="b">
        <v>0</v>
      </c>
      <c r="P431" t="s">
        <v>8270</v>
      </c>
      <c r="Q431" s="20">
        <f t="shared" si="27"/>
        <v>0</v>
      </c>
      <c r="R431" s="8" t="e">
        <f t="shared" si="24"/>
        <v>#DIV/0!</v>
      </c>
      <c r="S431" t="s">
        <v>8310</v>
      </c>
      <c r="T431" t="s">
        <v>8313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25"/>
        <v>41513.107256944444</v>
      </c>
      <c r="L432" s="13">
        <f t="shared" si="26"/>
        <v>41528.107256944444</v>
      </c>
      <c r="M432" t="b">
        <v>0</v>
      </c>
      <c r="N432">
        <v>5</v>
      </c>
      <c r="O432" t="b">
        <v>0</v>
      </c>
      <c r="P432" t="s">
        <v>8270</v>
      </c>
      <c r="Q432" s="20">
        <f t="shared" si="27"/>
        <v>2.4</v>
      </c>
      <c r="R432" s="8">
        <f t="shared" si="24"/>
        <v>4.8</v>
      </c>
      <c r="S432" t="s">
        <v>8310</v>
      </c>
      <c r="T432" t="s">
        <v>8313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25"/>
        <v>42526.871331018512</v>
      </c>
      <c r="L433" s="13">
        <f t="shared" si="26"/>
        <v>42556.871331018512</v>
      </c>
      <c r="M433" t="b">
        <v>0</v>
      </c>
      <c r="N433">
        <v>8</v>
      </c>
      <c r="O433" t="b">
        <v>0</v>
      </c>
      <c r="P433" t="s">
        <v>8270</v>
      </c>
      <c r="Q433" s="20">
        <f t="shared" si="27"/>
        <v>13.833333333333334</v>
      </c>
      <c r="R433" s="8">
        <f t="shared" si="24"/>
        <v>51.875</v>
      </c>
      <c r="S433" t="s">
        <v>8310</v>
      </c>
      <c r="T433" t="s">
        <v>8313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25"/>
        <v>42238.726631944446</v>
      </c>
      <c r="L434" s="13">
        <f t="shared" si="26"/>
        <v>42298.726631944446</v>
      </c>
      <c r="M434" t="b">
        <v>0</v>
      </c>
      <c r="N434">
        <v>8</v>
      </c>
      <c r="O434" t="b">
        <v>0</v>
      </c>
      <c r="P434" t="s">
        <v>8270</v>
      </c>
      <c r="Q434" s="20">
        <f t="shared" si="27"/>
        <v>9.5</v>
      </c>
      <c r="R434" s="8">
        <f t="shared" si="24"/>
        <v>71.25</v>
      </c>
      <c r="S434" t="s">
        <v>8310</v>
      </c>
      <c r="T434" t="s">
        <v>8313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25"/>
        <v>42228.629884259266</v>
      </c>
      <c r="L435" s="13">
        <f t="shared" si="26"/>
        <v>42288.629884259266</v>
      </c>
      <c r="M435" t="b">
        <v>0</v>
      </c>
      <c r="N435">
        <v>0</v>
      </c>
      <c r="O435" t="b">
        <v>0</v>
      </c>
      <c r="P435" t="s">
        <v>8270</v>
      </c>
      <c r="Q435" s="20">
        <f t="shared" si="27"/>
        <v>0</v>
      </c>
      <c r="R435" s="8" t="e">
        <f t="shared" si="24"/>
        <v>#DIV/0!</v>
      </c>
      <c r="S435" t="s">
        <v>8310</v>
      </c>
      <c r="T435" t="s">
        <v>8313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25"/>
        <v>41576.834513888891</v>
      </c>
      <c r="L436" s="13">
        <f t="shared" si="26"/>
        <v>41609.876180555555</v>
      </c>
      <c r="M436" t="b">
        <v>0</v>
      </c>
      <c r="N436">
        <v>2</v>
      </c>
      <c r="O436" t="b">
        <v>0</v>
      </c>
      <c r="P436" t="s">
        <v>8270</v>
      </c>
      <c r="Q436" s="20">
        <f t="shared" si="27"/>
        <v>5</v>
      </c>
      <c r="R436" s="8">
        <f t="shared" si="24"/>
        <v>62.5</v>
      </c>
      <c r="S436" t="s">
        <v>8310</v>
      </c>
      <c r="T436" t="s">
        <v>8313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25"/>
        <v>41500.747453703705</v>
      </c>
      <c r="L437" s="13">
        <f t="shared" si="26"/>
        <v>41530.747453703705</v>
      </c>
      <c r="M437" t="b">
        <v>0</v>
      </c>
      <c r="N437">
        <v>3</v>
      </c>
      <c r="O437" t="b">
        <v>0</v>
      </c>
      <c r="P437" t="s">
        <v>8270</v>
      </c>
      <c r="Q437" s="20">
        <f t="shared" si="27"/>
        <v>2.7272727272727275E-3</v>
      </c>
      <c r="R437" s="8">
        <f t="shared" si="24"/>
        <v>1</v>
      </c>
      <c r="S437" t="s">
        <v>8310</v>
      </c>
      <c r="T437" t="s">
        <v>8313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25"/>
        <v>41456.36241898148</v>
      </c>
      <c r="L438" s="13">
        <f t="shared" si="26"/>
        <v>41486.36241898148</v>
      </c>
      <c r="M438" t="b">
        <v>0</v>
      </c>
      <c r="N438">
        <v>0</v>
      </c>
      <c r="O438" t="b">
        <v>0</v>
      </c>
      <c r="P438" t="s">
        <v>8270</v>
      </c>
      <c r="Q438" s="20">
        <f t="shared" si="27"/>
        <v>0</v>
      </c>
      <c r="R438" s="8" t="e">
        <f t="shared" si="24"/>
        <v>#DIV/0!</v>
      </c>
      <c r="S438" t="s">
        <v>8310</v>
      </c>
      <c r="T438" t="s">
        <v>8313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25"/>
        <v>42591.31858796296</v>
      </c>
      <c r="L439" s="13">
        <f t="shared" si="26"/>
        <v>42651.31858796296</v>
      </c>
      <c r="M439" t="b">
        <v>0</v>
      </c>
      <c r="N439">
        <v>0</v>
      </c>
      <c r="O439" t="b">
        <v>0</v>
      </c>
      <c r="P439" t="s">
        <v>8270</v>
      </c>
      <c r="Q439" s="20">
        <f t="shared" si="27"/>
        <v>0</v>
      </c>
      <c r="R439" s="8" t="e">
        <f t="shared" si="24"/>
        <v>#DIV/0!</v>
      </c>
      <c r="S439" t="s">
        <v>8310</v>
      </c>
      <c r="T439" t="s">
        <v>8313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25"/>
        <v>42296.261087962965</v>
      </c>
      <c r="L440" s="13">
        <f t="shared" si="26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20">
        <f t="shared" si="27"/>
        <v>9.379999999999999</v>
      </c>
      <c r="R440" s="8">
        <f t="shared" si="24"/>
        <v>170.54545454545453</v>
      </c>
      <c r="S440" t="s">
        <v>8310</v>
      </c>
      <c r="T440" t="s">
        <v>8313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25"/>
        <v>41919.761782407404</v>
      </c>
      <c r="L441" s="13">
        <f t="shared" si="26"/>
        <v>41929.761782407404</v>
      </c>
      <c r="M441" t="b">
        <v>0</v>
      </c>
      <c r="N441">
        <v>0</v>
      </c>
      <c r="O441" t="b">
        <v>0</v>
      </c>
      <c r="P441" t="s">
        <v>8270</v>
      </c>
      <c r="Q441" s="20">
        <f t="shared" si="27"/>
        <v>0</v>
      </c>
      <c r="R441" s="8" t="e">
        <f t="shared" si="24"/>
        <v>#DIV/0!</v>
      </c>
      <c r="S441" t="s">
        <v>8310</v>
      </c>
      <c r="T441" t="s">
        <v>8313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25"/>
        <v>42423.985567129625</v>
      </c>
      <c r="L442" s="13">
        <f t="shared" si="26"/>
        <v>42453.943900462968</v>
      </c>
      <c r="M442" t="b">
        <v>0</v>
      </c>
      <c r="N442">
        <v>1</v>
      </c>
      <c r="O442" t="b">
        <v>0</v>
      </c>
      <c r="P442" t="s">
        <v>8270</v>
      </c>
      <c r="Q442" s="20">
        <f t="shared" si="27"/>
        <v>0.1</v>
      </c>
      <c r="R442" s="8">
        <f t="shared" si="24"/>
        <v>5</v>
      </c>
      <c r="S442" t="s">
        <v>8310</v>
      </c>
      <c r="T442" t="s">
        <v>8313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25"/>
        <v>41550.793935185182</v>
      </c>
      <c r="L443" s="13">
        <f t="shared" si="26"/>
        <v>41580.793935185182</v>
      </c>
      <c r="M443" t="b">
        <v>0</v>
      </c>
      <c r="N443">
        <v>0</v>
      </c>
      <c r="O443" t="b">
        <v>0</v>
      </c>
      <c r="P443" t="s">
        <v>8270</v>
      </c>
      <c r="Q443" s="20">
        <f t="shared" si="27"/>
        <v>0</v>
      </c>
      <c r="R443" s="8" t="e">
        <f t="shared" si="24"/>
        <v>#DIV/0!</v>
      </c>
      <c r="S443" t="s">
        <v>8310</v>
      </c>
      <c r="T443" t="s">
        <v>8313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25"/>
        <v>42024.888692129629</v>
      </c>
      <c r="L444" s="13">
        <f t="shared" si="26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20">
        <f t="shared" si="27"/>
        <v>39.358823529411765</v>
      </c>
      <c r="R444" s="8">
        <f t="shared" si="24"/>
        <v>393.58823529411762</v>
      </c>
      <c r="S444" t="s">
        <v>8310</v>
      </c>
      <c r="T444" t="s">
        <v>8313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25"/>
        <v>41650.015057870369</v>
      </c>
      <c r="L445" s="13">
        <f t="shared" si="26"/>
        <v>41680.015057870369</v>
      </c>
      <c r="M445" t="b">
        <v>0</v>
      </c>
      <c r="N445">
        <v>2</v>
      </c>
      <c r="O445" t="b">
        <v>0</v>
      </c>
      <c r="P445" t="s">
        <v>8270</v>
      </c>
      <c r="Q445" s="20">
        <f t="shared" si="27"/>
        <v>0.1</v>
      </c>
      <c r="R445" s="8">
        <f t="shared" si="24"/>
        <v>5</v>
      </c>
      <c r="S445" t="s">
        <v>8310</v>
      </c>
      <c r="T445" t="s">
        <v>8313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25"/>
        <v>40894.906956018516</v>
      </c>
      <c r="L446" s="13">
        <f t="shared" si="26"/>
        <v>40954.906956018516</v>
      </c>
      <c r="M446" t="b">
        <v>0</v>
      </c>
      <c r="N446">
        <v>1</v>
      </c>
      <c r="O446" t="b">
        <v>0</v>
      </c>
      <c r="P446" t="s">
        <v>8270</v>
      </c>
      <c r="Q446" s="20">
        <f t="shared" si="27"/>
        <v>5</v>
      </c>
      <c r="R446" s="8">
        <f t="shared" si="24"/>
        <v>50</v>
      </c>
      <c r="S446" t="s">
        <v>8310</v>
      </c>
      <c r="T446" t="s">
        <v>8313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25"/>
        <v>42130.335358796292</v>
      </c>
      <c r="L447" s="13">
        <f t="shared" si="26"/>
        <v>42145.335358796292</v>
      </c>
      <c r="M447" t="b">
        <v>0</v>
      </c>
      <c r="N447">
        <v>2</v>
      </c>
      <c r="O447" t="b">
        <v>0</v>
      </c>
      <c r="P447" t="s">
        <v>8270</v>
      </c>
      <c r="Q447" s="20">
        <f t="shared" si="27"/>
        <v>3.3333333333333335E-3</v>
      </c>
      <c r="R447" s="8">
        <f t="shared" si="24"/>
        <v>1</v>
      </c>
      <c r="S447" t="s">
        <v>8310</v>
      </c>
      <c r="T447" t="s">
        <v>8313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25"/>
        <v>42037.083564814813</v>
      </c>
      <c r="L448" s="13">
        <f t="shared" si="26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20">
        <f t="shared" si="27"/>
        <v>7.2952380952380951</v>
      </c>
      <c r="R448" s="8">
        <f t="shared" si="24"/>
        <v>47.875</v>
      </c>
      <c r="S448" t="s">
        <v>8310</v>
      </c>
      <c r="T448" t="s">
        <v>8313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25"/>
        <v>41331.555127314816</v>
      </c>
      <c r="L449" s="13">
        <f t="shared" si="26"/>
        <v>41356.513460648144</v>
      </c>
      <c r="M449" t="b">
        <v>0</v>
      </c>
      <c r="N449">
        <v>1</v>
      </c>
      <c r="O449" t="b">
        <v>0</v>
      </c>
      <c r="P449" t="s">
        <v>8270</v>
      </c>
      <c r="Q449" s="20">
        <f t="shared" si="27"/>
        <v>1.6666666666666666E-2</v>
      </c>
      <c r="R449" s="8">
        <f t="shared" si="24"/>
        <v>5</v>
      </c>
      <c r="S449" t="s">
        <v>8310</v>
      </c>
      <c r="T449" t="s">
        <v>8313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25"/>
        <v>41753.758043981477</v>
      </c>
      <c r="L450" s="13">
        <f t="shared" si="26"/>
        <v>41773.758043981477</v>
      </c>
      <c r="M450" t="b">
        <v>0</v>
      </c>
      <c r="N450">
        <v>4</v>
      </c>
      <c r="O450" t="b">
        <v>0</v>
      </c>
      <c r="P450" t="s">
        <v>8270</v>
      </c>
      <c r="Q450" s="20">
        <f t="shared" si="27"/>
        <v>3.2804000000000002</v>
      </c>
      <c r="R450" s="8">
        <f t="shared" ref="R450:R513" si="28">E450/N450</f>
        <v>20.502500000000001</v>
      </c>
      <c r="S450" t="s">
        <v>8310</v>
      </c>
      <c r="T450" t="s">
        <v>8313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29">(((J451/60)/60)/24)+DATE(1970,1,1)</f>
        <v>41534.568113425928</v>
      </c>
      <c r="L451" s="13">
        <f t="shared" ref="L451:L514" si="30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20">
        <f t="shared" si="27"/>
        <v>2.25</v>
      </c>
      <c r="R451" s="8">
        <f t="shared" si="28"/>
        <v>9</v>
      </c>
      <c r="S451" t="s">
        <v>8310</v>
      </c>
      <c r="T451" t="s">
        <v>8313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29"/>
        <v>41654.946759259255</v>
      </c>
      <c r="L452" s="13">
        <f t="shared" si="30"/>
        <v>41684.946759259255</v>
      </c>
      <c r="M452" t="b">
        <v>0</v>
      </c>
      <c r="N452">
        <v>7</v>
      </c>
      <c r="O452" t="b">
        <v>0</v>
      </c>
      <c r="P452" t="s">
        <v>8270</v>
      </c>
      <c r="Q452" s="20">
        <f t="shared" ref="Q452:Q515" si="31">E452/D452*100</f>
        <v>0.79200000000000004</v>
      </c>
      <c r="R452" s="8">
        <f t="shared" si="28"/>
        <v>56.571428571428569</v>
      </c>
      <c r="S452" t="s">
        <v>8310</v>
      </c>
      <c r="T452" t="s">
        <v>8313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29"/>
        <v>41634.715173611112</v>
      </c>
      <c r="L453" s="13">
        <f t="shared" si="30"/>
        <v>41664.715173611112</v>
      </c>
      <c r="M453" t="b">
        <v>0</v>
      </c>
      <c r="N453">
        <v>0</v>
      </c>
      <c r="O453" t="b">
        <v>0</v>
      </c>
      <c r="P453" t="s">
        <v>8270</v>
      </c>
      <c r="Q453" s="20">
        <f t="shared" si="31"/>
        <v>0</v>
      </c>
      <c r="R453" s="8" t="e">
        <f t="shared" si="28"/>
        <v>#DIV/0!</v>
      </c>
      <c r="S453" t="s">
        <v>8310</v>
      </c>
      <c r="T453" t="s">
        <v>8313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29"/>
        <v>42107.703877314809</v>
      </c>
      <c r="L454" s="13">
        <f t="shared" si="30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20">
        <f t="shared" si="31"/>
        <v>64</v>
      </c>
      <c r="R454" s="8">
        <f t="shared" si="28"/>
        <v>40</v>
      </c>
      <c r="S454" t="s">
        <v>8310</v>
      </c>
      <c r="T454" t="s">
        <v>8313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29"/>
        <v>42038.824988425928</v>
      </c>
      <c r="L455" s="13">
        <f t="shared" si="30"/>
        <v>42054.824988425928</v>
      </c>
      <c r="M455" t="b">
        <v>0</v>
      </c>
      <c r="N455">
        <v>2</v>
      </c>
      <c r="O455" t="b">
        <v>0</v>
      </c>
      <c r="P455" t="s">
        <v>8270</v>
      </c>
      <c r="Q455" s="20">
        <f t="shared" si="31"/>
        <v>2.7404479578392621E-2</v>
      </c>
      <c r="R455" s="8">
        <f t="shared" si="28"/>
        <v>13</v>
      </c>
      <c r="S455" t="s">
        <v>8310</v>
      </c>
      <c r="T455" t="s">
        <v>8313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29"/>
        <v>41938.717256944445</v>
      </c>
      <c r="L456" s="13">
        <f t="shared" si="30"/>
        <v>41969.551388888889</v>
      </c>
      <c r="M456" t="b">
        <v>0</v>
      </c>
      <c r="N456">
        <v>5</v>
      </c>
      <c r="O456" t="b">
        <v>0</v>
      </c>
      <c r="P456" t="s">
        <v>8270</v>
      </c>
      <c r="Q456" s="20">
        <f t="shared" si="31"/>
        <v>0.82000000000000006</v>
      </c>
      <c r="R456" s="8">
        <f t="shared" si="28"/>
        <v>16.399999999999999</v>
      </c>
      <c r="S456" t="s">
        <v>8310</v>
      </c>
      <c r="T456" t="s">
        <v>8313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29"/>
        <v>40971.002569444441</v>
      </c>
      <c r="L457" s="13">
        <f t="shared" si="30"/>
        <v>41016.021527777775</v>
      </c>
      <c r="M457" t="b">
        <v>0</v>
      </c>
      <c r="N457">
        <v>2</v>
      </c>
      <c r="O457" t="b">
        <v>0</v>
      </c>
      <c r="P457" t="s">
        <v>8270</v>
      </c>
      <c r="Q457" s="20">
        <f t="shared" si="31"/>
        <v>6.9230769230769221E-2</v>
      </c>
      <c r="R457" s="8">
        <f t="shared" si="28"/>
        <v>22.5</v>
      </c>
      <c r="S457" t="s">
        <v>8310</v>
      </c>
      <c r="T457" t="s">
        <v>8313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29"/>
        <v>41547.694456018515</v>
      </c>
      <c r="L458" s="13">
        <f t="shared" si="30"/>
        <v>41569.165972222225</v>
      </c>
      <c r="M458" t="b">
        <v>0</v>
      </c>
      <c r="N458">
        <v>3</v>
      </c>
      <c r="O458" t="b">
        <v>0</v>
      </c>
      <c r="P458" t="s">
        <v>8270</v>
      </c>
      <c r="Q458" s="20">
        <f t="shared" si="31"/>
        <v>0.68631863186318631</v>
      </c>
      <c r="R458" s="8">
        <f t="shared" si="28"/>
        <v>20.333333333333332</v>
      </c>
      <c r="S458" t="s">
        <v>8310</v>
      </c>
      <c r="T458" t="s">
        <v>8313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29"/>
        <v>41837.767500000002</v>
      </c>
      <c r="L459" s="13">
        <f t="shared" si="30"/>
        <v>41867.767500000002</v>
      </c>
      <c r="M459" t="b">
        <v>0</v>
      </c>
      <c r="N459">
        <v>0</v>
      </c>
      <c r="O459" t="b">
        <v>0</v>
      </c>
      <c r="P459" t="s">
        <v>8270</v>
      </c>
      <c r="Q459" s="20">
        <f t="shared" si="31"/>
        <v>0</v>
      </c>
      <c r="R459" s="8" t="e">
        <f t="shared" si="28"/>
        <v>#DIV/0!</v>
      </c>
      <c r="S459" t="s">
        <v>8310</v>
      </c>
      <c r="T459" t="s">
        <v>8313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29"/>
        <v>41378.69976851852</v>
      </c>
      <c r="L460" s="13">
        <f t="shared" si="30"/>
        <v>41408.69976851852</v>
      </c>
      <c r="M460" t="b">
        <v>0</v>
      </c>
      <c r="N460">
        <v>49</v>
      </c>
      <c r="O460" t="b">
        <v>0</v>
      </c>
      <c r="P460" t="s">
        <v>8270</v>
      </c>
      <c r="Q460" s="20">
        <f t="shared" si="31"/>
        <v>8.2100000000000009</v>
      </c>
      <c r="R460" s="8">
        <f t="shared" si="28"/>
        <v>16.755102040816325</v>
      </c>
      <c r="S460" t="s">
        <v>8310</v>
      </c>
      <c r="T460" t="s">
        <v>8313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29"/>
        <v>40800.6403587963</v>
      </c>
      <c r="L461" s="13">
        <f t="shared" si="30"/>
        <v>40860.682025462964</v>
      </c>
      <c r="M461" t="b">
        <v>0</v>
      </c>
      <c r="N461">
        <v>1</v>
      </c>
      <c r="O461" t="b">
        <v>0</v>
      </c>
      <c r="P461" t="s">
        <v>8270</v>
      </c>
      <c r="Q461" s="20">
        <f t="shared" si="31"/>
        <v>6.4102564102564097E-2</v>
      </c>
      <c r="R461" s="8">
        <f t="shared" si="28"/>
        <v>25</v>
      </c>
      <c r="S461" t="s">
        <v>8310</v>
      </c>
      <c r="T461" t="s">
        <v>8313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29"/>
        <v>41759.542534722219</v>
      </c>
      <c r="L462" s="13">
        <f t="shared" si="30"/>
        <v>41791.166666666664</v>
      </c>
      <c r="M462" t="b">
        <v>0</v>
      </c>
      <c r="N462">
        <v>2</v>
      </c>
      <c r="O462" t="b">
        <v>0</v>
      </c>
      <c r="P462" t="s">
        <v>8270</v>
      </c>
      <c r="Q462" s="20">
        <f t="shared" si="31"/>
        <v>0.29411764705882354</v>
      </c>
      <c r="R462" s="8">
        <f t="shared" si="28"/>
        <v>12.5</v>
      </c>
      <c r="S462" t="s">
        <v>8310</v>
      </c>
      <c r="T462" t="s">
        <v>8313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29"/>
        <v>41407.84684027778</v>
      </c>
      <c r="L463" s="13">
        <f t="shared" si="30"/>
        <v>41427.84684027778</v>
      </c>
      <c r="M463" t="b">
        <v>0</v>
      </c>
      <c r="N463">
        <v>0</v>
      </c>
      <c r="O463" t="b">
        <v>0</v>
      </c>
      <c r="P463" t="s">
        <v>8270</v>
      </c>
      <c r="Q463" s="20">
        <f t="shared" si="31"/>
        <v>0</v>
      </c>
      <c r="R463" s="8" t="e">
        <f t="shared" si="28"/>
        <v>#DIV/0!</v>
      </c>
      <c r="S463" t="s">
        <v>8310</v>
      </c>
      <c r="T463" t="s">
        <v>8313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29"/>
        <v>40705.126631944448</v>
      </c>
      <c r="L464" s="13">
        <f t="shared" si="30"/>
        <v>40765.126631944448</v>
      </c>
      <c r="M464" t="b">
        <v>0</v>
      </c>
      <c r="N464">
        <v>0</v>
      </c>
      <c r="O464" t="b">
        <v>0</v>
      </c>
      <c r="P464" t="s">
        <v>8270</v>
      </c>
      <c r="Q464" s="20">
        <f t="shared" si="31"/>
        <v>0</v>
      </c>
      <c r="R464" s="8" t="e">
        <f t="shared" si="28"/>
        <v>#DIV/0!</v>
      </c>
      <c r="S464" t="s">
        <v>8310</v>
      </c>
      <c r="T464" t="s">
        <v>8313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29"/>
        <v>40750.710104166668</v>
      </c>
      <c r="L465" s="13">
        <f t="shared" si="30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20">
        <f t="shared" si="31"/>
        <v>2.2727272727272729</v>
      </c>
      <c r="R465" s="8">
        <f t="shared" si="28"/>
        <v>113.63636363636364</v>
      </c>
      <c r="S465" t="s">
        <v>8310</v>
      </c>
      <c r="T465" t="s">
        <v>8313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29"/>
        <v>42488.848784722228</v>
      </c>
      <c r="L466" s="13">
        <f t="shared" si="30"/>
        <v>42508.848784722228</v>
      </c>
      <c r="M466" t="b">
        <v>0</v>
      </c>
      <c r="N466">
        <v>1</v>
      </c>
      <c r="O466" t="b">
        <v>0</v>
      </c>
      <c r="P466" t="s">
        <v>8270</v>
      </c>
      <c r="Q466" s="20">
        <f t="shared" si="31"/>
        <v>9.9009900990099015E-2</v>
      </c>
      <c r="R466" s="8">
        <f t="shared" si="28"/>
        <v>1</v>
      </c>
      <c r="S466" t="s">
        <v>8310</v>
      </c>
      <c r="T466" t="s">
        <v>8313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29"/>
        <v>41801.120069444441</v>
      </c>
      <c r="L467" s="13">
        <f t="shared" si="30"/>
        <v>41817.120069444441</v>
      </c>
      <c r="M467" t="b">
        <v>0</v>
      </c>
      <c r="N467">
        <v>8</v>
      </c>
      <c r="O467" t="b">
        <v>0</v>
      </c>
      <c r="P467" t="s">
        <v>8270</v>
      </c>
      <c r="Q467" s="20">
        <f t="shared" si="31"/>
        <v>26.953125</v>
      </c>
      <c r="R467" s="8">
        <f t="shared" si="28"/>
        <v>17.25</v>
      </c>
      <c r="S467" t="s">
        <v>8310</v>
      </c>
      <c r="T467" t="s">
        <v>8313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29"/>
        <v>41129.942870370374</v>
      </c>
      <c r="L468" s="13">
        <f t="shared" si="30"/>
        <v>41159.942870370374</v>
      </c>
      <c r="M468" t="b">
        <v>0</v>
      </c>
      <c r="N468">
        <v>5</v>
      </c>
      <c r="O468" t="b">
        <v>0</v>
      </c>
      <c r="P468" t="s">
        <v>8270</v>
      </c>
      <c r="Q468" s="20">
        <f t="shared" si="31"/>
        <v>0.76</v>
      </c>
      <c r="R468" s="8">
        <f t="shared" si="28"/>
        <v>15.2</v>
      </c>
      <c r="S468" t="s">
        <v>8310</v>
      </c>
      <c r="T468" t="s">
        <v>8313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29"/>
        <v>41135.679791666669</v>
      </c>
      <c r="L469" s="13">
        <f t="shared" si="30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20">
        <f t="shared" si="31"/>
        <v>21.574999999999999</v>
      </c>
      <c r="R469" s="8">
        <f t="shared" si="28"/>
        <v>110.64102564102564</v>
      </c>
      <c r="S469" t="s">
        <v>8310</v>
      </c>
      <c r="T469" t="s">
        <v>8313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29"/>
        <v>41041.167627314811</v>
      </c>
      <c r="L470" s="13">
        <f t="shared" si="30"/>
        <v>41101.160474537035</v>
      </c>
      <c r="M470" t="b">
        <v>0</v>
      </c>
      <c r="N470">
        <v>0</v>
      </c>
      <c r="O470" t="b">
        <v>0</v>
      </c>
      <c r="P470" t="s">
        <v>8270</v>
      </c>
      <c r="Q470" s="20">
        <f t="shared" si="31"/>
        <v>0</v>
      </c>
      <c r="R470" s="8" t="e">
        <f t="shared" si="28"/>
        <v>#DIV/0!</v>
      </c>
      <c r="S470" t="s">
        <v>8310</v>
      </c>
      <c r="T470" t="s">
        <v>8313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29"/>
        <v>41827.989861111113</v>
      </c>
      <c r="L471" s="13">
        <f t="shared" si="30"/>
        <v>41887.989861111113</v>
      </c>
      <c r="M471" t="b">
        <v>0</v>
      </c>
      <c r="N471">
        <v>0</v>
      </c>
      <c r="O471" t="b">
        <v>0</v>
      </c>
      <c r="P471" t="s">
        <v>8270</v>
      </c>
      <c r="Q471" s="20">
        <f t="shared" si="31"/>
        <v>0</v>
      </c>
      <c r="R471" s="8" t="e">
        <f t="shared" si="28"/>
        <v>#DIV/0!</v>
      </c>
      <c r="S471" t="s">
        <v>8310</v>
      </c>
      <c r="T471" t="s">
        <v>8313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29"/>
        <v>41605.167696759258</v>
      </c>
      <c r="L472" s="13">
        <f t="shared" si="30"/>
        <v>41655.166666666664</v>
      </c>
      <c r="M472" t="b">
        <v>0</v>
      </c>
      <c r="N472">
        <v>2</v>
      </c>
      <c r="O472" t="b">
        <v>0</v>
      </c>
      <c r="P472" t="s">
        <v>8270</v>
      </c>
      <c r="Q472" s="20">
        <f t="shared" si="31"/>
        <v>1.02</v>
      </c>
      <c r="R472" s="8">
        <f t="shared" si="28"/>
        <v>25.5</v>
      </c>
      <c r="S472" t="s">
        <v>8310</v>
      </c>
      <c r="T472" t="s">
        <v>8313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29"/>
        <v>41703.721979166665</v>
      </c>
      <c r="L473" s="13">
        <f t="shared" si="30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20">
        <f t="shared" si="31"/>
        <v>11.892727272727273</v>
      </c>
      <c r="R473" s="8">
        <f t="shared" si="28"/>
        <v>38.476470588235294</v>
      </c>
      <c r="S473" t="s">
        <v>8310</v>
      </c>
      <c r="T473" t="s">
        <v>8313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29"/>
        <v>41844.922662037039</v>
      </c>
      <c r="L474" s="13">
        <f t="shared" si="30"/>
        <v>41874.922662037039</v>
      </c>
      <c r="M474" t="b">
        <v>0</v>
      </c>
      <c r="N474">
        <v>5</v>
      </c>
      <c r="O474" t="b">
        <v>0</v>
      </c>
      <c r="P474" t="s">
        <v>8270</v>
      </c>
      <c r="Q474" s="20">
        <f t="shared" si="31"/>
        <v>17.625</v>
      </c>
      <c r="R474" s="8">
        <f t="shared" si="28"/>
        <v>28.2</v>
      </c>
      <c r="S474" t="s">
        <v>8310</v>
      </c>
      <c r="T474" t="s">
        <v>8313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29"/>
        <v>41869.698136574072</v>
      </c>
      <c r="L475" s="13">
        <f t="shared" si="30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20">
        <f t="shared" si="31"/>
        <v>2.87</v>
      </c>
      <c r="R475" s="8">
        <f t="shared" si="28"/>
        <v>61.5</v>
      </c>
      <c r="S475" t="s">
        <v>8310</v>
      </c>
      <c r="T475" t="s">
        <v>8313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29"/>
        <v>42753.329039351855</v>
      </c>
      <c r="L476" s="13">
        <f t="shared" si="30"/>
        <v>42783.329039351855</v>
      </c>
      <c r="M476" t="b">
        <v>0</v>
      </c>
      <c r="N476">
        <v>1</v>
      </c>
      <c r="O476" t="b">
        <v>0</v>
      </c>
      <c r="P476" t="s">
        <v>8270</v>
      </c>
      <c r="Q476" s="20">
        <f t="shared" si="31"/>
        <v>3.0303030303030304E-2</v>
      </c>
      <c r="R476" s="8">
        <f t="shared" si="28"/>
        <v>1</v>
      </c>
      <c r="S476" t="s">
        <v>8310</v>
      </c>
      <c r="T476" t="s">
        <v>8313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29"/>
        <v>42100.086145833338</v>
      </c>
      <c r="L477" s="13">
        <f t="shared" si="30"/>
        <v>42130.086145833338</v>
      </c>
      <c r="M477" t="b">
        <v>0</v>
      </c>
      <c r="N477">
        <v>0</v>
      </c>
      <c r="O477" t="b">
        <v>0</v>
      </c>
      <c r="P477" t="s">
        <v>8270</v>
      </c>
      <c r="Q477" s="20">
        <f t="shared" si="31"/>
        <v>0</v>
      </c>
      <c r="R477" s="8" t="e">
        <f t="shared" si="28"/>
        <v>#DIV/0!</v>
      </c>
      <c r="S477" t="s">
        <v>8310</v>
      </c>
      <c r="T477" t="s">
        <v>8313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29"/>
        <v>41757.975011574075</v>
      </c>
      <c r="L478" s="13">
        <f t="shared" si="30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20">
        <f t="shared" si="31"/>
        <v>2.230268181818182</v>
      </c>
      <c r="R478" s="8">
        <f t="shared" si="28"/>
        <v>39.569274193548388</v>
      </c>
      <c r="S478" t="s">
        <v>8310</v>
      </c>
      <c r="T478" t="s">
        <v>8313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29"/>
        <v>40987.83488425926</v>
      </c>
      <c r="L479" s="13">
        <f t="shared" si="30"/>
        <v>41047.83488425926</v>
      </c>
      <c r="M479" t="b">
        <v>0</v>
      </c>
      <c r="N479">
        <v>0</v>
      </c>
      <c r="O479" t="b">
        <v>0</v>
      </c>
      <c r="P479" t="s">
        <v>8270</v>
      </c>
      <c r="Q479" s="20">
        <f t="shared" si="31"/>
        <v>0</v>
      </c>
      <c r="R479" s="8" t="e">
        <f t="shared" si="28"/>
        <v>#DIV/0!</v>
      </c>
      <c r="S479" t="s">
        <v>8310</v>
      </c>
      <c r="T479" t="s">
        <v>8313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29"/>
        <v>42065.910983796297</v>
      </c>
      <c r="L480" s="13">
        <f t="shared" si="30"/>
        <v>42095.869317129633</v>
      </c>
      <c r="M480" t="b">
        <v>0</v>
      </c>
      <c r="N480">
        <v>0</v>
      </c>
      <c r="O480" t="b">
        <v>0</v>
      </c>
      <c r="P480" t="s">
        <v>8270</v>
      </c>
      <c r="Q480" s="20">
        <f t="shared" si="31"/>
        <v>0</v>
      </c>
      <c r="R480" s="8" t="e">
        <f t="shared" si="28"/>
        <v>#DIV/0!</v>
      </c>
      <c r="S480" t="s">
        <v>8310</v>
      </c>
      <c r="T480" t="s">
        <v>8313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29"/>
        <v>41904.407812500001</v>
      </c>
      <c r="L481" s="13">
        <f t="shared" si="30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20">
        <f t="shared" si="31"/>
        <v>32.56</v>
      </c>
      <c r="R481" s="8">
        <f t="shared" si="28"/>
        <v>88.8</v>
      </c>
      <c r="S481" t="s">
        <v>8310</v>
      </c>
      <c r="T481" t="s">
        <v>8313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29"/>
        <v>41465.500173611108</v>
      </c>
      <c r="L482" s="13">
        <f t="shared" si="30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20">
        <f t="shared" si="31"/>
        <v>19.41</v>
      </c>
      <c r="R482" s="8">
        <f t="shared" si="28"/>
        <v>55.457142857142856</v>
      </c>
      <c r="S482" t="s">
        <v>8310</v>
      </c>
      <c r="T482" t="s">
        <v>8313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29"/>
        <v>41162.672326388885</v>
      </c>
      <c r="L483" s="13">
        <f t="shared" si="30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20">
        <f t="shared" si="31"/>
        <v>6.1</v>
      </c>
      <c r="R483" s="8">
        <f t="shared" si="28"/>
        <v>87.142857142857139</v>
      </c>
      <c r="S483" t="s">
        <v>8310</v>
      </c>
      <c r="T483" t="s">
        <v>8313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29"/>
        <v>42447.896875000006</v>
      </c>
      <c r="L484" s="13">
        <f t="shared" si="30"/>
        <v>42474.606944444444</v>
      </c>
      <c r="M484" t="b">
        <v>0</v>
      </c>
      <c r="N484">
        <v>1</v>
      </c>
      <c r="O484" t="b">
        <v>0</v>
      </c>
      <c r="P484" t="s">
        <v>8270</v>
      </c>
      <c r="Q484" s="20">
        <f t="shared" si="31"/>
        <v>0.1</v>
      </c>
      <c r="R484" s="8">
        <f t="shared" si="28"/>
        <v>10</v>
      </c>
      <c r="S484" t="s">
        <v>8310</v>
      </c>
      <c r="T484" t="s">
        <v>8313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29"/>
        <v>41243.197592592594</v>
      </c>
      <c r="L485" s="13">
        <f t="shared" si="30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20">
        <f t="shared" si="31"/>
        <v>50.2</v>
      </c>
      <c r="R485" s="8">
        <f t="shared" si="28"/>
        <v>51.224489795918366</v>
      </c>
      <c r="S485" t="s">
        <v>8310</v>
      </c>
      <c r="T485" t="s">
        <v>8313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29"/>
        <v>42272.93949074074</v>
      </c>
      <c r="L486" s="13">
        <f t="shared" si="30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20">
        <f t="shared" si="31"/>
        <v>0.18625</v>
      </c>
      <c r="R486" s="8">
        <f t="shared" si="28"/>
        <v>13.545454545454545</v>
      </c>
      <c r="S486" t="s">
        <v>8310</v>
      </c>
      <c r="T486" t="s">
        <v>8313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29"/>
        <v>41381.50577546296</v>
      </c>
      <c r="L487" s="13">
        <f t="shared" si="30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20">
        <f t="shared" si="31"/>
        <v>21.906971229845084</v>
      </c>
      <c r="R487" s="8">
        <f t="shared" si="28"/>
        <v>66.520080000000007</v>
      </c>
      <c r="S487" t="s">
        <v>8310</v>
      </c>
      <c r="T487" t="s">
        <v>8313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29"/>
        <v>41761.94258101852</v>
      </c>
      <c r="L488" s="13">
        <f t="shared" si="30"/>
        <v>41791.94258101852</v>
      </c>
      <c r="M488" t="b">
        <v>0</v>
      </c>
      <c r="N488">
        <v>1</v>
      </c>
      <c r="O488" t="b">
        <v>0</v>
      </c>
      <c r="P488" t="s">
        <v>8270</v>
      </c>
      <c r="Q488" s="20">
        <f t="shared" si="31"/>
        <v>9.0909090909090905E-3</v>
      </c>
      <c r="R488" s="8">
        <f t="shared" si="28"/>
        <v>50</v>
      </c>
      <c r="S488" t="s">
        <v>8310</v>
      </c>
      <c r="T488" t="s">
        <v>8313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29"/>
        <v>42669.594837962963</v>
      </c>
      <c r="L489" s="13">
        <f t="shared" si="30"/>
        <v>42729.636504629627</v>
      </c>
      <c r="M489" t="b">
        <v>0</v>
      </c>
      <c r="N489">
        <v>0</v>
      </c>
      <c r="O489" t="b">
        <v>0</v>
      </c>
      <c r="P489" t="s">
        <v>8270</v>
      </c>
      <c r="Q489" s="20">
        <f t="shared" si="31"/>
        <v>0</v>
      </c>
      <c r="R489" s="8" t="e">
        <f t="shared" si="28"/>
        <v>#DIV/0!</v>
      </c>
      <c r="S489" t="s">
        <v>8310</v>
      </c>
      <c r="T489" t="s">
        <v>8313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29"/>
        <v>42714.054398148146</v>
      </c>
      <c r="L490" s="13">
        <f t="shared" si="30"/>
        <v>42744.054398148146</v>
      </c>
      <c r="M490" t="b">
        <v>0</v>
      </c>
      <c r="N490">
        <v>0</v>
      </c>
      <c r="O490" t="b">
        <v>0</v>
      </c>
      <c r="P490" t="s">
        <v>8270</v>
      </c>
      <c r="Q490" s="20">
        <f t="shared" si="31"/>
        <v>0</v>
      </c>
      <c r="R490" s="8" t="e">
        <f t="shared" si="28"/>
        <v>#DIV/0!</v>
      </c>
      <c r="S490" t="s">
        <v>8310</v>
      </c>
      <c r="T490" t="s">
        <v>8313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29"/>
        <v>40882.481666666667</v>
      </c>
      <c r="L491" s="13">
        <f t="shared" si="30"/>
        <v>40913.481249999997</v>
      </c>
      <c r="M491" t="b">
        <v>0</v>
      </c>
      <c r="N491">
        <v>3</v>
      </c>
      <c r="O491" t="b">
        <v>0</v>
      </c>
      <c r="P491" t="s">
        <v>8270</v>
      </c>
      <c r="Q491" s="20">
        <f t="shared" si="31"/>
        <v>0.28667813379201834</v>
      </c>
      <c r="R491" s="8">
        <f t="shared" si="28"/>
        <v>71.666666666666671</v>
      </c>
      <c r="S491" t="s">
        <v>8310</v>
      </c>
      <c r="T491" t="s">
        <v>8313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29"/>
        <v>41113.968576388892</v>
      </c>
      <c r="L492" s="13">
        <f t="shared" si="30"/>
        <v>41143.968576388892</v>
      </c>
      <c r="M492" t="b">
        <v>0</v>
      </c>
      <c r="N492">
        <v>0</v>
      </c>
      <c r="O492" t="b">
        <v>0</v>
      </c>
      <c r="P492" t="s">
        <v>8270</v>
      </c>
      <c r="Q492" s="20">
        <f t="shared" si="31"/>
        <v>0</v>
      </c>
      <c r="R492" s="8" t="e">
        <f t="shared" si="28"/>
        <v>#DIV/0!</v>
      </c>
      <c r="S492" t="s">
        <v>8310</v>
      </c>
      <c r="T492" t="s">
        <v>8313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29"/>
        <v>42366.982627314821</v>
      </c>
      <c r="L493" s="13">
        <f t="shared" si="30"/>
        <v>42396.982627314821</v>
      </c>
      <c r="M493" t="b">
        <v>0</v>
      </c>
      <c r="N493">
        <v>0</v>
      </c>
      <c r="O493" t="b">
        <v>0</v>
      </c>
      <c r="P493" t="s">
        <v>8270</v>
      </c>
      <c r="Q493" s="20">
        <f t="shared" si="31"/>
        <v>0</v>
      </c>
      <c r="R493" s="8" t="e">
        <f t="shared" si="28"/>
        <v>#DIV/0!</v>
      </c>
      <c r="S493" t="s">
        <v>8310</v>
      </c>
      <c r="T493" t="s">
        <v>8313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29"/>
        <v>42596.03506944445</v>
      </c>
      <c r="L494" s="13">
        <f t="shared" si="30"/>
        <v>42656.03506944445</v>
      </c>
      <c r="M494" t="b">
        <v>0</v>
      </c>
      <c r="N494">
        <v>0</v>
      </c>
      <c r="O494" t="b">
        <v>0</v>
      </c>
      <c r="P494" t="s">
        <v>8270</v>
      </c>
      <c r="Q494" s="20">
        <f t="shared" si="31"/>
        <v>0</v>
      </c>
      <c r="R494" s="8" t="e">
        <f t="shared" si="28"/>
        <v>#DIV/0!</v>
      </c>
      <c r="S494" t="s">
        <v>8310</v>
      </c>
      <c r="T494" t="s">
        <v>8313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29"/>
        <v>42114.726134259254</v>
      </c>
      <c r="L495" s="13">
        <f t="shared" si="30"/>
        <v>42144.726134259254</v>
      </c>
      <c r="M495" t="b">
        <v>0</v>
      </c>
      <c r="N495">
        <v>0</v>
      </c>
      <c r="O495" t="b">
        <v>0</v>
      </c>
      <c r="P495" t="s">
        <v>8270</v>
      </c>
      <c r="Q495" s="20">
        <f t="shared" si="31"/>
        <v>0</v>
      </c>
      <c r="R495" s="8" t="e">
        <f t="shared" si="28"/>
        <v>#DIV/0!</v>
      </c>
      <c r="S495" t="s">
        <v>8310</v>
      </c>
      <c r="T495" t="s">
        <v>8313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29"/>
        <v>41799.830613425926</v>
      </c>
      <c r="L496" s="13">
        <f t="shared" si="30"/>
        <v>41823.125</v>
      </c>
      <c r="M496" t="b">
        <v>0</v>
      </c>
      <c r="N496">
        <v>3</v>
      </c>
      <c r="O496" t="b">
        <v>0</v>
      </c>
      <c r="P496" t="s">
        <v>8270</v>
      </c>
      <c r="Q496" s="20">
        <f t="shared" si="31"/>
        <v>0.155</v>
      </c>
      <c r="R496" s="8">
        <f t="shared" si="28"/>
        <v>10.333333333333334</v>
      </c>
      <c r="S496" t="s">
        <v>8310</v>
      </c>
      <c r="T496" t="s">
        <v>8313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29"/>
        <v>42171.827604166669</v>
      </c>
      <c r="L497" s="13">
        <f t="shared" si="30"/>
        <v>42201.827604166669</v>
      </c>
      <c r="M497" t="b">
        <v>0</v>
      </c>
      <c r="N497">
        <v>0</v>
      </c>
      <c r="O497" t="b">
        <v>0</v>
      </c>
      <c r="P497" t="s">
        <v>8270</v>
      </c>
      <c r="Q497" s="20">
        <f t="shared" si="31"/>
        <v>0</v>
      </c>
      <c r="R497" s="8" t="e">
        <f t="shared" si="28"/>
        <v>#DIV/0!</v>
      </c>
      <c r="S497" t="s">
        <v>8310</v>
      </c>
      <c r="T497" t="s">
        <v>8313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29"/>
        <v>41620.93141203704</v>
      </c>
      <c r="L498" s="13">
        <f t="shared" si="30"/>
        <v>41680.93141203704</v>
      </c>
      <c r="M498" t="b">
        <v>0</v>
      </c>
      <c r="N498">
        <v>1</v>
      </c>
      <c r="O498" t="b">
        <v>0</v>
      </c>
      <c r="P498" t="s">
        <v>8270</v>
      </c>
      <c r="Q498" s="20">
        <f t="shared" si="31"/>
        <v>1.6666666666666668E-3</v>
      </c>
      <c r="R498" s="8">
        <f t="shared" si="28"/>
        <v>1</v>
      </c>
      <c r="S498" t="s">
        <v>8310</v>
      </c>
      <c r="T498" t="s">
        <v>8313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29"/>
        <v>41945.037789351853</v>
      </c>
      <c r="L499" s="13">
        <f t="shared" si="30"/>
        <v>41998.208333333328</v>
      </c>
      <c r="M499" t="b">
        <v>0</v>
      </c>
      <c r="N499">
        <v>3</v>
      </c>
      <c r="O499" t="b">
        <v>0</v>
      </c>
      <c r="P499" t="s">
        <v>8270</v>
      </c>
      <c r="Q499" s="20">
        <f t="shared" si="31"/>
        <v>0.6696428571428571</v>
      </c>
      <c r="R499" s="8">
        <f t="shared" si="28"/>
        <v>10</v>
      </c>
      <c r="S499" t="s">
        <v>8310</v>
      </c>
      <c r="T499" t="s">
        <v>8313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29"/>
        <v>40858.762141203704</v>
      </c>
      <c r="L500" s="13">
        <f t="shared" si="30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20">
        <f t="shared" si="31"/>
        <v>4.5985132395404564</v>
      </c>
      <c r="R500" s="8">
        <f t="shared" si="28"/>
        <v>136.09090909090909</v>
      </c>
      <c r="S500" t="s">
        <v>8310</v>
      </c>
      <c r="T500" t="s">
        <v>8313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29"/>
        <v>40043.895462962959</v>
      </c>
      <c r="L501" s="13">
        <f t="shared" si="30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20">
        <f t="shared" si="31"/>
        <v>9.5500000000000007</v>
      </c>
      <c r="R501" s="8">
        <f t="shared" si="28"/>
        <v>73.461538461538467</v>
      </c>
      <c r="S501" t="s">
        <v>8310</v>
      </c>
      <c r="T501" t="s">
        <v>8313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29"/>
        <v>40247.886006944449</v>
      </c>
      <c r="L502" s="13">
        <f t="shared" si="30"/>
        <v>40306.927777777775</v>
      </c>
      <c r="M502" t="b">
        <v>0</v>
      </c>
      <c r="N502">
        <v>4</v>
      </c>
      <c r="O502" t="b">
        <v>0</v>
      </c>
      <c r="P502" t="s">
        <v>8270</v>
      </c>
      <c r="Q502" s="20">
        <f t="shared" si="31"/>
        <v>3.3076923076923079</v>
      </c>
      <c r="R502" s="8">
        <f t="shared" si="28"/>
        <v>53.75</v>
      </c>
      <c r="S502" t="s">
        <v>8310</v>
      </c>
      <c r="T502" t="s">
        <v>8313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29"/>
        <v>40703.234386574077</v>
      </c>
      <c r="L503" s="13">
        <f t="shared" si="30"/>
        <v>40733.234386574077</v>
      </c>
      <c r="M503" t="b">
        <v>0</v>
      </c>
      <c r="N503">
        <v>0</v>
      </c>
      <c r="O503" t="b">
        <v>0</v>
      </c>
      <c r="P503" t="s">
        <v>8270</v>
      </c>
      <c r="Q503" s="20">
        <f t="shared" si="31"/>
        <v>0</v>
      </c>
      <c r="R503" s="8" t="e">
        <f t="shared" si="28"/>
        <v>#DIV/0!</v>
      </c>
      <c r="S503" t="s">
        <v>8310</v>
      </c>
      <c r="T503" t="s">
        <v>8313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29"/>
        <v>40956.553530092591</v>
      </c>
      <c r="L504" s="13">
        <f t="shared" si="30"/>
        <v>40986.511863425927</v>
      </c>
      <c r="M504" t="b">
        <v>0</v>
      </c>
      <c r="N504">
        <v>4</v>
      </c>
      <c r="O504" t="b">
        <v>0</v>
      </c>
      <c r="P504" t="s">
        <v>8270</v>
      </c>
      <c r="Q504" s="20">
        <f t="shared" si="31"/>
        <v>1.1499999999999999</v>
      </c>
      <c r="R504" s="8">
        <f t="shared" si="28"/>
        <v>57.5</v>
      </c>
      <c r="S504" t="s">
        <v>8310</v>
      </c>
      <c r="T504" t="s">
        <v>8313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29"/>
        <v>41991.526655092588</v>
      </c>
      <c r="L505" s="13">
        <f t="shared" si="30"/>
        <v>42021.526655092588</v>
      </c>
      <c r="M505" t="b">
        <v>0</v>
      </c>
      <c r="N505">
        <v>9</v>
      </c>
      <c r="O505" t="b">
        <v>0</v>
      </c>
      <c r="P505" t="s">
        <v>8270</v>
      </c>
      <c r="Q505" s="20">
        <f t="shared" si="31"/>
        <v>1.7538461538461538</v>
      </c>
      <c r="R505" s="8">
        <f t="shared" si="28"/>
        <v>12.666666666666666</v>
      </c>
      <c r="S505" t="s">
        <v>8310</v>
      </c>
      <c r="T505" t="s">
        <v>8313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29"/>
        <v>40949.98364583333</v>
      </c>
      <c r="L506" s="13">
        <f t="shared" si="30"/>
        <v>41009.941979166666</v>
      </c>
      <c r="M506" t="b">
        <v>0</v>
      </c>
      <c r="N506">
        <v>5</v>
      </c>
      <c r="O506" t="b">
        <v>0</v>
      </c>
      <c r="P506" t="s">
        <v>8270</v>
      </c>
      <c r="Q506" s="20">
        <f t="shared" si="31"/>
        <v>1.3673469387755102</v>
      </c>
      <c r="R506" s="8">
        <f t="shared" si="28"/>
        <v>67</v>
      </c>
      <c r="S506" t="s">
        <v>8310</v>
      </c>
      <c r="T506" t="s">
        <v>8313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29"/>
        <v>42318.098217592589</v>
      </c>
      <c r="L507" s="13">
        <f t="shared" si="30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20">
        <f t="shared" si="31"/>
        <v>0.43333333333333329</v>
      </c>
      <c r="R507" s="8">
        <f t="shared" si="28"/>
        <v>3.7142857142857144</v>
      </c>
      <c r="S507" t="s">
        <v>8310</v>
      </c>
      <c r="T507" t="s">
        <v>8313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29"/>
        <v>41466.552314814813</v>
      </c>
      <c r="L508" s="13">
        <f t="shared" si="30"/>
        <v>41496.552314814813</v>
      </c>
      <c r="M508" t="b">
        <v>0</v>
      </c>
      <c r="N508">
        <v>1</v>
      </c>
      <c r="O508" t="b">
        <v>0</v>
      </c>
      <c r="P508" t="s">
        <v>8270</v>
      </c>
      <c r="Q508" s="20">
        <f t="shared" si="31"/>
        <v>0.125</v>
      </c>
      <c r="R508" s="8">
        <f t="shared" si="28"/>
        <v>250</v>
      </c>
      <c r="S508" t="s">
        <v>8310</v>
      </c>
      <c r="T508" t="s">
        <v>8313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29"/>
        <v>41156.958993055552</v>
      </c>
      <c r="L509" s="13">
        <f t="shared" si="30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20">
        <f t="shared" si="31"/>
        <v>3.2</v>
      </c>
      <c r="R509" s="8">
        <f t="shared" si="28"/>
        <v>64</v>
      </c>
      <c r="S509" t="s">
        <v>8310</v>
      </c>
      <c r="T509" t="s">
        <v>8313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29"/>
        <v>40995.024317129632</v>
      </c>
      <c r="L510" s="13">
        <f t="shared" si="30"/>
        <v>41054.593055555553</v>
      </c>
      <c r="M510" t="b">
        <v>0</v>
      </c>
      <c r="N510">
        <v>3</v>
      </c>
      <c r="O510" t="b">
        <v>0</v>
      </c>
      <c r="P510" t="s">
        <v>8270</v>
      </c>
      <c r="Q510" s="20">
        <f t="shared" si="31"/>
        <v>0.8</v>
      </c>
      <c r="R510" s="8">
        <f t="shared" si="28"/>
        <v>133.33333333333334</v>
      </c>
      <c r="S510" t="s">
        <v>8310</v>
      </c>
      <c r="T510" t="s">
        <v>8313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29"/>
        <v>42153.631597222222</v>
      </c>
      <c r="L511" s="13">
        <f t="shared" si="30"/>
        <v>42183.631597222222</v>
      </c>
      <c r="M511" t="b">
        <v>0</v>
      </c>
      <c r="N511">
        <v>1</v>
      </c>
      <c r="O511" t="b">
        <v>0</v>
      </c>
      <c r="P511" t="s">
        <v>8270</v>
      </c>
      <c r="Q511" s="20">
        <f t="shared" si="31"/>
        <v>0.2</v>
      </c>
      <c r="R511" s="8">
        <f t="shared" si="28"/>
        <v>10</v>
      </c>
      <c r="S511" t="s">
        <v>8310</v>
      </c>
      <c r="T511" t="s">
        <v>8313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29"/>
        <v>42400.176377314812</v>
      </c>
      <c r="L512" s="13">
        <f t="shared" si="30"/>
        <v>42430.176377314812</v>
      </c>
      <c r="M512" t="b">
        <v>0</v>
      </c>
      <c r="N512">
        <v>0</v>
      </c>
      <c r="O512" t="b">
        <v>0</v>
      </c>
      <c r="P512" t="s">
        <v>8270</v>
      </c>
      <c r="Q512" s="20">
        <f t="shared" si="31"/>
        <v>0</v>
      </c>
      <c r="R512" s="8" t="e">
        <f t="shared" si="28"/>
        <v>#DIV/0!</v>
      </c>
      <c r="S512" t="s">
        <v>8310</v>
      </c>
      <c r="T512" t="s">
        <v>8313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29"/>
        <v>41340.303032407406</v>
      </c>
      <c r="L513" s="13">
        <f t="shared" si="30"/>
        <v>41370.261365740742</v>
      </c>
      <c r="M513" t="b">
        <v>0</v>
      </c>
      <c r="N513">
        <v>5</v>
      </c>
      <c r="O513" t="b">
        <v>0</v>
      </c>
      <c r="P513" t="s">
        <v>8270</v>
      </c>
      <c r="Q513" s="20">
        <f t="shared" si="31"/>
        <v>3</v>
      </c>
      <c r="R513" s="8">
        <f t="shared" si="28"/>
        <v>30</v>
      </c>
      <c r="S513" t="s">
        <v>8310</v>
      </c>
      <c r="T513" t="s">
        <v>8313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29"/>
        <v>42649.742210648154</v>
      </c>
      <c r="L514" s="13">
        <f t="shared" si="30"/>
        <v>42694.783877314811</v>
      </c>
      <c r="M514" t="b">
        <v>0</v>
      </c>
      <c r="N514">
        <v>2</v>
      </c>
      <c r="O514" t="b">
        <v>0</v>
      </c>
      <c r="P514" t="s">
        <v>8270</v>
      </c>
      <c r="Q514" s="20">
        <f t="shared" si="31"/>
        <v>0.13749999999999998</v>
      </c>
      <c r="R514" s="8">
        <f t="shared" ref="R514:R577" si="32">E514/N514</f>
        <v>5.5</v>
      </c>
      <c r="S514" t="s">
        <v>8310</v>
      </c>
      <c r="T514" t="s">
        <v>8313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33">(((J515/60)/60)/24)+DATE(1970,1,1)</f>
        <v>42552.653993055559</v>
      </c>
      <c r="L515" s="13">
        <f t="shared" ref="L515:L578" si="34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20">
        <f t="shared" si="31"/>
        <v>13.923999999999999</v>
      </c>
      <c r="R515" s="8">
        <f t="shared" si="32"/>
        <v>102.38235294117646</v>
      </c>
      <c r="S515" t="s">
        <v>8310</v>
      </c>
      <c r="T515" t="s">
        <v>8313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33"/>
        <v>41830.613969907405</v>
      </c>
      <c r="L516" s="13">
        <f t="shared" si="3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20">
        <f t="shared" ref="Q516:Q579" si="35">E516/D516*100</f>
        <v>3.3333333333333335</v>
      </c>
      <c r="R516" s="8">
        <f t="shared" si="32"/>
        <v>16.666666666666668</v>
      </c>
      <c r="S516" t="s">
        <v>8310</v>
      </c>
      <c r="T516" t="s">
        <v>8313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33"/>
        <v>42327.490752314814</v>
      </c>
      <c r="L517" s="13">
        <f t="shared" si="3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20">
        <f t="shared" si="35"/>
        <v>25.41340206185567</v>
      </c>
      <c r="R517" s="8">
        <f t="shared" si="32"/>
        <v>725.02941176470586</v>
      </c>
      <c r="S517" t="s">
        <v>8310</v>
      </c>
      <c r="T517" t="s">
        <v>8313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33"/>
        <v>42091.778703703705</v>
      </c>
      <c r="L518" s="13">
        <f t="shared" si="3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20">
        <f t="shared" si="35"/>
        <v>0</v>
      </c>
      <c r="R518" s="8" t="e">
        <f t="shared" si="32"/>
        <v>#DIV/0!</v>
      </c>
      <c r="S518" t="s">
        <v>8310</v>
      </c>
      <c r="T518" t="s">
        <v>8313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33"/>
        <v>42738.615289351852</v>
      </c>
      <c r="L519" s="13">
        <f t="shared" si="3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20">
        <f t="shared" si="35"/>
        <v>1.3666666666666667</v>
      </c>
      <c r="R519" s="8">
        <f t="shared" si="32"/>
        <v>68.333333333333329</v>
      </c>
      <c r="S519" t="s">
        <v>8310</v>
      </c>
      <c r="T519" t="s">
        <v>8313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33"/>
        <v>42223.616018518514</v>
      </c>
      <c r="L520" s="13">
        <f t="shared" si="3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20">
        <f t="shared" si="35"/>
        <v>0</v>
      </c>
      <c r="R520" s="8" t="e">
        <f t="shared" si="32"/>
        <v>#DIV/0!</v>
      </c>
      <c r="S520" t="s">
        <v>8310</v>
      </c>
      <c r="T520" t="s">
        <v>8313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33"/>
        <v>41218.391446759262</v>
      </c>
      <c r="L521" s="13">
        <f t="shared" si="34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20">
        <f t="shared" si="35"/>
        <v>22.881426547787683</v>
      </c>
      <c r="R521" s="8">
        <f t="shared" si="32"/>
        <v>39.228571428571428</v>
      </c>
      <c r="S521" t="s">
        <v>8310</v>
      </c>
      <c r="T521" t="s">
        <v>8313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33"/>
        <v>42318.702094907407</v>
      </c>
      <c r="L522" s="13">
        <f t="shared" si="3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20">
        <f t="shared" si="35"/>
        <v>102.1</v>
      </c>
      <c r="R522" s="8">
        <f t="shared" si="32"/>
        <v>150.14705882352942</v>
      </c>
      <c r="S522" t="s">
        <v>8324</v>
      </c>
      <c r="T522" t="s">
        <v>8325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33"/>
        <v>42646.092812499999</v>
      </c>
      <c r="L523" s="13">
        <f t="shared" si="3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20">
        <f t="shared" si="35"/>
        <v>104.64</v>
      </c>
      <c r="R523" s="8">
        <f t="shared" si="32"/>
        <v>93.428571428571431</v>
      </c>
      <c r="S523" t="s">
        <v>8324</v>
      </c>
      <c r="T523" t="s">
        <v>8325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33"/>
        <v>42430.040798611109</v>
      </c>
      <c r="L524" s="13">
        <f t="shared" si="3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20">
        <f t="shared" si="35"/>
        <v>114.66666666666667</v>
      </c>
      <c r="R524" s="8">
        <f t="shared" si="32"/>
        <v>110.96774193548387</v>
      </c>
      <c r="S524" t="s">
        <v>8324</v>
      </c>
      <c r="T524" t="s">
        <v>8325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33"/>
        <v>42238.13282407407</v>
      </c>
      <c r="L525" s="13">
        <f t="shared" si="3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20">
        <f t="shared" si="35"/>
        <v>120.6</v>
      </c>
      <c r="R525" s="8">
        <f t="shared" si="32"/>
        <v>71.785714285714292</v>
      </c>
      <c r="S525" t="s">
        <v>8324</v>
      </c>
      <c r="T525" t="s">
        <v>8325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33"/>
        <v>42492.717233796298</v>
      </c>
      <c r="L526" s="13">
        <f t="shared" si="3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20">
        <f t="shared" si="35"/>
        <v>108.67285714285715</v>
      </c>
      <c r="R526" s="8">
        <f t="shared" si="32"/>
        <v>29.258076923076924</v>
      </c>
      <c r="S526" t="s">
        <v>8324</v>
      </c>
      <c r="T526" t="s">
        <v>8325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33"/>
        <v>41850.400937500002</v>
      </c>
      <c r="L527" s="13">
        <f t="shared" si="3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20">
        <f t="shared" si="35"/>
        <v>100</v>
      </c>
      <c r="R527" s="8">
        <f t="shared" si="32"/>
        <v>1000</v>
      </c>
      <c r="S527" t="s">
        <v>8324</v>
      </c>
      <c r="T527" t="s">
        <v>8325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33"/>
        <v>42192.591944444444</v>
      </c>
      <c r="L528" s="13">
        <f t="shared" si="3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20">
        <f t="shared" si="35"/>
        <v>113.99999999999999</v>
      </c>
      <c r="R528" s="8">
        <f t="shared" si="32"/>
        <v>74.347826086956516</v>
      </c>
      <c r="S528" t="s">
        <v>8324</v>
      </c>
      <c r="T528" t="s">
        <v>8325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33"/>
        <v>42753.205625000002</v>
      </c>
      <c r="L529" s="13">
        <f t="shared" si="3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20">
        <f t="shared" si="35"/>
        <v>100.85</v>
      </c>
      <c r="R529" s="8">
        <f t="shared" si="32"/>
        <v>63.829113924050631</v>
      </c>
      <c r="S529" t="s">
        <v>8324</v>
      </c>
      <c r="T529" t="s">
        <v>8325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33"/>
        <v>42155.920219907406</v>
      </c>
      <c r="L530" s="13">
        <f t="shared" si="3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20">
        <f t="shared" si="35"/>
        <v>115.65217391304347</v>
      </c>
      <c r="R530" s="8">
        <f t="shared" si="32"/>
        <v>44.333333333333336</v>
      </c>
      <c r="S530" t="s">
        <v>8324</v>
      </c>
      <c r="T530" t="s">
        <v>8325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33"/>
        <v>42725.031180555554</v>
      </c>
      <c r="L531" s="13">
        <f t="shared" si="3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20">
        <f t="shared" si="35"/>
        <v>130.41666666666666</v>
      </c>
      <c r="R531" s="8">
        <f t="shared" si="32"/>
        <v>86.944444444444443</v>
      </c>
      <c r="S531" t="s">
        <v>8324</v>
      </c>
      <c r="T531" t="s">
        <v>8325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33"/>
        <v>42157.591064814813</v>
      </c>
      <c r="L532" s="13">
        <f t="shared" si="3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20">
        <f t="shared" si="35"/>
        <v>107.78267254038178</v>
      </c>
      <c r="R532" s="8">
        <f t="shared" si="32"/>
        <v>126.55172413793103</v>
      </c>
      <c r="S532" t="s">
        <v>8324</v>
      </c>
      <c r="T532" t="s">
        <v>8325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33"/>
        <v>42676.065150462964</v>
      </c>
      <c r="L533" s="13">
        <f t="shared" si="3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20">
        <f t="shared" si="35"/>
        <v>100</v>
      </c>
      <c r="R533" s="8">
        <f t="shared" si="32"/>
        <v>129.03225806451613</v>
      </c>
      <c r="S533" t="s">
        <v>8324</v>
      </c>
      <c r="T533" t="s">
        <v>8325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33"/>
        <v>42473.007037037038</v>
      </c>
      <c r="L534" s="13">
        <f t="shared" si="3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20">
        <f t="shared" si="35"/>
        <v>123.25</v>
      </c>
      <c r="R534" s="8">
        <f t="shared" si="32"/>
        <v>71.242774566473983</v>
      </c>
      <c r="S534" t="s">
        <v>8324</v>
      </c>
      <c r="T534" t="s">
        <v>8325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33"/>
        <v>42482.43478009259</v>
      </c>
      <c r="L535" s="13">
        <f t="shared" si="3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20">
        <f t="shared" si="35"/>
        <v>100.2</v>
      </c>
      <c r="R535" s="8">
        <f t="shared" si="32"/>
        <v>117.88235294117646</v>
      </c>
      <c r="S535" t="s">
        <v>8324</v>
      </c>
      <c r="T535" t="s">
        <v>8325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33"/>
        <v>42270.810995370368</v>
      </c>
      <c r="L536" s="13">
        <f t="shared" si="3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20">
        <f t="shared" si="35"/>
        <v>104.66666666666666</v>
      </c>
      <c r="R536" s="8">
        <f t="shared" si="32"/>
        <v>327.08333333333331</v>
      </c>
      <c r="S536" t="s">
        <v>8324</v>
      </c>
      <c r="T536" t="s">
        <v>8325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33"/>
        <v>42711.545196759253</v>
      </c>
      <c r="L537" s="13">
        <f t="shared" si="34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20">
        <f t="shared" si="35"/>
        <v>102.49999999999999</v>
      </c>
      <c r="R537" s="8">
        <f t="shared" si="32"/>
        <v>34.745762711864408</v>
      </c>
      <c r="S537" t="s">
        <v>8324</v>
      </c>
      <c r="T537" t="s">
        <v>8325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33"/>
        <v>42179.344988425932</v>
      </c>
      <c r="L538" s="13">
        <f t="shared" si="34"/>
        <v>42219.75</v>
      </c>
      <c r="M538" t="b">
        <v>0</v>
      </c>
      <c r="N538">
        <v>39</v>
      </c>
      <c r="O538" t="b">
        <v>1</v>
      </c>
      <c r="P538" t="s">
        <v>8271</v>
      </c>
      <c r="Q538" s="20">
        <f t="shared" si="35"/>
        <v>118.25757575757576</v>
      </c>
      <c r="R538" s="8">
        <f t="shared" si="32"/>
        <v>100.06410256410257</v>
      </c>
      <c r="S538" t="s">
        <v>8324</v>
      </c>
      <c r="T538" t="s">
        <v>8325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33"/>
        <v>42282.768414351856</v>
      </c>
      <c r="L539" s="13">
        <f t="shared" si="3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20">
        <f t="shared" si="35"/>
        <v>120.5</v>
      </c>
      <c r="R539" s="8">
        <f t="shared" si="32"/>
        <v>40.847457627118644</v>
      </c>
      <c r="S539" t="s">
        <v>8324</v>
      </c>
      <c r="T539" t="s">
        <v>8325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33"/>
        <v>42473.794710648144</v>
      </c>
      <c r="L540" s="13">
        <f t="shared" si="3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20">
        <f t="shared" si="35"/>
        <v>302.42</v>
      </c>
      <c r="R540" s="8">
        <f t="shared" si="32"/>
        <v>252.01666666666668</v>
      </c>
      <c r="S540" t="s">
        <v>8324</v>
      </c>
      <c r="T540" t="s">
        <v>8325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33"/>
        <v>42535.049849537041</v>
      </c>
      <c r="L541" s="13">
        <f t="shared" si="3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20">
        <f t="shared" si="35"/>
        <v>100.64400000000001</v>
      </c>
      <c r="R541" s="8">
        <f t="shared" si="32"/>
        <v>25.161000000000001</v>
      </c>
      <c r="S541" t="s">
        <v>8324</v>
      </c>
      <c r="T541" t="s">
        <v>8325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33"/>
        <v>42009.817199074074</v>
      </c>
      <c r="L542" s="13">
        <f t="shared" si="3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20">
        <f t="shared" si="35"/>
        <v>6.6666666666666671E-3</v>
      </c>
      <c r="R542" s="8">
        <f t="shared" si="32"/>
        <v>1</v>
      </c>
      <c r="S542" t="s">
        <v>8326</v>
      </c>
      <c r="T542" t="s">
        <v>8348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33"/>
        <v>42276.046689814815</v>
      </c>
      <c r="L543" s="13">
        <f t="shared" si="3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20">
        <f t="shared" si="35"/>
        <v>0.55555555555555558</v>
      </c>
      <c r="R543" s="8">
        <f t="shared" si="32"/>
        <v>25</v>
      </c>
      <c r="S543" t="s">
        <v>8326</v>
      </c>
      <c r="T543" t="s">
        <v>8348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33"/>
        <v>42433.737453703703</v>
      </c>
      <c r="L544" s="13">
        <f t="shared" si="3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20">
        <f t="shared" si="35"/>
        <v>3.9999999999999996E-4</v>
      </c>
      <c r="R544" s="8">
        <f t="shared" si="32"/>
        <v>1</v>
      </c>
      <c r="S544" t="s">
        <v>8326</v>
      </c>
      <c r="T544" t="s">
        <v>8348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33"/>
        <v>41914.092152777775</v>
      </c>
      <c r="L545" s="13">
        <f t="shared" si="3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20">
        <f t="shared" si="35"/>
        <v>0.31818181818181818</v>
      </c>
      <c r="R545" s="8">
        <f t="shared" si="32"/>
        <v>35</v>
      </c>
      <c r="S545" t="s">
        <v>8326</v>
      </c>
      <c r="T545" t="s">
        <v>8348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33"/>
        <v>42525.656944444447</v>
      </c>
      <c r="L546" s="13">
        <f t="shared" si="3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20">
        <f t="shared" si="35"/>
        <v>1.2</v>
      </c>
      <c r="R546" s="8">
        <f t="shared" si="32"/>
        <v>3</v>
      </c>
      <c r="S546" t="s">
        <v>8326</v>
      </c>
      <c r="T546" t="s">
        <v>8348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33"/>
        <v>42283.592465277776</v>
      </c>
      <c r="L547" s="13">
        <f t="shared" si="3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20">
        <f t="shared" si="35"/>
        <v>27.383999999999997</v>
      </c>
      <c r="R547" s="8">
        <f t="shared" si="32"/>
        <v>402.70588235294116</v>
      </c>
      <c r="S547" t="s">
        <v>8326</v>
      </c>
      <c r="T547" t="s">
        <v>8348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33"/>
        <v>42249.667997685188</v>
      </c>
      <c r="L548" s="13">
        <f t="shared" si="3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20">
        <f t="shared" si="35"/>
        <v>8.666666666666667E-2</v>
      </c>
      <c r="R548" s="8">
        <f t="shared" si="32"/>
        <v>26</v>
      </c>
      <c r="S548" t="s">
        <v>8326</v>
      </c>
      <c r="T548" t="s">
        <v>8348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33"/>
        <v>42380.696342592593</v>
      </c>
      <c r="L549" s="13">
        <f t="shared" si="3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20">
        <f t="shared" si="35"/>
        <v>0</v>
      </c>
      <c r="R549" s="8" t="e">
        <f t="shared" si="32"/>
        <v>#DIV/0!</v>
      </c>
      <c r="S549" t="s">
        <v>8326</v>
      </c>
      <c r="T549" t="s">
        <v>8348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33"/>
        <v>42276.903333333335</v>
      </c>
      <c r="L550" s="13">
        <f t="shared" si="3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20">
        <f t="shared" si="35"/>
        <v>0.09</v>
      </c>
      <c r="R550" s="8">
        <f t="shared" si="32"/>
        <v>9</v>
      </c>
      <c r="S550" t="s">
        <v>8326</v>
      </c>
      <c r="T550" t="s">
        <v>8348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33"/>
        <v>42163.636828703704</v>
      </c>
      <c r="L551" s="13">
        <f t="shared" si="3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20">
        <f t="shared" si="35"/>
        <v>2.7199999999999998</v>
      </c>
      <c r="R551" s="8">
        <f t="shared" si="32"/>
        <v>8.5</v>
      </c>
      <c r="S551" t="s">
        <v>8326</v>
      </c>
      <c r="T551" t="s">
        <v>8348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33"/>
        <v>42753.678761574076</v>
      </c>
      <c r="L552" s="13">
        <f t="shared" si="3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20">
        <f t="shared" si="35"/>
        <v>0.70000000000000007</v>
      </c>
      <c r="R552" s="8">
        <f t="shared" si="32"/>
        <v>8.75</v>
      </c>
      <c r="S552" t="s">
        <v>8326</v>
      </c>
      <c r="T552" t="s">
        <v>8348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33"/>
        <v>42173.275740740741</v>
      </c>
      <c r="L553" s="13">
        <f t="shared" si="3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20">
        <f t="shared" si="35"/>
        <v>5.0413333333333332</v>
      </c>
      <c r="R553" s="8">
        <f t="shared" si="32"/>
        <v>135.03571428571428</v>
      </c>
      <c r="S553" t="s">
        <v>8326</v>
      </c>
      <c r="T553" t="s">
        <v>8348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33"/>
        <v>42318.616851851853</v>
      </c>
      <c r="L554" s="13">
        <f t="shared" si="3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20">
        <f t="shared" si="35"/>
        <v>0</v>
      </c>
      <c r="R554" s="8" t="e">
        <f t="shared" si="32"/>
        <v>#DIV/0!</v>
      </c>
      <c r="S554" t="s">
        <v>8326</v>
      </c>
      <c r="T554" t="s">
        <v>8348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33"/>
        <v>41927.71980324074</v>
      </c>
      <c r="L555" s="13">
        <f t="shared" si="3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20">
        <f t="shared" si="35"/>
        <v>0.49199999999999999</v>
      </c>
      <c r="R555" s="8">
        <f t="shared" si="32"/>
        <v>20.5</v>
      </c>
      <c r="S555" t="s">
        <v>8326</v>
      </c>
      <c r="T555" t="s">
        <v>8348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33"/>
        <v>41901.684861111113</v>
      </c>
      <c r="L556" s="13">
        <f t="shared" si="3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20">
        <f t="shared" si="35"/>
        <v>36.589147286821706</v>
      </c>
      <c r="R556" s="8">
        <f t="shared" si="32"/>
        <v>64.36363636363636</v>
      </c>
      <c r="S556" t="s">
        <v>8326</v>
      </c>
      <c r="T556" t="s">
        <v>8348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33"/>
        <v>42503.353506944448</v>
      </c>
      <c r="L557" s="13">
        <f t="shared" si="3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20">
        <f t="shared" si="35"/>
        <v>0</v>
      </c>
      <c r="R557" s="8" t="e">
        <f t="shared" si="32"/>
        <v>#DIV/0!</v>
      </c>
      <c r="S557" t="s">
        <v>8326</v>
      </c>
      <c r="T557" t="s">
        <v>8348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33"/>
        <v>42345.860150462962</v>
      </c>
      <c r="L558" s="13">
        <f t="shared" si="3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20">
        <f t="shared" si="35"/>
        <v>2.5</v>
      </c>
      <c r="R558" s="8">
        <f t="shared" si="32"/>
        <v>200</v>
      </c>
      <c r="S558" t="s">
        <v>8326</v>
      </c>
      <c r="T558" t="s">
        <v>8348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33"/>
        <v>42676.942164351851</v>
      </c>
      <c r="L559" s="13">
        <f t="shared" si="3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20">
        <f t="shared" si="35"/>
        <v>0.91066666666666674</v>
      </c>
      <c r="R559" s="8">
        <f t="shared" si="32"/>
        <v>68.3</v>
      </c>
      <c r="S559" t="s">
        <v>8326</v>
      </c>
      <c r="T559" t="s">
        <v>8348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33"/>
        <v>42057.883159722223</v>
      </c>
      <c r="L560" s="13">
        <f t="shared" si="3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20">
        <f t="shared" si="35"/>
        <v>0</v>
      </c>
      <c r="R560" s="8" t="e">
        <f t="shared" si="32"/>
        <v>#DIV/0!</v>
      </c>
      <c r="S560" t="s">
        <v>8326</v>
      </c>
      <c r="T560" t="s">
        <v>8348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33"/>
        <v>42321.283101851848</v>
      </c>
      <c r="L561" s="13">
        <f t="shared" si="3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20">
        <f t="shared" si="35"/>
        <v>2.0833333333333336E-2</v>
      </c>
      <c r="R561" s="8">
        <f t="shared" si="32"/>
        <v>50</v>
      </c>
      <c r="S561" t="s">
        <v>8326</v>
      </c>
      <c r="T561" t="s">
        <v>8348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33"/>
        <v>41960.771354166667</v>
      </c>
      <c r="L562" s="13">
        <f t="shared" si="3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20">
        <f t="shared" si="35"/>
        <v>1.2E-2</v>
      </c>
      <c r="R562" s="8">
        <f t="shared" si="32"/>
        <v>4</v>
      </c>
      <c r="S562" t="s">
        <v>8326</v>
      </c>
      <c r="T562" t="s">
        <v>8348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33"/>
        <v>42268.658715277779</v>
      </c>
      <c r="L563" s="13">
        <f t="shared" si="3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20">
        <f t="shared" si="35"/>
        <v>0.36666666666666664</v>
      </c>
      <c r="R563" s="8">
        <f t="shared" si="32"/>
        <v>27.5</v>
      </c>
      <c r="S563" t="s">
        <v>8326</v>
      </c>
      <c r="T563" t="s">
        <v>8348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33"/>
        <v>42692.389062500006</v>
      </c>
      <c r="L564" s="13">
        <f t="shared" si="34"/>
        <v>42722.389062500006</v>
      </c>
      <c r="M564" t="b">
        <v>0</v>
      </c>
      <c r="N564">
        <v>0</v>
      </c>
      <c r="O564" t="b">
        <v>0</v>
      </c>
      <c r="P564" t="s">
        <v>8272</v>
      </c>
      <c r="Q564" s="20">
        <f t="shared" si="35"/>
        <v>0</v>
      </c>
      <c r="R564" s="8" t="e">
        <f t="shared" si="32"/>
        <v>#DIV/0!</v>
      </c>
      <c r="S564" t="s">
        <v>8326</v>
      </c>
      <c r="T564" t="s">
        <v>8348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33"/>
        <v>42022.069988425923</v>
      </c>
      <c r="L565" s="13">
        <f t="shared" si="3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20">
        <f t="shared" si="35"/>
        <v>9.0666666666666659E-2</v>
      </c>
      <c r="R565" s="8">
        <f t="shared" si="32"/>
        <v>34</v>
      </c>
      <c r="S565" t="s">
        <v>8326</v>
      </c>
      <c r="T565" t="s">
        <v>8348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33"/>
        <v>42411.942997685182</v>
      </c>
      <c r="L566" s="13">
        <f t="shared" si="3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20">
        <f t="shared" si="35"/>
        <v>5.5555555555555558E-3</v>
      </c>
      <c r="R566" s="8">
        <f t="shared" si="32"/>
        <v>1</v>
      </c>
      <c r="S566" t="s">
        <v>8326</v>
      </c>
      <c r="T566" t="s">
        <v>8348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33"/>
        <v>42165.785289351858</v>
      </c>
      <c r="L567" s="13">
        <f t="shared" si="34"/>
        <v>42195.785289351858</v>
      </c>
      <c r="M567" t="b">
        <v>0</v>
      </c>
      <c r="N567">
        <v>0</v>
      </c>
      <c r="O567" t="b">
        <v>0</v>
      </c>
      <c r="P567" t="s">
        <v>8272</v>
      </c>
      <c r="Q567" s="20">
        <f t="shared" si="35"/>
        <v>0</v>
      </c>
      <c r="R567" s="8" t="e">
        <f t="shared" si="32"/>
        <v>#DIV/0!</v>
      </c>
      <c r="S567" t="s">
        <v>8326</v>
      </c>
      <c r="T567" t="s">
        <v>8348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33"/>
        <v>42535.68440972222</v>
      </c>
      <c r="L568" s="13">
        <f t="shared" si="34"/>
        <v>42565.68440972222</v>
      </c>
      <c r="M568" t="b">
        <v>0</v>
      </c>
      <c r="N568">
        <v>1</v>
      </c>
      <c r="O568" t="b">
        <v>0</v>
      </c>
      <c r="P568" t="s">
        <v>8272</v>
      </c>
      <c r="Q568" s="20">
        <f t="shared" si="35"/>
        <v>0.02</v>
      </c>
      <c r="R568" s="8">
        <f t="shared" si="32"/>
        <v>1</v>
      </c>
      <c r="S568" t="s">
        <v>8326</v>
      </c>
      <c r="T568" t="s">
        <v>8348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33"/>
        <v>41975.842523148152</v>
      </c>
      <c r="L569" s="13">
        <f t="shared" si="3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20">
        <f t="shared" si="35"/>
        <v>0</v>
      </c>
      <c r="R569" s="8" t="e">
        <f t="shared" si="32"/>
        <v>#DIV/0!</v>
      </c>
      <c r="S569" t="s">
        <v>8326</v>
      </c>
      <c r="T569" t="s">
        <v>8348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33"/>
        <v>42348.9215625</v>
      </c>
      <c r="L570" s="13">
        <f t="shared" si="3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20">
        <f t="shared" si="35"/>
        <v>1</v>
      </c>
      <c r="R570" s="8">
        <f t="shared" si="32"/>
        <v>49</v>
      </c>
      <c r="S570" t="s">
        <v>8326</v>
      </c>
      <c r="T570" t="s">
        <v>8348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33"/>
        <v>42340.847361111111</v>
      </c>
      <c r="L571" s="13">
        <f t="shared" si="3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20">
        <f t="shared" si="35"/>
        <v>0.8</v>
      </c>
      <c r="R571" s="8">
        <f t="shared" si="32"/>
        <v>20</v>
      </c>
      <c r="S571" t="s">
        <v>8326</v>
      </c>
      <c r="T571" t="s">
        <v>8348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33"/>
        <v>42388.798252314817</v>
      </c>
      <c r="L572" s="13">
        <f t="shared" si="34"/>
        <v>42418.798252314817</v>
      </c>
      <c r="M572" t="b">
        <v>0</v>
      </c>
      <c r="N572">
        <v>1</v>
      </c>
      <c r="O572" t="b">
        <v>0</v>
      </c>
      <c r="P572" t="s">
        <v>8272</v>
      </c>
      <c r="Q572" s="20">
        <f t="shared" si="35"/>
        <v>0.16705882352941176</v>
      </c>
      <c r="R572" s="8">
        <f t="shared" si="32"/>
        <v>142</v>
      </c>
      <c r="S572" t="s">
        <v>8326</v>
      </c>
      <c r="T572" t="s">
        <v>8348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33"/>
        <v>42192.816238425927</v>
      </c>
      <c r="L573" s="13">
        <f t="shared" si="3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20">
        <f t="shared" si="35"/>
        <v>0.42399999999999999</v>
      </c>
      <c r="R573" s="8">
        <f t="shared" si="32"/>
        <v>53</v>
      </c>
      <c r="S573" t="s">
        <v>8326</v>
      </c>
      <c r="T573" t="s">
        <v>8348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33"/>
        <v>42282.71629629629</v>
      </c>
      <c r="L574" s="13">
        <f t="shared" si="3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20">
        <f t="shared" si="35"/>
        <v>0</v>
      </c>
      <c r="R574" s="8" t="e">
        <f t="shared" si="32"/>
        <v>#DIV/0!</v>
      </c>
      <c r="S574" t="s">
        <v>8326</v>
      </c>
      <c r="T574" t="s">
        <v>8348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33"/>
        <v>41963.050127314811</v>
      </c>
      <c r="L575" s="13">
        <f t="shared" si="34"/>
        <v>42022.05</v>
      </c>
      <c r="M575" t="b">
        <v>0</v>
      </c>
      <c r="N575">
        <v>9</v>
      </c>
      <c r="O575" t="b">
        <v>0</v>
      </c>
      <c r="P575" t="s">
        <v>8272</v>
      </c>
      <c r="Q575" s="20">
        <f t="shared" si="35"/>
        <v>0.38925389253892539</v>
      </c>
      <c r="R575" s="8">
        <f t="shared" si="32"/>
        <v>38.444444444444443</v>
      </c>
      <c r="S575" t="s">
        <v>8326</v>
      </c>
      <c r="T575" t="s">
        <v>8348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33"/>
        <v>42632.443368055552</v>
      </c>
      <c r="L576" s="13">
        <f t="shared" si="3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20">
        <f t="shared" si="35"/>
        <v>0.7155635062611807</v>
      </c>
      <c r="R576" s="8">
        <f t="shared" si="32"/>
        <v>20</v>
      </c>
      <c r="S576" t="s">
        <v>8326</v>
      </c>
      <c r="T576" t="s">
        <v>8348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33"/>
        <v>42138.692627314813</v>
      </c>
      <c r="L577" s="13">
        <f t="shared" si="3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20">
        <f t="shared" si="35"/>
        <v>0.43166666666666664</v>
      </c>
      <c r="R577" s="8">
        <f t="shared" si="32"/>
        <v>64.75</v>
      </c>
      <c r="S577" t="s">
        <v>8326</v>
      </c>
      <c r="T577" t="s">
        <v>8348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33"/>
        <v>42031.471666666665</v>
      </c>
      <c r="L578" s="13">
        <f t="shared" si="34"/>
        <v>42091.43</v>
      </c>
      <c r="M578" t="b">
        <v>0</v>
      </c>
      <c r="N578">
        <v>1</v>
      </c>
      <c r="O578" t="b">
        <v>0</v>
      </c>
      <c r="P578" t="s">
        <v>8272</v>
      </c>
      <c r="Q578" s="20">
        <f t="shared" si="35"/>
        <v>1.25E-3</v>
      </c>
      <c r="R578" s="8">
        <f t="shared" ref="R578:R641" si="36">E578/N578</f>
        <v>1</v>
      </c>
      <c r="S578" t="s">
        <v>8326</v>
      </c>
      <c r="T578" t="s">
        <v>8348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37">(((J579/60)/60)/24)+DATE(1970,1,1)</f>
        <v>42450.589143518519</v>
      </c>
      <c r="L579" s="13">
        <f t="shared" ref="L579:L642" si="38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20">
        <f t="shared" si="35"/>
        <v>0.2</v>
      </c>
      <c r="R579" s="8">
        <f t="shared" si="36"/>
        <v>10</v>
      </c>
      <c r="S579" t="s">
        <v>8326</v>
      </c>
      <c r="T579" t="s">
        <v>8348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37"/>
        <v>42230.578622685185</v>
      </c>
      <c r="L580" s="13">
        <f t="shared" si="3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20">
        <f t="shared" ref="Q580:Q643" si="39">E580/D580*100</f>
        <v>1.12E-2</v>
      </c>
      <c r="R580" s="8">
        <f t="shared" si="36"/>
        <v>2</v>
      </c>
      <c r="S580" t="s">
        <v>8326</v>
      </c>
      <c r="T580" t="s">
        <v>8348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37"/>
        <v>41968.852118055554</v>
      </c>
      <c r="L581" s="13">
        <f t="shared" si="3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20">
        <f t="shared" si="39"/>
        <v>1.4583333333333333</v>
      </c>
      <c r="R581" s="8">
        <f t="shared" si="36"/>
        <v>35</v>
      </c>
      <c r="S581" t="s">
        <v>8326</v>
      </c>
      <c r="T581" t="s">
        <v>8348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37"/>
        <v>42605.908182870371</v>
      </c>
      <c r="L582" s="13">
        <f t="shared" si="3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20">
        <f t="shared" si="39"/>
        <v>3.3333333333333333E-2</v>
      </c>
      <c r="R582" s="8">
        <f t="shared" si="36"/>
        <v>1</v>
      </c>
      <c r="S582" t="s">
        <v>8326</v>
      </c>
      <c r="T582" t="s">
        <v>8348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37"/>
        <v>42188.012777777782</v>
      </c>
      <c r="L583" s="13">
        <f t="shared" si="3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20">
        <f t="shared" si="39"/>
        <v>0</v>
      </c>
      <c r="R583" s="8" t="e">
        <f t="shared" si="36"/>
        <v>#DIV/0!</v>
      </c>
      <c r="S583" t="s">
        <v>8326</v>
      </c>
      <c r="T583" t="s">
        <v>8348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37"/>
        <v>42055.739803240736</v>
      </c>
      <c r="L584" s="13">
        <f t="shared" si="38"/>
        <v>42078.75</v>
      </c>
      <c r="M584" t="b">
        <v>0</v>
      </c>
      <c r="N584">
        <v>0</v>
      </c>
      <c r="O584" t="b">
        <v>0</v>
      </c>
      <c r="P584" t="s">
        <v>8272</v>
      </c>
      <c r="Q584" s="20">
        <f t="shared" si="39"/>
        <v>0</v>
      </c>
      <c r="R584" s="8" t="e">
        <f t="shared" si="36"/>
        <v>#DIV/0!</v>
      </c>
      <c r="S584" t="s">
        <v>8326</v>
      </c>
      <c r="T584" t="s">
        <v>8348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37"/>
        <v>42052.93850694444</v>
      </c>
      <c r="L585" s="13">
        <f t="shared" si="3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20">
        <f t="shared" si="39"/>
        <v>1.1111111111111112E-2</v>
      </c>
      <c r="R585" s="8">
        <f t="shared" si="36"/>
        <v>1</v>
      </c>
      <c r="S585" t="s">
        <v>8326</v>
      </c>
      <c r="T585" t="s">
        <v>8348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37"/>
        <v>42049.716620370367</v>
      </c>
      <c r="L586" s="13">
        <f t="shared" si="3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20">
        <f t="shared" si="39"/>
        <v>1</v>
      </c>
      <c r="R586" s="8">
        <f t="shared" si="36"/>
        <v>5</v>
      </c>
      <c r="S586" t="s">
        <v>8326</v>
      </c>
      <c r="T586" t="s">
        <v>8348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37"/>
        <v>42283.3909375</v>
      </c>
      <c r="L587" s="13">
        <f t="shared" si="38"/>
        <v>42339</v>
      </c>
      <c r="M587" t="b">
        <v>0</v>
      </c>
      <c r="N587">
        <v>0</v>
      </c>
      <c r="O587" t="b">
        <v>0</v>
      </c>
      <c r="P587" t="s">
        <v>8272</v>
      </c>
      <c r="Q587" s="20">
        <f t="shared" si="39"/>
        <v>0</v>
      </c>
      <c r="R587" s="8" t="e">
        <f t="shared" si="36"/>
        <v>#DIV/0!</v>
      </c>
      <c r="S587" t="s">
        <v>8326</v>
      </c>
      <c r="T587" t="s">
        <v>8348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37"/>
        <v>42020.854247685187</v>
      </c>
      <c r="L588" s="13">
        <f t="shared" si="3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20">
        <f t="shared" si="39"/>
        <v>0.55999999999999994</v>
      </c>
      <c r="R588" s="8">
        <f t="shared" si="36"/>
        <v>14</v>
      </c>
      <c r="S588" t="s">
        <v>8326</v>
      </c>
      <c r="T588" t="s">
        <v>8348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37"/>
        <v>42080.757326388892</v>
      </c>
      <c r="L589" s="13">
        <f t="shared" si="3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20">
        <f t="shared" si="39"/>
        <v>9.0833333333333339</v>
      </c>
      <c r="R589" s="8">
        <f t="shared" si="36"/>
        <v>389.28571428571428</v>
      </c>
      <c r="S589" t="s">
        <v>8326</v>
      </c>
      <c r="T589" t="s">
        <v>8348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37"/>
        <v>42631.769513888896</v>
      </c>
      <c r="L590" s="13">
        <f t="shared" si="3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20">
        <f t="shared" si="39"/>
        <v>3.3444444444444441</v>
      </c>
      <c r="R590" s="8">
        <f t="shared" si="36"/>
        <v>150.5</v>
      </c>
      <c r="S590" t="s">
        <v>8326</v>
      </c>
      <c r="T590" t="s">
        <v>8348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37"/>
        <v>42178.614571759259</v>
      </c>
      <c r="L591" s="13">
        <f t="shared" si="3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20">
        <f t="shared" si="39"/>
        <v>1.3333333333333334E-2</v>
      </c>
      <c r="R591" s="8">
        <f t="shared" si="36"/>
        <v>1</v>
      </c>
      <c r="S591" t="s">
        <v>8326</v>
      </c>
      <c r="T591" t="s">
        <v>8348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37"/>
        <v>42377.554756944446</v>
      </c>
      <c r="L592" s="13">
        <f t="shared" si="3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20">
        <f t="shared" si="39"/>
        <v>4.46</v>
      </c>
      <c r="R592" s="8">
        <f t="shared" si="36"/>
        <v>24.777777777777779</v>
      </c>
      <c r="S592" t="s">
        <v>8326</v>
      </c>
      <c r="T592" t="s">
        <v>8348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37"/>
        <v>42177.543171296296</v>
      </c>
      <c r="L593" s="13">
        <f t="shared" si="3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20">
        <f t="shared" si="39"/>
        <v>6.0999999999999999E-2</v>
      </c>
      <c r="R593" s="8">
        <f t="shared" si="36"/>
        <v>30.5</v>
      </c>
      <c r="S593" t="s">
        <v>8326</v>
      </c>
      <c r="T593" t="s">
        <v>8348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37"/>
        <v>41946.232175925928</v>
      </c>
      <c r="L594" s="13">
        <f t="shared" si="3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20">
        <f t="shared" si="39"/>
        <v>3.3333333333333335</v>
      </c>
      <c r="R594" s="8">
        <f t="shared" si="36"/>
        <v>250</v>
      </c>
      <c r="S594" t="s">
        <v>8326</v>
      </c>
      <c r="T594" t="s">
        <v>8348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37"/>
        <v>42070.677604166667</v>
      </c>
      <c r="L595" s="13">
        <f t="shared" si="3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20">
        <f t="shared" si="39"/>
        <v>23</v>
      </c>
      <c r="R595" s="8">
        <f t="shared" si="36"/>
        <v>16.428571428571427</v>
      </c>
      <c r="S595" t="s">
        <v>8326</v>
      </c>
      <c r="T595" t="s">
        <v>8348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37"/>
        <v>42446.780162037037</v>
      </c>
      <c r="L596" s="13">
        <f t="shared" si="3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20">
        <f t="shared" si="39"/>
        <v>0.104</v>
      </c>
      <c r="R596" s="8">
        <f t="shared" si="36"/>
        <v>13</v>
      </c>
      <c r="S596" t="s">
        <v>8326</v>
      </c>
      <c r="T596" t="s">
        <v>8348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37"/>
        <v>42083.069884259254</v>
      </c>
      <c r="L597" s="13">
        <f t="shared" si="3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20">
        <f t="shared" si="39"/>
        <v>0.42599999999999999</v>
      </c>
      <c r="R597" s="8">
        <f t="shared" si="36"/>
        <v>53.25</v>
      </c>
      <c r="S597" t="s">
        <v>8326</v>
      </c>
      <c r="T597" t="s">
        <v>8348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37"/>
        <v>42646.896898148145</v>
      </c>
      <c r="L598" s="13">
        <f t="shared" si="3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20">
        <f t="shared" si="39"/>
        <v>0.03</v>
      </c>
      <c r="R598" s="8">
        <f t="shared" si="36"/>
        <v>3</v>
      </c>
      <c r="S598" t="s">
        <v>8326</v>
      </c>
      <c r="T598" t="s">
        <v>8348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37"/>
        <v>42545.705266203702</v>
      </c>
      <c r="L599" s="13">
        <f t="shared" si="3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20">
        <f t="shared" si="39"/>
        <v>0.26666666666666666</v>
      </c>
      <c r="R599" s="8">
        <f t="shared" si="36"/>
        <v>10</v>
      </c>
      <c r="S599" t="s">
        <v>8326</v>
      </c>
      <c r="T599" t="s">
        <v>8348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37"/>
        <v>41948.00209490741</v>
      </c>
      <c r="L600" s="13">
        <f t="shared" si="38"/>
        <v>41978.00209490741</v>
      </c>
      <c r="M600" t="b">
        <v>0</v>
      </c>
      <c r="N600">
        <v>7</v>
      </c>
      <c r="O600" t="b">
        <v>0</v>
      </c>
      <c r="P600" t="s">
        <v>8272</v>
      </c>
      <c r="Q600" s="20">
        <f t="shared" si="39"/>
        <v>34</v>
      </c>
      <c r="R600" s="8">
        <f t="shared" si="36"/>
        <v>121.42857142857143</v>
      </c>
      <c r="S600" t="s">
        <v>8326</v>
      </c>
      <c r="T600" t="s">
        <v>8348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37"/>
        <v>42047.812523148154</v>
      </c>
      <c r="L601" s="13">
        <f t="shared" si="3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20">
        <f t="shared" si="39"/>
        <v>6.2E-2</v>
      </c>
      <c r="R601" s="8">
        <f t="shared" si="36"/>
        <v>15.5</v>
      </c>
      <c r="S601" t="s">
        <v>8326</v>
      </c>
      <c r="T601" t="s">
        <v>8348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37"/>
        <v>42073.798171296294</v>
      </c>
      <c r="L602" s="13">
        <f t="shared" si="3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20">
        <f t="shared" si="39"/>
        <v>2</v>
      </c>
      <c r="R602" s="8">
        <f t="shared" si="36"/>
        <v>100</v>
      </c>
      <c r="S602" t="s">
        <v>8326</v>
      </c>
      <c r="T602" t="s">
        <v>8348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37"/>
        <v>41969.858090277776</v>
      </c>
      <c r="L603" s="13">
        <f t="shared" si="3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20">
        <f t="shared" si="39"/>
        <v>1.4000000000000001</v>
      </c>
      <c r="R603" s="8">
        <f t="shared" si="36"/>
        <v>23.333333333333332</v>
      </c>
      <c r="S603" t="s">
        <v>8326</v>
      </c>
      <c r="T603" t="s">
        <v>8348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37"/>
        <v>42143.79415509259</v>
      </c>
      <c r="L604" s="13">
        <f t="shared" si="38"/>
        <v>42173.79415509259</v>
      </c>
      <c r="M604" t="b">
        <v>0</v>
      </c>
      <c r="N604">
        <v>0</v>
      </c>
      <c r="O604" t="b">
        <v>0</v>
      </c>
      <c r="P604" t="s">
        <v>8272</v>
      </c>
      <c r="Q604" s="20">
        <f t="shared" si="39"/>
        <v>0</v>
      </c>
      <c r="R604" s="8" t="e">
        <f t="shared" si="36"/>
        <v>#DIV/0!</v>
      </c>
      <c r="S604" t="s">
        <v>8326</v>
      </c>
      <c r="T604" t="s">
        <v>8348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37"/>
        <v>41835.639155092591</v>
      </c>
      <c r="L605" s="13">
        <f t="shared" si="3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20">
        <f t="shared" si="39"/>
        <v>3.9334666666666664</v>
      </c>
      <c r="R605" s="8">
        <f t="shared" si="36"/>
        <v>45.386153846153846</v>
      </c>
      <c r="S605" t="s">
        <v>8326</v>
      </c>
      <c r="T605" t="s">
        <v>8348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37"/>
        <v>41849.035370370373</v>
      </c>
      <c r="L606" s="13">
        <f t="shared" si="3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20">
        <f t="shared" si="39"/>
        <v>0</v>
      </c>
      <c r="R606" s="8" t="e">
        <f t="shared" si="36"/>
        <v>#DIV/0!</v>
      </c>
      <c r="S606" t="s">
        <v>8326</v>
      </c>
      <c r="T606" t="s">
        <v>8348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37"/>
        <v>42194.357731481476</v>
      </c>
      <c r="L607" s="13">
        <f t="shared" si="3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20">
        <f t="shared" si="39"/>
        <v>2.62</v>
      </c>
      <c r="R607" s="8">
        <f t="shared" si="36"/>
        <v>16.375</v>
      </c>
      <c r="S607" t="s">
        <v>8326</v>
      </c>
      <c r="T607" t="s">
        <v>8348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37"/>
        <v>42102.650567129633</v>
      </c>
      <c r="L608" s="13">
        <f t="shared" si="38"/>
        <v>42148.625</v>
      </c>
      <c r="M608" t="b">
        <v>0</v>
      </c>
      <c r="N608">
        <v>1</v>
      </c>
      <c r="O608" t="b">
        <v>0</v>
      </c>
      <c r="P608" t="s">
        <v>8272</v>
      </c>
      <c r="Q608" s="20">
        <f t="shared" si="39"/>
        <v>0.2</v>
      </c>
      <c r="R608" s="8">
        <f t="shared" si="36"/>
        <v>10</v>
      </c>
      <c r="S608" t="s">
        <v>8326</v>
      </c>
      <c r="T608" t="s">
        <v>8348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37"/>
        <v>42300.825648148151</v>
      </c>
      <c r="L609" s="13">
        <f t="shared" si="3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20">
        <f t="shared" si="39"/>
        <v>0</v>
      </c>
      <c r="R609" s="8" t="e">
        <f t="shared" si="36"/>
        <v>#DIV/0!</v>
      </c>
      <c r="S609" t="s">
        <v>8326</v>
      </c>
      <c r="T609" t="s">
        <v>8348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37"/>
        <v>42140.921064814815</v>
      </c>
      <c r="L610" s="13">
        <f t="shared" si="3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20">
        <f t="shared" si="39"/>
        <v>0.97400000000000009</v>
      </c>
      <c r="R610" s="8">
        <f t="shared" si="36"/>
        <v>292.2</v>
      </c>
      <c r="S610" t="s">
        <v>8326</v>
      </c>
      <c r="T610" t="s">
        <v>8348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37"/>
        <v>42307.034074074079</v>
      </c>
      <c r="L611" s="13">
        <f t="shared" si="3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20">
        <f t="shared" si="39"/>
        <v>0.64102564102564097</v>
      </c>
      <c r="R611" s="8">
        <f t="shared" si="36"/>
        <v>5</v>
      </c>
      <c r="S611" t="s">
        <v>8326</v>
      </c>
      <c r="T611" t="s">
        <v>8348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37"/>
        <v>42086.83085648148</v>
      </c>
      <c r="L612" s="13">
        <f t="shared" si="38"/>
        <v>42116.83085648148</v>
      </c>
      <c r="M612" t="b">
        <v>0</v>
      </c>
      <c r="N612">
        <v>0</v>
      </c>
      <c r="O612" t="b">
        <v>0</v>
      </c>
      <c r="P612" t="s">
        <v>8272</v>
      </c>
      <c r="Q612" s="20">
        <f t="shared" si="39"/>
        <v>0</v>
      </c>
      <c r="R612" s="8" t="e">
        <f t="shared" si="36"/>
        <v>#DIV/0!</v>
      </c>
      <c r="S612" t="s">
        <v>8326</v>
      </c>
      <c r="T612" t="s">
        <v>8348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37"/>
        <v>42328.560613425929</v>
      </c>
      <c r="L613" s="13">
        <f t="shared" si="3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20">
        <f t="shared" si="39"/>
        <v>0</v>
      </c>
      <c r="R613" s="8" t="e">
        <f t="shared" si="36"/>
        <v>#DIV/0!</v>
      </c>
      <c r="S613" t="s">
        <v>8326</v>
      </c>
      <c r="T613" t="s">
        <v>8348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37"/>
        <v>42585.031782407401</v>
      </c>
      <c r="L614" s="13">
        <f t="shared" si="3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20">
        <f t="shared" si="39"/>
        <v>0</v>
      </c>
      <c r="R614" s="8" t="e">
        <f t="shared" si="36"/>
        <v>#DIV/0!</v>
      </c>
      <c r="S614" t="s">
        <v>8326</v>
      </c>
      <c r="T614" t="s">
        <v>8348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37"/>
        <v>42247.496759259258</v>
      </c>
      <c r="L615" s="13">
        <f t="shared" si="3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20">
        <f t="shared" si="39"/>
        <v>21.363333333333333</v>
      </c>
      <c r="R615" s="8">
        <f t="shared" si="36"/>
        <v>105.93388429752066</v>
      </c>
      <c r="S615" t="s">
        <v>8326</v>
      </c>
      <c r="T615" t="s">
        <v>8348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37"/>
        <v>42515.061805555553</v>
      </c>
      <c r="L616" s="13">
        <f t="shared" si="3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20">
        <f t="shared" si="39"/>
        <v>0</v>
      </c>
      <c r="R616" s="8" t="e">
        <f t="shared" si="36"/>
        <v>#DIV/0!</v>
      </c>
      <c r="S616" t="s">
        <v>8326</v>
      </c>
      <c r="T616" t="s">
        <v>8348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37"/>
        <v>42242.122210648144</v>
      </c>
      <c r="L617" s="13">
        <f t="shared" si="3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20">
        <f t="shared" si="39"/>
        <v>0</v>
      </c>
      <c r="R617" s="8" t="e">
        <f t="shared" si="36"/>
        <v>#DIV/0!</v>
      </c>
      <c r="S617" t="s">
        <v>8326</v>
      </c>
      <c r="T617" t="s">
        <v>8348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37"/>
        <v>42761.376238425932</v>
      </c>
      <c r="L618" s="13">
        <f t="shared" si="3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20">
        <f t="shared" si="39"/>
        <v>0</v>
      </c>
      <c r="R618" s="8" t="e">
        <f t="shared" si="36"/>
        <v>#DIV/0!</v>
      </c>
      <c r="S618" t="s">
        <v>8326</v>
      </c>
      <c r="T618" t="s">
        <v>8348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37"/>
        <v>42087.343090277776</v>
      </c>
      <c r="L619" s="13">
        <f t="shared" si="3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20">
        <f t="shared" si="39"/>
        <v>3</v>
      </c>
      <c r="R619" s="8">
        <f t="shared" si="36"/>
        <v>20</v>
      </c>
      <c r="S619" t="s">
        <v>8326</v>
      </c>
      <c r="T619" t="s">
        <v>8348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37"/>
        <v>42317.810219907406</v>
      </c>
      <c r="L620" s="13">
        <f t="shared" si="3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20">
        <f t="shared" si="39"/>
        <v>0</v>
      </c>
      <c r="R620" s="8" t="e">
        <f t="shared" si="36"/>
        <v>#DIV/0!</v>
      </c>
      <c r="S620" t="s">
        <v>8326</v>
      </c>
      <c r="T620" t="s">
        <v>8348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37"/>
        <v>41908.650347222225</v>
      </c>
      <c r="L621" s="13">
        <f t="shared" si="3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20">
        <f t="shared" si="39"/>
        <v>3.9999999999999996E-5</v>
      </c>
      <c r="R621" s="8">
        <f t="shared" si="36"/>
        <v>1</v>
      </c>
      <c r="S621" t="s">
        <v>8326</v>
      </c>
      <c r="T621" t="s">
        <v>8348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37"/>
        <v>41831.716874999998</v>
      </c>
      <c r="L622" s="13">
        <f t="shared" si="3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20">
        <f t="shared" si="39"/>
        <v>1</v>
      </c>
      <c r="R622" s="8">
        <f t="shared" si="36"/>
        <v>300</v>
      </c>
      <c r="S622" t="s">
        <v>8326</v>
      </c>
      <c r="T622" t="s">
        <v>8348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37"/>
        <v>42528.987696759257</v>
      </c>
      <c r="L623" s="13">
        <f t="shared" si="3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20">
        <f t="shared" si="39"/>
        <v>1.044</v>
      </c>
      <c r="R623" s="8">
        <f t="shared" si="36"/>
        <v>87</v>
      </c>
      <c r="S623" t="s">
        <v>8326</v>
      </c>
      <c r="T623" t="s">
        <v>8348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37"/>
        <v>42532.774745370371</v>
      </c>
      <c r="L624" s="13">
        <f t="shared" si="3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20">
        <f t="shared" si="39"/>
        <v>5.6833333333333336</v>
      </c>
      <c r="R624" s="8">
        <f t="shared" si="36"/>
        <v>37.888888888888886</v>
      </c>
      <c r="S624" t="s">
        <v>8326</v>
      </c>
      <c r="T624" t="s">
        <v>8348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37"/>
        <v>42122.009224537032</v>
      </c>
      <c r="L625" s="13">
        <f t="shared" si="3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20">
        <f t="shared" si="39"/>
        <v>0</v>
      </c>
      <c r="R625" s="8" t="e">
        <f t="shared" si="36"/>
        <v>#DIV/0!</v>
      </c>
      <c r="S625" t="s">
        <v>8326</v>
      </c>
      <c r="T625" t="s">
        <v>8348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37"/>
        <v>42108.988900462966</v>
      </c>
      <c r="L626" s="13">
        <f t="shared" si="3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20">
        <f t="shared" si="39"/>
        <v>0</v>
      </c>
      <c r="R626" s="8" t="e">
        <f t="shared" si="36"/>
        <v>#DIV/0!</v>
      </c>
      <c r="S626" t="s">
        <v>8326</v>
      </c>
      <c r="T626" t="s">
        <v>8348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37"/>
        <v>42790.895567129628</v>
      </c>
      <c r="L627" s="13">
        <f t="shared" si="3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20">
        <f t="shared" si="39"/>
        <v>0</v>
      </c>
      <c r="R627" s="8" t="e">
        <f t="shared" si="36"/>
        <v>#DIV/0!</v>
      </c>
      <c r="S627" t="s">
        <v>8326</v>
      </c>
      <c r="T627" t="s">
        <v>8348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37"/>
        <v>42198.559479166666</v>
      </c>
      <c r="L628" s="13">
        <f t="shared" si="3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20">
        <f t="shared" si="39"/>
        <v>17.380000000000003</v>
      </c>
      <c r="R628" s="8">
        <f t="shared" si="36"/>
        <v>111.41025641025641</v>
      </c>
      <c r="S628" t="s">
        <v>8326</v>
      </c>
      <c r="T628" t="s">
        <v>8348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37"/>
        <v>42384.306840277779</v>
      </c>
      <c r="L629" s="13">
        <f t="shared" si="3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20">
        <f t="shared" si="39"/>
        <v>0.02</v>
      </c>
      <c r="R629" s="8">
        <f t="shared" si="36"/>
        <v>90</v>
      </c>
      <c r="S629" t="s">
        <v>8326</v>
      </c>
      <c r="T629" t="s">
        <v>8348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37"/>
        <v>41803.692789351851</v>
      </c>
      <c r="L630" s="13">
        <f t="shared" si="3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20">
        <f t="shared" si="39"/>
        <v>0</v>
      </c>
      <c r="R630" s="8" t="e">
        <f t="shared" si="36"/>
        <v>#DIV/0!</v>
      </c>
      <c r="S630" t="s">
        <v>8326</v>
      </c>
      <c r="T630" t="s">
        <v>8348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37"/>
        <v>42474.637824074074</v>
      </c>
      <c r="L631" s="13">
        <f t="shared" si="3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20">
        <f t="shared" si="39"/>
        <v>0.17500000000000002</v>
      </c>
      <c r="R631" s="8">
        <f t="shared" si="36"/>
        <v>116.66666666666667</v>
      </c>
      <c r="S631" t="s">
        <v>8326</v>
      </c>
      <c r="T631" t="s">
        <v>8348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37"/>
        <v>42223.619456018518</v>
      </c>
      <c r="L632" s="13">
        <f t="shared" si="3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20">
        <f t="shared" si="39"/>
        <v>8.3340278356529712E-2</v>
      </c>
      <c r="R632" s="8">
        <f t="shared" si="36"/>
        <v>10</v>
      </c>
      <c r="S632" t="s">
        <v>8326</v>
      </c>
      <c r="T632" t="s">
        <v>8348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37"/>
        <v>42489.772326388891</v>
      </c>
      <c r="L633" s="13">
        <f t="shared" si="3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20">
        <f t="shared" si="39"/>
        <v>1.38</v>
      </c>
      <c r="R633" s="8">
        <f t="shared" si="36"/>
        <v>76.666666666666671</v>
      </c>
      <c r="S633" t="s">
        <v>8326</v>
      </c>
      <c r="T633" t="s">
        <v>8348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37"/>
        <v>42303.659317129626</v>
      </c>
      <c r="L634" s="13">
        <f t="shared" si="3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20">
        <f t="shared" si="39"/>
        <v>0</v>
      </c>
      <c r="R634" s="8" t="e">
        <f t="shared" si="36"/>
        <v>#DIV/0!</v>
      </c>
      <c r="S634" t="s">
        <v>8326</v>
      </c>
      <c r="T634" t="s">
        <v>8348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37"/>
        <v>42507.29932870371</v>
      </c>
      <c r="L635" s="13">
        <f t="shared" si="3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20">
        <f t="shared" si="39"/>
        <v>12.45</v>
      </c>
      <c r="R635" s="8">
        <f t="shared" si="36"/>
        <v>49.8</v>
      </c>
      <c r="S635" t="s">
        <v>8326</v>
      </c>
      <c r="T635" t="s">
        <v>8348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37"/>
        <v>42031.928576388891</v>
      </c>
      <c r="L636" s="13">
        <f t="shared" si="3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20">
        <f t="shared" si="39"/>
        <v>0.02</v>
      </c>
      <c r="R636" s="8">
        <f t="shared" si="36"/>
        <v>1</v>
      </c>
      <c r="S636" t="s">
        <v>8326</v>
      </c>
      <c r="T636" t="s">
        <v>8348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37"/>
        <v>42076.092152777783</v>
      </c>
      <c r="L637" s="13">
        <f t="shared" si="3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20">
        <f t="shared" si="39"/>
        <v>8.0000000000000002E-3</v>
      </c>
      <c r="R637" s="8">
        <f t="shared" si="36"/>
        <v>2</v>
      </c>
      <c r="S637" t="s">
        <v>8326</v>
      </c>
      <c r="T637" t="s">
        <v>8348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37"/>
        <v>42131.455439814818</v>
      </c>
      <c r="L638" s="13">
        <f t="shared" si="38"/>
        <v>42161.44930555555</v>
      </c>
      <c r="M638" t="b">
        <v>0</v>
      </c>
      <c r="N638">
        <v>1</v>
      </c>
      <c r="O638" t="b">
        <v>0</v>
      </c>
      <c r="P638" t="s">
        <v>8272</v>
      </c>
      <c r="Q638" s="20">
        <f t="shared" si="39"/>
        <v>0.2</v>
      </c>
      <c r="R638" s="8">
        <f t="shared" si="36"/>
        <v>4</v>
      </c>
      <c r="S638" t="s">
        <v>8326</v>
      </c>
      <c r="T638" t="s">
        <v>8348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37"/>
        <v>42762.962013888886</v>
      </c>
      <c r="L639" s="13">
        <f t="shared" si="3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20">
        <f t="shared" si="39"/>
        <v>0</v>
      </c>
      <c r="R639" s="8" t="e">
        <f t="shared" si="36"/>
        <v>#DIV/0!</v>
      </c>
      <c r="S639" t="s">
        <v>8326</v>
      </c>
      <c r="T639" t="s">
        <v>8348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37"/>
        <v>42759.593310185184</v>
      </c>
      <c r="L640" s="13">
        <f t="shared" si="38"/>
        <v>42819.55164351852</v>
      </c>
      <c r="M640" t="b">
        <v>0</v>
      </c>
      <c r="N640">
        <v>6</v>
      </c>
      <c r="O640" t="b">
        <v>0</v>
      </c>
      <c r="P640" t="s">
        <v>8272</v>
      </c>
      <c r="Q640" s="20">
        <f t="shared" si="39"/>
        <v>9.0000000000000011E-3</v>
      </c>
      <c r="R640" s="8">
        <f t="shared" si="36"/>
        <v>3</v>
      </c>
      <c r="S640" t="s">
        <v>8326</v>
      </c>
      <c r="T640" t="s">
        <v>8348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37"/>
        <v>41865.583275462966</v>
      </c>
      <c r="L641" s="13">
        <f t="shared" si="3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20">
        <f t="shared" si="39"/>
        <v>9.9999999999999991E-5</v>
      </c>
      <c r="R641" s="8">
        <f t="shared" si="36"/>
        <v>1</v>
      </c>
      <c r="S641" t="s">
        <v>8326</v>
      </c>
      <c r="T641" t="s">
        <v>8348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37"/>
        <v>42683.420312500006</v>
      </c>
      <c r="L642" s="13">
        <f t="shared" si="38"/>
        <v>42698.958333333328</v>
      </c>
      <c r="M642" t="b">
        <v>0</v>
      </c>
      <c r="N642">
        <v>2</v>
      </c>
      <c r="O642" t="b">
        <v>1</v>
      </c>
      <c r="P642" t="s">
        <v>8273</v>
      </c>
      <c r="Q642" s="20">
        <f t="shared" si="39"/>
        <v>144.28571428571428</v>
      </c>
      <c r="R642" s="8">
        <f t="shared" ref="R642:R705" si="40">E642/N642</f>
        <v>50.5</v>
      </c>
      <c r="S642" t="s">
        <v>8326</v>
      </c>
      <c r="T642" t="s">
        <v>8327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41">(((J643/60)/60)/24)+DATE(1970,1,1)</f>
        <v>42199.57</v>
      </c>
      <c r="L643" s="13">
        <f t="shared" ref="L643:L706" si="4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20">
        <f t="shared" si="39"/>
        <v>119.16249999999999</v>
      </c>
      <c r="R643" s="8">
        <f t="shared" si="40"/>
        <v>151.31746031746033</v>
      </c>
      <c r="S643" t="s">
        <v>8326</v>
      </c>
      <c r="T643" t="s">
        <v>8327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41"/>
        <v>42199.651319444441</v>
      </c>
      <c r="L644" s="13">
        <f t="shared" si="4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20">
        <f t="shared" ref="Q644:Q707" si="43">E644/D644*100</f>
        <v>1460.4850000000001</v>
      </c>
      <c r="R644" s="8">
        <f t="shared" si="40"/>
        <v>134.3592456301748</v>
      </c>
      <c r="S644" t="s">
        <v>8326</v>
      </c>
      <c r="T644" t="s">
        <v>8327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41"/>
        <v>42100.642071759255</v>
      </c>
      <c r="L645" s="13">
        <f t="shared" si="4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20">
        <f t="shared" si="43"/>
        <v>105.80799999999999</v>
      </c>
      <c r="R645" s="8">
        <f t="shared" si="40"/>
        <v>174.02631578947367</v>
      </c>
      <c r="S645" t="s">
        <v>8326</v>
      </c>
      <c r="T645" t="s">
        <v>8327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41"/>
        <v>41898.665960648148</v>
      </c>
      <c r="L646" s="13">
        <f t="shared" si="4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20">
        <f t="shared" si="43"/>
        <v>300.11791999999997</v>
      </c>
      <c r="R646" s="8">
        <f t="shared" si="40"/>
        <v>73.486268364348675</v>
      </c>
      <c r="S646" t="s">
        <v>8326</v>
      </c>
      <c r="T646" t="s">
        <v>8327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41"/>
        <v>42564.026319444441</v>
      </c>
      <c r="L647" s="13">
        <f t="shared" si="4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20">
        <f t="shared" si="43"/>
        <v>278.7</v>
      </c>
      <c r="R647" s="8">
        <f t="shared" si="40"/>
        <v>23.518987341772153</v>
      </c>
      <c r="S647" t="s">
        <v>8326</v>
      </c>
      <c r="T647" t="s">
        <v>8327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41"/>
        <v>41832.852627314816</v>
      </c>
      <c r="L648" s="13">
        <f t="shared" si="4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20">
        <f t="shared" si="43"/>
        <v>131.87625</v>
      </c>
      <c r="R648" s="8">
        <f t="shared" si="40"/>
        <v>39.074444444444445</v>
      </c>
      <c r="S648" t="s">
        <v>8326</v>
      </c>
      <c r="T648" t="s">
        <v>8327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41"/>
        <v>42416.767928240741</v>
      </c>
      <c r="L649" s="13">
        <f t="shared" si="4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20">
        <f t="shared" si="43"/>
        <v>107.05</v>
      </c>
      <c r="R649" s="8">
        <f t="shared" si="40"/>
        <v>125.94117647058823</v>
      </c>
      <c r="S649" t="s">
        <v>8326</v>
      </c>
      <c r="T649" t="s">
        <v>8327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41"/>
        <v>41891.693379629629</v>
      </c>
      <c r="L650" s="13">
        <f t="shared" si="4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20">
        <f t="shared" si="43"/>
        <v>126.82285714285715</v>
      </c>
      <c r="R650" s="8">
        <f t="shared" si="40"/>
        <v>1644</v>
      </c>
      <c r="S650" t="s">
        <v>8326</v>
      </c>
      <c r="T650" t="s">
        <v>8327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41"/>
        <v>41877.912187499998</v>
      </c>
      <c r="L651" s="13">
        <f t="shared" si="4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20">
        <f t="shared" si="43"/>
        <v>139.96</v>
      </c>
      <c r="R651" s="8">
        <f t="shared" si="40"/>
        <v>42.670731707317074</v>
      </c>
      <c r="S651" t="s">
        <v>8326</v>
      </c>
      <c r="T651" t="s">
        <v>8327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41"/>
        <v>41932.036851851852</v>
      </c>
      <c r="L652" s="13">
        <f t="shared" si="4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20">
        <f t="shared" si="43"/>
        <v>112.4</v>
      </c>
      <c r="R652" s="8">
        <f t="shared" si="40"/>
        <v>35.125</v>
      </c>
      <c r="S652" t="s">
        <v>8326</v>
      </c>
      <c r="T652" t="s">
        <v>8327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41"/>
        <v>41956.017488425925</v>
      </c>
      <c r="L653" s="13">
        <f t="shared" si="4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20">
        <f t="shared" si="43"/>
        <v>100.52799999999999</v>
      </c>
      <c r="R653" s="8">
        <f t="shared" si="40"/>
        <v>239.35238095238094</v>
      </c>
      <c r="S653" t="s">
        <v>8326</v>
      </c>
      <c r="T653" t="s">
        <v>8327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41"/>
        <v>42675.690393518518</v>
      </c>
      <c r="L654" s="13">
        <f t="shared" si="4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20">
        <f t="shared" si="43"/>
        <v>100.46666666666665</v>
      </c>
      <c r="R654" s="8">
        <f t="shared" si="40"/>
        <v>107.64285714285714</v>
      </c>
      <c r="S654" t="s">
        <v>8326</v>
      </c>
      <c r="T654" t="s">
        <v>8327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41"/>
        <v>42199.618518518517</v>
      </c>
      <c r="L655" s="13">
        <f t="shared" si="4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20">
        <f t="shared" si="43"/>
        <v>141.446</v>
      </c>
      <c r="R655" s="8">
        <f t="shared" si="40"/>
        <v>95.830623306233065</v>
      </c>
      <c r="S655" t="s">
        <v>8326</v>
      </c>
      <c r="T655" t="s">
        <v>8327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41"/>
        <v>42163.957326388889</v>
      </c>
      <c r="L656" s="13">
        <f t="shared" si="4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20">
        <f t="shared" si="43"/>
        <v>267.29166666666669</v>
      </c>
      <c r="R656" s="8">
        <f t="shared" si="40"/>
        <v>31.663376110562684</v>
      </c>
      <c r="S656" t="s">
        <v>8326</v>
      </c>
      <c r="T656" t="s">
        <v>8327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41"/>
        <v>42045.957314814819</v>
      </c>
      <c r="L657" s="13">
        <f t="shared" si="4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20">
        <f t="shared" si="43"/>
        <v>146.88749999999999</v>
      </c>
      <c r="R657" s="8">
        <f t="shared" si="40"/>
        <v>42.886861313868614</v>
      </c>
      <c r="S657" t="s">
        <v>8326</v>
      </c>
      <c r="T657" t="s">
        <v>8327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41"/>
        <v>42417.804618055554</v>
      </c>
      <c r="L658" s="13">
        <f t="shared" si="4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20">
        <f t="shared" si="43"/>
        <v>213.56</v>
      </c>
      <c r="R658" s="8">
        <f t="shared" si="40"/>
        <v>122.73563218390805</v>
      </c>
      <c r="S658" t="s">
        <v>8326</v>
      </c>
      <c r="T658" t="s">
        <v>8327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41"/>
        <v>42331.84574074074</v>
      </c>
      <c r="L659" s="13">
        <f t="shared" si="4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20">
        <f t="shared" si="43"/>
        <v>125.69999999999999</v>
      </c>
      <c r="R659" s="8">
        <f t="shared" si="40"/>
        <v>190.45454545454547</v>
      </c>
      <c r="S659" t="s">
        <v>8326</v>
      </c>
      <c r="T659" t="s">
        <v>8327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41"/>
        <v>42179.160752314812</v>
      </c>
      <c r="L660" s="13">
        <f t="shared" si="42"/>
        <v>42211.75</v>
      </c>
      <c r="M660" t="b">
        <v>0</v>
      </c>
      <c r="N660">
        <v>276</v>
      </c>
      <c r="O660" t="b">
        <v>1</v>
      </c>
      <c r="P660" t="s">
        <v>8273</v>
      </c>
      <c r="Q660" s="20">
        <f t="shared" si="43"/>
        <v>104.46206037108834</v>
      </c>
      <c r="R660" s="8">
        <f t="shared" si="40"/>
        <v>109.33695652173913</v>
      </c>
      <c r="S660" t="s">
        <v>8326</v>
      </c>
      <c r="T660" t="s">
        <v>8327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41"/>
        <v>42209.593692129631</v>
      </c>
      <c r="L661" s="13">
        <f t="shared" si="4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20">
        <f t="shared" si="43"/>
        <v>100.56666666666668</v>
      </c>
      <c r="R661" s="8">
        <f t="shared" si="40"/>
        <v>143.66666666666666</v>
      </c>
      <c r="S661" t="s">
        <v>8326</v>
      </c>
      <c r="T661" t="s">
        <v>8327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41"/>
        <v>41922.741655092592</v>
      </c>
      <c r="L662" s="13">
        <f t="shared" si="4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20">
        <f t="shared" si="43"/>
        <v>3.0579999999999998</v>
      </c>
      <c r="R662" s="8">
        <f t="shared" si="40"/>
        <v>84.944444444444443</v>
      </c>
      <c r="S662" t="s">
        <v>8326</v>
      </c>
      <c r="T662" t="s">
        <v>8327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41"/>
        <v>42636.645358796297</v>
      </c>
      <c r="L663" s="13">
        <f t="shared" si="4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20">
        <f t="shared" si="43"/>
        <v>0.95</v>
      </c>
      <c r="R663" s="8">
        <f t="shared" si="40"/>
        <v>10.555555555555555</v>
      </c>
      <c r="S663" t="s">
        <v>8326</v>
      </c>
      <c r="T663" t="s">
        <v>8327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41"/>
        <v>41990.438043981485</v>
      </c>
      <c r="L664" s="13">
        <f t="shared" si="4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20">
        <f t="shared" si="43"/>
        <v>0.4</v>
      </c>
      <c r="R664" s="8">
        <f t="shared" si="40"/>
        <v>39</v>
      </c>
      <c r="S664" t="s">
        <v>8326</v>
      </c>
      <c r="T664" t="s">
        <v>8327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41"/>
        <v>42173.843240740738</v>
      </c>
      <c r="L665" s="13">
        <f t="shared" si="4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20">
        <f t="shared" si="43"/>
        <v>0.35000000000000003</v>
      </c>
      <c r="R665" s="8">
        <f t="shared" si="40"/>
        <v>100</v>
      </c>
      <c r="S665" t="s">
        <v>8326</v>
      </c>
      <c r="T665" t="s">
        <v>8327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41"/>
        <v>42077.666377314818</v>
      </c>
      <c r="L666" s="13">
        <f t="shared" si="4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20">
        <f t="shared" si="43"/>
        <v>7.5333333333333332</v>
      </c>
      <c r="R666" s="8">
        <f t="shared" si="40"/>
        <v>31.172413793103448</v>
      </c>
      <c r="S666" t="s">
        <v>8326</v>
      </c>
      <c r="T666" t="s">
        <v>8327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41"/>
        <v>42688.711354166662</v>
      </c>
      <c r="L667" s="13">
        <f t="shared" si="4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20">
        <f t="shared" si="43"/>
        <v>18.64</v>
      </c>
      <c r="R667" s="8">
        <f t="shared" si="40"/>
        <v>155.33333333333334</v>
      </c>
      <c r="S667" t="s">
        <v>8326</v>
      </c>
      <c r="T667" t="s">
        <v>8327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41"/>
        <v>41838.832152777781</v>
      </c>
      <c r="L668" s="13">
        <f t="shared" si="4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20">
        <f t="shared" si="43"/>
        <v>4.0000000000000001E-3</v>
      </c>
      <c r="R668" s="8">
        <f t="shared" si="40"/>
        <v>2</v>
      </c>
      <c r="S668" t="s">
        <v>8326</v>
      </c>
      <c r="T668" t="s">
        <v>8327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41"/>
        <v>42632.373414351852</v>
      </c>
      <c r="L669" s="13">
        <f t="shared" si="4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20">
        <f t="shared" si="43"/>
        <v>10.02</v>
      </c>
      <c r="R669" s="8">
        <f t="shared" si="40"/>
        <v>178.92857142857142</v>
      </c>
      <c r="S669" t="s">
        <v>8326</v>
      </c>
      <c r="T669" t="s">
        <v>8327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41"/>
        <v>42090.831273148149</v>
      </c>
      <c r="L670" s="13">
        <f t="shared" si="4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20">
        <f t="shared" si="43"/>
        <v>4.5600000000000005</v>
      </c>
      <c r="R670" s="8">
        <f t="shared" si="40"/>
        <v>27.36</v>
      </c>
      <c r="S670" t="s">
        <v>8326</v>
      </c>
      <c r="T670" t="s">
        <v>8327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41"/>
        <v>42527.625671296293</v>
      </c>
      <c r="L671" s="13">
        <f t="shared" si="4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20">
        <f t="shared" si="43"/>
        <v>21.5075</v>
      </c>
      <c r="R671" s="8">
        <f t="shared" si="40"/>
        <v>1536.25</v>
      </c>
      <c r="S671" t="s">
        <v>8326</v>
      </c>
      <c r="T671" t="s">
        <v>8327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41"/>
        <v>42506.709722222222</v>
      </c>
      <c r="L672" s="13">
        <f t="shared" si="4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20">
        <f t="shared" si="43"/>
        <v>29.276666666666667</v>
      </c>
      <c r="R672" s="8">
        <f t="shared" si="40"/>
        <v>84.99677419354839</v>
      </c>
      <c r="S672" t="s">
        <v>8326</v>
      </c>
      <c r="T672" t="s">
        <v>8327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41"/>
        <v>41984.692731481482</v>
      </c>
      <c r="L673" s="13">
        <f t="shared" si="4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20">
        <f t="shared" si="43"/>
        <v>39.426666666666662</v>
      </c>
      <c r="R673" s="8">
        <f t="shared" si="40"/>
        <v>788.5333333333333</v>
      </c>
      <c r="S673" t="s">
        <v>8326</v>
      </c>
      <c r="T673" t="s">
        <v>8327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41"/>
        <v>41974.219490740739</v>
      </c>
      <c r="L674" s="13">
        <f t="shared" si="4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20">
        <f t="shared" si="43"/>
        <v>21.628</v>
      </c>
      <c r="R674" s="8">
        <f t="shared" si="40"/>
        <v>50.29767441860465</v>
      </c>
      <c r="S674" t="s">
        <v>8326</v>
      </c>
      <c r="T674" t="s">
        <v>8327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41"/>
        <v>41838.840474537035</v>
      </c>
      <c r="L675" s="13">
        <f t="shared" si="4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20">
        <f t="shared" si="43"/>
        <v>0.20500000000000002</v>
      </c>
      <c r="R675" s="8">
        <f t="shared" si="40"/>
        <v>68.333333333333329</v>
      </c>
      <c r="S675" t="s">
        <v>8326</v>
      </c>
      <c r="T675" t="s">
        <v>8327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41"/>
        <v>41803.116053240738</v>
      </c>
      <c r="L676" s="13">
        <f t="shared" si="4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20">
        <f t="shared" si="43"/>
        <v>0.03</v>
      </c>
      <c r="R676" s="8">
        <f t="shared" si="40"/>
        <v>7.5</v>
      </c>
      <c r="S676" t="s">
        <v>8326</v>
      </c>
      <c r="T676" t="s">
        <v>8327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41"/>
        <v>41975.930601851855</v>
      </c>
      <c r="L677" s="13">
        <f t="shared" si="4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20">
        <f t="shared" si="43"/>
        <v>14.85</v>
      </c>
      <c r="R677" s="8">
        <f t="shared" si="40"/>
        <v>34.269230769230766</v>
      </c>
      <c r="S677" t="s">
        <v>8326</v>
      </c>
      <c r="T677" t="s">
        <v>8327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41"/>
        <v>42012.768298611118</v>
      </c>
      <c r="L678" s="13">
        <f t="shared" si="4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20">
        <f t="shared" si="43"/>
        <v>1.4710000000000001</v>
      </c>
      <c r="R678" s="8">
        <f t="shared" si="40"/>
        <v>61.291666666666664</v>
      </c>
      <c r="S678" t="s">
        <v>8326</v>
      </c>
      <c r="T678" t="s">
        <v>8327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41"/>
        <v>42504.403877314813</v>
      </c>
      <c r="L679" s="13">
        <f t="shared" si="4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20">
        <f t="shared" si="43"/>
        <v>25.584</v>
      </c>
      <c r="R679" s="8">
        <f t="shared" si="40"/>
        <v>133.25</v>
      </c>
      <c r="S679" t="s">
        <v>8326</v>
      </c>
      <c r="T679" t="s">
        <v>8327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41"/>
        <v>42481.376597222217</v>
      </c>
      <c r="L680" s="13">
        <f t="shared" si="4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20">
        <f t="shared" si="43"/>
        <v>3.8206896551724134</v>
      </c>
      <c r="R680" s="8">
        <f t="shared" si="40"/>
        <v>65.17647058823529</v>
      </c>
      <c r="S680" t="s">
        <v>8326</v>
      </c>
      <c r="T680" t="s">
        <v>8327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41"/>
        <v>42556.695706018523</v>
      </c>
      <c r="L681" s="13">
        <f t="shared" si="4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20">
        <f t="shared" si="43"/>
        <v>15.485964912280703</v>
      </c>
      <c r="R681" s="8">
        <f t="shared" si="40"/>
        <v>93.90425531914893</v>
      </c>
      <c r="S681" t="s">
        <v>8326</v>
      </c>
      <c r="T681" t="s">
        <v>8327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41"/>
        <v>41864.501516203702</v>
      </c>
      <c r="L682" s="13">
        <f t="shared" si="4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20">
        <f t="shared" si="43"/>
        <v>25.912000000000003</v>
      </c>
      <c r="R682" s="8">
        <f t="shared" si="40"/>
        <v>150.65116279069767</v>
      </c>
      <c r="S682" t="s">
        <v>8326</v>
      </c>
      <c r="T682" t="s">
        <v>8327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41"/>
        <v>42639.805601851855</v>
      </c>
      <c r="L683" s="13">
        <f t="shared" si="4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20">
        <f t="shared" si="43"/>
        <v>0.04</v>
      </c>
      <c r="R683" s="8">
        <f t="shared" si="40"/>
        <v>1</v>
      </c>
      <c r="S683" t="s">
        <v>8326</v>
      </c>
      <c r="T683" t="s">
        <v>8327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41"/>
        <v>42778.765300925923</v>
      </c>
      <c r="L684" s="13">
        <f t="shared" si="4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20">
        <f t="shared" si="43"/>
        <v>0.106</v>
      </c>
      <c r="R684" s="8">
        <f t="shared" si="40"/>
        <v>13.25</v>
      </c>
      <c r="S684" t="s">
        <v>8326</v>
      </c>
      <c r="T684" t="s">
        <v>8327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41"/>
        <v>42634.900046296301</v>
      </c>
      <c r="L685" s="13">
        <f t="shared" si="4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20">
        <f t="shared" si="43"/>
        <v>0.85142857142857142</v>
      </c>
      <c r="R685" s="8">
        <f t="shared" si="40"/>
        <v>99.333333333333329</v>
      </c>
      <c r="S685" t="s">
        <v>8326</v>
      </c>
      <c r="T685" t="s">
        <v>8327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41"/>
        <v>41809.473275462966</v>
      </c>
      <c r="L686" s="13">
        <f t="shared" si="42"/>
        <v>41845.125</v>
      </c>
      <c r="M686" t="b">
        <v>0</v>
      </c>
      <c r="N686">
        <v>135</v>
      </c>
      <c r="O686" t="b">
        <v>0</v>
      </c>
      <c r="P686" t="s">
        <v>8273</v>
      </c>
      <c r="Q686" s="20">
        <f t="shared" si="43"/>
        <v>7.4837500000000006</v>
      </c>
      <c r="R686" s="8">
        <f t="shared" si="40"/>
        <v>177.39259259259259</v>
      </c>
      <c r="S686" t="s">
        <v>8326</v>
      </c>
      <c r="T686" t="s">
        <v>8327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41"/>
        <v>41971.866574074069</v>
      </c>
      <c r="L687" s="13">
        <f t="shared" si="4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20">
        <f t="shared" si="43"/>
        <v>27.650000000000002</v>
      </c>
      <c r="R687" s="8">
        <f t="shared" si="40"/>
        <v>55.3</v>
      </c>
      <c r="S687" t="s">
        <v>8326</v>
      </c>
      <c r="T687" t="s">
        <v>8327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41"/>
        <v>42189.673263888893</v>
      </c>
      <c r="L688" s="13">
        <f t="shared" si="4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20">
        <f t="shared" si="43"/>
        <v>0</v>
      </c>
      <c r="R688" s="8" t="e">
        <f t="shared" si="40"/>
        <v>#DIV/0!</v>
      </c>
      <c r="S688" t="s">
        <v>8326</v>
      </c>
      <c r="T688" t="s">
        <v>8327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41"/>
        <v>42711.750613425931</v>
      </c>
      <c r="L689" s="13">
        <f t="shared" si="4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20">
        <f t="shared" si="43"/>
        <v>3.55</v>
      </c>
      <c r="R689" s="8">
        <f t="shared" si="40"/>
        <v>591.66666666666663</v>
      </c>
      <c r="S689" t="s">
        <v>8326</v>
      </c>
      <c r="T689" t="s">
        <v>8327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41"/>
        <v>42262.104780092588</v>
      </c>
      <c r="L690" s="13">
        <f t="shared" si="4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20">
        <f t="shared" si="43"/>
        <v>72.989999999999995</v>
      </c>
      <c r="R690" s="8">
        <f t="shared" si="40"/>
        <v>405.5</v>
      </c>
      <c r="S690" t="s">
        <v>8326</v>
      </c>
      <c r="T690" t="s">
        <v>8327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41"/>
        <v>42675.66778935185</v>
      </c>
      <c r="L691" s="13">
        <f t="shared" si="4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20">
        <f t="shared" si="43"/>
        <v>57.648750000000007</v>
      </c>
      <c r="R691" s="8">
        <f t="shared" si="40"/>
        <v>343.14732142857144</v>
      </c>
      <c r="S691" t="s">
        <v>8326</v>
      </c>
      <c r="T691" t="s">
        <v>8327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41"/>
        <v>42579.634733796294</v>
      </c>
      <c r="L692" s="13">
        <f t="shared" si="42"/>
        <v>42622.25</v>
      </c>
      <c r="M692" t="b">
        <v>0</v>
      </c>
      <c r="N692">
        <v>34</v>
      </c>
      <c r="O692" t="b">
        <v>0</v>
      </c>
      <c r="P692" t="s">
        <v>8273</v>
      </c>
      <c r="Q692" s="20">
        <f t="shared" si="43"/>
        <v>12.34</v>
      </c>
      <c r="R692" s="8">
        <f t="shared" si="40"/>
        <v>72.588235294117652</v>
      </c>
      <c r="S692" t="s">
        <v>8326</v>
      </c>
      <c r="T692" t="s">
        <v>8327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41"/>
        <v>42158.028310185182</v>
      </c>
      <c r="L693" s="13">
        <f t="shared" si="4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20">
        <f t="shared" si="43"/>
        <v>0.52</v>
      </c>
      <c r="R693" s="8">
        <f t="shared" si="40"/>
        <v>26</v>
      </c>
      <c r="S693" t="s">
        <v>8326</v>
      </c>
      <c r="T693" t="s">
        <v>8327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41"/>
        <v>42696.37572916667</v>
      </c>
      <c r="L694" s="13">
        <f t="shared" si="4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20">
        <f t="shared" si="43"/>
        <v>6.5299999999999994</v>
      </c>
      <c r="R694" s="8">
        <f t="shared" si="40"/>
        <v>6.4975124378109452</v>
      </c>
      <c r="S694" t="s">
        <v>8326</v>
      </c>
      <c r="T694" t="s">
        <v>8327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41"/>
        <v>42094.808182870373</v>
      </c>
      <c r="L695" s="13">
        <f t="shared" si="4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20">
        <f t="shared" si="43"/>
        <v>35.338000000000001</v>
      </c>
      <c r="R695" s="8">
        <f t="shared" si="40"/>
        <v>119.38513513513513</v>
      </c>
      <c r="S695" t="s">
        <v>8326</v>
      </c>
      <c r="T695" t="s">
        <v>8327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41"/>
        <v>42737.663877314815</v>
      </c>
      <c r="L696" s="13">
        <f t="shared" si="4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20">
        <f t="shared" si="43"/>
        <v>0.39333333333333331</v>
      </c>
      <c r="R696" s="8">
        <f t="shared" si="40"/>
        <v>84.285714285714292</v>
      </c>
      <c r="S696" t="s">
        <v>8326</v>
      </c>
      <c r="T696" t="s">
        <v>8327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41"/>
        <v>41913.521064814813</v>
      </c>
      <c r="L697" s="13">
        <f t="shared" si="4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20">
        <f t="shared" si="43"/>
        <v>1.06</v>
      </c>
      <c r="R697" s="8">
        <f t="shared" si="40"/>
        <v>90.857142857142861</v>
      </c>
      <c r="S697" t="s">
        <v>8326</v>
      </c>
      <c r="T697" t="s">
        <v>8327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41"/>
        <v>41815.927106481482</v>
      </c>
      <c r="L698" s="13">
        <f t="shared" si="4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20">
        <f t="shared" si="43"/>
        <v>5.7142857142857147E-4</v>
      </c>
      <c r="R698" s="8">
        <f t="shared" si="40"/>
        <v>1</v>
      </c>
      <c r="S698" t="s">
        <v>8326</v>
      </c>
      <c r="T698" t="s">
        <v>8327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41"/>
        <v>42388.523020833338</v>
      </c>
      <c r="L699" s="13">
        <f t="shared" si="4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20">
        <f t="shared" si="43"/>
        <v>46.379999999999995</v>
      </c>
      <c r="R699" s="8">
        <f t="shared" si="40"/>
        <v>20.342105263157894</v>
      </c>
      <c r="S699" t="s">
        <v>8326</v>
      </c>
      <c r="T699" t="s">
        <v>8327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41"/>
        <v>41866.931076388886</v>
      </c>
      <c r="L700" s="13">
        <f t="shared" si="4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20">
        <f t="shared" si="43"/>
        <v>15.39</v>
      </c>
      <c r="R700" s="8">
        <f t="shared" si="40"/>
        <v>530.68965517241384</v>
      </c>
      <c r="S700" t="s">
        <v>8326</v>
      </c>
      <c r="T700" t="s">
        <v>8327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41"/>
        <v>41563.485509259262</v>
      </c>
      <c r="L701" s="13">
        <f t="shared" si="4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20">
        <f t="shared" si="43"/>
        <v>82.422107692307705</v>
      </c>
      <c r="R701" s="8">
        <f t="shared" si="40"/>
        <v>120.39184269662923</v>
      </c>
      <c r="S701" t="s">
        <v>8326</v>
      </c>
      <c r="T701" t="s">
        <v>8327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41"/>
        <v>42715.688437500001</v>
      </c>
      <c r="L702" s="13">
        <f t="shared" si="4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20">
        <f t="shared" si="43"/>
        <v>2.6866666666666665</v>
      </c>
      <c r="R702" s="8">
        <f t="shared" si="40"/>
        <v>13</v>
      </c>
      <c r="S702" t="s">
        <v>8326</v>
      </c>
      <c r="T702" t="s">
        <v>8327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41"/>
        <v>41813.662962962961</v>
      </c>
      <c r="L703" s="13">
        <f t="shared" si="4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20">
        <f t="shared" si="43"/>
        <v>26.6</v>
      </c>
      <c r="R703" s="8">
        <f t="shared" si="40"/>
        <v>291.33333333333331</v>
      </c>
      <c r="S703" t="s">
        <v>8326</v>
      </c>
      <c r="T703" t="s">
        <v>8327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41"/>
        <v>42668.726701388892</v>
      </c>
      <c r="L704" s="13">
        <f t="shared" si="4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20">
        <f t="shared" si="43"/>
        <v>30.813400000000001</v>
      </c>
      <c r="R704" s="8">
        <f t="shared" si="40"/>
        <v>124.9191891891892</v>
      </c>
      <c r="S704" t="s">
        <v>8326</v>
      </c>
      <c r="T704" t="s">
        <v>8327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41"/>
        <v>42711.950798611113</v>
      </c>
      <c r="L705" s="13">
        <f t="shared" si="42"/>
        <v>42766.98055555555</v>
      </c>
      <c r="M705" t="b">
        <v>0</v>
      </c>
      <c r="N705">
        <v>7</v>
      </c>
      <c r="O705" t="b">
        <v>0</v>
      </c>
      <c r="P705" t="s">
        <v>8273</v>
      </c>
      <c r="Q705" s="20">
        <f t="shared" si="43"/>
        <v>5.58</v>
      </c>
      <c r="R705" s="8">
        <f t="shared" si="40"/>
        <v>119.57142857142857</v>
      </c>
      <c r="S705" t="s">
        <v>8326</v>
      </c>
      <c r="T705" t="s">
        <v>8327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41"/>
        <v>42726.192916666667</v>
      </c>
      <c r="L706" s="13">
        <f t="shared" si="4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20">
        <f t="shared" si="43"/>
        <v>0.87454545454545463</v>
      </c>
      <c r="R706" s="8">
        <f t="shared" ref="R706:R769" si="44">E706/N706</f>
        <v>120.25</v>
      </c>
      <c r="S706" t="s">
        <v>8326</v>
      </c>
      <c r="T706" t="s">
        <v>8327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45">(((J707/60)/60)/24)+DATE(1970,1,1)</f>
        <v>42726.491643518515</v>
      </c>
      <c r="L707" s="13">
        <f t="shared" ref="L707:L770" si="46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20">
        <f t="shared" si="43"/>
        <v>0.97699999999999987</v>
      </c>
      <c r="R707" s="8">
        <f t="shared" si="44"/>
        <v>195.4</v>
      </c>
      <c r="S707" t="s">
        <v>8326</v>
      </c>
      <c r="T707" t="s">
        <v>8327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45"/>
        <v>42676.995173611111</v>
      </c>
      <c r="L708" s="13">
        <f t="shared" si="46"/>
        <v>42718.777083333334</v>
      </c>
      <c r="M708" t="b">
        <v>0</v>
      </c>
      <c r="N708">
        <v>0</v>
      </c>
      <c r="O708" t="b">
        <v>0</v>
      </c>
      <c r="P708" t="s">
        <v>8273</v>
      </c>
      <c r="Q708" s="20">
        <f t="shared" ref="Q708:Q771" si="47">E708/D708*100</f>
        <v>0</v>
      </c>
      <c r="R708" s="8" t="e">
        <f t="shared" si="44"/>
        <v>#DIV/0!</v>
      </c>
      <c r="S708" t="s">
        <v>8326</v>
      </c>
      <c r="T708" t="s">
        <v>8327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45"/>
        <v>42696.663506944446</v>
      </c>
      <c r="L709" s="13">
        <f t="shared" si="46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20">
        <f t="shared" si="47"/>
        <v>78.927352941176466</v>
      </c>
      <c r="R709" s="8">
        <f t="shared" si="44"/>
        <v>117.69868421052631</v>
      </c>
      <c r="S709" t="s">
        <v>8326</v>
      </c>
      <c r="T709" t="s">
        <v>8327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45"/>
        <v>41835.581018518518</v>
      </c>
      <c r="L710" s="13">
        <f t="shared" si="46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20">
        <f t="shared" si="47"/>
        <v>22.092500000000001</v>
      </c>
      <c r="R710" s="8">
        <f t="shared" si="44"/>
        <v>23.948509485094849</v>
      </c>
      <c r="S710" t="s">
        <v>8326</v>
      </c>
      <c r="T710" t="s">
        <v>8327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45"/>
        <v>41948.041192129633</v>
      </c>
      <c r="L711" s="13">
        <f t="shared" si="46"/>
        <v>41978.041192129633</v>
      </c>
      <c r="M711" t="b">
        <v>0</v>
      </c>
      <c r="N711">
        <v>2</v>
      </c>
      <c r="O711" t="b">
        <v>0</v>
      </c>
      <c r="P711" t="s">
        <v>8273</v>
      </c>
      <c r="Q711" s="20">
        <f t="shared" si="47"/>
        <v>0.40666666666666662</v>
      </c>
      <c r="R711" s="8">
        <f t="shared" si="44"/>
        <v>30.5</v>
      </c>
      <c r="S711" t="s">
        <v>8326</v>
      </c>
      <c r="T711" t="s">
        <v>8327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45"/>
        <v>41837.984976851854</v>
      </c>
      <c r="L712" s="13">
        <f t="shared" si="46"/>
        <v>41871.030555555553</v>
      </c>
      <c r="M712" t="b">
        <v>0</v>
      </c>
      <c r="N712">
        <v>0</v>
      </c>
      <c r="O712" t="b">
        <v>0</v>
      </c>
      <c r="P712" t="s">
        <v>8273</v>
      </c>
      <c r="Q712" s="20">
        <f t="shared" si="47"/>
        <v>0</v>
      </c>
      <c r="R712" s="8" t="e">
        <f t="shared" si="44"/>
        <v>#DIV/0!</v>
      </c>
      <c r="S712" t="s">
        <v>8326</v>
      </c>
      <c r="T712" t="s">
        <v>8327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45"/>
        <v>42678.459120370375</v>
      </c>
      <c r="L713" s="13">
        <f t="shared" si="46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20">
        <f t="shared" si="47"/>
        <v>33.790999999999997</v>
      </c>
      <c r="R713" s="8">
        <f t="shared" si="44"/>
        <v>99.973372781065095</v>
      </c>
      <c r="S713" t="s">
        <v>8326</v>
      </c>
      <c r="T713" t="s">
        <v>8327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45"/>
        <v>42384.680925925932</v>
      </c>
      <c r="L714" s="13">
        <f t="shared" si="46"/>
        <v>42414.680925925932</v>
      </c>
      <c r="M714" t="b">
        <v>0</v>
      </c>
      <c r="N714">
        <v>4</v>
      </c>
      <c r="O714" t="b">
        <v>0</v>
      </c>
      <c r="P714" t="s">
        <v>8273</v>
      </c>
      <c r="Q714" s="20">
        <f t="shared" si="47"/>
        <v>0.21649484536082475</v>
      </c>
      <c r="R714" s="8">
        <f t="shared" si="44"/>
        <v>26.25</v>
      </c>
      <c r="S714" t="s">
        <v>8326</v>
      </c>
      <c r="T714" t="s">
        <v>8327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45"/>
        <v>42496.529305555552</v>
      </c>
      <c r="L715" s="13">
        <f t="shared" si="46"/>
        <v>42526.529305555552</v>
      </c>
      <c r="M715" t="b">
        <v>0</v>
      </c>
      <c r="N715">
        <v>1</v>
      </c>
      <c r="O715" t="b">
        <v>0</v>
      </c>
      <c r="P715" t="s">
        <v>8273</v>
      </c>
      <c r="Q715" s="20">
        <f t="shared" si="47"/>
        <v>0.79600000000000004</v>
      </c>
      <c r="R715" s="8">
        <f t="shared" si="44"/>
        <v>199</v>
      </c>
      <c r="S715" t="s">
        <v>8326</v>
      </c>
      <c r="T715" t="s">
        <v>8327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45"/>
        <v>42734.787986111114</v>
      </c>
      <c r="L716" s="13">
        <f t="shared" si="46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20">
        <f t="shared" si="47"/>
        <v>14.993333333333334</v>
      </c>
      <c r="R716" s="8">
        <f t="shared" si="44"/>
        <v>80.321428571428569</v>
      </c>
      <c r="S716" t="s">
        <v>8326</v>
      </c>
      <c r="T716" t="s">
        <v>8327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45"/>
        <v>42273.090740740736</v>
      </c>
      <c r="L717" s="13">
        <f t="shared" si="46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20">
        <f t="shared" si="47"/>
        <v>5.0509090909090908</v>
      </c>
      <c r="R717" s="8">
        <f t="shared" si="44"/>
        <v>115.75</v>
      </c>
      <c r="S717" t="s">
        <v>8326</v>
      </c>
      <c r="T717" t="s">
        <v>8327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45"/>
        <v>41940.658645833333</v>
      </c>
      <c r="L718" s="13">
        <f t="shared" si="46"/>
        <v>41974</v>
      </c>
      <c r="M718" t="b">
        <v>0</v>
      </c>
      <c r="N718">
        <v>16</v>
      </c>
      <c r="O718" t="b">
        <v>0</v>
      </c>
      <c r="P718" t="s">
        <v>8273</v>
      </c>
      <c r="Q718" s="20">
        <f t="shared" si="47"/>
        <v>10.214285714285715</v>
      </c>
      <c r="R718" s="8">
        <f t="shared" si="44"/>
        <v>44.6875</v>
      </c>
      <c r="S718" t="s">
        <v>8326</v>
      </c>
      <c r="T718" t="s">
        <v>8327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45"/>
        <v>41857.854189814818</v>
      </c>
      <c r="L719" s="13">
        <f t="shared" si="46"/>
        <v>41887.854189814818</v>
      </c>
      <c r="M719" t="b">
        <v>0</v>
      </c>
      <c r="N719">
        <v>4</v>
      </c>
      <c r="O719" t="b">
        <v>0</v>
      </c>
      <c r="P719" t="s">
        <v>8273</v>
      </c>
      <c r="Q719" s="20">
        <f t="shared" si="47"/>
        <v>0.30499999999999999</v>
      </c>
      <c r="R719" s="8">
        <f t="shared" si="44"/>
        <v>76.25</v>
      </c>
      <c r="S719" t="s">
        <v>8326</v>
      </c>
      <c r="T719" t="s">
        <v>8327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45"/>
        <v>42752.845451388886</v>
      </c>
      <c r="L720" s="13">
        <f t="shared" si="46"/>
        <v>42784.249305555553</v>
      </c>
      <c r="M720" t="b">
        <v>0</v>
      </c>
      <c r="N720">
        <v>4</v>
      </c>
      <c r="O720" t="b">
        <v>0</v>
      </c>
      <c r="P720" t="s">
        <v>8273</v>
      </c>
      <c r="Q720" s="20">
        <f t="shared" si="47"/>
        <v>0.75</v>
      </c>
      <c r="R720" s="8">
        <f t="shared" si="44"/>
        <v>22.5</v>
      </c>
      <c r="S720" t="s">
        <v>8326</v>
      </c>
      <c r="T720" t="s">
        <v>8327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45"/>
        <v>42409.040231481486</v>
      </c>
      <c r="L721" s="13">
        <f t="shared" si="46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20">
        <f t="shared" si="47"/>
        <v>1.2933333333333332</v>
      </c>
      <c r="R721" s="8">
        <f t="shared" si="44"/>
        <v>19.399999999999999</v>
      </c>
      <c r="S721" t="s">
        <v>8326</v>
      </c>
      <c r="T721" t="s">
        <v>8327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45"/>
        <v>40909.649201388893</v>
      </c>
      <c r="L722" s="13">
        <f t="shared" si="46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20">
        <f t="shared" si="47"/>
        <v>143.94736842105263</v>
      </c>
      <c r="R722" s="8">
        <f t="shared" si="44"/>
        <v>66.707317073170728</v>
      </c>
      <c r="S722" t="s">
        <v>8328</v>
      </c>
      <c r="T722" t="s">
        <v>8329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45"/>
        <v>41807.571840277778</v>
      </c>
      <c r="L723" s="13">
        <f t="shared" si="46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20">
        <f t="shared" si="47"/>
        <v>122.10975609756099</v>
      </c>
      <c r="R723" s="8">
        <f t="shared" si="44"/>
        <v>84.142857142857139</v>
      </c>
      <c r="S723" t="s">
        <v>8328</v>
      </c>
      <c r="T723" t="s">
        <v>8329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45"/>
        <v>40977.805300925924</v>
      </c>
      <c r="L724" s="13">
        <f t="shared" si="46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20">
        <f t="shared" si="47"/>
        <v>132.024</v>
      </c>
      <c r="R724" s="8">
        <f t="shared" si="44"/>
        <v>215.72549019607843</v>
      </c>
      <c r="S724" t="s">
        <v>8328</v>
      </c>
      <c r="T724" t="s">
        <v>8329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45"/>
        <v>42184.816539351858</v>
      </c>
      <c r="L725" s="13">
        <f t="shared" si="46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20">
        <f t="shared" si="47"/>
        <v>109.38000000000001</v>
      </c>
      <c r="R725" s="8">
        <f t="shared" si="44"/>
        <v>54.69</v>
      </c>
      <c r="S725" t="s">
        <v>8328</v>
      </c>
      <c r="T725" t="s">
        <v>8329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45"/>
        <v>40694.638460648144</v>
      </c>
      <c r="L726" s="13">
        <f t="shared" si="46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20">
        <f t="shared" si="47"/>
        <v>105.47157142857144</v>
      </c>
      <c r="R726" s="8">
        <f t="shared" si="44"/>
        <v>51.62944055944056</v>
      </c>
      <c r="S726" t="s">
        <v>8328</v>
      </c>
      <c r="T726" t="s">
        <v>8329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45"/>
        <v>42321.626296296294</v>
      </c>
      <c r="L727" s="13">
        <f t="shared" si="46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20">
        <f t="shared" si="47"/>
        <v>100.35000000000001</v>
      </c>
      <c r="R727" s="8">
        <f t="shared" si="44"/>
        <v>143.35714285714286</v>
      </c>
      <c r="S727" t="s">
        <v>8328</v>
      </c>
      <c r="T727" t="s">
        <v>8329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45"/>
        <v>41346.042673611111</v>
      </c>
      <c r="L728" s="13">
        <f t="shared" si="46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20">
        <f t="shared" si="47"/>
        <v>101.4</v>
      </c>
      <c r="R728" s="8">
        <f t="shared" si="44"/>
        <v>72.428571428571431</v>
      </c>
      <c r="S728" t="s">
        <v>8328</v>
      </c>
      <c r="T728" t="s">
        <v>8329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45"/>
        <v>41247.020243055551</v>
      </c>
      <c r="L729" s="13">
        <f t="shared" si="46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20">
        <f t="shared" si="47"/>
        <v>155.51428571428571</v>
      </c>
      <c r="R729" s="8">
        <f t="shared" si="44"/>
        <v>36.530201342281877</v>
      </c>
      <c r="S729" t="s">
        <v>8328</v>
      </c>
      <c r="T729" t="s">
        <v>8329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45"/>
        <v>40731.837465277778</v>
      </c>
      <c r="L730" s="13">
        <f t="shared" si="46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20">
        <f t="shared" si="47"/>
        <v>105.566</v>
      </c>
      <c r="R730" s="8">
        <f t="shared" si="44"/>
        <v>60.903461538461535</v>
      </c>
      <c r="S730" t="s">
        <v>8328</v>
      </c>
      <c r="T730" t="s">
        <v>8329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45"/>
        <v>41111.185891203706</v>
      </c>
      <c r="L731" s="13">
        <f t="shared" si="46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20">
        <f t="shared" si="47"/>
        <v>130.65</v>
      </c>
      <c r="R731" s="8">
        <f t="shared" si="44"/>
        <v>43.55</v>
      </c>
      <c r="S731" t="s">
        <v>8328</v>
      </c>
      <c r="T731" t="s">
        <v>8329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45"/>
        <v>40854.745266203703</v>
      </c>
      <c r="L732" s="13">
        <f t="shared" si="46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20">
        <f t="shared" si="47"/>
        <v>132.19</v>
      </c>
      <c r="R732" s="8">
        <f t="shared" si="44"/>
        <v>99.766037735849054</v>
      </c>
      <c r="S732" t="s">
        <v>8328</v>
      </c>
      <c r="T732" t="s">
        <v>8329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45"/>
        <v>40879.795682870368</v>
      </c>
      <c r="L733" s="13">
        <f t="shared" si="46"/>
        <v>40930.25</v>
      </c>
      <c r="M733" t="b">
        <v>0</v>
      </c>
      <c r="N733">
        <v>71</v>
      </c>
      <c r="O733" t="b">
        <v>1</v>
      </c>
      <c r="P733" t="s">
        <v>8274</v>
      </c>
      <c r="Q733" s="20">
        <f t="shared" si="47"/>
        <v>126</v>
      </c>
      <c r="R733" s="8">
        <f t="shared" si="44"/>
        <v>88.732394366197184</v>
      </c>
      <c r="S733" t="s">
        <v>8328</v>
      </c>
      <c r="T733" t="s">
        <v>8329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45"/>
        <v>41486.424317129626</v>
      </c>
      <c r="L734" s="13">
        <f t="shared" si="46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20">
        <f t="shared" si="47"/>
        <v>160</v>
      </c>
      <c r="R734" s="8">
        <f t="shared" si="44"/>
        <v>4.9230769230769234</v>
      </c>
      <c r="S734" t="s">
        <v>8328</v>
      </c>
      <c r="T734" t="s">
        <v>8329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45"/>
        <v>41598.420046296298</v>
      </c>
      <c r="L735" s="13">
        <f t="shared" si="46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20">
        <f t="shared" si="47"/>
        <v>120.48</v>
      </c>
      <c r="R735" s="8">
        <f t="shared" si="44"/>
        <v>17.822485207100591</v>
      </c>
      <c r="S735" t="s">
        <v>8328</v>
      </c>
      <c r="T735" t="s">
        <v>8329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45"/>
        <v>42102.164583333331</v>
      </c>
      <c r="L736" s="13">
        <f t="shared" si="46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20">
        <f t="shared" si="47"/>
        <v>125.52941176470588</v>
      </c>
      <c r="R736" s="8">
        <f t="shared" si="44"/>
        <v>187.19298245614036</v>
      </c>
      <c r="S736" t="s">
        <v>8328</v>
      </c>
      <c r="T736" t="s">
        <v>8329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45"/>
        <v>41946.029467592591</v>
      </c>
      <c r="L737" s="13">
        <f t="shared" si="46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20">
        <f t="shared" si="47"/>
        <v>114.40638297872341</v>
      </c>
      <c r="R737" s="8">
        <f t="shared" si="44"/>
        <v>234.80786026200875</v>
      </c>
      <c r="S737" t="s">
        <v>8328</v>
      </c>
      <c r="T737" t="s">
        <v>8329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45"/>
        <v>41579.734259259261</v>
      </c>
      <c r="L738" s="13">
        <f t="shared" si="46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20">
        <f t="shared" si="47"/>
        <v>315.13888888888891</v>
      </c>
      <c r="R738" s="8">
        <f t="shared" si="44"/>
        <v>105.04629629629629</v>
      </c>
      <c r="S738" t="s">
        <v>8328</v>
      </c>
      <c r="T738" t="s">
        <v>8329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45"/>
        <v>41667.275312500002</v>
      </c>
      <c r="L739" s="13">
        <f t="shared" si="46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20">
        <f t="shared" si="47"/>
        <v>122.39999999999999</v>
      </c>
      <c r="R739" s="8">
        <f t="shared" si="44"/>
        <v>56.666666666666664</v>
      </c>
      <c r="S739" t="s">
        <v>8328</v>
      </c>
      <c r="T739" t="s">
        <v>8329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45"/>
        <v>41943.604097222218</v>
      </c>
      <c r="L740" s="13">
        <f t="shared" si="46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20">
        <f t="shared" si="47"/>
        <v>106.73333333333332</v>
      </c>
      <c r="R740" s="8">
        <f t="shared" si="44"/>
        <v>39.048780487804876</v>
      </c>
      <c r="S740" t="s">
        <v>8328</v>
      </c>
      <c r="T740" t="s">
        <v>8329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45"/>
        <v>41829.502650462964</v>
      </c>
      <c r="L741" s="13">
        <f t="shared" si="46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20">
        <f t="shared" si="47"/>
        <v>158.33333333333331</v>
      </c>
      <c r="R741" s="8">
        <f t="shared" si="44"/>
        <v>68.345323741007192</v>
      </c>
      <c r="S741" t="s">
        <v>8328</v>
      </c>
      <c r="T741" t="s">
        <v>8329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45"/>
        <v>42162.146782407406</v>
      </c>
      <c r="L742" s="13">
        <f t="shared" si="46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20">
        <f t="shared" si="47"/>
        <v>107.4</v>
      </c>
      <c r="R742" s="8">
        <f t="shared" si="44"/>
        <v>169.57894736842104</v>
      </c>
      <c r="S742" t="s">
        <v>8328</v>
      </c>
      <c r="T742" t="s">
        <v>8329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45"/>
        <v>41401.648217592592</v>
      </c>
      <c r="L743" s="13">
        <f t="shared" si="46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20">
        <f t="shared" si="47"/>
        <v>102.25999999999999</v>
      </c>
      <c r="R743" s="8">
        <f t="shared" si="44"/>
        <v>141.42340425531913</v>
      </c>
      <c r="S743" t="s">
        <v>8328</v>
      </c>
      <c r="T743" t="s">
        <v>8329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45"/>
        <v>41689.917962962965</v>
      </c>
      <c r="L744" s="13">
        <f t="shared" si="46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20">
        <f t="shared" si="47"/>
        <v>110.71428571428572</v>
      </c>
      <c r="R744" s="8">
        <f t="shared" si="44"/>
        <v>67.391304347826093</v>
      </c>
      <c r="S744" t="s">
        <v>8328</v>
      </c>
      <c r="T744" t="s">
        <v>8329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45"/>
        <v>40990.709317129629</v>
      </c>
      <c r="L745" s="13">
        <f t="shared" si="46"/>
        <v>41015.875</v>
      </c>
      <c r="M745" t="b">
        <v>0</v>
      </c>
      <c r="N745">
        <v>15</v>
      </c>
      <c r="O745" t="b">
        <v>1</v>
      </c>
      <c r="P745" t="s">
        <v>8274</v>
      </c>
      <c r="Q745" s="20">
        <f t="shared" si="47"/>
        <v>148</v>
      </c>
      <c r="R745" s="8">
        <f t="shared" si="44"/>
        <v>54.266666666666666</v>
      </c>
      <c r="S745" t="s">
        <v>8328</v>
      </c>
      <c r="T745" t="s">
        <v>8329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45"/>
        <v>41226.95721064815</v>
      </c>
      <c r="L746" s="13">
        <f t="shared" si="46"/>
        <v>41256.95721064815</v>
      </c>
      <c r="M746" t="b">
        <v>0</v>
      </c>
      <c r="N746">
        <v>62</v>
      </c>
      <c r="O746" t="b">
        <v>1</v>
      </c>
      <c r="P746" t="s">
        <v>8274</v>
      </c>
      <c r="Q746" s="20">
        <f t="shared" si="47"/>
        <v>102.32000000000001</v>
      </c>
      <c r="R746" s="8">
        <f t="shared" si="44"/>
        <v>82.516129032258064</v>
      </c>
      <c r="S746" t="s">
        <v>8328</v>
      </c>
      <c r="T746" t="s">
        <v>8329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45"/>
        <v>41367.572280092594</v>
      </c>
      <c r="L747" s="13">
        <f t="shared" si="46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20">
        <f t="shared" si="47"/>
        <v>179.09909909909908</v>
      </c>
      <c r="R747" s="8">
        <f t="shared" si="44"/>
        <v>53.729729729729726</v>
      </c>
      <c r="S747" t="s">
        <v>8328</v>
      </c>
      <c r="T747" t="s">
        <v>8329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45"/>
        <v>41157.042928240742</v>
      </c>
      <c r="L748" s="13">
        <f t="shared" si="46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20">
        <f t="shared" si="47"/>
        <v>111.08135252761969</v>
      </c>
      <c r="R748" s="8">
        <f t="shared" si="44"/>
        <v>34.206185567010309</v>
      </c>
      <c r="S748" t="s">
        <v>8328</v>
      </c>
      <c r="T748" t="s">
        <v>8329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45"/>
        <v>41988.548831018517</v>
      </c>
      <c r="L749" s="13">
        <f t="shared" si="46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20">
        <f t="shared" si="47"/>
        <v>100.04285714285714</v>
      </c>
      <c r="R749" s="8">
        <f t="shared" si="44"/>
        <v>127.32727272727273</v>
      </c>
      <c r="S749" t="s">
        <v>8328</v>
      </c>
      <c r="T749" t="s">
        <v>8329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45"/>
        <v>41831.846828703703</v>
      </c>
      <c r="L750" s="13">
        <f t="shared" si="46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20">
        <f t="shared" si="47"/>
        <v>100.25</v>
      </c>
      <c r="R750" s="8">
        <f t="shared" si="44"/>
        <v>45.56818181818182</v>
      </c>
      <c r="S750" t="s">
        <v>8328</v>
      </c>
      <c r="T750" t="s">
        <v>8329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45"/>
        <v>42733.94131944445</v>
      </c>
      <c r="L751" s="13">
        <f t="shared" si="46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20">
        <f t="shared" si="47"/>
        <v>105.56</v>
      </c>
      <c r="R751" s="8">
        <f t="shared" si="44"/>
        <v>95.963636363636368</v>
      </c>
      <c r="S751" t="s">
        <v>8328</v>
      </c>
      <c r="T751" t="s">
        <v>8329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45"/>
        <v>41299.878148148149</v>
      </c>
      <c r="L752" s="13">
        <f t="shared" si="46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20">
        <f t="shared" si="47"/>
        <v>102.58775877587757</v>
      </c>
      <c r="R752" s="8">
        <f t="shared" si="44"/>
        <v>77.271186440677965</v>
      </c>
      <c r="S752" t="s">
        <v>8328</v>
      </c>
      <c r="T752" t="s">
        <v>8329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45"/>
        <v>40713.630497685182</v>
      </c>
      <c r="L753" s="13">
        <f t="shared" si="46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20">
        <f t="shared" si="47"/>
        <v>118.5</v>
      </c>
      <c r="R753" s="8">
        <f t="shared" si="44"/>
        <v>57.338709677419352</v>
      </c>
      <c r="S753" t="s">
        <v>8328</v>
      </c>
      <c r="T753" t="s">
        <v>8329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45"/>
        <v>42639.421493055561</v>
      </c>
      <c r="L754" s="13">
        <f t="shared" si="46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20">
        <f t="shared" si="47"/>
        <v>111.7</v>
      </c>
      <c r="R754" s="8">
        <f t="shared" si="44"/>
        <v>53.19047619047619</v>
      </c>
      <c r="S754" t="s">
        <v>8328</v>
      </c>
      <c r="T754" t="s">
        <v>8329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45"/>
        <v>42019.590173611112</v>
      </c>
      <c r="L755" s="13">
        <f t="shared" si="46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20">
        <f t="shared" si="47"/>
        <v>128</v>
      </c>
      <c r="R755" s="8">
        <f t="shared" si="44"/>
        <v>492.30769230769232</v>
      </c>
      <c r="S755" t="s">
        <v>8328</v>
      </c>
      <c r="T755" t="s">
        <v>8329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45"/>
        <v>41249.749085648145</v>
      </c>
      <c r="L756" s="13">
        <f t="shared" si="46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20">
        <f t="shared" si="47"/>
        <v>103.75000000000001</v>
      </c>
      <c r="R756" s="8">
        <f t="shared" si="44"/>
        <v>42.346938775510203</v>
      </c>
      <c r="S756" t="s">
        <v>8328</v>
      </c>
      <c r="T756" t="s">
        <v>8329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45"/>
        <v>41383.605057870373</v>
      </c>
      <c r="L757" s="13">
        <f t="shared" si="46"/>
        <v>41414.02847222222</v>
      </c>
      <c r="M757" t="b">
        <v>0</v>
      </c>
      <c r="N757">
        <v>68</v>
      </c>
      <c r="O757" t="b">
        <v>1</v>
      </c>
      <c r="P757" t="s">
        <v>8274</v>
      </c>
      <c r="Q757" s="20">
        <f t="shared" si="47"/>
        <v>101.9076</v>
      </c>
      <c r="R757" s="8">
        <f t="shared" si="44"/>
        <v>37.466029411764708</v>
      </c>
      <c r="S757" t="s">
        <v>8328</v>
      </c>
      <c r="T757" t="s">
        <v>8329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45"/>
        <v>40590.766886574071</v>
      </c>
      <c r="L758" s="13">
        <f t="shared" si="46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20">
        <f t="shared" si="47"/>
        <v>117.71428571428571</v>
      </c>
      <c r="R758" s="8">
        <f t="shared" si="44"/>
        <v>37.454545454545453</v>
      </c>
      <c r="S758" t="s">
        <v>8328</v>
      </c>
      <c r="T758" t="s">
        <v>8329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45"/>
        <v>41235.054560185185</v>
      </c>
      <c r="L759" s="13">
        <f t="shared" si="46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20">
        <f t="shared" si="47"/>
        <v>238</v>
      </c>
      <c r="R759" s="8">
        <f t="shared" si="44"/>
        <v>33.055555555555557</v>
      </c>
      <c r="S759" t="s">
        <v>8328</v>
      </c>
      <c r="T759" t="s">
        <v>8329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45"/>
        <v>40429.836435185185</v>
      </c>
      <c r="L760" s="13">
        <f t="shared" si="46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20">
        <f t="shared" si="47"/>
        <v>102</v>
      </c>
      <c r="R760" s="8">
        <f t="shared" si="44"/>
        <v>134.21052631578948</v>
      </c>
      <c r="S760" t="s">
        <v>8328</v>
      </c>
      <c r="T760" t="s">
        <v>8329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45"/>
        <v>41789.330312500002</v>
      </c>
      <c r="L761" s="13">
        <f t="shared" si="46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20">
        <f t="shared" si="47"/>
        <v>101.92000000000002</v>
      </c>
      <c r="R761" s="8">
        <f t="shared" si="44"/>
        <v>51.474747474747474</v>
      </c>
      <c r="S761" t="s">
        <v>8328</v>
      </c>
      <c r="T761" t="s">
        <v>8329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45"/>
        <v>42670.764039351852</v>
      </c>
      <c r="L762" s="13">
        <f t="shared" si="46"/>
        <v>42700.805706018517</v>
      </c>
      <c r="M762" t="b">
        <v>0</v>
      </c>
      <c r="N762">
        <v>0</v>
      </c>
      <c r="O762" t="b">
        <v>0</v>
      </c>
      <c r="P762" t="s">
        <v>8275</v>
      </c>
      <c r="Q762" s="20">
        <f t="shared" si="47"/>
        <v>0</v>
      </c>
      <c r="R762" s="8" t="e">
        <f t="shared" si="44"/>
        <v>#DIV/0!</v>
      </c>
      <c r="S762" t="s">
        <v>8328</v>
      </c>
      <c r="T762" t="s">
        <v>8332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45"/>
        <v>41642.751458333332</v>
      </c>
      <c r="L763" s="13">
        <f t="shared" si="46"/>
        <v>41672.751458333332</v>
      </c>
      <c r="M763" t="b">
        <v>0</v>
      </c>
      <c r="N763">
        <v>6</v>
      </c>
      <c r="O763" t="b">
        <v>0</v>
      </c>
      <c r="P763" t="s">
        <v>8275</v>
      </c>
      <c r="Q763" s="20">
        <f t="shared" si="47"/>
        <v>4.7</v>
      </c>
      <c r="R763" s="8">
        <f t="shared" si="44"/>
        <v>39.166666666666664</v>
      </c>
      <c r="S763" t="s">
        <v>8328</v>
      </c>
      <c r="T763" t="s">
        <v>8332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45"/>
        <v>42690.858449074076</v>
      </c>
      <c r="L764" s="13">
        <f t="shared" si="46"/>
        <v>42708.25</v>
      </c>
      <c r="M764" t="b">
        <v>0</v>
      </c>
      <c r="N764">
        <v>0</v>
      </c>
      <c r="O764" t="b">
        <v>0</v>
      </c>
      <c r="P764" t="s">
        <v>8275</v>
      </c>
      <c r="Q764" s="20">
        <f t="shared" si="47"/>
        <v>0</v>
      </c>
      <c r="R764" s="8" t="e">
        <f t="shared" si="44"/>
        <v>#DIV/0!</v>
      </c>
      <c r="S764" t="s">
        <v>8328</v>
      </c>
      <c r="T764" t="s">
        <v>8332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45"/>
        <v>41471.446851851848</v>
      </c>
      <c r="L765" s="13">
        <f t="shared" si="46"/>
        <v>41501.446851851848</v>
      </c>
      <c r="M765" t="b">
        <v>0</v>
      </c>
      <c r="N765">
        <v>1</v>
      </c>
      <c r="O765" t="b">
        <v>0</v>
      </c>
      <c r="P765" t="s">
        <v>8275</v>
      </c>
      <c r="Q765" s="20">
        <f t="shared" si="47"/>
        <v>0.11655011655011654</v>
      </c>
      <c r="R765" s="8">
        <f t="shared" si="44"/>
        <v>5</v>
      </c>
      <c r="S765" t="s">
        <v>8328</v>
      </c>
      <c r="T765" t="s">
        <v>8332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45"/>
        <v>42227.173159722224</v>
      </c>
      <c r="L766" s="13">
        <f t="shared" si="46"/>
        <v>42257.173159722224</v>
      </c>
      <c r="M766" t="b">
        <v>0</v>
      </c>
      <c r="N766">
        <v>0</v>
      </c>
      <c r="O766" t="b">
        <v>0</v>
      </c>
      <c r="P766" t="s">
        <v>8275</v>
      </c>
      <c r="Q766" s="20">
        <f t="shared" si="47"/>
        <v>0</v>
      </c>
      <c r="R766" s="8" t="e">
        <f t="shared" si="44"/>
        <v>#DIV/0!</v>
      </c>
      <c r="S766" t="s">
        <v>8328</v>
      </c>
      <c r="T766" t="s">
        <v>8332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45"/>
        <v>41901.542638888888</v>
      </c>
      <c r="L767" s="13">
        <f t="shared" si="46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20">
        <f t="shared" si="47"/>
        <v>36.014285714285712</v>
      </c>
      <c r="R767" s="8">
        <f t="shared" si="44"/>
        <v>57.295454545454547</v>
      </c>
      <c r="S767" t="s">
        <v>8328</v>
      </c>
      <c r="T767" t="s">
        <v>8332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45"/>
        <v>42021.783368055556</v>
      </c>
      <c r="L768" s="13">
        <f t="shared" si="46"/>
        <v>42051.783368055556</v>
      </c>
      <c r="M768" t="b">
        <v>0</v>
      </c>
      <c r="N768">
        <v>0</v>
      </c>
      <c r="O768" t="b">
        <v>0</v>
      </c>
      <c r="P768" t="s">
        <v>8275</v>
      </c>
      <c r="Q768" s="20">
        <f t="shared" si="47"/>
        <v>0</v>
      </c>
      <c r="R768" s="8" t="e">
        <f t="shared" si="44"/>
        <v>#DIV/0!</v>
      </c>
      <c r="S768" t="s">
        <v>8328</v>
      </c>
      <c r="T768" t="s">
        <v>8332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45"/>
        <v>42115.143634259264</v>
      </c>
      <c r="L769" s="13">
        <f t="shared" si="46"/>
        <v>42145.143634259264</v>
      </c>
      <c r="M769" t="b">
        <v>0</v>
      </c>
      <c r="N769">
        <v>3</v>
      </c>
      <c r="O769" t="b">
        <v>0</v>
      </c>
      <c r="P769" t="s">
        <v>8275</v>
      </c>
      <c r="Q769" s="20">
        <f t="shared" si="47"/>
        <v>3.54</v>
      </c>
      <c r="R769" s="8">
        <f t="shared" si="44"/>
        <v>59</v>
      </c>
      <c r="S769" t="s">
        <v>8328</v>
      </c>
      <c r="T769" t="s">
        <v>8332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45"/>
        <v>41594.207060185188</v>
      </c>
      <c r="L770" s="13">
        <f t="shared" si="46"/>
        <v>41624.207060185188</v>
      </c>
      <c r="M770" t="b">
        <v>0</v>
      </c>
      <c r="N770">
        <v>0</v>
      </c>
      <c r="O770" t="b">
        <v>0</v>
      </c>
      <c r="P770" t="s">
        <v>8275</v>
      </c>
      <c r="Q770" s="20">
        <f t="shared" si="47"/>
        <v>0</v>
      </c>
      <c r="R770" s="8" t="e">
        <f t="shared" ref="R770:R833" si="48">E770/N770</f>
        <v>#DIV/0!</v>
      </c>
      <c r="S770" t="s">
        <v>8328</v>
      </c>
      <c r="T770" t="s">
        <v>8332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49">(((J771/60)/60)/24)+DATE(1970,1,1)</f>
        <v>41604.996458333335</v>
      </c>
      <c r="L771" s="13">
        <f t="shared" ref="L771:L834" si="50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20">
        <f t="shared" si="47"/>
        <v>41.4</v>
      </c>
      <c r="R771" s="8">
        <f t="shared" si="48"/>
        <v>31.846153846153847</v>
      </c>
      <c r="S771" t="s">
        <v>8328</v>
      </c>
      <c r="T771" t="s">
        <v>8332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49"/>
        <v>41289.999641203707</v>
      </c>
      <c r="L772" s="13">
        <f t="shared" si="50"/>
        <v>41329.999641203707</v>
      </c>
      <c r="M772" t="b">
        <v>0</v>
      </c>
      <c r="N772">
        <v>0</v>
      </c>
      <c r="O772" t="b">
        <v>0</v>
      </c>
      <c r="P772" t="s">
        <v>8275</v>
      </c>
      <c r="Q772" s="20">
        <f t="shared" ref="Q772:Q835" si="51">E772/D772*100</f>
        <v>0</v>
      </c>
      <c r="R772" s="8" t="e">
        <f t="shared" si="48"/>
        <v>#DIV/0!</v>
      </c>
      <c r="S772" t="s">
        <v>8328</v>
      </c>
      <c r="T772" t="s">
        <v>8332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49"/>
        <v>42349.824097222227</v>
      </c>
      <c r="L773" s="13">
        <f t="shared" si="50"/>
        <v>42399.824097222227</v>
      </c>
      <c r="M773" t="b">
        <v>0</v>
      </c>
      <c r="N773">
        <v>1</v>
      </c>
      <c r="O773" t="b">
        <v>0</v>
      </c>
      <c r="P773" t="s">
        <v>8275</v>
      </c>
      <c r="Q773" s="20">
        <f t="shared" si="51"/>
        <v>2.6315789473684209E-2</v>
      </c>
      <c r="R773" s="8">
        <f t="shared" si="48"/>
        <v>10</v>
      </c>
      <c r="S773" t="s">
        <v>8328</v>
      </c>
      <c r="T773" t="s">
        <v>8332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49"/>
        <v>40068.056932870371</v>
      </c>
      <c r="L774" s="13">
        <f t="shared" si="50"/>
        <v>40118.165972222225</v>
      </c>
      <c r="M774" t="b">
        <v>0</v>
      </c>
      <c r="N774">
        <v>1</v>
      </c>
      <c r="O774" t="b">
        <v>0</v>
      </c>
      <c r="P774" t="s">
        <v>8275</v>
      </c>
      <c r="Q774" s="20">
        <f t="shared" si="51"/>
        <v>3.3333333333333335</v>
      </c>
      <c r="R774" s="8">
        <f t="shared" si="48"/>
        <v>50</v>
      </c>
      <c r="S774" t="s">
        <v>8328</v>
      </c>
      <c r="T774" t="s">
        <v>8332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49"/>
        <v>42100.735937499994</v>
      </c>
      <c r="L775" s="13">
        <f t="shared" si="50"/>
        <v>42134.959027777775</v>
      </c>
      <c r="M775" t="b">
        <v>0</v>
      </c>
      <c r="N775">
        <v>2</v>
      </c>
      <c r="O775" t="b">
        <v>0</v>
      </c>
      <c r="P775" t="s">
        <v>8275</v>
      </c>
      <c r="Q775" s="20">
        <f t="shared" si="51"/>
        <v>0.85129023676509719</v>
      </c>
      <c r="R775" s="8">
        <f t="shared" si="48"/>
        <v>16</v>
      </c>
      <c r="S775" t="s">
        <v>8328</v>
      </c>
      <c r="T775" t="s">
        <v>8332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49"/>
        <v>41663.780300925922</v>
      </c>
      <c r="L776" s="13">
        <f t="shared" si="50"/>
        <v>41693.780300925922</v>
      </c>
      <c r="M776" t="b">
        <v>0</v>
      </c>
      <c r="N776">
        <v>9</v>
      </c>
      <c r="O776" t="b">
        <v>0</v>
      </c>
      <c r="P776" t="s">
        <v>8275</v>
      </c>
      <c r="Q776" s="20">
        <f t="shared" si="51"/>
        <v>70.199999999999989</v>
      </c>
      <c r="R776" s="8">
        <f t="shared" si="48"/>
        <v>39</v>
      </c>
      <c r="S776" t="s">
        <v>8328</v>
      </c>
      <c r="T776" t="s">
        <v>8332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49"/>
        <v>40863.060127314813</v>
      </c>
      <c r="L777" s="13">
        <f t="shared" si="50"/>
        <v>40893.060127314813</v>
      </c>
      <c r="M777" t="b">
        <v>0</v>
      </c>
      <c r="N777">
        <v>5</v>
      </c>
      <c r="O777" t="b">
        <v>0</v>
      </c>
      <c r="P777" t="s">
        <v>8275</v>
      </c>
      <c r="Q777" s="20">
        <f t="shared" si="51"/>
        <v>1.7000000000000002</v>
      </c>
      <c r="R777" s="8">
        <f t="shared" si="48"/>
        <v>34</v>
      </c>
      <c r="S777" t="s">
        <v>8328</v>
      </c>
      <c r="T777" t="s">
        <v>8332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49"/>
        <v>42250.685706018514</v>
      </c>
      <c r="L778" s="13">
        <f t="shared" si="50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20">
        <f t="shared" si="51"/>
        <v>51.4</v>
      </c>
      <c r="R778" s="8">
        <f t="shared" si="48"/>
        <v>63.122807017543863</v>
      </c>
      <c r="S778" t="s">
        <v>8328</v>
      </c>
      <c r="T778" t="s">
        <v>8332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49"/>
        <v>41456.981215277774</v>
      </c>
      <c r="L779" s="13">
        <f t="shared" si="50"/>
        <v>41486.981215277774</v>
      </c>
      <c r="M779" t="b">
        <v>0</v>
      </c>
      <c r="N779">
        <v>3</v>
      </c>
      <c r="O779" t="b">
        <v>0</v>
      </c>
      <c r="P779" t="s">
        <v>8275</v>
      </c>
      <c r="Q779" s="20">
        <f t="shared" si="51"/>
        <v>0.70000000000000007</v>
      </c>
      <c r="R779" s="8">
        <f t="shared" si="48"/>
        <v>7</v>
      </c>
      <c r="S779" t="s">
        <v>8328</v>
      </c>
      <c r="T779" t="s">
        <v>8332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49"/>
        <v>41729.702314814815</v>
      </c>
      <c r="L780" s="13">
        <f t="shared" si="50"/>
        <v>41759.702314814815</v>
      </c>
      <c r="M780" t="b">
        <v>0</v>
      </c>
      <c r="N780">
        <v>1</v>
      </c>
      <c r="O780" t="b">
        <v>0</v>
      </c>
      <c r="P780" t="s">
        <v>8275</v>
      </c>
      <c r="Q780" s="20">
        <f t="shared" si="51"/>
        <v>0.4</v>
      </c>
      <c r="R780" s="8">
        <f t="shared" si="48"/>
        <v>2</v>
      </c>
      <c r="S780" t="s">
        <v>8328</v>
      </c>
      <c r="T780" t="s">
        <v>8332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49"/>
        <v>40436.68408564815</v>
      </c>
      <c r="L781" s="13">
        <f t="shared" si="50"/>
        <v>40466.166666666664</v>
      </c>
      <c r="M781" t="b">
        <v>0</v>
      </c>
      <c r="N781">
        <v>6</v>
      </c>
      <c r="O781" t="b">
        <v>0</v>
      </c>
      <c r="P781" t="s">
        <v>8275</v>
      </c>
      <c r="Q781" s="20">
        <f t="shared" si="51"/>
        <v>2.666666666666667</v>
      </c>
      <c r="R781" s="8">
        <f t="shared" si="48"/>
        <v>66.666666666666671</v>
      </c>
      <c r="S781" t="s">
        <v>8328</v>
      </c>
      <c r="T781" t="s">
        <v>8332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49"/>
        <v>40636.673900462964</v>
      </c>
      <c r="L782" s="13">
        <f t="shared" si="50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20">
        <f t="shared" si="51"/>
        <v>104</v>
      </c>
      <c r="R782" s="8">
        <f t="shared" si="48"/>
        <v>38.518518518518519</v>
      </c>
      <c r="S782" t="s">
        <v>8321</v>
      </c>
      <c r="T782" t="s">
        <v>8323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49"/>
        <v>41403.000856481485</v>
      </c>
      <c r="L783" s="13">
        <f t="shared" si="50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20">
        <f t="shared" si="51"/>
        <v>133.15375</v>
      </c>
      <c r="R783" s="8">
        <f t="shared" si="48"/>
        <v>42.609200000000001</v>
      </c>
      <c r="S783" t="s">
        <v>8321</v>
      </c>
      <c r="T783" t="s">
        <v>8323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49"/>
        <v>41116.758125</v>
      </c>
      <c r="L784" s="13">
        <f t="shared" si="50"/>
        <v>41146.758125</v>
      </c>
      <c r="M784" t="b">
        <v>0</v>
      </c>
      <c r="N784">
        <v>14</v>
      </c>
      <c r="O784" t="b">
        <v>1</v>
      </c>
      <c r="P784" t="s">
        <v>8276</v>
      </c>
      <c r="Q784" s="20">
        <f t="shared" si="51"/>
        <v>100</v>
      </c>
      <c r="R784" s="8">
        <f t="shared" si="48"/>
        <v>50</v>
      </c>
      <c r="S784" t="s">
        <v>8321</v>
      </c>
      <c r="T784" t="s">
        <v>8323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49"/>
        <v>40987.773715277777</v>
      </c>
      <c r="L785" s="13">
        <f t="shared" si="50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20">
        <f t="shared" si="51"/>
        <v>148.13333333333333</v>
      </c>
      <c r="R785" s="8">
        <f t="shared" si="48"/>
        <v>63.485714285714288</v>
      </c>
      <c r="S785" t="s">
        <v>8321</v>
      </c>
      <c r="T785" t="s">
        <v>8323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49"/>
        <v>41675.149525462963</v>
      </c>
      <c r="L786" s="13">
        <f t="shared" si="50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20">
        <f t="shared" si="51"/>
        <v>102.49999999999999</v>
      </c>
      <c r="R786" s="8">
        <f t="shared" si="48"/>
        <v>102.5</v>
      </c>
      <c r="S786" t="s">
        <v>8321</v>
      </c>
      <c r="T786" t="s">
        <v>8323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49"/>
        <v>41303.593923611108</v>
      </c>
      <c r="L787" s="13">
        <f t="shared" si="50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20">
        <f t="shared" si="51"/>
        <v>180.62799999999999</v>
      </c>
      <c r="R787" s="8">
        <f t="shared" si="48"/>
        <v>31.142758620689655</v>
      </c>
      <c r="S787" t="s">
        <v>8321</v>
      </c>
      <c r="T787" t="s">
        <v>8323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49"/>
        <v>40983.055949074071</v>
      </c>
      <c r="L788" s="13">
        <f t="shared" si="50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20">
        <f t="shared" si="51"/>
        <v>142.79999999999998</v>
      </c>
      <c r="R788" s="8">
        <f t="shared" si="48"/>
        <v>162.27272727272728</v>
      </c>
      <c r="S788" t="s">
        <v>8321</v>
      </c>
      <c r="T788" t="s">
        <v>8323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49"/>
        <v>41549.627615740741</v>
      </c>
      <c r="L789" s="13">
        <f t="shared" si="50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20">
        <f t="shared" si="51"/>
        <v>114.16666666666666</v>
      </c>
      <c r="R789" s="8">
        <f t="shared" si="48"/>
        <v>80.588235294117652</v>
      </c>
      <c r="S789" t="s">
        <v>8321</v>
      </c>
      <c r="T789" t="s">
        <v>8323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49"/>
        <v>41059.006805555553</v>
      </c>
      <c r="L790" s="13">
        <f t="shared" si="50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20">
        <f t="shared" si="51"/>
        <v>203.505</v>
      </c>
      <c r="R790" s="8">
        <f t="shared" si="48"/>
        <v>59.85441176470588</v>
      </c>
      <c r="S790" t="s">
        <v>8321</v>
      </c>
      <c r="T790" t="s">
        <v>8323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49"/>
        <v>41277.186111111114</v>
      </c>
      <c r="L791" s="13">
        <f t="shared" si="50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20">
        <f t="shared" si="51"/>
        <v>109.41176470588236</v>
      </c>
      <c r="R791" s="8">
        <f t="shared" si="48"/>
        <v>132.85714285714286</v>
      </c>
      <c r="S791" t="s">
        <v>8321</v>
      </c>
      <c r="T791" t="s">
        <v>8323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49"/>
        <v>41276.047905092593</v>
      </c>
      <c r="L792" s="13">
        <f t="shared" si="50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20">
        <f t="shared" si="51"/>
        <v>144.37459999999999</v>
      </c>
      <c r="R792" s="8">
        <f t="shared" si="48"/>
        <v>92.547820512820508</v>
      </c>
      <c r="S792" t="s">
        <v>8321</v>
      </c>
      <c r="T792" t="s">
        <v>8323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49"/>
        <v>41557.780624999999</v>
      </c>
      <c r="L793" s="13">
        <f t="shared" si="50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20">
        <f t="shared" si="51"/>
        <v>103.86666666666666</v>
      </c>
      <c r="R793" s="8">
        <f t="shared" si="48"/>
        <v>60.859375</v>
      </c>
      <c r="S793" t="s">
        <v>8321</v>
      </c>
      <c r="T793" t="s">
        <v>8323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49"/>
        <v>41555.873645833337</v>
      </c>
      <c r="L794" s="13">
        <f t="shared" si="50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20">
        <f t="shared" si="51"/>
        <v>100.44440000000002</v>
      </c>
      <c r="R794" s="8">
        <f t="shared" si="48"/>
        <v>41.851833333333339</v>
      </c>
      <c r="S794" t="s">
        <v>8321</v>
      </c>
      <c r="T794" t="s">
        <v>8323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49"/>
        <v>41442.741249999999</v>
      </c>
      <c r="L795" s="13">
        <f t="shared" si="50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20">
        <f t="shared" si="51"/>
        <v>102.77927272727271</v>
      </c>
      <c r="R795" s="8">
        <f t="shared" si="48"/>
        <v>88.325937499999995</v>
      </c>
      <c r="S795" t="s">
        <v>8321</v>
      </c>
      <c r="T795" t="s">
        <v>8323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49"/>
        <v>40736.115011574075</v>
      </c>
      <c r="L796" s="13">
        <f t="shared" si="50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20">
        <f t="shared" si="51"/>
        <v>105.31250000000001</v>
      </c>
      <c r="R796" s="8">
        <f t="shared" si="48"/>
        <v>158.96226415094338</v>
      </c>
      <c r="S796" t="s">
        <v>8321</v>
      </c>
      <c r="T796" t="s">
        <v>8323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49"/>
        <v>40963.613032407404</v>
      </c>
      <c r="L797" s="13">
        <f t="shared" si="50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20">
        <f t="shared" si="51"/>
        <v>111.78571428571429</v>
      </c>
      <c r="R797" s="8">
        <f t="shared" si="48"/>
        <v>85.054347826086953</v>
      </c>
      <c r="S797" t="s">
        <v>8321</v>
      </c>
      <c r="T797" t="s">
        <v>8323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49"/>
        <v>41502.882928240739</v>
      </c>
      <c r="L798" s="13">
        <f t="shared" si="50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20">
        <f t="shared" si="51"/>
        <v>101.35000000000001</v>
      </c>
      <c r="R798" s="8">
        <f t="shared" si="48"/>
        <v>112.61111111111111</v>
      </c>
      <c r="S798" t="s">
        <v>8321</v>
      </c>
      <c r="T798" t="s">
        <v>8323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49"/>
        <v>40996.994074074071</v>
      </c>
      <c r="L799" s="13">
        <f t="shared" si="50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20">
        <f t="shared" si="51"/>
        <v>107.53333333333333</v>
      </c>
      <c r="R799" s="8">
        <f t="shared" si="48"/>
        <v>45.436619718309856</v>
      </c>
      <c r="S799" t="s">
        <v>8321</v>
      </c>
      <c r="T799" t="s">
        <v>8323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49"/>
        <v>41882.590127314819</v>
      </c>
      <c r="L800" s="13">
        <f t="shared" si="50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20">
        <f t="shared" si="51"/>
        <v>114.88571428571429</v>
      </c>
      <c r="R800" s="8">
        <f t="shared" si="48"/>
        <v>46.218390804597703</v>
      </c>
      <c r="S800" t="s">
        <v>8321</v>
      </c>
      <c r="T800" t="s">
        <v>8323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49"/>
        <v>40996.667199074072</v>
      </c>
      <c r="L801" s="13">
        <f t="shared" si="50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20">
        <f t="shared" si="51"/>
        <v>100.02</v>
      </c>
      <c r="R801" s="8">
        <f t="shared" si="48"/>
        <v>178.60714285714286</v>
      </c>
      <c r="S801" t="s">
        <v>8321</v>
      </c>
      <c r="T801" t="s">
        <v>8323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49"/>
        <v>41863.433495370373</v>
      </c>
      <c r="L802" s="13">
        <f t="shared" si="50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20">
        <f t="shared" si="51"/>
        <v>152.13333333333335</v>
      </c>
      <c r="R802" s="8">
        <f t="shared" si="48"/>
        <v>40.75</v>
      </c>
      <c r="S802" t="s">
        <v>8321</v>
      </c>
      <c r="T802" t="s">
        <v>8323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49"/>
        <v>40695.795370370368</v>
      </c>
      <c r="L803" s="13">
        <f t="shared" si="50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20">
        <f t="shared" si="51"/>
        <v>111.52149999999999</v>
      </c>
      <c r="R803" s="8">
        <f t="shared" si="48"/>
        <v>43.733921568627444</v>
      </c>
      <c r="S803" t="s">
        <v>8321</v>
      </c>
      <c r="T803" t="s">
        <v>8323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49"/>
        <v>41123.022268518522</v>
      </c>
      <c r="L804" s="13">
        <f t="shared" si="50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20">
        <f t="shared" si="51"/>
        <v>101.33333333333334</v>
      </c>
      <c r="R804" s="8">
        <f t="shared" si="48"/>
        <v>81.066666666666663</v>
      </c>
      <c r="S804" t="s">
        <v>8321</v>
      </c>
      <c r="T804" t="s">
        <v>8323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49"/>
        <v>40665.949976851851</v>
      </c>
      <c r="L805" s="13">
        <f t="shared" si="50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20">
        <f t="shared" si="51"/>
        <v>123.2608695652174</v>
      </c>
      <c r="R805" s="8">
        <f t="shared" si="48"/>
        <v>74.60526315789474</v>
      </c>
      <c r="S805" t="s">
        <v>8321</v>
      </c>
      <c r="T805" t="s">
        <v>8323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49"/>
        <v>40730.105625000004</v>
      </c>
      <c r="L806" s="13">
        <f t="shared" si="50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20">
        <f t="shared" si="51"/>
        <v>100</v>
      </c>
      <c r="R806" s="8">
        <f t="shared" si="48"/>
        <v>305.55555555555554</v>
      </c>
      <c r="S806" t="s">
        <v>8321</v>
      </c>
      <c r="T806" t="s">
        <v>8323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49"/>
        <v>40690.823055555556</v>
      </c>
      <c r="L807" s="13">
        <f t="shared" si="50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20">
        <f t="shared" si="51"/>
        <v>105</v>
      </c>
      <c r="R807" s="8">
        <f t="shared" si="48"/>
        <v>58.333333333333336</v>
      </c>
      <c r="S807" t="s">
        <v>8321</v>
      </c>
      <c r="T807" t="s">
        <v>8323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49"/>
        <v>40763.691423611112</v>
      </c>
      <c r="L808" s="13">
        <f t="shared" si="50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20">
        <f t="shared" si="51"/>
        <v>104.4375</v>
      </c>
      <c r="R808" s="8">
        <f t="shared" si="48"/>
        <v>117.67605633802818</v>
      </c>
      <c r="S808" t="s">
        <v>8321</v>
      </c>
      <c r="T808" t="s">
        <v>8323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49"/>
        <v>42759.628599537042</v>
      </c>
      <c r="L809" s="13">
        <f t="shared" si="50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20">
        <f t="shared" si="51"/>
        <v>105.125</v>
      </c>
      <c r="R809" s="8">
        <f t="shared" si="48"/>
        <v>73.771929824561397</v>
      </c>
      <c r="S809" t="s">
        <v>8321</v>
      </c>
      <c r="T809" t="s">
        <v>8323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49"/>
        <v>41962.100532407407</v>
      </c>
      <c r="L810" s="13">
        <f t="shared" si="50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20">
        <f t="shared" si="51"/>
        <v>100</v>
      </c>
      <c r="R810" s="8">
        <f t="shared" si="48"/>
        <v>104.65116279069767</v>
      </c>
      <c r="S810" t="s">
        <v>8321</v>
      </c>
      <c r="T810" t="s">
        <v>8323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49"/>
        <v>41628.833680555559</v>
      </c>
      <c r="L811" s="13">
        <f t="shared" si="50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20">
        <f t="shared" si="51"/>
        <v>103.77499999999999</v>
      </c>
      <c r="R811" s="8">
        <f t="shared" si="48"/>
        <v>79.82692307692308</v>
      </c>
      <c r="S811" t="s">
        <v>8321</v>
      </c>
      <c r="T811" t="s">
        <v>8323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49"/>
        <v>41123.056273148148</v>
      </c>
      <c r="L812" s="13">
        <f t="shared" si="50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20">
        <f t="shared" si="51"/>
        <v>105</v>
      </c>
      <c r="R812" s="8">
        <f t="shared" si="48"/>
        <v>58.333333333333336</v>
      </c>
      <c r="S812" t="s">
        <v>8321</v>
      </c>
      <c r="T812" t="s">
        <v>8323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49"/>
        <v>41443.643541666665</v>
      </c>
      <c r="L813" s="13">
        <f t="shared" si="50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20">
        <f t="shared" si="51"/>
        <v>104</v>
      </c>
      <c r="R813" s="8">
        <f t="shared" si="48"/>
        <v>86.666666666666671</v>
      </c>
      <c r="S813" t="s">
        <v>8321</v>
      </c>
      <c r="T813" t="s">
        <v>8323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49"/>
        <v>41282.017962962964</v>
      </c>
      <c r="L814" s="13">
        <f t="shared" si="50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20">
        <f t="shared" si="51"/>
        <v>151.83333333333334</v>
      </c>
      <c r="R814" s="8">
        <f t="shared" si="48"/>
        <v>27.606060606060606</v>
      </c>
      <c r="S814" t="s">
        <v>8321</v>
      </c>
      <c r="T814" t="s">
        <v>8323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49"/>
        <v>41080.960243055553</v>
      </c>
      <c r="L815" s="13">
        <f t="shared" si="50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20">
        <f t="shared" si="51"/>
        <v>159.99600000000001</v>
      </c>
      <c r="R815" s="8">
        <f t="shared" si="48"/>
        <v>24.999375000000001</v>
      </c>
      <c r="S815" t="s">
        <v>8321</v>
      </c>
      <c r="T815" t="s">
        <v>8323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49"/>
        <v>40679.743067129632</v>
      </c>
      <c r="L816" s="13">
        <f t="shared" si="50"/>
        <v>40694.75277777778</v>
      </c>
      <c r="M816" t="b">
        <v>0</v>
      </c>
      <c r="N816">
        <v>28</v>
      </c>
      <c r="O816" t="b">
        <v>1</v>
      </c>
      <c r="P816" t="s">
        <v>8276</v>
      </c>
      <c r="Q816" s="20">
        <f t="shared" si="51"/>
        <v>127.3</v>
      </c>
      <c r="R816" s="8">
        <f t="shared" si="48"/>
        <v>45.464285714285715</v>
      </c>
      <c r="S816" t="s">
        <v>8321</v>
      </c>
      <c r="T816" t="s">
        <v>8323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49"/>
        <v>41914.917858796296</v>
      </c>
      <c r="L817" s="13">
        <f t="shared" si="50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20">
        <f t="shared" si="51"/>
        <v>107</v>
      </c>
      <c r="R817" s="8">
        <f t="shared" si="48"/>
        <v>99.534883720930239</v>
      </c>
      <c r="S817" t="s">
        <v>8321</v>
      </c>
      <c r="T817" t="s">
        <v>8323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49"/>
        <v>41341.870868055557</v>
      </c>
      <c r="L818" s="13">
        <f t="shared" si="50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20">
        <f t="shared" si="51"/>
        <v>115.12214285714286</v>
      </c>
      <c r="R818" s="8">
        <f t="shared" si="48"/>
        <v>39.31</v>
      </c>
      <c r="S818" t="s">
        <v>8321</v>
      </c>
      <c r="T818" t="s">
        <v>8323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49"/>
        <v>40925.599664351852</v>
      </c>
      <c r="L819" s="13">
        <f t="shared" si="50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20">
        <f t="shared" si="51"/>
        <v>137.11066666666665</v>
      </c>
      <c r="R819" s="8">
        <f t="shared" si="48"/>
        <v>89.419999999999987</v>
      </c>
      <c r="S819" t="s">
        <v>8321</v>
      </c>
      <c r="T819" t="s">
        <v>8323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49"/>
        <v>41120.882881944446</v>
      </c>
      <c r="L820" s="13">
        <f t="shared" si="50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20">
        <f t="shared" si="51"/>
        <v>155.71428571428572</v>
      </c>
      <c r="R820" s="8">
        <f t="shared" si="48"/>
        <v>28.684210526315791</v>
      </c>
      <c r="S820" t="s">
        <v>8321</v>
      </c>
      <c r="T820" t="s">
        <v>8323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49"/>
        <v>41619.998310185183</v>
      </c>
      <c r="L821" s="13">
        <f t="shared" si="50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20">
        <f t="shared" si="51"/>
        <v>108.74999999999999</v>
      </c>
      <c r="R821" s="8">
        <f t="shared" si="48"/>
        <v>31.071428571428573</v>
      </c>
      <c r="S821" t="s">
        <v>8321</v>
      </c>
      <c r="T821" t="s">
        <v>8323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49"/>
        <v>41768.841921296298</v>
      </c>
      <c r="L822" s="13">
        <f t="shared" si="50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20">
        <f t="shared" si="51"/>
        <v>134.05000000000001</v>
      </c>
      <c r="R822" s="8">
        <f t="shared" si="48"/>
        <v>70.55263157894737</v>
      </c>
      <c r="S822" t="s">
        <v>8321</v>
      </c>
      <c r="T822" t="s">
        <v>8323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49"/>
        <v>42093.922048611115</v>
      </c>
      <c r="L823" s="13">
        <f t="shared" si="50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20">
        <f t="shared" si="51"/>
        <v>100</v>
      </c>
      <c r="R823" s="8">
        <f t="shared" si="48"/>
        <v>224.12820512820514</v>
      </c>
      <c r="S823" t="s">
        <v>8321</v>
      </c>
      <c r="T823" t="s">
        <v>8323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49"/>
        <v>41157.947337962964</v>
      </c>
      <c r="L824" s="13">
        <f t="shared" si="50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20">
        <f t="shared" si="51"/>
        <v>119.16666666666667</v>
      </c>
      <c r="R824" s="8">
        <f t="shared" si="48"/>
        <v>51.811594202898547</v>
      </c>
      <c r="S824" t="s">
        <v>8321</v>
      </c>
      <c r="T824" t="s">
        <v>8323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49"/>
        <v>42055.972824074073</v>
      </c>
      <c r="L825" s="13">
        <f t="shared" si="50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20">
        <f t="shared" si="51"/>
        <v>179.5</v>
      </c>
      <c r="R825" s="8">
        <f t="shared" si="48"/>
        <v>43.515151515151516</v>
      </c>
      <c r="S825" t="s">
        <v>8321</v>
      </c>
      <c r="T825" t="s">
        <v>8323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49"/>
        <v>40250.242106481484</v>
      </c>
      <c r="L826" s="13">
        <f t="shared" si="50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20">
        <f t="shared" si="51"/>
        <v>134.38124999999999</v>
      </c>
      <c r="R826" s="8">
        <f t="shared" si="48"/>
        <v>39.816666666666663</v>
      </c>
      <c r="S826" t="s">
        <v>8321</v>
      </c>
      <c r="T826" t="s">
        <v>8323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49"/>
        <v>41186.306527777779</v>
      </c>
      <c r="L827" s="13">
        <f t="shared" si="50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20">
        <f t="shared" si="51"/>
        <v>100.43200000000002</v>
      </c>
      <c r="R827" s="8">
        <f t="shared" si="48"/>
        <v>126.8080808080808</v>
      </c>
      <c r="S827" t="s">
        <v>8321</v>
      </c>
      <c r="T827" t="s">
        <v>8323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49"/>
        <v>40973.038541666669</v>
      </c>
      <c r="L828" s="13">
        <f t="shared" si="50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20">
        <f t="shared" si="51"/>
        <v>101.45454545454547</v>
      </c>
      <c r="R828" s="8">
        <f t="shared" si="48"/>
        <v>113.87755102040816</v>
      </c>
      <c r="S828" t="s">
        <v>8321</v>
      </c>
      <c r="T828" t="s">
        <v>8323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49"/>
        <v>40927.473460648151</v>
      </c>
      <c r="L829" s="13">
        <f t="shared" si="50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20">
        <f t="shared" si="51"/>
        <v>103.33333333333334</v>
      </c>
      <c r="R829" s="8">
        <f t="shared" si="48"/>
        <v>28.181818181818183</v>
      </c>
      <c r="S829" t="s">
        <v>8321</v>
      </c>
      <c r="T829" t="s">
        <v>8323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49"/>
        <v>41073.050717592596</v>
      </c>
      <c r="L830" s="13">
        <f t="shared" si="50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20">
        <f t="shared" si="51"/>
        <v>107</v>
      </c>
      <c r="R830" s="8">
        <f t="shared" si="48"/>
        <v>36.60526315789474</v>
      </c>
      <c r="S830" t="s">
        <v>8321</v>
      </c>
      <c r="T830" t="s">
        <v>8323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49"/>
        <v>42504.801388888889</v>
      </c>
      <c r="L831" s="13">
        <f t="shared" si="50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20">
        <f t="shared" si="51"/>
        <v>104</v>
      </c>
      <c r="R831" s="8">
        <f t="shared" si="48"/>
        <v>32.5</v>
      </c>
      <c r="S831" t="s">
        <v>8321</v>
      </c>
      <c r="T831" t="s">
        <v>8323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49"/>
        <v>41325.525752314818</v>
      </c>
      <c r="L832" s="13">
        <f t="shared" si="50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20">
        <f t="shared" si="51"/>
        <v>107.83333333333334</v>
      </c>
      <c r="R832" s="8">
        <f t="shared" si="48"/>
        <v>60.65625</v>
      </c>
      <c r="S832" t="s">
        <v>8321</v>
      </c>
      <c r="T832" t="s">
        <v>8323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49"/>
        <v>40996.646921296298</v>
      </c>
      <c r="L833" s="13">
        <f t="shared" si="50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20">
        <f t="shared" si="51"/>
        <v>233.33333333333334</v>
      </c>
      <c r="R833" s="8">
        <f t="shared" si="48"/>
        <v>175</v>
      </c>
      <c r="S833" t="s">
        <v>8321</v>
      </c>
      <c r="T833" t="s">
        <v>8323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49"/>
        <v>40869.675173611111</v>
      </c>
      <c r="L834" s="13">
        <f t="shared" si="50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20">
        <f t="shared" si="51"/>
        <v>100.60706666666665</v>
      </c>
      <c r="R834" s="8">
        <f t="shared" ref="R834:R897" si="52">E834/N834</f>
        <v>97.993896103896105</v>
      </c>
      <c r="S834" t="s">
        <v>8321</v>
      </c>
      <c r="T834" t="s">
        <v>8323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53">(((J835/60)/60)/24)+DATE(1970,1,1)</f>
        <v>41718.878182870372</v>
      </c>
      <c r="L835" s="13">
        <f t="shared" ref="L835:L898" si="54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20">
        <f t="shared" si="51"/>
        <v>101.66666666666666</v>
      </c>
      <c r="R835" s="8">
        <f t="shared" si="52"/>
        <v>148.78048780487805</v>
      </c>
      <c r="S835" t="s">
        <v>8321</v>
      </c>
      <c r="T835" t="s">
        <v>8323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53"/>
        <v>41422.822824074072</v>
      </c>
      <c r="L836" s="13">
        <f t="shared" si="5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20">
        <f t="shared" ref="Q836:Q899" si="55">E836/D836*100</f>
        <v>131.0181818181818</v>
      </c>
      <c r="R836" s="8">
        <f t="shared" si="52"/>
        <v>96.08</v>
      </c>
      <c r="S836" t="s">
        <v>8321</v>
      </c>
      <c r="T836" t="s">
        <v>8323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53"/>
        <v>41005.45784722222</v>
      </c>
      <c r="L837" s="13">
        <f t="shared" si="54"/>
        <v>41048.125</v>
      </c>
      <c r="M837" t="b">
        <v>0</v>
      </c>
      <c r="N837">
        <v>40</v>
      </c>
      <c r="O837" t="b">
        <v>1</v>
      </c>
      <c r="P837" t="s">
        <v>8276</v>
      </c>
      <c r="Q837" s="20">
        <f t="shared" si="55"/>
        <v>117.25000000000001</v>
      </c>
      <c r="R837" s="8">
        <f t="shared" si="52"/>
        <v>58.625</v>
      </c>
      <c r="S837" t="s">
        <v>8321</v>
      </c>
      <c r="T837" t="s">
        <v>8323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53"/>
        <v>41524.056921296295</v>
      </c>
      <c r="L838" s="13">
        <f t="shared" si="5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20">
        <f t="shared" si="55"/>
        <v>100.93039999999999</v>
      </c>
      <c r="R838" s="8">
        <f t="shared" si="52"/>
        <v>109.70695652173914</v>
      </c>
      <c r="S838" t="s">
        <v>8321</v>
      </c>
      <c r="T838" t="s">
        <v>8323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53"/>
        <v>41730.998402777775</v>
      </c>
      <c r="L839" s="13">
        <f t="shared" si="5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20">
        <f t="shared" si="55"/>
        <v>121.8</v>
      </c>
      <c r="R839" s="8">
        <f t="shared" si="52"/>
        <v>49.112903225806448</v>
      </c>
      <c r="S839" t="s">
        <v>8321</v>
      </c>
      <c r="T839" t="s">
        <v>8323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53"/>
        <v>40895.897974537038</v>
      </c>
      <c r="L840" s="13">
        <f t="shared" si="5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20">
        <f t="shared" si="55"/>
        <v>145.4</v>
      </c>
      <c r="R840" s="8">
        <f t="shared" si="52"/>
        <v>47.672131147540981</v>
      </c>
      <c r="S840" t="s">
        <v>8321</v>
      </c>
      <c r="T840" t="s">
        <v>8323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53"/>
        <v>41144.763379629629</v>
      </c>
      <c r="L841" s="13">
        <f t="shared" si="5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20">
        <f t="shared" si="55"/>
        <v>116.61660000000001</v>
      </c>
      <c r="R841" s="8">
        <f t="shared" si="52"/>
        <v>60.737812499999997</v>
      </c>
      <c r="S841" t="s">
        <v>8321</v>
      </c>
      <c r="T841" t="s">
        <v>8323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53"/>
        <v>42607.226701388892</v>
      </c>
      <c r="L842" s="13">
        <f t="shared" si="5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20">
        <f t="shared" si="55"/>
        <v>120.4166</v>
      </c>
      <c r="R842" s="8">
        <f t="shared" si="52"/>
        <v>63.37715789473684</v>
      </c>
      <c r="S842" t="s">
        <v>8321</v>
      </c>
      <c r="T842" t="s">
        <v>8355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53"/>
        <v>41923.838692129626</v>
      </c>
      <c r="L843" s="13">
        <f t="shared" si="54"/>
        <v>41953.88035879629</v>
      </c>
      <c r="M843" t="b">
        <v>1</v>
      </c>
      <c r="N843">
        <v>94</v>
      </c>
      <c r="O843" t="b">
        <v>1</v>
      </c>
      <c r="P843" t="s">
        <v>8277</v>
      </c>
      <c r="Q843" s="20">
        <f t="shared" si="55"/>
        <v>101.32000000000001</v>
      </c>
      <c r="R843" s="8">
        <f t="shared" si="52"/>
        <v>53.893617021276597</v>
      </c>
      <c r="S843" t="s">
        <v>8321</v>
      </c>
      <c r="T843" t="s">
        <v>8355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53"/>
        <v>41526.592395833337</v>
      </c>
      <c r="L844" s="13">
        <f t="shared" si="5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20">
        <f t="shared" si="55"/>
        <v>104.32</v>
      </c>
      <c r="R844" s="8">
        <f t="shared" si="52"/>
        <v>66.871794871794876</v>
      </c>
      <c r="S844" t="s">
        <v>8321</v>
      </c>
      <c r="T844" t="s">
        <v>8355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53"/>
        <v>42695.257870370369</v>
      </c>
      <c r="L845" s="13">
        <f t="shared" si="5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20">
        <f t="shared" si="55"/>
        <v>267.13333333333333</v>
      </c>
      <c r="R845" s="8">
        <f t="shared" si="52"/>
        <v>63.102362204724407</v>
      </c>
      <c r="S845" t="s">
        <v>8321</v>
      </c>
      <c r="T845" t="s">
        <v>8355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53"/>
        <v>41905.684629629628</v>
      </c>
      <c r="L846" s="13">
        <f t="shared" si="5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20">
        <f t="shared" si="55"/>
        <v>194.13333333333333</v>
      </c>
      <c r="R846" s="8">
        <f t="shared" si="52"/>
        <v>36.628930817610062</v>
      </c>
      <c r="S846" t="s">
        <v>8321</v>
      </c>
      <c r="T846" t="s">
        <v>8355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53"/>
        <v>42578.205972222218</v>
      </c>
      <c r="L847" s="13">
        <f t="shared" si="5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20">
        <f t="shared" si="55"/>
        <v>120.3802</v>
      </c>
      <c r="R847" s="8">
        <f t="shared" si="52"/>
        <v>34.005706214689269</v>
      </c>
      <c r="S847" t="s">
        <v>8321</v>
      </c>
      <c r="T847" t="s">
        <v>8355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53"/>
        <v>41694.391840277778</v>
      </c>
      <c r="L848" s="13">
        <f t="shared" si="5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20">
        <f t="shared" si="55"/>
        <v>122.00090909090908</v>
      </c>
      <c r="R848" s="8">
        <f t="shared" si="52"/>
        <v>28.553404255319148</v>
      </c>
      <c r="S848" t="s">
        <v>8321</v>
      </c>
      <c r="T848" t="s">
        <v>8355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53"/>
        <v>42165.79833333334</v>
      </c>
      <c r="L849" s="13">
        <f t="shared" si="54"/>
        <v>42195.79833333334</v>
      </c>
      <c r="M849" t="b">
        <v>0</v>
      </c>
      <c r="N849">
        <v>1</v>
      </c>
      <c r="O849" t="b">
        <v>1</v>
      </c>
      <c r="P849" t="s">
        <v>8277</v>
      </c>
      <c r="Q849" s="20">
        <f t="shared" si="55"/>
        <v>100</v>
      </c>
      <c r="R849" s="8">
        <f t="shared" si="52"/>
        <v>10</v>
      </c>
      <c r="S849" t="s">
        <v>8321</v>
      </c>
      <c r="T849" t="s">
        <v>8355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53"/>
        <v>42078.792048611111</v>
      </c>
      <c r="L850" s="13">
        <f t="shared" si="5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20">
        <f t="shared" si="55"/>
        <v>100</v>
      </c>
      <c r="R850" s="8">
        <f t="shared" si="52"/>
        <v>18.75</v>
      </c>
      <c r="S850" t="s">
        <v>8321</v>
      </c>
      <c r="T850" t="s">
        <v>8355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53"/>
        <v>42051.148888888885</v>
      </c>
      <c r="L851" s="13">
        <f t="shared" si="5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20">
        <f t="shared" si="55"/>
        <v>119.9</v>
      </c>
      <c r="R851" s="8">
        <f t="shared" si="52"/>
        <v>41.704347826086959</v>
      </c>
      <c r="S851" t="s">
        <v>8321</v>
      </c>
      <c r="T851" t="s">
        <v>8355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53"/>
        <v>42452.827743055561</v>
      </c>
      <c r="L852" s="13">
        <f t="shared" si="5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20">
        <f t="shared" si="55"/>
        <v>155.17499999999998</v>
      </c>
      <c r="R852" s="8">
        <f t="shared" si="52"/>
        <v>46.669172932330824</v>
      </c>
      <c r="S852" t="s">
        <v>8321</v>
      </c>
      <c r="T852" t="s">
        <v>8355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53"/>
        <v>42522.880243055552</v>
      </c>
      <c r="L853" s="13">
        <f t="shared" si="5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20">
        <f t="shared" si="55"/>
        <v>130.44999999999999</v>
      </c>
      <c r="R853" s="8">
        <f t="shared" si="52"/>
        <v>37.271428571428572</v>
      </c>
      <c r="S853" t="s">
        <v>8321</v>
      </c>
      <c r="T853" t="s">
        <v>8355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53"/>
        <v>42656.805497685185</v>
      </c>
      <c r="L854" s="13">
        <f t="shared" si="54"/>
        <v>42667.875</v>
      </c>
      <c r="M854" t="b">
        <v>0</v>
      </c>
      <c r="N854">
        <v>62</v>
      </c>
      <c r="O854" t="b">
        <v>1</v>
      </c>
      <c r="P854" t="s">
        <v>8277</v>
      </c>
      <c r="Q854" s="20">
        <f t="shared" si="55"/>
        <v>104.97142857142859</v>
      </c>
      <c r="R854" s="8">
        <f t="shared" si="52"/>
        <v>59.258064516129032</v>
      </c>
      <c r="S854" t="s">
        <v>8321</v>
      </c>
      <c r="T854" t="s">
        <v>8355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53"/>
        <v>42021.832280092596</v>
      </c>
      <c r="L855" s="13">
        <f t="shared" si="5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20">
        <f t="shared" si="55"/>
        <v>100</v>
      </c>
      <c r="R855" s="8">
        <f t="shared" si="52"/>
        <v>30</v>
      </c>
      <c r="S855" t="s">
        <v>8321</v>
      </c>
      <c r="T855" t="s">
        <v>8355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53"/>
        <v>42702.212337962963</v>
      </c>
      <c r="L856" s="13">
        <f t="shared" si="5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20">
        <f t="shared" si="55"/>
        <v>118.2205035971223</v>
      </c>
      <c r="R856" s="8">
        <f t="shared" si="52"/>
        <v>65.8623246492986</v>
      </c>
      <c r="S856" t="s">
        <v>8321</v>
      </c>
      <c r="T856" t="s">
        <v>8355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53"/>
        <v>42545.125196759262</v>
      </c>
      <c r="L857" s="13">
        <f t="shared" si="54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20">
        <f t="shared" si="55"/>
        <v>103.44827586206897</v>
      </c>
      <c r="R857" s="8">
        <f t="shared" si="52"/>
        <v>31.914893617021278</v>
      </c>
      <c r="S857" t="s">
        <v>8321</v>
      </c>
      <c r="T857" t="s">
        <v>8355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53"/>
        <v>42609.311990740738</v>
      </c>
      <c r="L858" s="13">
        <f t="shared" si="5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20">
        <f t="shared" si="55"/>
        <v>218.00000000000003</v>
      </c>
      <c r="R858" s="8">
        <f t="shared" si="52"/>
        <v>19.464285714285715</v>
      </c>
      <c r="S858" t="s">
        <v>8321</v>
      </c>
      <c r="T858" t="s">
        <v>8355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53"/>
        <v>42291.581377314811</v>
      </c>
      <c r="L859" s="13">
        <f t="shared" si="5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20">
        <f t="shared" si="55"/>
        <v>100</v>
      </c>
      <c r="R859" s="8">
        <f t="shared" si="52"/>
        <v>50</v>
      </c>
      <c r="S859" t="s">
        <v>8321</v>
      </c>
      <c r="T859" t="s">
        <v>8355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53"/>
        <v>42079.745578703703</v>
      </c>
      <c r="L860" s="13">
        <f t="shared" si="5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20">
        <f t="shared" si="55"/>
        <v>144.00583333333333</v>
      </c>
      <c r="R860" s="8">
        <f t="shared" si="52"/>
        <v>22.737763157894737</v>
      </c>
      <c r="S860" t="s">
        <v>8321</v>
      </c>
      <c r="T860" t="s">
        <v>8355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53"/>
        <v>42128.820231481484</v>
      </c>
      <c r="L861" s="13">
        <f t="shared" si="54"/>
        <v>42159</v>
      </c>
      <c r="M861" t="b">
        <v>0</v>
      </c>
      <c r="N861">
        <v>98</v>
      </c>
      <c r="O861" t="b">
        <v>1</v>
      </c>
      <c r="P861" t="s">
        <v>8277</v>
      </c>
      <c r="Q861" s="20">
        <f t="shared" si="55"/>
        <v>104.67500000000001</v>
      </c>
      <c r="R861" s="8">
        <f t="shared" si="52"/>
        <v>42.724489795918366</v>
      </c>
      <c r="S861" t="s">
        <v>8321</v>
      </c>
      <c r="T861" t="s">
        <v>8355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53"/>
        <v>41570.482789351852</v>
      </c>
      <c r="L862" s="13">
        <f t="shared" si="5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20">
        <f t="shared" si="55"/>
        <v>18.142857142857142</v>
      </c>
      <c r="R862" s="8">
        <f t="shared" si="52"/>
        <v>52.916666666666664</v>
      </c>
      <c r="S862" t="s">
        <v>8321</v>
      </c>
      <c r="T862" t="s">
        <v>8356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53"/>
        <v>42599.965324074074</v>
      </c>
      <c r="L863" s="13">
        <f t="shared" si="5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20">
        <f t="shared" si="55"/>
        <v>2.2444444444444445</v>
      </c>
      <c r="R863" s="8">
        <f t="shared" si="52"/>
        <v>50.5</v>
      </c>
      <c r="S863" t="s">
        <v>8321</v>
      </c>
      <c r="T863" t="s">
        <v>8356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53"/>
        <v>41559.5549537037</v>
      </c>
      <c r="L864" s="13">
        <f t="shared" si="5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20">
        <f t="shared" si="55"/>
        <v>0.33999999999999997</v>
      </c>
      <c r="R864" s="8">
        <f t="shared" si="52"/>
        <v>42.5</v>
      </c>
      <c r="S864" t="s">
        <v>8321</v>
      </c>
      <c r="T864" t="s">
        <v>8356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53"/>
        <v>40921.117662037039</v>
      </c>
      <c r="L865" s="13">
        <f t="shared" si="5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20">
        <f t="shared" si="55"/>
        <v>4.5</v>
      </c>
      <c r="R865" s="8">
        <f t="shared" si="52"/>
        <v>18</v>
      </c>
      <c r="S865" t="s">
        <v>8321</v>
      </c>
      <c r="T865" t="s">
        <v>8356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53"/>
        <v>41541.106921296298</v>
      </c>
      <c r="L866" s="13">
        <f t="shared" si="5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20">
        <f t="shared" si="55"/>
        <v>41.53846153846154</v>
      </c>
      <c r="R866" s="8">
        <f t="shared" si="52"/>
        <v>34.177215189873415</v>
      </c>
      <c r="S866" t="s">
        <v>8321</v>
      </c>
      <c r="T866" t="s">
        <v>8356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53"/>
        <v>41230.77311342593</v>
      </c>
      <c r="L867" s="13">
        <f t="shared" si="54"/>
        <v>41290.77311342593</v>
      </c>
      <c r="M867" t="b">
        <v>0</v>
      </c>
      <c r="N867">
        <v>2</v>
      </c>
      <c r="O867" t="b">
        <v>0</v>
      </c>
      <c r="P867" t="s">
        <v>8278</v>
      </c>
      <c r="Q867" s="20">
        <f t="shared" si="55"/>
        <v>2.0454545454545454</v>
      </c>
      <c r="R867" s="8">
        <f t="shared" si="52"/>
        <v>22.5</v>
      </c>
      <c r="S867" t="s">
        <v>8321</v>
      </c>
      <c r="T867" t="s">
        <v>8356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53"/>
        <v>42025.637939814813</v>
      </c>
      <c r="L868" s="13">
        <f t="shared" si="5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20">
        <f t="shared" si="55"/>
        <v>18.285714285714285</v>
      </c>
      <c r="R868" s="8">
        <f t="shared" si="52"/>
        <v>58.18181818181818</v>
      </c>
      <c r="S868" t="s">
        <v>8321</v>
      </c>
      <c r="T868" t="s">
        <v>8356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53"/>
        <v>40088.105393518519</v>
      </c>
      <c r="L869" s="13">
        <f t="shared" si="5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20">
        <f t="shared" si="55"/>
        <v>24.02</v>
      </c>
      <c r="R869" s="8">
        <f t="shared" si="52"/>
        <v>109.18181818181819</v>
      </c>
      <c r="S869" t="s">
        <v>8321</v>
      </c>
      <c r="T869" t="s">
        <v>8356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53"/>
        <v>41616.027754629627</v>
      </c>
      <c r="L870" s="13">
        <f t="shared" si="5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20">
        <f t="shared" si="55"/>
        <v>0.1111111111111111</v>
      </c>
      <c r="R870" s="8">
        <f t="shared" si="52"/>
        <v>50</v>
      </c>
      <c r="S870" t="s">
        <v>8321</v>
      </c>
      <c r="T870" t="s">
        <v>8356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53"/>
        <v>41342.845567129632</v>
      </c>
      <c r="L871" s="13">
        <f t="shared" si="5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20">
        <f t="shared" si="55"/>
        <v>11.818181818181818</v>
      </c>
      <c r="R871" s="8">
        <f t="shared" si="52"/>
        <v>346.66666666666669</v>
      </c>
      <c r="S871" t="s">
        <v>8321</v>
      </c>
      <c r="T871" t="s">
        <v>8356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53"/>
        <v>41488.022256944445</v>
      </c>
      <c r="L872" s="13">
        <f t="shared" si="5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20">
        <f t="shared" si="55"/>
        <v>0.31</v>
      </c>
      <c r="R872" s="8">
        <f t="shared" si="52"/>
        <v>12.4</v>
      </c>
      <c r="S872" t="s">
        <v>8321</v>
      </c>
      <c r="T872" t="s">
        <v>8356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53"/>
        <v>41577.561284722222</v>
      </c>
      <c r="L873" s="13">
        <f t="shared" si="54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20">
        <f t="shared" si="55"/>
        <v>5.416666666666667</v>
      </c>
      <c r="R873" s="8">
        <f t="shared" si="52"/>
        <v>27.083333333333332</v>
      </c>
      <c r="S873" t="s">
        <v>8321</v>
      </c>
      <c r="T873" t="s">
        <v>8356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53"/>
        <v>40567.825543981482</v>
      </c>
      <c r="L874" s="13">
        <f t="shared" si="5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20">
        <f t="shared" si="55"/>
        <v>0.8125</v>
      </c>
      <c r="R874" s="8">
        <f t="shared" si="52"/>
        <v>32.5</v>
      </c>
      <c r="S874" t="s">
        <v>8321</v>
      </c>
      <c r="T874" t="s">
        <v>8356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53"/>
        <v>41184.167129629634</v>
      </c>
      <c r="L875" s="13">
        <f t="shared" si="5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20">
        <f t="shared" si="55"/>
        <v>1.2857142857142856</v>
      </c>
      <c r="R875" s="8">
        <f t="shared" si="52"/>
        <v>9</v>
      </c>
      <c r="S875" t="s">
        <v>8321</v>
      </c>
      <c r="T875" t="s">
        <v>8356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53"/>
        <v>41368.583726851852</v>
      </c>
      <c r="L876" s="13">
        <f t="shared" si="5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20">
        <f t="shared" si="55"/>
        <v>24.333333333333336</v>
      </c>
      <c r="R876" s="8">
        <f t="shared" si="52"/>
        <v>34.761904761904759</v>
      </c>
      <c r="S876" t="s">
        <v>8321</v>
      </c>
      <c r="T876" t="s">
        <v>8356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53"/>
        <v>42248.723738425921</v>
      </c>
      <c r="L877" s="13">
        <f t="shared" si="5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20">
        <f t="shared" si="55"/>
        <v>0</v>
      </c>
      <c r="R877" s="8" t="e">
        <f t="shared" si="52"/>
        <v>#DIV/0!</v>
      </c>
      <c r="S877" t="s">
        <v>8321</v>
      </c>
      <c r="T877" t="s">
        <v>8356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53"/>
        <v>41276.496840277774</v>
      </c>
      <c r="L878" s="13">
        <f t="shared" si="5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20">
        <f t="shared" si="55"/>
        <v>40.799492385786799</v>
      </c>
      <c r="R878" s="8">
        <f t="shared" si="52"/>
        <v>28.577777777777779</v>
      </c>
      <c r="S878" t="s">
        <v>8321</v>
      </c>
      <c r="T878" t="s">
        <v>8356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53"/>
        <v>41597.788888888892</v>
      </c>
      <c r="L879" s="13">
        <f t="shared" si="54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20">
        <f t="shared" si="55"/>
        <v>67.55</v>
      </c>
      <c r="R879" s="8">
        <f t="shared" si="52"/>
        <v>46.586206896551722</v>
      </c>
      <c r="S879" t="s">
        <v>8321</v>
      </c>
      <c r="T879" t="s">
        <v>8356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53"/>
        <v>40505.232916666668</v>
      </c>
      <c r="L880" s="13">
        <f t="shared" si="5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20">
        <f t="shared" si="55"/>
        <v>1.3</v>
      </c>
      <c r="R880" s="8">
        <f t="shared" si="52"/>
        <v>32.5</v>
      </c>
      <c r="S880" t="s">
        <v>8321</v>
      </c>
      <c r="T880" t="s">
        <v>8356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53"/>
        <v>41037.829918981479</v>
      </c>
      <c r="L881" s="13">
        <f t="shared" si="5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20">
        <f t="shared" si="55"/>
        <v>30.666666666666664</v>
      </c>
      <c r="R881" s="8">
        <f t="shared" si="52"/>
        <v>21.466666666666665</v>
      </c>
      <c r="S881" t="s">
        <v>8321</v>
      </c>
      <c r="T881" t="s">
        <v>8356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53"/>
        <v>41179.32104166667</v>
      </c>
      <c r="L882" s="13">
        <f t="shared" si="54"/>
        <v>41212.32104166667</v>
      </c>
      <c r="M882" t="b">
        <v>0</v>
      </c>
      <c r="N882">
        <v>8</v>
      </c>
      <c r="O882" t="b">
        <v>0</v>
      </c>
      <c r="P882" t="s">
        <v>8279</v>
      </c>
      <c r="Q882" s="20">
        <f t="shared" si="55"/>
        <v>2.9894179894179893</v>
      </c>
      <c r="R882" s="8">
        <f t="shared" si="52"/>
        <v>14.125</v>
      </c>
      <c r="S882" t="s">
        <v>8321</v>
      </c>
      <c r="T882" t="s">
        <v>8340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53"/>
        <v>40877.25099537037</v>
      </c>
      <c r="L883" s="13">
        <f t="shared" si="54"/>
        <v>40922.25099537037</v>
      </c>
      <c r="M883" t="b">
        <v>0</v>
      </c>
      <c r="N883">
        <v>1</v>
      </c>
      <c r="O883" t="b">
        <v>0</v>
      </c>
      <c r="P883" t="s">
        <v>8279</v>
      </c>
      <c r="Q883" s="20">
        <f t="shared" si="55"/>
        <v>0.8</v>
      </c>
      <c r="R883" s="8">
        <f t="shared" si="52"/>
        <v>30</v>
      </c>
      <c r="S883" t="s">
        <v>8321</v>
      </c>
      <c r="T883" t="s">
        <v>8340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53"/>
        <v>40759.860532407409</v>
      </c>
      <c r="L884" s="13">
        <f t="shared" si="5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20">
        <f t="shared" si="55"/>
        <v>20.133333333333333</v>
      </c>
      <c r="R884" s="8">
        <f t="shared" si="52"/>
        <v>21.571428571428573</v>
      </c>
      <c r="S884" t="s">
        <v>8321</v>
      </c>
      <c r="T884" t="s">
        <v>8340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53"/>
        <v>42371.935590277775</v>
      </c>
      <c r="L885" s="13">
        <f t="shared" si="5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20">
        <f t="shared" si="55"/>
        <v>40.020000000000003</v>
      </c>
      <c r="R885" s="8">
        <f t="shared" si="52"/>
        <v>83.375</v>
      </c>
      <c r="S885" t="s">
        <v>8321</v>
      </c>
      <c r="T885" t="s">
        <v>8340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53"/>
        <v>40981.802615740737</v>
      </c>
      <c r="L886" s="13">
        <f t="shared" si="5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20">
        <f t="shared" si="55"/>
        <v>1</v>
      </c>
      <c r="R886" s="8">
        <f t="shared" si="52"/>
        <v>10</v>
      </c>
      <c r="S886" t="s">
        <v>8321</v>
      </c>
      <c r="T886" t="s">
        <v>8340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53"/>
        <v>42713.941099537042</v>
      </c>
      <c r="L887" s="13">
        <f t="shared" si="5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20">
        <f t="shared" si="55"/>
        <v>75</v>
      </c>
      <c r="R887" s="8">
        <f t="shared" si="52"/>
        <v>35.714285714285715</v>
      </c>
      <c r="S887" t="s">
        <v>8321</v>
      </c>
      <c r="T887" t="s">
        <v>8340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53"/>
        <v>42603.870520833334</v>
      </c>
      <c r="L888" s="13">
        <f t="shared" si="5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20">
        <f t="shared" si="55"/>
        <v>41</v>
      </c>
      <c r="R888" s="8">
        <f t="shared" si="52"/>
        <v>29.285714285714285</v>
      </c>
      <c r="S888" t="s">
        <v>8321</v>
      </c>
      <c r="T888" t="s">
        <v>8340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53"/>
        <v>41026.958969907406</v>
      </c>
      <c r="L889" s="13">
        <f t="shared" si="5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20">
        <f t="shared" si="55"/>
        <v>0</v>
      </c>
      <c r="R889" s="8" t="e">
        <f t="shared" si="52"/>
        <v>#DIV/0!</v>
      </c>
      <c r="S889" t="s">
        <v>8321</v>
      </c>
      <c r="T889" t="s">
        <v>8340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53"/>
        <v>40751.753298611111</v>
      </c>
      <c r="L890" s="13">
        <f t="shared" si="54"/>
        <v>40787.25</v>
      </c>
      <c r="M890" t="b">
        <v>0</v>
      </c>
      <c r="N890">
        <v>4</v>
      </c>
      <c r="O890" t="b">
        <v>0</v>
      </c>
      <c r="P890" t="s">
        <v>8279</v>
      </c>
      <c r="Q890" s="20">
        <f t="shared" si="55"/>
        <v>7.1999999999999993</v>
      </c>
      <c r="R890" s="8">
        <f t="shared" si="52"/>
        <v>18</v>
      </c>
      <c r="S890" t="s">
        <v>8321</v>
      </c>
      <c r="T890" t="s">
        <v>8340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53"/>
        <v>41887.784062500003</v>
      </c>
      <c r="L891" s="13">
        <f t="shared" si="5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20">
        <f t="shared" si="55"/>
        <v>9.4412800000000008</v>
      </c>
      <c r="R891" s="8">
        <f t="shared" si="52"/>
        <v>73.760000000000005</v>
      </c>
      <c r="S891" t="s">
        <v>8321</v>
      </c>
      <c r="T891" t="s">
        <v>8340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53"/>
        <v>41569.698831018519</v>
      </c>
      <c r="L892" s="13">
        <f t="shared" si="5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20">
        <f t="shared" si="55"/>
        <v>4.1666666666666661</v>
      </c>
      <c r="R892" s="8">
        <f t="shared" si="52"/>
        <v>31.25</v>
      </c>
      <c r="S892" t="s">
        <v>8321</v>
      </c>
      <c r="T892" t="s">
        <v>8340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53"/>
        <v>41842.031597222223</v>
      </c>
      <c r="L893" s="13">
        <f t="shared" si="5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20">
        <f t="shared" si="55"/>
        <v>3.25</v>
      </c>
      <c r="R893" s="8">
        <f t="shared" si="52"/>
        <v>28.888888888888889</v>
      </c>
      <c r="S893" t="s">
        <v>8321</v>
      </c>
      <c r="T893" t="s">
        <v>8340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53"/>
        <v>40304.20003472222</v>
      </c>
      <c r="L894" s="13">
        <f t="shared" si="5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20">
        <f t="shared" si="55"/>
        <v>40.75</v>
      </c>
      <c r="R894" s="8">
        <f t="shared" si="52"/>
        <v>143.8235294117647</v>
      </c>
      <c r="S894" t="s">
        <v>8321</v>
      </c>
      <c r="T894" t="s">
        <v>8340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53"/>
        <v>42065.897719907407</v>
      </c>
      <c r="L895" s="13">
        <f t="shared" si="5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20">
        <f t="shared" si="55"/>
        <v>10</v>
      </c>
      <c r="R895" s="8">
        <f t="shared" si="52"/>
        <v>40</v>
      </c>
      <c r="S895" t="s">
        <v>8321</v>
      </c>
      <c r="T895" t="s">
        <v>8340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53"/>
        <v>42496.981597222228</v>
      </c>
      <c r="L896" s="13">
        <f t="shared" si="54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20">
        <f t="shared" si="55"/>
        <v>39.17</v>
      </c>
      <c r="R896" s="8">
        <f t="shared" si="52"/>
        <v>147.81132075471697</v>
      </c>
      <c r="S896" t="s">
        <v>8321</v>
      </c>
      <c r="T896" t="s">
        <v>8340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53"/>
        <v>40431.127650462964</v>
      </c>
      <c r="L897" s="13">
        <f t="shared" si="5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20">
        <f t="shared" si="55"/>
        <v>2.4375</v>
      </c>
      <c r="R897" s="8">
        <f t="shared" si="52"/>
        <v>27.857142857142858</v>
      </c>
      <c r="S897" t="s">
        <v>8321</v>
      </c>
      <c r="T897" t="s">
        <v>8340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53"/>
        <v>42218.872986111113</v>
      </c>
      <c r="L898" s="13">
        <f t="shared" si="5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20">
        <f t="shared" si="55"/>
        <v>40</v>
      </c>
      <c r="R898" s="8">
        <f t="shared" ref="R898:R961" si="56">E898/N898</f>
        <v>44.444444444444443</v>
      </c>
      <c r="S898" t="s">
        <v>8321</v>
      </c>
      <c r="T898" t="s">
        <v>8340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57">(((J899/60)/60)/24)+DATE(1970,1,1)</f>
        <v>41211.688750000001</v>
      </c>
      <c r="L899" s="13">
        <f t="shared" ref="L899:L962" si="58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20">
        <f t="shared" si="55"/>
        <v>0</v>
      </c>
      <c r="R899" s="8" t="e">
        <f t="shared" si="56"/>
        <v>#DIV/0!</v>
      </c>
      <c r="S899" t="s">
        <v>8321</v>
      </c>
      <c r="T899" t="s">
        <v>8340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57"/>
        <v>40878.758217592593</v>
      </c>
      <c r="L900" s="13">
        <f t="shared" si="5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20">
        <f t="shared" ref="Q900:Q963" si="59">E900/D900*100</f>
        <v>2.8000000000000003</v>
      </c>
      <c r="R900" s="8">
        <f t="shared" si="56"/>
        <v>35</v>
      </c>
      <c r="S900" t="s">
        <v>8321</v>
      </c>
      <c r="T900" t="s">
        <v>8340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57"/>
        <v>40646.099097222221</v>
      </c>
      <c r="L901" s="13">
        <f t="shared" si="5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20">
        <f t="shared" si="59"/>
        <v>37.333333333333336</v>
      </c>
      <c r="R901" s="8">
        <f t="shared" si="56"/>
        <v>35</v>
      </c>
      <c r="S901" t="s">
        <v>8321</v>
      </c>
      <c r="T901" t="s">
        <v>8340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57"/>
        <v>42429.84956018519</v>
      </c>
      <c r="L902" s="13">
        <f t="shared" si="5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20">
        <f t="shared" si="59"/>
        <v>0.42</v>
      </c>
      <c r="R902" s="8">
        <f t="shared" si="56"/>
        <v>10.5</v>
      </c>
      <c r="S902" t="s">
        <v>8321</v>
      </c>
      <c r="T902" t="s">
        <v>8356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57"/>
        <v>40291.81150462963</v>
      </c>
      <c r="L903" s="13">
        <f t="shared" si="5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20">
        <f t="shared" si="59"/>
        <v>0</v>
      </c>
      <c r="R903" s="8" t="e">
        <f t="shared" si="56"/>
        <v>#DIV/0!</v>
      </c>
      <c r="S903" t="s">
        <v>8321</v>
      </c>
      <c r="T903" t="s">
        <v>8356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57"/>
        <v>41829.965532407405</v>
      </c>
      <c r="L904" s="13">
        <f t="shared" si="5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20">
        <f t="shared" si="59"/>
        <v>0.3</v>
      </c>
      <c r="R904" s="8">
        <f t="shared" si="56"/>
        <v>30</v>
      </c>
      <c r="S904" t="s">
        <v>8321</v>
      </c>
      <c r="T904" t="s">
        <v>8356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57"/>
        <v>41149.796064814815</v>
      </c>
      <c r="L905" s="13">
        <f t="shared" si="5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20">
        <f t="shared" si="59"/>
        <v>3.2</v>
      </c>
      <c r="R905" s="8">
        <f t="shared" si="56"/>
        <v>40</v>
      </c>
      <c r="S905" t="s">
        <v>8321</v>
      </c>
      <c r="T905" t="s">
        <v>8356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57"/>
        <v>42342.080289351856</v>
      </c>
      <c r="L906" s="13">
        <f t="shared" si="5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20">
        <f t="shared" si="59"/>
        <v>0.30199999999999999</v>
      </c>
      <c r="R906" s="8">
        <f t="shared" si="56"/>
        <v>50.333333333333336</v>
      </c>
      <c r="S906" t="s">
        <v>8321</v>
      </c>
      <c r="T906" t="s">
        <v>8356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57"/>
        <v>40507.239884259259</v>
      </c>
      <c r="L907" s="13">
        <f t="shared" si="5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20">
        <f t="shared" si="59"/>
        <v>3.0153846153846153</v>
      </c>
      <c r="R907" s="8">
        <f t="shared" si="56"/>
        <v>32.666666666666664</v>
      </c>
      <c r="S907" t="s">
        <v>8321</v>
      </c>
      <c r="T907" t="s">
        <v>8356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57"/>
        <v>41681.189699074072</v>
      </c>
      <c r="L908" s="13">
        <f t="shared" si="5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20">
        <f t="shared" si="59"/>
        <v>0</v>
      </c>
      <c r="R908" s="8" t="e">
        <f t="shared" si="56"/>
        <v>#DIV/0!</v>
      </c>
      <c r="S908" t="s">
        <v>8321</v>
      </c>
      <c r="T908" t="s">
        <v>8356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57"/>
        <v>40767.192395833335</v>
      </c>
      <c r="L909" s="13">
        <f t="shared" si="5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20">
        <f t="shared" si="59"/>
        <v>0</v>
      </c>
      <c r="R909" s="8" t="e">
        <f t="shared" si="56"/>
        <v>#DIV/0!</v>
      </c>
      <c r="S909" t="s">
        <v>8321</v>
      </c>
      <c r="T909" t="s">
        <v>8356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57"/>
        <v>40340.801562499997</v>
      </c>
      <c r="L910" s="13">
        <f t="shared" si="5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20">
        <f t="shared" si="59"/>
        <v>0</v>
      </c>
      <c r="R910" s="8" t="e">
        <f t="shared" si="56"/>
        <v>#DIV/0!</v>
      </c>
      <c r="S910" t="s">
        <v>8321</v>
      </c>
      <c r="T910" t="s">
        <v>8356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57"/>
        <v>41081.69027777778</v>
      </c>
      <c r="L911" s="13">
        <f t="shared" si="5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20">
        <f t="shared" si="59"/>
        <v>3.25</v>
      </c>
      <c r="R911" s="8">
        <f t="shared" si="56"/>
        <v>65</v>
      </c>
      <c r="S911" t="s">
        <v>8321</v>
      </c>
      <c r="T911" t="s">
        <v>8356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57"/>
        <v>42737.545358796298</v>
      </c>
      <c r="L912" s="13">
        <f t="shared" si="5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20">
        <f t="shared" si="59"/>
        <v>22.363636363636363</v>
      </c>
      <c r="R912" s="8">
        <f t="shared" si="56"/>
        <v>24.6</v>
      </c>
      <c r="S912" t="s">
        <v>8321</v>
      </c>
      <c r="T912" t="s">
        <v>8356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57"/>
        <v>41642.005150462966</v>
      </c>
      <c r="L913" s="13">
        <f t="shared" si="5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20">
        <f t="shared" si="59"/>
        <v>0</v>
      </c>
      <c r="R913" s="8" t="e">
        <f t="shared" si="56"/>
        <v>#DIV/0!</v>
      </c>
      <c r="S913" t="s">
        <v>8321</v>
      </c>
      <c r="T913" t="s">
        <v>8356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57"/>
        <v>41194.109340277777</v>
      </c>
      <c r="L914" s="13">
        <f t="shared" si="5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20">
        <f t="shared" si="59"/>
        <v>0.85714285714285721</v>
      </c>
      <c r="R914" s="8">
        <f t="shared" si="56"/>
        <v>15</v>
      </c>
      <c r="S914" t="s">
        <v>8321</v>
      </c>
      <c r="T914" t="s">
        <v>8356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57"/>
        <v>41004.139108796298</v>
      </c>
      <c r="L915" s="13">
        <f t="shared" si="5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20">
        <f t="shared" si="59"/>
        <v>6.6066666666666665</v>
      </c>
      <c r="R915" s="8">
        <f t="shared" si="56"/>
        <v>82.583333333333329</v>
      </c>
      <c r="S915" t="s">
        <v>8321</v>
      </c>
      <c r="T915" t="s">
        <v>8356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57"/>
        <v>41116.763275462967</v>
      </c>
      <c r="L916" s="13">
        <f t="shared" si="5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20">
        <f t="shared" si="59"/>
        <v>0</v>
      </c>
      <c r="R916" s="8" t="e">
        <f t="shared" si="56"/>
        <v>#DIV/0!</v>
      </c>
      <c r="S916" t="s">
        <v>8321</v>
      </c>
      <c r="T916" t="s">
        <v>8356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57"/>
        <v>40937.679560185185</v>
      </c>
      <c r="L917" s="13">
        <f t="shared" si="5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20">
        <f t="shared" si="59"/>
        <v>5.7692307692307692</v>
      </c>
      <c r="R917" s="8">
        <f t="shared" si="56"/>
        <v>41.666666666666664</v>
      </c>
      <c r="S917" t="s">
        <v>8321</v>
      </c>
      <c r="T917" t="s">
        <v>8356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57"/>
        <v>40434.853402777779</v>
      </c>
      <c r="L918" s="13">
        <f t="shared" si="5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20">
        <f t="shared" si="59"/>
        <v>0</v>
      </c>
      <c r="R918" s="8" t="e">
        <f t="shared" si="56"/>
        <v>#DIV/0!</v>
      </c>
      <c r="S918" t="s">
        <v>8321</v>
      </c>
      <c r="T918" t="s">
        <v>8356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57"/>
        <v>41802.94363425926</v>
      </c>
      <c r="L919" s="13">
        <f t="shared" si="5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20">
        <f t="shared" si="59"/>
        <v>0.6</v>
      </c>
      <c r="R919" s="8">
        <f t="shared" si="56"/>
        <v>30</v>
      </c>
      <c r="S919" t="s">
        <v>8321</v>
      </c>
      <c r="T919" t="s">
        <v>8356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57"/>
        <v>41944.916215277779</v>
      </c>
      <c r="L920" s="13">
        <f t="shared" si="5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20">
        <f t="shared" si="59"/>
        <v>5.0256410256410255</v>
      </c>
      <c r="R920" s="8">
        <f t="shared" si="56"/>
        <v>19.600000000000001</v>
      </c>
      <c r="S920" t="s">
        <v>8321</v>
      </c>
      <c r="T920" t="s">
        <v>8356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57"/>
        <v>41227.641724537039</v>
      </c>
      <c r="L921" s="13">
        <f t="shared" si="5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20">
        <f t="shared" si="59"/>
        <v>0.5</v>
      </c>
      <c r="R921" s="8">
        <f t="shared" si="56"/>
        <v>100</v>
      </c>
      <c r="S921" t="s">
        <v>8321</v>
      </c>
      <c r="T921" t="s">
        <v>8356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57"/>
        <v>41562.67155092593</v>
      </c>
      <c r="L922" s="13">
        <f t="shared" si="5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20">
        <f t="shared" si="59"/>
        <v>0</v>
      </c>
      <c r="R922" s="8" t="e">
        <f t="shared" si="56"/>
        <v>#DIV/0!</v>
      </c>
      <c r="S922" t="s">
        <v>8321</v>
      </c>
      <c r="T922" t="s">
        <v>8356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57"/>
        <v>40847.171018518515</v>
      </c>
      <c r="L923" s="13">
        <f t="shared" si="5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20">
        <f t="shared" si="59"/>
        <v>30.9</v>
      </c>
      <c r="R923" s="8">
        <f t="shared" si="56"/>
        <v>231.75</v>
      </c>
      <c r="S923" t="s">
        <v>8321</v>
      </c>
      <c r="T923" t="s">
        <v>8356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57"/>
        <v>41878.530011574076</v>
      </c>
      <c r="L924" s="13">
        <f t="shared" si="5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20">
        <f t="shared" si="59"/>
        <v>21.037037037037038</v>
      </c>
      <c r="R924" s="8">
        <f t="shared" si="56"/>
        <v>189.33333333333334</v>
      </c>
      <c r="S924" t="s">
        <v>8321</v>
      </c>
      <c r="T924" t="s">
        <v>8356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57"/>
        <v>41934.959756944445</v>
      </c>
      <c r="L925" s="13">
        <f t="shared" si="5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20">
        <f t="shared" si="59"/>
        <v>2.1999999999999997</v>
      </c>
      <c r="R925" s="8">
        <f t="shared" si="56"/>
        <v>55</v>
      </c>
      <c r="S925" t="s">
        <v>8321</v>
      </c>
      <c r="T925" t="s">
        <v>8356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57"/>
        <v>41288.942928240744</v>
      </c>
      <c r="L926" s="13">
        <f t="shared" si="5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20">
        <f t="shared" si="59"/>
        <v>10.9</v>
      </c>
      <c r="R926" s="8">
        <f t="shared" si="56"/>
        <v>21.8</v>
      </c>
      <c r="S926" t="s">
        <v>8321</v>
      </c>
      <c r="T926" t="s">
        <v>8356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57"/>
        <v>41575.880914351852</v>
      </c>
      <c r="L927" s="13">
        <f t="shared" si="5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20">
        <f t="shared" si="59"/>
        <v>2.666666666666667</v>
      </c>
      <c r="R927" s="8">
        <f t="shared" si="56"/>
        <v>32</v>
      </c>
      <c r="S927" t="s">
        <v>8321</v>
      </c>
      <c r="T927" t="s">
        <v>8356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57"/>
        <v>40338.02002314815</v>
      </c>
      <c r="L928" s="13">
        <f t="shared" si="5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20">
        <f t="shared" si="59"/>
        <v>0</v>
      </c>
      <c r="R928" s="8" t="e">
        <f t="shared" si="56"/>
        <v>#DIV/0!</v>
      </c>
      <c r="S928" t="s">
        <v>8321</v>
      </c>
      <c r="T928" t="s">
        <v>8356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57"/>
        <v>41013.822858796295</v>
      </c>
      <c r="L929" s="13">
        <f t="shared" si="5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20">
        <f t="shared" si="59"/>
        <v>0</v>
      </c>
      <c r="R929" s="8" t="e">
        <f t="shared" si="56"/>
        <v>#DIV/0!</v>
      </c>
      <c r="S929" t="s">
        <v>8321</v>
      </c>
      <c r="T929" t="s">
        <v>8356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57"/>
        <v>41180.86241898148</v>
      </c>
      <c r="L930" s="13">
        <f t="shared" si="58"/>
        <v>41231</v>
      </c>
      <c r="M930" t="b">
        <v>0</v>
      </c>
      <c r="N930">
        <v>28</v>
      </c>
      <c r="O930" t="b">
        <v>0</v>
      </c>
      <c r="P930" t="s">
        <v>8278</v>
      </c>
      <c r="Q930" s="20">
        <f t="shared" si="59"/>
        <v>10.86206896551724</v>
      </c>
      <c r="R930" s="8">
        <f t="shared" si="56"/>
        <v>56.25</v>
      </c>
      <c r="S930" t="s">
        <v>8321</v>
      </c>
      <c r="T930" t="s">
        <v>8356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57"/>
        <v>40978.238067129627</v>
      </c>
      <c r="L931" s="13">
        <f t="shared" si="5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20">
        <f t="shared" si="59"/>
        <v>0</v>
      </c>
      <c r="R931" s="8" t="e">
        <f t="shared" si="56"/>
        <v>#DIV/0!</v>
      </c>
      <c r="S931" t="s">
        <v>8321</v>
      </c>
      <c r="T931" t="s">
        <v>8356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57"/>
        <v>40312.915578703702</v>
      </c>
      <c r="L932" s="13">
        <f t="shared" si="5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20">
        <f t="shared" si="59"/>
        <v>38.333333333333336</v>
      </c>
      <c r="R932" s="8">
        <f t="shared" si="56"/>
        <v>69</v>
      </c>
      <c r="S932" t="s">
        <v>8321</v>
      </c>
      <c r="T932" t="s">
        <v>8356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57"/>
        <v>41680.359976851854</v>
      </c>
      <c r="L933" s="13">
        <f t="shared" si="5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20">
        <f t="shared" si="59"/>
        <v>6.5500000000000007</v>
      </c>
      <c r="R933" s="8">
        <f t="shared" si="56"/>
        <v>18.714285714285715</v>
      </c>
      <c r="S933" t="s">
        <v>8321</v>
      </c>
      <c r="T933" t="s">
        <v>8356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57"/>
        <v>41310.969270833331</v>
      </c>
      <c r="L934" s="13">
        <f t="shared" si="5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20">
        <f t="shared" si="59"/>
        <v>14.536842105263158</v>
      </c>
      <c r="R934" s="8">
        <f t="shared" si="56"/>
        <v>46.033333333333331</v>
      </c>
      <c r="S934" t="s">
        <v>8321</v>
      </c>
      <c r="T934" t="s">
        <v>8356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57"/>
        <v>41711.169085648151</v>
      </c>
      <c r="L935" s="13">
        <f t="shared" si="5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20">
        <f t="shared" si="59"/>
        <v>6</v>
      </c>
      <c r="R935" s="8">
        <f t="shared" si="56"/>
        <v>60</v>
      </c>
      <c r="S935" t="s">
        <v>8321</v>
      </c>
      <c r="T935" t="s">
        <v>8356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57"/>
        <v>41733.737083333333</v>
      </c>
      <c r="L936" s="13">
        <f t="shared" si="58"/>
        <v>41763.25</v>
      </c>
      <c r="M936" t="b">
        <v>0</v>
      </c>
      <c r="N936">
        <v>30</v>
      </c>
      <c r="O936" t="b">
        <v>0</v>
      </c>
      <c r="P936" t="s">
        <v>8278</v>
      </c>
      <c r="Q936" s="20">
        <f t="shared" si="59"/>
        <v>30.4</v>
      </c>
      <c r="R936" s="8">
        <f t="shared" si="56"/>
        <v>50.666666666666664</v>
      </c>
      <c r="S936" t="s">
        <v>8321</v>
      </c>
      <c r="T936" t="s">
        <v>8356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57"/>
        <v>42368.333668981482</v>
      </c>
      <c r="L937" s="13">
        <f t="shared" si="5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20">
        <f t="shared" si="59"/>
        <v>1.4285714285714286</v>
      </c>
      <c r="R937" s="8">
        <f t="shared" si="56"/>
        <v>25</v>
      </c>
      <c r="S937" t="s">
        <v>8321</v>
      </c>
      <c r="T937" t="s">
        <v>8356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57"/>
        <v>40883.024178240739</v>
      </c>
      <c r="L938" s="13">
        <f t="shared" si="5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20">
        <f t="shared" si="59"/>
        <v>0</v>
      </c>
      <c r="R938" s="8" t="e">
        <f t="shared" si="56"/>
        <v>#DIV/0!</v>
      </c>
      <c r="S938" t="s">
        <v>8321</v>
      </c>
      <c r="T938" t="s">
        <v>8356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57"/>
        <v>41551.798113425924</v>
      </c>
      <c r="L939" s="13">
        <f t="shared" si="5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20">
        <f t="shared" si="59"/>
        <v>1.1428571428571428</v>
      </c>
      <c r="R939" s="8">
        <f t="shared" si="56"/>
        <v>20</v>
      </c>
      <c r="S939" t="s">
        <v>8321</v>
      </c>
      <c r="T939" t="s">
        <v>8356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57"/>
        <v>41124.479722222226</v>
      </c>
      <c r="L940" s="13">
        <f t="shared" si="5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20">
        <f t="shared" si="59"/>
        <v>0.35714285714285715</v>
      </c>
      <c r="R940" s="8">
        <f t="shared" si="56"/>
        <v>25</v>
      </c>
      <c r="S940" t="s">
        <v>8321</v>
      </c>
      <c r="T940" t="s">
        <v>8356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57"/>
        <v>41416.763171296298</v>
      </c>
      <c r="L941" s="13">
        <f t="shared" si="5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20">
        <f t="shared" si="59"/>
        <v>1.4545454545454546</v>
      </c>
      <c r="R941" s="8">
        <f t="shared" si="56"/>
        <v>20</v>
      </c>
      <c r="S941" t="s">
        <v>8321</v>
      </c>
      <c r="T941" t="s">
        <v>8356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57"/>
        <v>42182.008402777778</v>
      </c>
      <c r="L942" s="13">
        <f t="shared" si="5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20">
        <f t="shared" si="59"/>
        <v>17.155555555555555</v>
      </c>
      <c r="R942" s="8">
        <f t="shared" si="56"/>
        <v>110.28571428571429</v>
      </c>
      <c r="S942" t="s">
        <v>8326</v>
      </c>
      <c r="T942" t="s">
        <v>8327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57"/>
        <v>42746.096585648149</v>
      </c>
      <c r="L943" s="13">
        <f t="shared" si="5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20">
        <f t="shared" si="59"/>
        <v>2.3220000000000001</v>
      </c>
      <c r="R943" s="8">
        <f t="shared" si="56"/>
        <v>37.451612903225808</v>
      </c>
      <c r="S943" t="s">
        <v>8326</v>
      </c>
      <c r="T943" t="s">
        <v>8327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57"/>
        <v>42382.843287037031</v>
      </c>
      <c r="L944" s="13">
        <f t="shared" si="5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20">
        <f t="shared" si="59"/>
        <v>8.9066666666666663</v>
      </c>
      <c r="R944" s="8">
        <f t="shared" si="56"/>
        <v>41.75</v>
      </c>
      <c r="S944" t="s">
        <v>8326</v>
      </c>
      <c r="T944" t="s">
        <v>8327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57"/>
        <v>42673.66788194445</v>
      </c>
      <c r="L945" s="13">
        <f t="shared" si="5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20">
        <f t="shared" si="59"/>
        <v>9.6333333333333346</v>
      </c>
      <c r="R945" s="8">
        <f t="shared" si="56"/>
        <v>24.083333333333332</v>
      </c>
      <c r="S945" t="s">
        <v>8326</v>
      </c>
      <c r="T945" t="s">
        <v>8327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57"/>
        <v>42444.583912037036</v>
      </c>
      <c r="L946" s="13">
        <f t="shared" si="5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20">
        <f t="shared" si="59"/>
        <v>13.325999999999999</v>
      </c>
      <c r="R946" s="8">
        <f t="shared" si="56"/>
        <v>69.40625</v>
      </c>
      <c r="S946" t="s">
        <v>8326</v>
      </c>
      <c r="T946" t="s">
        <v>8327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57"/>
        <v>42732.872986111113</v>
      </c>
      <c r="L947" s="13">
        <f t="shared" si="5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20">
        <f t="shared" si="59"/>
        <v>2.484</v>
      </c>
      <c r="R947" s="8">
        <f t="shared" si="56"/>
        <v>155.25</v>
      </c>
      <c r="S947" t="s">
        <v>8326</v>
      </c>
      <c r="T947" t="s">
        <v>8327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57"/>
        <v>42592.750555555554</v>
      </c>
      <c r="L948" s="13">
        <f t="shared" si="5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20">
        <f t="shared" si="59"/>
        <v>1.9066666666666665</v>
      </c>
      <c r="R948" s="8">
        <f t="shared" si="56"/>
        <v>57.2</v>
      </c>
      <c r="S948" t="s">
        <v>8326</v>
      </c>
      <c r="T948" t="s">
        <v>8327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57"/>
        <v>42491.781319444446</v>
      </c>
      <c r="L949" s="13">
        <f t="shared" si="5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20">
        <f t="shared" si="59"/>
        <v>0</v>
      </c>
      <c r="R949" s="8" t="e">
        <f t="shared" si="56"/>
        <v>#DIV/0!</v>
      </c>
      <c r="S949" t="s">
        <v>8326</v>
      </c>
      <c r="T949" t="s">
        <v>8327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57"/>
        <v>42411.828287037039</v>
      </c>
      <c r="L950" s="13">
        <f t="shared" si="5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20">
        <f t="shared" si="59"/>
        <v>12</v>
      </c>
      <c r="R950" s="8">
        <f t="shared" si="56"/>
        <v>60</v>
      </c>
      <c r="S950" t="s">
        <v>8326</v>
      </c>
      <c r="T950" t="s">
        <v>8327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57"/>
        <v>42361.043703703705</v>
      </c>
      <c r="L951" s="13">
        <f t="shared" si="5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20">
        <f t="shared" si="59"/>
        <v>1.365</v>
      </c>
      <c r="R951" s="8">
        <f t="shared" si="56"/>
        <v>39</v>
      </c>
      <c r="S951" t="s">
        <v>8326</v>
      </c>
      <c r="T951" t="s">
        <v>8327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57"/>
        <v>42356.750706018516</v>
      </c>
      <c r="L952" s="13">
        <f t="shared" si="5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20">
        <f t="shared" si="59"/>
        <v>28.04</v>
      </c>
      <c r="R952" s="8">
        <f t="shared" si="56"/>
        <v>58.416666666666664</v>
      </c>
      <c r="S952" t="s">
        <v>8326</v>
      </c>
      <c r="T952" t="s">
        <v>8327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57"/>
        <v>42480.653611111105</v>
      </c>
      <c r="L953" s="13">
        <f t="shared" si="5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20">
        <f t="shared" si="59"/>
        <v>38.39</v>
      </c>
      <c r="R953" s="8">
        <f t="shared" si="56"/>
        <v>158.63636363636363</v>
      </c>
      <c r="S953" t="s">
        <v>8326</v>
      </c>
      <c r="T953" t="s">
        <v>8327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57"/>
        <v>42662.613564814819</v>
      </c>
      <c r="L954" s="13">
        <f t="shared" si="5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20">
        <f t="shared" si="59"/>
        <v>39.942857142857143</v>
      </c>
      <c r="R954" s="8">
        <f t="shared" si="56"/>
        <v>99.857142857142861</v>
      </c>
      <c r="S954" t="s">
        <v>8326</v>
      </c>
      <c r="T954" t="s">
        <v>8327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57"/>
        <v>41999.164340277777</v>
      </c>
      <c r="L955" s="13">
        <f t="shared" si="5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20">
        <f t="shared" si="59"/>
        <v>0.84</v>
      </c>
      <c r="R955" s="8">
        <f t="shared" si="56"/>
        <v>25.2</v>
      </c>
      <c r="S955" t="s">
        <v>8326</v>
      </c>
      <c r="T955" t="s">
        <v>8327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57"/>
        <v>42194.833784722221</v>
      </c>
      <c r="L956" s="13">
        <f t="shared" si="5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20">
        <f t="shared" si="59"/>
        <v>43.406666666666666</v>
      </c>
      <c r="R956" s="8">
        <f t="shared" si="56"/>
        <v>89.191780821917803</v>
      </c>
      <c r="S956" t="s">
        <v>8326</v>
      </c>
      <c r="T956" t="s">
        <v>8327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57"/>
        <v>42586.295138888891</v>
      </c>
      <c r="L957" s="13">
        <f t="shared" si="5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20">
        <f t="shared" si="59"/>
        <v>5.6613333333333333</v>
      </c>
      <c r="R957" s="8">
        <f t="shared" si="56"/>
        <v>182.6236559139785</v>
      </c>
      <c r="S957" t="s">
        <v>8326</v>
      </c>
      <c r="T957" t="s">
        <v>8327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57"/>
        <v>42060.913877314815</v>
      </c>
      <c r="L958" s="13">
        <f t="shared" si="5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20">
        <f t="shared" si="59"/>
        <v>1.722</v>
      </c>
      <c r="R958" s="8">
        <f t="shared" si="56"/>
        <v>50.647058823529413</v>
      </c>
      <c r="S958" t="s">
        <v>8326</v>
      </c>
      <c r="T958" t="s">
        <v>8327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57"/>
        <v>42660.552465277782</v>
      </c>
      <c r="L959" s="13">
        <f t="shared" si="5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20">
        <f t="shared" si="59"/>
        <v>1.9416666666666664</v>
      </c>
      <c r="R959" s="8">
        <f t="shared" si="56"/>
        <v>33.285714285714285</v>
      </c>
      <c r="S959" t="s">
        <v>8326</v>
      </c>
      <c r="T959" t="s">
        <v>8327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57"/>
        <v>42082.802812499998</v>
      </c>
      <c r="L960" s="13">
        <f t="shared" si="5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20">
        <f t="shared" si="59"/>
        <v>11.328275684711327</v>
      </c>
      <c r="R960" s="8">
        <f t="shared" si="56"/>
        <v>51.823529411764703</v>
      </c>
      <c r="S960" t="s">
        <v>8326</v>
      </c>
      <c r="T960" t="s">
        <v>8327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57"/>
        <v>41993.174363425926</v>
      </c>
      <c r="L961" s="13">
        <f t="shared" si="58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20">
        <f t="shared" si="59"/>
        <v>38.86</v>
      </c>
      <c r="R961" s="8">
        <f t="shared" si="56"/>
        <v>113.62573099415205</v>
      </c>
      <c r="S961" t="s">
        <v>8326</v>
      </c>
      <c r="T961" t="s">
        <v>8327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57"/>
        <v>42766.626793981486</v>
      </c>
      <c r="L962" s="13">
        <f t="shared" si="58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20">
        <f t="shared" si="59"/>
        <v>46.100628930817614</v>
      </c>
      <c r="R962" s="8">
        <f t="shared" ref="R962:R1025" si="60">E962/N962</f>
        <v>136.46276595744681</v>
      </c>
      <c r="S962" t="s">
        <v>8326</v>
      </c>
      <c r="T962" t="s">
        <v>8327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61">(((J963/60)/60)/24)+DATE(1970,1,1)</f>
        <v>42740.693692129629</v>
      </c>
      <c r="L963" s="13">
        <f t="shared" ref="L963:L1026" si="6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20">
        <f t="shared" si="59"/>
        <v>42.188421052631583</v>
      </c>
      <c r="R963" s="8">
        <f t="shared" si="60"/>
        <v>364.35454545454547</v>
      </c>
      <c r="S963" t="s">
        <v>8326</v>
      </c>
      <c r="T963" t="s">
        <v>8327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61"/>
        <v>42373.712418981479</v>
      </c>
      <c r="L964" s="13">
        <f t="shared" si="6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20">
        <f t="shared" ref="Q964:Q1027" si="63">E964/D964*100</f>
        <v>28.48</v>
      </c>
      <c r="R964" s="8">
        <f t="shared" si="60"/>
        <v>19.243243243243242</v>
      </c>
      <c r="S964" t="s">
        <v>8326</v>
      </c>
      <c r="T964" t="s">
        <v>8327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61"/>
        <v>42625.635636574079</v>
      </c>
      <c r="L965" s="13">
        <f t="shared" si="6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20">
        <f t="shared" si="63"/>
        <v>1.077142857142857</v>
      </c>
      <c r="R965" s="8">
        <f t="shared" si="60"/>
        <v>41.888888888888886</v>
      </c>
      <c r="S965" t="s">
        <v>8326</v>
      </c>
      <c r="T965" t="s">
        <v>8327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61"/>
        <v>42208.628692129627</v>
      </c>
      <c r="L966" s="13">
        <f t="shared" si="6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20">
        <f t="shared" si="63"/>
        <v>0.79909090909090907</v>
      </c>
      <c r="R966" s="8">
        <f t="shared" si="60"/>
        <v>30.310344827586206</v>
      </c>
      <c r="S966" t="s">
        <v>8326</v>
      </c>
      <c r="T966" t="s">
        <v>8327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61"/>
        <v>42637.016736111109</v>
      </c>
      <c r="L967" s="13">
        <f t="shared" si="6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20">
        <f t="shared" si="63"/>
        <v>1.1919999999999999</v>
      </c>
      <c r="R967" s="8">
        <f t="shared" si="60"/>
        <v>49.666666666666664</v>
      </c>
      <c r="S967" t="s">
        <v>8326</v>
      </c>
      <c r="T967" t="s">
        <v>8327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61"/>
        <v>42619.635787037041</v>
      </c>
      <c r="L968" s="13">
        <f t="shared" si="6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20">
        <f t="shared" si="63"/>
        <v>14.799999999999999</v>
      </c>
      <c r="R968" s="8">
        <f t="shared" si="60"/>
        <v>59.2</v>
      </c>
      <c r="S968" t="s">
        <v>8326</v>
      </c>
      <c r="T968" t="s">
        <v>8327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61"/>
        <v>42422.254328703704</v>
      </c>
      <c r="L969" s="13">
        <f t="shared" si="6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20">
        <f t="shared" si="63"/>
        <v>17.810000000000002</v>
      </c>
      <c r="R969" s="8">
        <f t="shared" si="60"/>
        <v>43.97530864197531</v>
      </c>
      <c r="S969" t="s">
        <v>8326</v>
      </c>
      <c r="T969" t="s">
        <v>8327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61"/>
        <v>41836.847615740742</v>
      </c>
      <c r="L970" s="13">
        <f t="shared" si="6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20">
        <f t="shared" si="63"/>
        <v>1.325</v>
      </c>
      <c r="R970" s="8">
        <f t="shared" si="60"/>
        <v>26.5</v>
      </c>
      <c r="S970" t="s">
        <v>8326</v>
      </c>
      <c r="T970" t="s">
        <v>8327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61"/>
        <v>42742.30332175926</v>
      </c>
      <c r="L971" s="13">
        <f t="shared" si="6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20">
        <f t="shared" si="63"/>
        <v>46.666666666666664</v>
      </c>
      <c r="R971" s="8">
        <f t="shared" si="60"/>
        <v>1272.7272727272727</v>
      </c>
      <c r="S971" t="s">
        <v>8326</v>
      </c>
      <c r="T971" t="s">
        <v>8327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61"/>
        <v>42721.220520833333</v>
      </c>
      <c r="L972" s="13">
        <f t="shared" si="6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20">
        <f t="shared" si="63"/>
        <v>45.92</v>
      </c>
      <c r="R972" s="8">
        <f t="shared" si="60"/>
        <v>164</v>
      </c>
      <c r="S972" t="s">
        <v>8326</v>
      </c>
      <c r="T972" t="s">
        <v>8327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61"/>
        <v>42111.709027777775</v>
      </c>
      <c r="L973" s="13">
        <f t="shared" si="6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20">
        <f t="shared" si="63"/>
        <v>0.22599999999999998</v>
      </c>
      <c r="R973" s="8">
        <f t="shared" si="60"/>
        <v>45.2</v>
      </c>
      <c r="S973" t="s">
        <v>8326</v>
      </c>
      <c r="T973" t="s">
        <v>8327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61"/>
        <v>41856.865717592591</v>
      </c>
      <c r="L974" s="13">
        <f t="shared" si="6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20">
        <f t="shared" si="63"/>
        <v>34.625</v>
      </c>
      <c r="R974" s="8">
        <f t="shared" si="60"/>
        <v>153.88888888888889</v>
      </c>
      <c r="S974" t="s">
        <v>8326</v>
      </c>
      <c r="T974" t="s">
        <v>8327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61"/>
        <v>42257.014965277776</v>
      </c>
      <c r="L975" s="13">
        <f t="shared" si="6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20">
        <f t="shared" si="63"/>
        <v>2.0549999999999997</v>
      </c>
      <c r="R975" s="8">
        <f t="shared" si="60"/>
        <v>51.375</v>
      </c>
      <c r="S975" t="s">
        <v>8326</v>
      </c>
      <c r="T975" t="s">
        <v>8327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61"/>
        <v>42424.749490740738</v>
      </c>
      <c r="L976" s="13">
        <f t="shared" si="6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20">
        <f t="shared" si="63"/>
        <v>0.55999999999999994</v>
      </c>
      <c r="R976" s="8">
        <f t="shared" si="60"/>
        <v>93.333333333333329</v>
      </c>
      <c r="S976" t="s">
        <v>8326</v>
      </c>
      <c r="T976" t="s">
        <v>8327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61"/>
        <v>42489.696585648147</v>
      </c>
      <c r="L977" s="13">
        <f t="shared" si="6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20">
        <f t="shared" si="63"/>
        <v>2.6069999999999998</v>
      </c>
      <c r="R977" s="8">
        <f t="shared" si="60"/>
        <v>108.625</v>
      </c>
      <c r="S977" t="s">
        <v>8326</v>
      </c>
      <c r="T977" t="s">
        <v>8327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61"/>
        <v>42185.058993055558</v>
      </c>
      <c r="L978" s="13">
        <f t="shared" si="6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20">
        <f t="shared" si="63"/>
        <v>1.9259999999999999</v>
      </c>
      <c r="R978" s="8">
        <f t="shared" si="60"/>
        <v>160.5</v>
      </c>
      <c r="S978" t="s">
        <v>8326</v>
      </c>
      <c r="T978" t="s">
        <v>8327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61"/>
        <v>42391.942094907412</v>
      </c>
      <c r="L979" s="13">
        <f t="shared" si="6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20">
        <f t="shared" si="63"/>
        <v>33.666666666666664</v>
      </c>
      <c r="R979" s="8">
        <f t="shared" si="60"/>
        <v>75.75</v>
      </c>
      <c r="S979" t="s">
        <v>8326</v>
      </c>
      <c r="T979" t="s">
        <v>8327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61"/>
        <v>42395.309039351851</v>
      </c>
      <c r="L980" s="13">
        <f t="shared" si="6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20">
        <f t="shared" si="63"/>
        <v>56.263267182990241</v>
      </c>
      <c r="R980" s="8">
        <f t="shared" si="60"/>
        <v>790.83739837398377</v>
      </c>
      <c r="S980" t="s">
        <v>8326</v>
      </c>
      <c r="T980" t="s">
        <v>8327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61"/>
        <v>42506.416990740734</v>
      </c>
      <c r="L981" s="13">
        <f t="shared" si="6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20">
        <f t="shared" si="63"/>
        <v>82.817599999999999</v>
      </c>
      <c r="R981" s="8">
        <f t="shared" si="60"/>
        <v>301.93916666666667</v>
      </c>
      <c r="S981" t="s">
        <v>8326</v>
      </c>
      <c r="T981" t="s">
        <v>8327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61"/>
        <v>41928.904189814813</v>
      </c>
      <c r="L982" s="13">
        <f t="shared" si="6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20">
        <f t="shared" si="63"/>
        <v>14.860000000000001</v>
      </c>
      <c r="R982" s="8">
        <f t="shared" si="60"/>
        <v>47.935483870967744</v>
      </c>
      <c r="S982" t="s">
        <v>8326</v>
      </c>
      <c r="T982" t="s">
        <v>8327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61"/>
        <v>41830.947013888886</v>
      </c>
      <c r="L983" s="13">
        <f t="shared" si="6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20">
        <f t="shared" si="63"/>
        <v>1.2375123751237513E-2</v>
      </c>
      <c r="R983" s="8">
        <f t="shared" si="60"/>
        <v>2.75</v>
      </c>
      <c r="S983" t="s">
        <v>8326</v>
      </c>
      <c r="T983" t="s">
        <v>8327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61"/>
        <v>42615.753310185188</v>
      </c>
      <c r="L984" s="13">
        <f t="shared" si="6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20">
        <f t="shared" si="63"/>
        <v>1.7142857142857144E-2</v>
      </c>
      <c r="R984" s="8">
        <f t="shared" si="60"/>
        <v>1</v>
      </c>
      <c r="S984" t="s">
        <v>8326</v>
      </c>
      <c r="T984" t="s">
        <v>8327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61"/>
        <v>42574.667650462965</v>
      </c>
      <c r="L985" s="13">
        <f t="shared" si="6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20">
        <f t="shared" si="63"/>
        <v>29.506136117214709</v>
      </c>
      <c r="R985" s="8">
        <f t="shared" si="60"/>
        <v>171.79329608938548</v>
      </c>
      <c r="S985" t="s">
        <v>8326</v>
      </c>
      <c r="T985" t="s">
        <v>8327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61"/>
        <v>42061.11583333333</v>
      </c>
      <c r="L986" s="13">
        <f t="shared" si="6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20">
        <f t="shared" si="63"/>
        <v>1.06</v>
      </c>
      <c r="R986" s="8">
        <f t="shared" si="60"/>
        <v>35.333333333333336</v>
      </c>
      <c r="S986" t="s">
        <v>8326</v>
      </c>
      <c r="T986" t="s">
        <v>8327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61"/>
        <v>42339.967708333337</v>
      </c>
      <c r="L987" s="13">
        <f t="shared" si="6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20">
        <f t="shared" si="63"/>
        <v>6.293333333333333</v>
      </c>
      <c r="R987" s="8">
        <f t="shared" si="60"/>
        <v>82.086956521739125</v>
      </c>
      <c r="S987" t="s">
        <v>8326</v>
      </c>
      <c r="T987" t="s">
        <v>8327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61"/>
        <v>42324.767361111109</v>
      </c>
      <c r="L988" s="13">
        <f t="shared" si="62"/>
        <v>42379</v>
      </c>
      <c r="M988" t="b">
        <v>0</v>
      </c>
      <c r="N988">
        <v>23</v>
      </c>
      <c r="O988" t="b">
        <v>0</v>
      </c>
      <c r="P988" t="s">
        <v>8273</v>
      </c>
      <c r="Q988" s="20">
        <f t="shared" si="63"/>
        <v>12.75</v>
      </c>
      <c r="R988" s="8">
        <f t="shared" si="60"/>
        <v>110.8695652173913</v>
      </c>
      <c r="S988" t="s">
        <v>8326</v>
      </c>
      <c r="T988" t="s">
        <v>8327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61"/>
        <v>41773.294560185182</v>
      </c>
      <c r="L989" s="13">
        <f t="shared" si="6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20">
        <f t="shared" si="63"/>
        <v>13.22</v>
      </c>
      <c r="R989" s="8">
        <f t="shared" si="60"/>
        <v>161.21951219512195</v>
      </c>
      <c r="S989" t="s">
        <v>8326</v>
      </c>
      <c r="T989" t="s">
        <v>8327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61"/>
        <v>42614.356770833328</v>
      </c>
      <c r="L990" s="13">
        <f t="shared" si="6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20">
        <f t="shared" si="63"/>
        <v>0</v>
      </c>
      <c r="R990" s="8" t="e">
        <f t="shared" si="60"/>
        <v>#DIV/0!</v>
      </c>
      <c r="S990" t="s">
        <v>8326</v>
      </c>
      <c r="T990" t="s">
        <v>8327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61"/>
        <v>42611.933969907404</v>
      </c>
      <c r="L991" s="13">
        <f t="shared" si="6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20">
        <f t="shared" si="63"/>
        <v>16.77</v>
      </c>
      <c r="R991" s="8">
        <f t="shared" si="60"/>
        <v>52.40625</v>
      </c>
      <c r="S991" t="s">
        <v>8326</v>
      </c>
      <c r="T991" t="s">
        <v>8327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61"/>
        <v>41855.784305555557</v>
      </c>
      <c r="L992" s="13">
        <f t="shared" si="6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20">
        <f t="shared" si="63"/>
        <v>0.104</v>
      </c>
      <c r="R992" s="8">
        <f t="shared" si="60"/>
        <v>13</v>
      </c>
      <c r="S992" t="s">
        <v>8326</v>
      </c>
      <c r="T992" t="s">
        <v>8327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61"/>
        <v>42538.75680555556</v>
      </c>
      <c r="L993" s="13">
        <f t="shared" si="6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20">
        <f t="shared" si="63"/>
        <v>4.24</v>
      </c>
      <c r="R993" s="8">
        <f t="shared" si="60"/>
        <v>30.285714285714285</v>
      </c>
      <c r="S993" t="s">
        <v>8326</v>
      </c>
      <c r="T993" t="s">
        <v>8327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61"/>
        <v>42437.924988425926</v>
      </c>
      <c r="L994" s="13">
        <f t="shared" si="6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20">
        <f t="shared" si="63"/>
        <v>0.46699999999999997</v>
      </c>
      <c r="R994" s="8">
        <f t="shared" si="60"/>
        <v>116.75</v>
      </c>
      <c r="S994" t="s">
        <v>8326</v>
      </c>
      <c r="T994" t="s">
        <v>8327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61"/>
        <v>42652.964907407411</v>
      </c>
      <c r="L995" s="13">
        <f t="shared" si="6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20">
        <f t="shared" si="63"/>
        <v>25.087142857142858</v>
      </c>
      <c r="R995" s="8">
        <f t="shared" si="60"/>
        <v>89.59693877551021</v>
      </c>
      <c r="S995" t="s">
        <v>8326</v>
      </c>
      <c r="T995" t="s">
        <v>8327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61"/>
        <v>41921.263078703705</v>
      </c>
      <c r="L996" s="13">
        <f t="shared" si="6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20">
        <f t="shared" si="63"/>
        <v>2.3345000000000002</v>
      </c>
      <c r="R996" s="8">
        <f t="shared" si="60"/>
        <v>424.45454545454544</v>
      </c>
      <c r="S996" t="s">
        <v>8326</v>
      </c>
      <c r="T996" t="s">
        <v>8327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61"/>
        <v>41947.940740740742</v>
      </c>
      <c r="L997" s="13">
        <f t="shared" si="6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20">
        <f t="shared" si="63"/>
        <v>7.26</v>
      </c>
      <c r="R997" s="8">
        <f t="shared" si="60"/>
        <v>80.666666666666671</v>
      </c>
      <c r="S997" t="s">
        <v>8326</v>
      </c>
      <c r="T997" t="s">
        <v>8327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61"/>
        <v>41817.866435185184</v>
      </c>
      <c r="L998" s="13">
        <f t="shared" si="6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20">
        <f t="shared" si="63"/>
        <v>1.625</v>
      </c>
      <c r="R998" s="8">
        <f t="shared" si="60"/>
        <v>13</v>
      </c>
      <c r="S998" t="s">
        <v>8326</v>
      </c>
      <c r="T998" t="s">
        <v>8327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61"/>
        <v>41941.10297453704</v>
      </c>
      <c r="L999" s="13">
        <f t="shared" si="6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20">
        <f t="shared" si="63"/>
        <v>1.3</v>
      </c>
      <c r="R999" s="8">
        <f t="shared" si="60"/>
        <v>8.125</v>
      </c>
      <c r="S999" t="s">
        <v>8326</v>
      </c>
      <c r="T999" t="s">
        <v>8327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61"/>
        <v>42282.168993055559</v>
      </c>
      <c r="L1000" s="13">
        <f t="shared" si="6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20">
        <f t="shared" si="63"/>
        <v>58.558333333333337</v>
      </c>
      <c r="R1000" s="8">
        <f t="shared" si="60"/>
        <v>153.42794759825327</v>
      </c>
      <c r="S1000" t="s">
        <v>8326</v>
      </c>
      <c r="T1000" t="s">
        <v>8327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61"/>
        <v>41926.29965277778</v>
      </c>
      <c r="L1001" s="13">
        <f t="shared" si="6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20">
        <f t="shared" si="63"/>
        <v>7.7886666666666677</v>
      </c>
      <c r="R1001" s="8">
        <f t="shared" si="60"/>
        <v>292.07499999999999</v>
      </c>
      <c r="S1001" t="s">
        <v>8326</v>
      </c>
      <c r="T1001" t="s">
        <v>8327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61"/>
        <v>42749.059722222228</v>
      </c>
      <c r="L1002" s="13">
        <f t="shared" si="6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20">
        <f t="shared" si="63"/>
        <v>2.2157147647256061</v>
      </c>
      <c r="R1002" s="8">
        <f t="shared" si="60"/>
        <v>3304</v>
      </c>
      <c r="S1002" t="s">
        <v>8326</v>
      </c>
      <c r="T1002" t="s">
        <v>8327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61"/>
        <v>42720.720057870371</v>
      </c>
      <c r="L1003" s="13">
        <f t="shared" si="6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20">
        <f t="shared" si="63"/>
        <v>104</v>
      </c>
      <c r="R1003" s="8">
        <f t="shared" si="60"/>
        <v>1300</v>
      </c>
      <c r="S1003" t="s">
        <v>8326</v>
      </c>
      <c r="T1003" t="s">
        <v>8327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61"/>
        <v>42325.684189814812</v>
      </c>
      <c r="L1004" s="13">
        <f t="shared" si="6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20">
        <f t="shared" si="63"/>
        <v>29.6029602960296</v>
      </c>
      <c r="R1004" s="8">
        <f t="shared" si="60"/>
        <v>134.54545454545453</v>
      </c>
      <c r="S1004" t="s">
        <v>8326</v>
      </c>
      <c r="T1004" t="s">
        <v>8327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61"/>
        <v>42780.709039351852</v>
      </c>
      <c r="L1005" s="13">
        <f t="shared" si="6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20">
        <f t="shared" si="63"/>
        <v>16.055</v>
      </c>
      <c r="R1005" s="8">
        <f t="shared" si="60"/>
        <v>214.06666666666666</v>
      </c>
      <c r="S1005" t="s">
        <v>8326</v>
      </c>
      <c r="T1005" t="s">
        <v>8327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61"/>
        <v>42388.708645833336</v>
      </c>
      <c r="L1006" s="13">
        <f t="shared" si="6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20">
        <f t="shared" si="63"/>
        <v>82.207999999999998</v>
      </c>
      <c r="R1006" s="8">
        <f t="shared" si="60"/>
        <v>216.33684210526314</v>
      </c>
      <c r="S1006" t="s">
        <v>8326</v>
      </c>
      <c r="T1006" t="s">
        <v>8327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61"/>
        <v>42276.624803240738</v>
      </c>
      <c r="L1007" s="13">
        <f t="shared" si="6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20">
        <f t="shared" si="63"/>
        <v>75.051000000000002</v>
      </c>
      <c r="R1007" s="8">
        <f t="shared" si="60"/>
        <v>932.31055900621118</v>
      </c>
      <c r="S1007" t="s">
        <v>8326</v>
      </c>
      <c r="T1007" t="s">
        <v>8327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61"/>
        <v>41977.040185185186</v>
      </c>
      <c r="L1008" s="13">
        <f t="shared" si="6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20">
        <f t="shared" si="63"/>
        <v>5.8500000000000005</v>
      </c>
      <c r="R1008" s="8">
        <f t="shared" si="60"/>
        <v>29.25</v>
      </c>
      <c r="S1008" t="s">
        <v>8326</v>
      </c>
      <c r="T1008" t="s">
        <v>8327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61"/>
        <v>42676.583599537036</v>
      </c>
      <c r="L1009" s="13">
        <f t="shared" si="6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20">
        <f t="shared" si="63"/>
        <v>44.32</v>
      </c>
      <c r="R1009" s="8">
        <f t="shared" si="60"/>
        <v>174.94736842105263</v>
      </c>
      <c r="S1009" t="s">
        <v>8326</v>
      </c>
      <c r="T1009" t="s">
        <v>8327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61"/>
        <v>42702.809201388889</v>
      </c>
      <c r="L1010" s="13">
        <f t="shared" si="6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20">
        <f t="shared" si="63"/>
        <v>0.26737967914438499</v>
      </c>
      <c r="R1010" s="8">
        <f t="shared" si="60"/>
        <v>250</v>
      </c>
      <c r="S1010" t="s">
        <v>8326</v>
      </c>
      <c r="T1010" t="s">
        <v>8327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61"/>
        <v>42510.604699074072</v>
      </c>
      <c r="L1011" s="13">
        <f t="shared" si="6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20">
        <f t="shared" si="63"/>
        <v>13.13</v>
      </c>
      <c r="R1011" s="8">
        <f t="shared" si="60"/>
        <v>65</v>
      </c>
      <c r="S1011" t="s">
        <v>8326</v>
      </c>
      <c r="T1011" t="s">
        <v>8327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61"/>
        <v>42561.829421296294</v>
      </c>
      <c r="L1012" s="13">
        <f t="shared" si="6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20">
        <f t="shared" si="63"/>
        <v>0.19088937093275488</v>
      </c>
      <c r="R1012" s="8">
        <f t="shared" si="60"/>
        <v>55</v>
      </c>
      <c r="S1012" t="s">
        <v>8326</v>
      </c>
      <c r="T1012" t="s">
        <v>8327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61"/>
        <v>41946.898090277777</v>
      </c>
      <c r="L1013" s="13">
        <f t="shared" si="6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20">
        <f t="shared" si="63"/>
        <v>0.375</v>
      </c>
      <c r="R1013" s="8">
        <f t="shared" si="60"/>
        <v>75</v>
      </c>
      <c r="S1013" t="s">
        <v>8326</v>
      </c>
      <c r="T1013" t="s">
        <v>8327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61"/>
        <v>42714.440416666665</v>
      </c>
      <c r="L1014" s="13">
        <f t="shared" si="6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20">
        <f t="shared" si="63"/>
        <v>21535.021000000001</v>
      </c>
      <c r="R1014" s="8">
        <f t="shared" si="60"/>
        <v>1389.3561935483872</v>
      </c>
      <c r="S1014" t="s">
        <v>8326</v>
      </c>
      <c r="T1014" t="s">
        <v>8327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61"/>
        <v>42339.833981481483</v>
      </c>
      <c r="L1015" s="13">
        <f t="shared" si="6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20">
        <f t="shared" si="63"/>
        <v>34.527999999999999</v>
      </c>
      <c r="R1015" s="8">
        <f t="shared" si="60"/>
        <v>95.911111111111111</v>
      </c>
      <c r="S1015" t="s">
        <v>8326</v>
      </c>
      <c r="T1015" t="s">
        <v>8327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61"/>
        <v>41955.002488425926</v>
      </c>
      <c r="L1016" s="13">
        <f t="shared" si="6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20">
        <f t="shared" si="63"/>
        <v>30.599999999999998</v>
      </c>
      <c r="R1016" s="8">
        <f t="shared" si="60"/>
        <v>191.25</v>
      </c>
      <c r="S1016" t="s">
        <v>8326</v>
      </c>
      <c r="T1016" t="s">
        <v>8327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61"/>
        <v>42303.878414351857</v>
      </c>
      <c r="L1017" s="13">
        <f t="shared" si="6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20">
        <f t="shared" si="63"/>
        <v>2.666666666666667</v>
      </c>
      <c r="R1017" s="8">
        <f t="shared" si="60"/>
        <v>40</v>
      </c>
      <c r="S1017" t="s">
        <v>8326</v>
      </c>
      <c r="T1017" t="s">
        <v>8327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61"/>
        <v>42422.107129629629</v>
      </c>
      <c r="L1018" s="13">
        <f t="shared" si="6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20">
        <f t="shared" si="63"/>
        <v>2.8420000000000001</v>
      </c>
      <c r="R1018" s="8">
        <f t="shared" si="60"/>
        <v>74.78947368421052</v>
      </c>
      <c r="S1018" t="s">
        <v>8326</v>
      </c>
      <c r="T1018" t="s">
        <v>8327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61"/>
        <v>42289.675173611111</v>
      </c>
      <c r="L1019" s="13">
        <f t="shared" si="6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20">
        <f t="shared" si="63"/>
        <v>22.878799999999998</v>
      </c>
      <c r="R1019" s="8">
        <f t="shared" si="60"/>
        <v>161.11830985915492</v>
      </c>
      <c r="S1019" t="s">
        <v>8326</v>
      </c>
      <c r="T1019" t="s">
        <v>8327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61"/>
        <v>42535.492280092592</v>
      </c>
      <c r="L1020" s="13">
        <f t="shared" si="6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20">
        <f t="shared" si="63"/>
        <v>3.105</v>
      </c>
      <c r="R1020" s="8">
        <f t="shared" si="60"/>
        <v>88.714285714285708</v>
      </c>
      <c r="S1020" t="s">
        <v>8326</v>
      </c>
      <c r="T1020" t="s">
        <v>8327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61"/>
        <v>42009.973946759259</v>
      </c>
      <c r="L1021" s="13">
        <f t="shared" si="6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20">
        <f t="shared" si="63"/>
        <v>47.333333333333336</v>
      </c>
      <c r="R1021" s="8">
        <f t="shared" si="60"/>
        <v>53.25</v>
      </c>
      <c r="S1021" t="s">
        <v>8326</v>
      </c>
      <c r="T1021" t="s">
        <v>8327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61"/>
        <v>42127.069548611107</v>
      </c>
      <c r="L1022" s="13">
        <f t="shared" si="6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20">
        <f t="shared" si="63"/>
        <v>205.54838709677421</v>
      </c>
      <c r="R1022" s="8">
        <f t="shared" si="60"/>
        <v>106.2</v>
      </c>
      <c r="S1022" t="s">
        <v>8321</v>
      </c>
      <c r="T1022" t="s">
        <v>8346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61"/>
        <v>42271.251979166671</v>
      </c>
      <c r="L1023" s="13">
        <f t="shared" si="6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20">
        <f t="shared" si="63"/>
        <v>351.80366666666669</v>
      </c>
      <c r="R1023" s="8">
        <f t="shared" si="60"/>
        <v>22.079728033472804</v>
      </c>
      <c r="S1023" t="s">
        <v>8321</v>
      </c>
      <c r="T1023" t="s">
        <v>8346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61"/>
        <v>42111.646724537044</v>
      </c>
      <c r="L1024" s="13">
        <f t="shared" si="6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20">
        <f t="shared" si="63"/>
        <v>114.9</v>
      </c>
      <c r="R1024" s="8">
        <f t="shared" si="60"/>
        <v>31.054054054054053</v>
      </c>
      <c r="S1024" t="s">
        <v>8321</v>
      </c>
      <c r="T1024" t="s">
        <v>8346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61"/>
        <v>42145.919687500005</v>
      </c>
      <c r="L1025" s="13">
        <f t="shared" si="6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20">
        <f t="shared" si="63"/>
        <v>237.15</v>
      </c>
      <c r="R1025" s="8">
        <f t="shared" si="60"/>
        <v>36.206106870229007</v>
      </c>
      <c r="S1025" t="s">
        <v>8321</v>
      </c>
      <c r="T1025" t="s">
        <v>8346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61"/>
        <v>42370.580590277779</v>
      </c>
      <c r="L1026" s="13">
        <f t="shared" si="6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20">
        <f t="shared" si="63"/>
        <v>118.63774999999998</v>
      </c>
      <c r="R1026" s="8">
        <f t="shared" ref="R1026:R1089" si="64">E1026/N1026</f>
        <v>388.9762295081967</v>
      </c>
      <c r="S1026" t="s">
        <v>8321</v>
      </c>
      <c r="T1026" t="s">
        <v>8346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65">(((J1027/60)/60)/24)+DATE(1970,1,1)</f>
        <v>42049.833761574075</v>
      </c>
      <c r="L1027" s="13">
        <f t="shared" ref="L1027:L1090" si="66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20">
        <f t="shared" si="63"/>
        <v>109.92831428571431</v>
      </c>
      <c r="R1027" s="8">
        <f t="shared" si="64"/>
        <v>71.848571428571432</v>
      </c>
      <c r="S1027" t="s">
        <v>8321</v>
      </c>
      <c r="T1027" t="s">
        <v>8346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65"/>
        <v>42426.407592592594</v>
      </c>
      <c r="L1028" s="13">
        <f t="shared" si="66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20">
        <f t="shared" ref="Q1028:Q1091" si="67">E1028/D1028*100</f>
        <v>100.00828571428571</v>
      </c>
      <c r="R1028" s="8">
        <f t="shared" si="64"/>
        <v>57.381803278688523</v>
      </c>
      <c r="S1028" t="s">
        <v>8321</v>
      </c>
      <c r="T1028" t="s">
        <v>8346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65"/>
        <v>41905.034108796295</v>
      </c>
      <c r="L1029" s="13">
        <f t="shared" si="66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20">
        <f t="shared" si="67"/>
        <v>103.09292094387415</v>
      </c>
      <c r="R1029" s="8">
        <f t="shared" si="64"/>
        <v>69.666666666666671</v>
      </c>
      <c r="S1029" t="s">
        <v>8321</v>
      </c>
      <c r="T1029" t="s">
        <v>8346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65"/>
        <v>42755.627372685187</v>
      </c>
      <c r="L1030" s="13">
        <f t="shared" si="66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20">
        <f t="shared" si="67"/>
        <v>117.27000000000001</v>
      </c>
      <c r="R1030" s="8">
        <f t="shared" si="64"/>
        <v>45.988235294117644</v>
      </c>
      <c r="S1030" t="s">
        <v>8321</v>
      </c>
      <c r="T1030" t="s">
        <v>8346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65"/>
        <v>42044.711886574078</v>
      </c>
      <c r="L1031" s="13">
        <f t="shared" si="66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20">
        <f t="shared" si="67"/>
        <v>111.75999999999999</v>
      </c>
      <c r="R1031" s="8">
        <f t="shared" si="64"/>
        <v>79.262411347517727</v>
      </c>
      <c r="S1031" t="s">
        <v>8321</v>
      </c>
      <c r="T1031" t="s">
        <v>8346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65"/>
        <v>42611.483206018514</v>
      </c>
      <c r="L1032" s="13">
        <f t="shared" si="66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20">
        <f t="shared" si="67"/>
        <v>342.09999999999997</v>
      </c>
      <c r="R1032" s="8">
        <f t="shared" si="64"/>
        <v>43.031446540880502</v>
      </c>
      <c r="S1032" t="s">
        <v>8321</v>
      </c>
      <c r="T1032" t="s">
        <v>8346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65"/>
        <v>42324.764004629629</v>
      </c>
      <c r="L1033" s="13">
        <f t="shared" si="66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20">
        <f t="shared" si="67"/>
        <v>107.4</v>
      </c>
      <c r="R1033" s="8">
        <f t="shared" si="64"/>
        <v>108.48484848484848</v>
      </c>
      <c r="S1033" t="s">
        <v>8321</v>
      </c>
      <c r="T1033" t="s">
        <v>8346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65"/>
        <v>42514.666956018518</v>
      </c>
      <c r="L1034" s="13">
        <f t="shared" si="66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20">
        <f t="shared" si="67"/>
        <v>108.49703703703703</v>
      </c>
      <c r="R1034" s="8">
        <f t="shared" si="64"/>
        <v>61.029583333333335</v>
      </c>
      <c r="S1034" t="s">
        <v>8321</v>
      </c>
      <c r="T1034" t="s">
        <v>8346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65"/>
        <v>42688.732407407413</v>
      </c>
      <c r="L1035" s="13">
        <f t="shared" si="66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20">
        <f t="shared" si="67"/>
        <v>102.86144578313252</v>
      </c>
      <c r="R1035" s="8">
        <f t="shared" si="64"/>
        <v>50.592592592592595</v>
      </c>
      <c r="S1035" t="s">
        <v>8321</v>
      </c>
      <c r="T1035" t="s">
        <v>8346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65"/>
        <v>42555.166712962964</v>
      </c>
      <c r="L1036" s="13">
        <f t="shared" si="66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20">
        <f t="shared" si="67"/>
        <v>130.0018</v>
      </c>
      <c r="R1036" s="8">
        <f t="shared" si="64"/>
        <v>39.157168674698795</v>
      </c>
      <c r="S1036" t="s">
        <v>8321</v>
      </c>
      <c r="T1036" t="s">
        <v>8346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65"/>
        <v>42016.641435185185</v>
      </c>
      <c r="L1037" s="13">
        <f t="shared" si="66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20">
        <f t="shared" si="67"/>
        <v>107.65217391304347</v>
      </c>
      <c r="R1037" s="8">
        <f t="shared" si="64"/>
        <v>65.15789473684211</v>
      </c>
      <c r="S1037" t="s">
        <v>8321</v>
      </c>
      <c r="T1037" t="s">
        <v>8346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65"/>
        <v>41249.448958333334</v>
      </c>
      <c r="L1038" s="13">
        <f t="shared" si="66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20">
        <f t="shared" si="67"/>
        <v>112.36044444444444</v>
      </c>
      <c r="R1038" s="8">
        <f t="shared" si="64"/>
        <v>23.963127962085309</v>
      </c>
      <c r="S1038" t="s">
        <v>8321</v>
      </c>
      <c r="T1038" t="s">
        <v>8346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65"/>
        <v>42119.822476851856</v>
      </c>
      <c r="L1039" s="13">
        <f t="shared" si="66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20">
        <f t="shared" si="67"/>
        <v>102.1</v>
      </c>
      <c r="R1039" s="8">
        <f t="shared" si="64"/>
        <v>48.61904761904762</v>
      </c>
      <c r="S1039" t="s">
        <v>8321</v>
      </c>
      <c r="T1039" t="s">
        <v>8346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65"/>
        <v>42418.231747685189</v>
      </c>
      <c r="L1040" s="13">
        <f t="shared" si="66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20">
        <f t="shared" si="67"/>
        <v>145.33333333333334</v>
      </c>
      <c r="R1040" s="8">
        <f t="shared" si="64"/>
        <v>35.73770491803279</v>
      </c>
      <c r="S1040" t="s">
        <v>8321</v>
      </c>
      <c r="T1040" t="s">
        <v>8346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65"/>
        <v>42692.109328703707</v>
      </c>
      <c r="L1041" s="13">
        <f t="shared" si="66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20">
        <f t="shared" si="67"/>
        <v>128.19999999999999</v>
      </c>
      <c r="R1041" s="8">
        <f t="shared" si="64"/>
        <v>21.366666666666667</v>
      </c>
      <c r="S1041" t="s">
        <v>8321</v>
      </c>
      <c r="T1041" t="s">
        <v>8346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65"/>
        <v>42579.708437499998</v>
      </c>
      <c r="L1042" s="13">
        <f t="shared" si="66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20">
        <f t="shared" si="67"/>
        <v>0.29411764705882354</v>
      </c>
      <c r="R1042" s="8">
        <f t="shared" si="64"/>
        <v>250</v>
      </c>
      <c r="S1042" t="s">
        <v>8353</v>
      </c>
      <c r="T1042" t="s">
        <v>8354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65"/>
        <v>41831.060092592597</v>
      </c>
      <c r="L1043" s="13">
        <f t="shared" si="66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20">
        <f t="shared" si="67"/>
        <v>0</v>
      </c>
      <c r="R1043" s="8" t="e">
        <f t="shared" si="64"/>
        <v>#DIV/0!</v>
      </c>
      <c r="S1043" t="s">
        <v>8353</v>
      </c>
      <c r="T1043" t="s">
        <v>8354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65"/>
        <v>41851.696157407408</v>
      </c>
      <c r="L1044" s="13">
        <f t="shared" si="66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20">
        <f t="shared" si="67"/>
        <v>1.5384615384615385</v>
      </c>
      <c r="R1044" s="8">
        <f t="shared" si="64"/>
        <v>10</v>
      </c>
      <c r="S1044" t="s">
        <v>8353</v>
      </c>
      <c r="T1044" t="s">
        <v>8354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65"/>
        <v>42114.252951388888</v>
      </c>
      <c r="L1045" s="13">
        <f t="shared" si="66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20">
        <f t="shared" si="67"/>
        <v>8.5370000000000008</v>
      </c>
      <c r="R1045" s="8">
        <f t="shared" si="64"/>
        <v>29.236301369863014</v>
      </c>
      <c r="S1045" t="s">
        <v>8353</v>
      </c>
      <c r="T1045" t="s">
        <v>8354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65"/>
        <v>42011.925937499997</v>
      </c>
      <c r="L1046" s="13">
        <f t="shared" si="66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20">
        <f t="shared" si="67"/>
        <v>8.5714285714285715E-2</v>
      </c>
      <c r="R1046" s="8">
        <f t="shared" si="64"/>
        <v>3</v>
      </c>
      <c r="S1046" t="s">
        <v>8353</v>
      </c>
      <c r="T1046" t="s">
        <v>8354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65"/>
        <v>41844.874421296299</v>
      </c>
      <c r="L1047" s="13">
        <f t="shared" si="66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20">
        <f t="shared" si="67"/>
        <v>2.6599999999999997</v>
      </c>
      <c r="R1047" s="8">
        <f t="shared" si="64"/>
        <v>33.25</v>
      </c>
      <c r="S1047" t="s">
        <v>8353</v>
      </c>
      <c r="T1047" t="s">
        <v>8354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65"/>
        <v>42319.851388888885</v>
      </c>
      <c r="L1048" s="13">
        <f t="shared" si="66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20">
        <f t="shared" si="67"/>
        <v>0</v>
      </c>
      <c r="R1048" s="8" t="e">
        <f t="shared" si="64"/>
        <v>#DIV/0!</v>
      </c>
      <c r="S1048" t="s">
        <v>8353</v>
      </c>
      <c r="T1048" t="s">
        <v>8354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65"/>
        <v>41918.818460648145</v>
      </c>
      <c r="L1049" s="13">
        <f t="shared" si="66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20">
        <f t="shared" si="67"/>
        <v>0.05</v>
      </c>
      <c r="R1049" s="8">
        <f t="shared" si="64"/>
        <v>1</v>
      </c>
      <c r="S1049" t="s">
        <v>8353</v>
      </c>
      <c r="T1049" t="s">
        <v>8354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65"/>
        <v>42598.053113425922</v>
      </c>
      <c r="L1050" s="13">
        <f t="shared" si="66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20">
        <f t="shared" si="67"/>
        <v>1.4133333333333333</v>
      </c>
      <c r="R1050" s="8">
        <f t="shared" si="64"/>
        <v>53</v>
      </c>
      <c r="S1050" t="s">
        <v>8353</v>
      </c>
      <c r="T1050" t="s">
        <v>8354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65"/>
        <v>42382.431076388893</v>
      </c>
      <c r="L1051" s="13">
        <f t="shared" si="66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20">
        <f t="shared" si="67"/>
        <v>0</v>
      </c>
      <c r="R1051" s="8" t="e">
        <f t="shared" si="64"/>
        <v>#DIV/0!</v>
      </c>
      <c r="S1051" t="s">
        <v>8353</v>
      </c>
      <c r="T1051" t="s">
        <v>8354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65"/>
        <v>42231.7971875</v>
      </c>
      <c r="L1052" s="13">
        <f t="shared" si="66"/>
        <v>42261.7971875</v>
      </c>
      <c r="M1052" t="b">
        <v>0</v>
      </c>
      <c r="N1052">
        <v>0</v>
      </c>
      <c r="O1052" t="b">
        <v>0</v>
      </c>
      <c r="P1052" t="s">
        <v>8281</v>
      </c>
      <c r="Q1052" s="20">
        <f t="shared" si="67"/>
        <v>0</v>
      </c>
      <c r="R1052" s="8" t="e">
        <f t="shared" si="64"/>
        <v>#DIV/0!</v>
      </c>
      <c r="S1052" t="s">
        <v>8353</v>
      </c>
      <c r="T1052" t="s">
        <v>8354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65"/>
        <v>41850.014178240745</v>
      </c>
      <c r="L1053" s="13">
        <f t="shared" si="66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20">
        <f t="shared" si="67"/>
        <v>0</v>
      </c>
      <c r="R1053" s="8" t="e">
        <f t="shared" si="64"/>
        <v>#DIV/0!</v>
      </c>
      <c r="S1053" t="s">
        <v>8353</v>
      </c>
      <c r="T1053" t="s">
        <v>8354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65"/>
        <v>42483.797395833331</v>
      </c>
      <c r="L1054" s="13">
        <f t="shared" si="66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20">
        <f t="shared" si="67"/>
        <v>0</v>
      </c>
      <c r="R1054" s="8" t="e">
        <f t="shared" si="64"/>
        <v>#DIV/0!</v>
      </c>
      <c r="S1054" t="s">
        <v>8353</v>
      </c>
      <c r="T1054" t="s">
        <v>8354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65"/>
        <v>42775.172824074078</v>
      </c>
      <c r="L1055" s="13">
        <f t="shared" si="66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20">
        <f t="shared" si="67"/>
        <v>1</v>
      </c>
      <c r="R1055" s="8">
        <f t="shared" si="64"/>
        <v>15</v>
      </c>
      <c r="S1055" t="s">
        <v>8353</v>
      </c>
      <c r="T1055" t="s">
        <v>8354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65"/>
        <v>41831.851840277777</v>
      </c>
      <c r="L1056" s="13">
        <f t="shared" si="66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20">
        <f t="shared" si="67"/>
        <v>0</v>
      </c>
      <c r="R1056" s="8" t="e">
        <f t="shared" si="64"/>
        <v>#DIV/0!</v>
      </c>
      <c r="S1056" t="s">
        <v>8353</v>
      </c>
      <c r="T1056" t="s">
        <v>8354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65"/>
        <v>42406.992418981477</v>
      </c>
      <c r="L1057" s="13">
        <f t="shared" si="66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20">
        <f t="shared" si="67"/>
        <v>0</v>
      </c>
      <c r="R1057" s="8" t="e">
        <f t="shared" si="64"/>
        <v>#DIV/0!</v>
      </c>
      <c r="S1057" t="s">
        <v>8353</v>
      </c>
      <c r="T1057" t="s">
        <v>8354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65"/>
        <v>42058.719641203701</v>
      </c>
      <c r="L1058" s="13">
        <f t="shared" si="66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20">
        <f t="shared" si="67"/>
        <v>0</v>
      </c>
      <c r="R1058" s="8" t="e">
        <f t="shared" si="64"/>
        <v>#DIV/0!</v>
      </c>
      <c r="S1058" t="s">
        <v>8353</v>
      </c>
      <c r="T1058" t="s">
        <v>8354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65"/>
        <v>42678.871331018512</v>
      </c>
      <c r="L1059" s="13">
        <f t="shared" si="66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20">
        <f t="shared" si="67"/>
        <v>0</v>
      </c>
      <c r="R1059" s="8" t="e">
        <f t="shared" si="64"/>
        <v>#DIV/0!</v>
      </c>
      <c r="S1059" t="s">
        <v>8353</v>
      </c>
      <c r="T1059" t="s">
        <v>8354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65"/>
        <v>42047.900960648149</v>
      </c>
      <c r="L1060" s="13">
        <f t="shared" si="66"/>
        <v>42089</v>
      </c>
      <c r="M1060" t="b">
        <v>0</v>
      </c>
      <c r="N1060">
        <v>0</v>
      </c>
      <c r="O1060" t="b">
        <v>0</v>
      </c>
      <c r="P1060" t="s">
        <v>8281</v>
      </c>
      <c r="Q1060" s="20">
        <f t="shared" si="67"/>
        <v>0</v>
      </c>
      <c r="R1060" s="8" t="e">
        <f t="shared" si="64"/>
        <v>#DIV/0!</v>
      </c>
      <c r="S1060" t="s">
        <v>8353</v>
      </c>
      <c r="T1060" t="s">
        <v>8354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65"/>
        <v>42046.79</v>
      </c>
      <c r="L1061" s="13">
        <f t="shared" si="66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20">
        <f t="shared" si="67"/>
        <v>0</v>
      </c>
      <c r="R1061" s="8" t="e">
        <f t="shared" si="64"/>
        <v>#DIV/0!</v>
      </c>
      <c r="S1061" t="s">
        <v>8353</v>
      </c>
      <c r="T1061" t="s">
        <v>8354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65"/>
        <v>42079.913113425922</v>
      </c>
      <c r="L1062" s="13">
        <f t="shared" si="66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20">
        <f t="shared" si="67"/>
        <v>1</v>
      </c>
      <c r="R1062" s="8">
        <f t="shared" si="64"/>
        <v>50</v>
      </c>
      <c r="S1062" t="s">
        <v>8353</v>
      </c>
      <c r="T1062" t="s">
        <v>8354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65"/>
        <v>42432.276712962965</v>
      </c>
      <c r="L1063" s="13">
        <f t="shared" si="66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20">
        <f t="shared" si="67"/>
        <v>0</v>
      </c>
      <c r="R1063" s="8" t="e">
        <f t="shared" si="64"/>
        <v>#DIV/0!</v>
      </c>
      <c r="S1063" t="s">
        <v>8353</v>
      </c>
      <c r="T1063" t="s">
        <v>8354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65"/>
        <v>42556.807187500002</v>
      </c>
      <c r="L1064" s="13">
        <f t="shared" si="66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20">
        <f t="shared" si="67"/>
        <v>95.477386934673376</v>
      </c>
      <c r="R1064" s="8">
        <f t="shared" si="64"/>
        <v>47.5</v>
      </c>
      <c r="S1064" t="s">
        <v>8353</v>
      </c>
      <c r="T1064" t="s">
        <v>8354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65"/>
        <v>42583.030810185184</v>
      </c>
      <c r="L1065" s="13">
        <f t="shared" si="66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20">
        <f t="shared" si="67"/>
        <v>0</v>
      </c>
      <c r="R1065" s="8" t="e">
        <f t="shared" si="64"/>
        <v>#DIV/0!</v>
      </c>
      <c r="S1065" t="s">
        <v>8353</v>
      </c>
      <c r="T1065" t="s">
        <v>8354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65"/>
        <v>41417.228043981479</v>
      </c>
      <c r="L1066" s="13">
        <f t="shared" si="66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20">
        <f t="shared" si="67"/>
        <v>8.974444444444444</v>
      </c>
      <c r="R1066" s="8">
        <f t="shared" si="64"/>
        <v>65.666666666666671</v>
      </c>
      <c r="S1066" t="s">
        <v>8338</v>
      </c>
      <c r="T1066" t="s">
        <v>8344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65"/>
        <v>41661.381041666667</v>
      </c>
      <c r="L1067" s="13">
        <f t="shared" si="66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20">
        <f t="shared" si="67"/>
        <v>2.7</v>
      </c>
      <c r="R1067" s="8">
        <f t="shared" si="64"/>
        <v>16.2</v>
      </c>
      <c r="S1067" t="s">
        <v>8338</v>
      </c>
      <c r="T1067" t="s">
        <v>8344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65"/>
        <v>41445.962754629632</v>
      </c>
      <c r="L1068" s="13">
        <f t="shared" si="66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20">
        <f t="shared" si="67"/>
        <v>3.3673333333333333</v>
      </c>
      <c r="R1068" s="8">
        <f t="shared" si="64"/>
        <v>34.128378378378379</v>
      </c>
      <c r="S1068" t="s">
        <v>8338</v>
      </c>
      <c r="T1068" t="s">
        <v>8344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65"/>
        <v>41599.855682870373</v>
      </c>
      <c r="L1069" s="13">
        <f t="shared" si="66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20">
        <f t="shared" si="67"/>
        <v>26</v>
      </c>
      <c r="R1069" s="8">
        <f t="shared" si="64"/>
        <v>13</v>
      </c>
      <c r="S1069" t="s">
        <v>8338</v>
      </c>
      <c r="T1069" t="s">
        <v>8344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65"/>
        <v>42440.371111111104</v>
      </c>
      <c r="L1070" s="13">
        <f t="shared" si="66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20">
        <f t="shared" si="67"/>
        <v>0.15</v>
      </c>
      <c r="R1070" s="8">
        <f t="shared" si="64"/>
        <v>11.25</v>
      </c>
      <c r="S1070" t="s">
        <v>8338</v>
      </c>
      <c r="T1070" t="s">
        <v>8344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65"/>
        <v>41572.229849537034</v>
      </c>
      <c r="L1071" s="13">
        <f t="shared" si="66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20">
        <f t="shared" si="67"/>
        <v>38.636363636363633</v>
      </c>
      <c r="R1071" s="8">
        <f t="shared" si="64"/>
        <v>40.476190476190474</v>
      </c>
      <c r="S1071" t="s">
        <v>8338</v>
      </c>
      <c r="T1071" t="s">
        <v>8344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65"/>
        <v>41163.011828703704</v>
      </c>
      <c r="L1072" s="13">
        <f t="shared" si="66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20">
        <f t="shared" si="67"/>
        <v>0.70000000000000007</v>
      </c>
      <c r="R1072" s="8">
        <f t="shared" si="64"/>
        <v>35</v>
      </c>
      <c r="S1072" t="s">
        <v>8338</v>
      </c>
      <c r="T1072" t="s">
        <v>8344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65"/>
        <v>42295.753391203703</v>
      </c>
      <c r="L1073" s="13">
        <f t="shared" si="66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20">
        <f t="shared" si="67"/>
        <v>0</v>
      </c>
      <c r="R1073" s="8" t="e">
        <f t="shared" si="64"/>
        <v>#DIV/0!</v>
      </c>
      <c r="S1073" t="s">
        <v>8338</v>
      </c>
      <c r="T1073" t="s">
        <v>8344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65"/>
        <v>41645.832141203704</v>
      </c>
      <c r="L1074" s="13">
        <f t="shared" si="66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20">
        <f t="shared" si="67"/>
        <v>6.8000000000000005E-2</v>
      </c>
      <c r="R1074" s="8">
        <f t="shared" si="64"/>
        <v>12.75</v>
      </c>
      <c r="S1074" t="s">
        <v>8338</v>
      </c>
      <c r="T1074" t="s">
        <v>8344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65"/>
        <v>40802.964594907404</v>
      </c>
      <c r="L1075" s="13">
        <f t="shared" si="66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20">
        <f t="shared" si="67"/>
        <v>1.3333333333333335</v>
      </c>
      <c r="R1075" s="8">
        <f t="shared" si="64"/>
        <v>10</v>
      </c>
      <c r="S1075" t="s">
        <v>8338</v>
      </c>
      <c r="T1075" t="s">
        <v>8344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65"/>
        <v>41613.172974537039</v>
      </c>
      <c r="L1076" s="13">
        <f t="shared" si="66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20">
        <f t="shared" si="67"/>
        <v>6.3092592592592585</v>
      </c>
      <c r="R1076" s="8">
        <f t="shared" si="64"/>
        <v>113.56666666666666</v>
      </c>
      <c r="S1076" t="s">
        <v>8338</v>
      </c>
      <c r="T1076" t="s">
        <v>8344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65"/>
        <v>41005.904120370367</v>
      </c>
      <c r="L1077" s="13">
        <f t="shared" si="66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20">
        <f t="shared" si="67"/>
        <v>4.5</v>
      </c>
      <c r="R1077" s="8">
        <f t="shared" si="64"/>
        <v>15</v>
      </c>
      <c r="S1077" t="s">
        <v>8338</v>
      </c>
      <c r="T1077" t="s">
        <v>8344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65"/>
        <v>41838.377893518518</v>
      </c>
      <c r="L1078" s="13">
        <f t="shared" si="66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20">
        <f t="shared" si="67"/>
        <v>62.765333333333331</v>
      </c>
      <c r="R1078" s="8">
        <f t="shared" si="64"/>
        <v>48.281025641025643</v>
      </c>
      <c r="S1078" t="s">
        <v>8338</v>
      </c>
      <c r="T1078" t="s">
        <v>8344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65"/>
        <v>42353.16679398148</v>
      </c>
      <c r="L1079" s="13">
        <f t="shared" si="66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20">
        <f t="shared" si="67"/>
        <v>29.376000000000001</v>
      </c>
      <c r="R1079" s="8">
        <f t="shared" si="64"/>
        <v>43.976047904191617</v>
      </c>
      <c r="S1079" t="s">
        <v>8338</v>
      </c>
      <c r="T1079" t="s">
        <v>8344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65"/>
        <v>40701.195844907408</v>
      </c>
      <c r="L1080" s="13">
        <f t="shared" si="66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20">
        <f t="shared" si="67"/>
        <v>7.5</v>
      </c>
      <c r="R1080" s="8">
        <f t="shared" si="64"/>
        <v>9</v>
      </c>
      <c r="S1080" t="s">
        <v>8338</v>
      </c>
      <c r="T1080" t="s">
        <v>8344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65"/>
        <v>42479.566388888896</v>
      </c>
      <c r="L1081" s="13">
        <f t="shared" si="66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20">
        <f t="shared" si="67"/>
        <v>2.6076923076923078</v>
      </c>
      <c r="R1081" s="8">
        <f t="shared" si="64"/>
        <v>37.666666666666664</v>
      </c>
      <c r="S1081" t="s">
        <v>8338</v>
      </c>
      <c r="T1081" t="s">
        <v>8344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65"/>
        <v>41740.138113425928</v>
      </c>
      <c r="L1082" s="13">
        <f t="shared" si="66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20">
        <f t="shared" si="67"/>
        <v>9.1050000000000004</v>
      </c>
      <c r="R1082" s="8">
        <f t="shared" si="64"/>
        <v>18.581632653061224</v>
      </c>
      <c r="S1082" t="s">
        <v>8338</v>
      </c>
      <c r="T1082" t="s">
        <v>8344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65"/>
        <v>42002.926990740743</v>
      </c>
      <c r="L1083" s="13">
        <f t="shared" si="66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20">
        <f t="shared" si="67"/>
        <v>1.7647058823529412E-2</v>
      </c>
      <c r="R1083" s="8">
        <f t="shared" si="64"/>
        <v>3</v>
      </c>
      <c r="S1083" t="s">
        <v>8338</v>
      </c>
      <c r="T1083" t="s">
        <v>8344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65"/>
        <v>41101.906111111115</v>
      </c>
      <c r="L1084" s="13">
        <f t="shared" si="66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20">
        <f t="shared" si="67"/>
        <v>0.55999999999999994</v>
      </c>
      <c r="R1084" s="8">
        <f t="shared" si="64"/>
        <v>18.666666666666668</v>
      </c>
      <c r="S1084" t="s">
        <v>8338</v>
      </c>
      <c r="T1084" t="s">
        <v>8344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65"/>
        <v>41793.659525462965</v>
      </c>
      <c r="L1085" s="13">
        <f t="shared" si="66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20">
        <f t="shared" si="67"/>
        <v>0.82000000000000006</v>
      </c>
      <c r="R1085" s="8">
        <f t="shared" si="64"/>
        <v>410</v>
      </c>
      <c r="S1085" t="s">
        <v>8338</v>
      </c>
      <c r="T1085" t="s">
        <v>8344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65"/>
        <v>41829.912083333329</v>
      </c>
      <c r="L1086" s="13">
        <f t="shared" si="66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20">
        <f t="shared" si="67"/>
        <v>0</v>
      </c>
      <c r="R1086" s="8" t="e">
        <f t="shared" si="64"/>
        <v>#DIV/0!</v>
      </c>
      <c r="S1086" t="s">
        <v>8338</v>
      </c>
      <c r="T1086" t="s">
        <v>8344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65"/>
        <v>42413.671006944445</v>
      </c>
      <c r="L1087" s="13">
        <f t="shared" si="66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20">
        <f t="shared" si="67"/>
        <v>3.42</v>
      </c>
      <c r="R1087" s="8">
        <f t="shared" si="64"/>
        <v>114</v>
      </c>
      <c r="S1087" t="s">
        <v>8338</v>
      </c>
      <c r="T1087" t="s">
        <v>8344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65"/>
        <v>41845.866793981484</v>
      </c>
      <c r="L1088" s="13">
        <f t="shared" si="66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20">
        <f t="shared" si="67"/>
        <v>8.3333333333333343E-2</v>
      </c>
      <c r="R1088" s="8">
        <f t="shared" si="64"/>
        <v>7.5</v>
      </c>
      <c r="S1088" t="s">
        <v>8338</v>
      </c>
      <c r="T1088" t="s">
        <v>8344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65"/>
        <v>41775.713969907411</v>
      </c>
      <c r="L1089" s="13">
        <f t="shared" si="66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20">
        <f t="shared" si="67"/>
        <v>0</v>
      </c>
      <c r="R1089" s="8" t="e">
        <f t="shared" si="64"/>
        <v>#DIV/0!</v>
      </c>
      <c r="S1089" t="s">
        <v>8338</v>
      </c>
      <c r="T1089" t="s">
        <v>8344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65"/>
        <v>41723.799386574072</v>
      </c>
      <c r="L1090" s="13">
        <f t="shared" si="66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20">
        <f t="shared" si="67"/>
        <v>14.182977777777777</v>
      </c>
      <c r="R1090" s="8">
        <f t="shared" ref="R1090:R1153" si="68">E1090/N1090</f>
        <v>43.41727891156463</v>
      </c>
      <c r="S1090" t="s">
        <v>8338</v>
      </c>
      <c r="T1090" t="s">
        <v>8344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69">(((J1091/60)/60)/24)+DATE(1970,1,1)</f>
        <v>42151.189525462964</v>
      </c>
      <c r="L1091" s="13">
        <f t="shared" ref="L1091:L1154" si="70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20">
        <f t="shared" si="67"/>
        <v>7.8266666666666662</v>
      </c>
      <c r="R1091" s="8">
        <f t="shared" si="68"/>
        <v>23.959183673469386</v>
      </c>
      <c r="S1091" t="s">
        <v>8338</v>
      </c>
      <c r="T1091" t="s">
        <v>8344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69"/>
        <v>42123.185798611114</v>
      </c>
      <c r="L1092" s="13">
        <f t="shared" si="70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20">
        <f t="shared" ref="Q1092:Q1155" si="71">E1092/D1092*100</f>
        <v>3.8464497269020695E-2</v>
      </c>
      <c r="R1092" s="8">
        <f t="shared" si="68"/>
        <v>5</v>
      </c>
      <c r="S1092" t="s">
        <v>8338</v>
      </c>
      <c r="T1092" t="s">
        <v>8344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69"/>
        <v>42440.820277777777</v>
      </c>
      <c r="L1093" s="13">
        <f t="shared" si="70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20">
        <f t="shared" si="71"/>
        <v>12.5</v>
      </c>
      <c r="R1093" s="8">
        <f t="shared" si="68"/>
        <v>12.5</v>
      </c>
      <c r="S1093" t="s">
        <v>8338</v>
      </c>
      <c r="T1093" t="s">
        <v>8344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69"/>
        <v>41250.025902777779</v>
      </c>
      <c r="L1094" s="13">
        <f t="shared" si="70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20">
        <f t="shared" si="71"/>
        <v>1.05</v>
      </c>
      <c r="R1094" s="8">
        <f t="shared" si="68"/>
        <v>3</v>
      </c>
      <c r="S1094" t="s">
        <v>8338</v>
      </c>
      <c r="T1094" t="s">
        <v>8344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69"/>
        <v>42396.973807870367</v>
      </c>
      <c r="L1095" s="13">
        <f t="shared" si="70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20">
        <f t="shared" si="71"/>
        <v>14.083333333333334</v>
      </c>
      <c r="R1095" s="8">
        <f t="shared" si="68"/>
        <v>10.5625</v>
      </c>
      <c r="S1095" t="s">
        <v>8338</v>
      </c>
      <c r="T1095" t="s">
        <v>8344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69"/>
        <v>40795.713344907403</v>
      </c>
      <c r="L1096" s="13">
        <f t="shared" si="70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20">
        <f t="shared" si="71"/>
        <v>18.300055555555556</v>
      </c>
      <c r="R1096" s="8">
        <f t="shared" si="68"/>
        <v>122.00037037037038</v>
      </c>
      <c r="S1096" t="s">
        <v>8338</v>
      </c>
      <c r="T1096" t="s">
        <v>8344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69"/>
        <v>41486.537268518521</v>
      </c>
      <c r="L1097" s="13">
        <f t="shared" si="70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20">
        <f t="shared" si="71"/>
        <v>5.0347999999999997</v>
      </c>
      <c r="R1097" s="8">
        <f t="shared" si="68"/>
        <v>267.80851063829789</v>
      </c>
      <c r="S1097" t="s">
        <v>8338</v>
      </c>
      <c r="T1097" t="s">
        <v>8344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69"/>
        <v>41885.51798611111</v>
      </c>
      <c r="L1098" s="13">
        <f t="shared" si="70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20">
        <f t="shared" si="71"/>
        <v>17.933333333333334</v>
      </c>
      <c r="R1098" s="8">
        <f t="shared" si="68"/>
        <v>74.206896551724142</v>
      </c>
      <c r="S1098" t="s">
        <v>8338</v>
      </c>
      <c r="T1098" t="s">
        <v>8344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69"/>
        <v>41660.792557870373</v>
      </c>
      <c r="L1099" s="13">
        <f t="shared" si="70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20">
        <f t="shared" si="71"/>
        <v>4.7E-2</v>
      </c>
      <c r="R1099" s="8">
        <f t="shared" si="68"/>
        <v>6.7142857142857144</v>
      </c>
      <c r="S1099" t="s">
        <v>8338</v>
      </c>
      <c r="T1099" t="s">
        <v>8344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69"/>
        <v>41712.762673611112</v>
      </c>
      <c r="L1100" s="13">
        <f t="shared" si="70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20">
        <f t="shared" si="71"/>
        <v>7.2120000000000006</v>
      </c>
      <c r="R1100" s="8">
        <f t="shared" si="68"/>
        <v>81.954545454545453</v>
      </c>
      <c r="S1100" t="s">
        <v>8338</v>
      </c>
      <c r="T1100" t="s">
        <v>8344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69"/>
        <v>42107.836435185185</v>
      </c>
      <c r="L1101" s="13">
        <f t="shared" si="70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20">
        <f t="shared" si="71"/>
        <v>0.5</v>
      </c>
      <c r="R1101" s="8">
        <f t="shared" si="68"/>
        <v>25</v>
      </c>
      <c r="S1101" t="s">
        <v>8338</v>
      </c>
      <c r="T1101" t="s">
        <v>8344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69"/>
        <v>42384.110775462963</v>
      </c>
      <c r="L1102" s="13">
        <f t="shared" si="70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20">
        <f t="shared" si="71"/>
        <v>2.5</v>
      </c>
      <c r="R1102" s="8">
        <f t="shared" si="68"/>
        <v>10</v>
      </c>
      <c r="S1102" t="s">
        <v>8338</v>
      </c>
      <c r="T1102" t="s">
        <v>8344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69"/>
        <v>42538.77243055556</v>
      </c>
      <c r="L1103" s="13">
        <f t="shared" si="70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20">
        <f t="shared" si="71"/>
        <v>4.1000000000000002E-2</v>
      </c>
      <c r="R1103" s="8">
        <f t="shared" si="68"/>
        <v>6.833333333333333</v>
      </c>
      <c r="S1103" t="s">
        <v>8338</v>
      </c>
      <c r="T1103" t="s">
        <v>8344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69"/>
        <v>41577.045428240745</v>
      </c>
      <c r="L1104" s="13">
        <f t="shared" si="70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20">
        <f t="shared" si="71"/>
        <v>5.3125</v>
      </c>
      <c r="R1104" s="8">
        <f t="shared" si="68"/>
        <v>17.708333333333332</v>
      </c>
      <c r="S1104" t="s">
        <v>8338</v>
      </c>
      <c r="T1104" t="s">
        <v>8344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69"/>
        <v>42479.22210648148</v>
      </c>
      <c r="L1105" s="13">
        <f t="shared" si="70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20">
        <f t="shared" si="71"/>
        <v>1.6199999999999999</v>
      </c>
      <c r="R1105" s="8">
        <f t="shared" si="68"/>
        <v>16.2</v>
      </c>
      <c r="S1105" t="s">
        <v>8338</v>
      </c>
      <c r="T1105" t="s">
        <v>8344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69"/>
        <v>41771.40996527778</v>
      </c>
      <c r="L1106" s="13">
        <f t="shared" si="70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20">
        <f t="shared" si="71"/>
        <v>4.9516666666666671</v>
      </c>
      <c r="R1106" s="8">
        <f t="shared" si="68"/>
        <v>80.297297297297291</v>
      </c>
      <c r="S1106" t="s">
        <v>8338</v>
      </c>
      <c r="T1106" t="s">
        <v>8344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69"/>
        <v>41692.135729166665</v>
      </c>
      <c r="L1107" s="13">
        <f t="shared" si="70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20">
        <f t="shared" si="71"/>
        <v>0.159</v>
      </c>
      <c r="R1107" s="8">
        <f t="shared" si="68"/>
        <v>71.55</v>
      </c>
      <c r="S1107" t="s">
        <v>8338</v>
      </c>
      <c r="T1107" t="s">
        <v>8344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69"/>
        <v>40973.740451388891</v>
      </c>
      <c r="L1108" s="13">
        <f t="shared" si="70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20">
        <f t="shared" si="71"/>
        <v>41.25</v>
      </c>
      <c r="R1108" s="8">
        <f t="shared" si="68"/>
        <v>23.571428571428573</v>
      </c>
      <c r="S1108" t="s">
        <v>8338</v>
      </c>
      <c r="T1108" t="s">
        <v>8344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69"/>
        <v>41813.861388888887</v>
      </c>
      <c r="L1109" s="13">
        <f t="shared" si="70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20">
        <f t="shared" si="71"/>
        <v>0</v>
      </c>
      <c r="R1109" s="8" t="e">
        <f t="shared" si="68"/>
        <v>#DIV/0!</v>
      </c>
      <c r="S1109" t="s">
        <v>8338</v>
      </c>
      <c r="T1109" t="s">
        <v>8344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69"/>
        <v>40952.636979166666</v>
      </c>
      <c r="L1110" s="13">
        <f t="shared" si="70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20">
        <f t="shared" si="71"/>
        <v>2.93</v>
      </c>
      <c r="R1110" s="8">
        <f t="shared" si="68"/>
        <v>34.88095238095238</v>
      </c>
      <c r="S1110" t="s">
        <v>8338</v>
      </c>
      <c r="T1110" t="s">
        <v>8344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69"/>
        <v>42662.752199074079</v>
      </c>
      <c r="L1111" s="13">
        <f t="shared" si="70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20">
        <f t="shared" si="71"/>
        <v>0.44999999999999996</v>
      </c>
      <c r="R1111" s="8">
        <f t="shared" si="68"/>
        <v>15</v>
      </c>
      <c r="S1111" t="s">
        <v>8338</v>
      </c>
      <c r="T1111" t="s">
        <v>8344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69"/>
        <v>41220.933124999996</v>
      </c>
      <c r="L1112" s="13">
        <f t="shared" si="70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20">
        <f t="shared" si="71"/>
        <v>0.51</v>
      </c>
      <c r="R1112" s="8">
        <f t="shared" si="68"/>
        <v>23.181818181818183</v>
      </c>
      <c r="S1112" t="s">
        <v>8338</v>
      </c>
      <c r="T1112" t="s">
        <v>8344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69"/>
        <v>42347.203587962969</v>
      </c>
      <c r="L1113" s="13">
        <f t="shared" si="70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20">
        <f t="shared" si="71"/>
        <v>0.04</v>
      </c>
      <c r="R1113" s="8">
        <f t="shared" si="68"/>
        <v>1</v>
      </c>
      <c r="S1113" t="s">
        <v>8338</v>
      </c>
      <c r="T1113" t="s">
        <v>8344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69"/>
        <v>41963.759386574078</v>
      </c>
      <c r="L1114" s="13">
        <f t="shared" si="70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20">
        <f t="shared" si="71"/>
        <v>35.537409090909087</v>
      </c>
      <c r="R1114" s="8">
        <f t="shared" si="68"/>
        <v>100.23371794871794</v>
      </c>
      <c r="S1114" t="s">
        <v>8338</v>
      </c>
      <c r="T1114" t="s">
        <v>8344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69"/>
        <v>41835.977083333331</v>
      </c>
      <c r="L1115" s="13">
        <f t="shared" si="70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20">
        <f t="shared" si="71"/>
        <v>0.5</v>
      </c>
      <c r="R1115" s="8">
        <f t="shared" si="68"/>
        <v>5</v>
      </c>
      <c r="S1115" t="s">
        <v>8338</v>
      </c>
      <c r="T1115" t="s">
        <v>8344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69"/>
        <v>41526.345914351856</v>
      </c>
      <c r="L1116" s="13">
        <f t="shared" si="70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20">
        <f t="shared" si="71"/>
        <v>0.16666666666666669</v>
      </c>
      <c r="R1116" s="8">
        <f t="shared" si="68"/>
        <v>3.3333333333333335</v>
      </c>
      <c r="S1116" t="s">
        <v>8338</v>
      </c>
      <c r="T1116" t="s">
        <v>8344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69"/>
        <v>42429.695543981477</v>
      </c>
      <c r="L1117" s="13">
        <f t="shared" si="70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20">
        <f t="shared" si="71"/>
        <v>0.13250000000000001</v>
      </c>
      <c r="R1117" s="8">
        <f t="shared" si="68"/>
        <v>13.25</v>
      </c>
      <c r="S1117" t="s">
        <v>8338</v>
      </c>
      <c r="T1117" t="s">
        <v>8344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69"/>
        <v>41009.847314814811</v>
      </c>
      <c r="L1118" s="13">
        <f t="shared" si="70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20">
        <f t="shared" si="71"/>
        <v>3.5704000000000007E-2</v>
      </c>
      <c r="R1118" s="8">
        <f t="shared" si="68"/>
        <v>17.852</v>
      </c>
      <c r="S1118" t="s">
        <v>8338</v>
      </c>
      <c r="T1118" t="s">
        <v>8344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69"/>
        <v>42333.598530092597</v>
      </c>
      <c r="L1119" s="13">
        <f t="shared" si="70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20">
        <f t="shared" si="71"/>
        <v>8.3000000000000007</v>
      </c>
      <c r="R1119" s="8">
        <f t="shared" si="68"/>
        <v>10.375</v>
      </c>
      <c r="S1119" t="s">
        <v>8338</v>
      </c>
      <c r="T1119" t="s">
        <v>8344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69"/>
        <v>41704.16642361111</v>
      </c>
      <c r="L1120" s="13">
        <f t="shared" si="70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20">
        <f t="shared" si="71"/>
        <v>2.4222222222222221</v>
      </c>
      <c r="R1120" s="8">
        <f t="shared" si="68"/>
        <v>36.333333333333336</v>
      </c>
      <c r="S1120" t="s">
        <v>8338</v>
      </c>
      <c r="T1120" t="s">
        <v>8344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69"/>
        <v>41722.792407407411</v>
      </c>
      <c r="L1121" s="13">
        <f t="shared" si="70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20">
        <f t="shared" si="71"/>
        <v>0.23809523809523811</v>
      </c>
      <c r="R1121" s="8">
        <f t="shared" si="68"/>
        <v>5</v>
      </c>
      <c r="S1121" t="s">
        <v>8338</v>
      </c>
      <c r="T1121" t="s">
        <v>8344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69"/>
        <v>40799.872685185182</v>
      </c>
      <c r="L1122" s="13">
        <f t="shared" si="70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20">
        <f t="shared" si="71"/>
        <v>0</v>
      </c>
      <c r="R1122" s="8" t="e">
        <f t="shared" si="68"/>
        <v>#DIV/0!</v>
      </c>
      <c r="S1122" t="s">
        <v>8338</v>
      </c>
      <c r="T1122" t="s">
        <v>8344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69"/>
        <v>42412.934212962966</v>
      </c>
      <c r="L1123" s="13">
        <f t="shared" si="70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20">
        <f t="shared" si="71"/>
        <v>1.1599999999999999E-2</v>
      </c>
      <c r="R1123" s="8">
        <f t="shared" si="68"/>
        <v>5.8</v>
      </c>
      <c r="S1123" t="s">
        <v>8338</v>
      </c>
      <c r="T1123" t="s">
        <v>8344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69"/>
        <v>41410.703993055555</v>
      </c>
      <c r="L1124" s="13">
        <f t="shared" si="70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20">
        <f t="shared" si="71"/>
        <v>0</v>
      </c>
      <c r="R1124" s="8" t="e">
        <f t="shared" si="68"/>
        <v>#DIV/0!</v>
      </c>
      <c r="S1124" t="s">
        <v>8338</v>
      </c>
      <c r="T1124" t="s">
        <v>8344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69"/>
        <v>41718.5237037037</v>
      </c>
      <c r="L1125" s="13">
        <f t="shared" si="70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20">
        <f t="shared" si="71"/>
        <v>0.22</v>
      </c>
      <c r="R1125" s="8">
        <f t="shared" si="68"/>
        <v>3.6666666666666665</v>
      </c>
      <c r="S1125" t="s">
        <v>8338</v>
      </c>
      <c r="T1125" t="s">
        <v>8344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69"/>
        <v>42094.667256944449</v>
      </c>
      <c r="L1126" s="13">
        <f t="shared" si="70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20">
        <f t="shared" si="71"/>
        <v>0.47222222222222221</v>
      </c>
      <c r="R1126" s="8">
        <f t="shared" si="68"/>
        <v>60.714285714285715</v>
      </c>
      <c r="S1126" t="s">
        <v>8338</v>
      </c>
      <c r="T1126" t="s">
        <v>8339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69"/>
        <v>42212.624189814815</v>
      </c>
      <c r="L1127" s="13">
        <f t="shared" si="70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20">
        <f t="shared" si="71"/>
        <v>0</v>
      </c>
      <c r="R1127" s="8" t="e">
        <f t="shared" si="68"/>
        <v>#DIV/0!</v>
      </c>
      <c r="S1127" t="s">
        <v>8338</v>
      </c>
      <c r="T1127" t="s">
        <v>8339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69"/>
        <v>42535.327476851846</v>
      </c>
      <c r="L1128" s="13">
        <f t="shared" si="70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20">
        <f t="shared" si="71"/>
        <v>0.5</v>
      </c>
      <c r="R1128" s="8">
        <f t="shared" si="68"/>
        <v>5</v>
      </c>
      <c r="S1128" t="s">
        <v>8338</v>
      </c>
      <c r="T1128" t="s">
        <v>8339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69"/>
        <v>41926.854166666664</v>
      </c>
      <c r="L1129" s="13">
        <f t="shared" si="70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20">
        <f t="shared" si="71"/>
        <v>1.6714285714285713</v>
      </c>
      <c r="R1129" s="8">
        <f t="shared" si="68"/>
        <v>25.434782608695652</v>
      </c>
      <c r="S1129" t="s">
        <v>8338</v>
      </c>
      <c r="T1129" t="s">
        <v>8339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69"/>
        <v>41828.649502314816</v>
      </c>
      <c r="L1130" s="13">
        <f t="shared" si="70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20">
        <f t="shared" si="71"/>
        <v>0.1</v>
      </c>
      <c r="R1130" s="8">
        <f t="shared" si="68"/>
        <v>1</v>
      </c>
      <c r="S1130" t="s">
        <v>8338</v>
      </c>
      <c r="T1130" t="s">
        <v>8339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69"/>
        <v>42496.264965277776</v>
      </c>
      <c r="L1131" s="13">
        <f t="shared" si="70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20">
        <f t="shared" si="71"/>
        <v>0.105</v>
      </c>
      <c r="R1131" s="8">
        <f t="shared" si="68"/>
        <v>10.5</v>
      </c>
      <c r="S1131" t="s">
        <v>8338</v>
      </c>
      <c r="T1131" t="s">
        <v>8339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69"/>
        <v>41908.996527777781</v>
      </c>
      <c r="L1132" s="13">
        <f t="shared" si="70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20">
        <f t="shared" si="71"/>
        <v>0.22</v>
      </c>
      <c r="R1132" s="8">
        <f t="shared" si="68"/>
        <v>3.6666666666666665</v>
      </c>
      <c r="S1132" t="s">
        <v>8338</v>
      </c>
      <c r="T1132" t="s">
        <v>8339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69"/>
        <v>42332.908194444448</v>
      </c>
      <c r="L1133" s="13">
        <f t="shared" si="70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20">
        <f t="shared" si="71"/>
        <v>0</v>
      </c>
      <c r="R1133" s="8" t="e">
        <f t="shared" si="68"/>
        <v>#DIV/0!</v>
      </c>
      <c r="S1133" t="s">
        <v>8338</v>
      </c>
      <c r="T1133" t="s">
        <v>8339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69"/>
        <v>42706.115405092598</v>
      </c>
      <c r="L1134" s="13">
        <f t="shared" si="70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20">
        <f t="shared" si="71"/>
        <v>14.38</v>
      </c>
      <c r="R1134" s="8">
        <f t="shared" si="68"/>
        <v>110.61538461538461</v>
      </c>
      <c r="S1134" t="s">
        <v>8338</v>
      </c>
      <c r="T1134" t="s">
        <v>8339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69"/>
        <v>41821.407187500001</v>
      </c>
      <c r="L1135" s="13">
        <f t="shared" si="70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20">
        <f t="shared" si="71"/>
        <v>0.66666666666666674</v>
      </c>
      <c r="R1135" s="8">
        <f t="shared" si="68"/>
        <v>20</v>
      </c>
      <c r="S1135" t="s">
        <v>8338</v>
      </c>
      <c r="T1135" t="s">
        <v>8339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69"/>
        <v>41958.285046296296</v>
      </c>
      <c r="L1136" s="13">
        <f t="shared" si="70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20">
        <f t="shared" si="71"/>
        <v>4.0000000000000001E-3</v>
      </c>
      <c r="R1136" s="8">
        <f t="shared" si="68"/>
        <v>1</v>
      </c>
      <c r="S1136" t="s">
        <v>8338</v>
      </c>
      <c r="T1136" t="s">
        <v>8339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69"/>
        <v>42558.989513888882</v>
      </c>
      <c r="L1137" s="13">
        <f t="shared" si="70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20">
        <f t="shared" si="71"/>
        <v>5</v>
      </c>
      <c r="R1137" s="8">
        <f t="shared" si="68"/>
        <v>50</v>
      </c>
      <c r="S1137" t="s">
        <v>8338</v>
      </c>
      <c r="T1137" t="s">
        <v>8339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69"/>
        <v>42327.671631944439</v>
      </c>
      <c r="L1138" s="13">
        <f t="shared" si="70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20">
        <f t="shared" si="71"/>
        <v>6.4439140811455857</v>
      </c>
      <c r="R1138" s="8">
        <f t="shared" si="68"/>
        <v>45</v>
      </c>
      <c r="S1138" t="s">
        <v>8338</v>
      </c>
      <c r="T1138" t="s">
        <v>8339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69"/>
        <v>42453.819687499999</v>
      </c>
      <c r="L1139" s="13">
        <f t="shared" si="70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20">
        <f t="shared" si="71"/>
        <v>39.5</v>
      </c>
      <c r="R1139" s="8">
        <f t="shared" si="68"/>
        <v>253.2051282051282</v>
      </c>
      <c r="S1139" t="s">
        <v>8338</v>
      </c>
      <c r="T1139" t="s">
        <v>8339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69"/>
        <v>42736.9066087963</v>
      </c>
      <c r="L1140" s="13">
        <f t="shared" si="70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20">
        <f t="shared" si="71"/>
        <v>0.35714285714285715</v>
      </c>
      <c r="R1140" s="8">
        <f t="shared" si="68"/>
        <v>31.25</v>
      </c>
      <c r="S1140" t="s">
        <v>8338</v>
      </c>
      <c r="T1140" t="s">
        <v>8339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69"/>
        <v>41975.347523148142</v>
      </c>
      <c r="L1141" s="13">
        <f t="shared" si="70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20">
        <f t="shared" si="71"/>
        <v>6.25E-2</v>
      </c>
      <c r="R1141" s="8">
        <f t="shared" si="68"/>
        <v>5</v>
      </c>
      <c r="S1141" t="s">
        <v>8338</v>
      </c>
      <c r="T1141" t="s">
        <v>8339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69"/>
        <v>42192.462048611109</v>
      </c>
      <c r="L1142" s="13">
        <f t="shared" si="70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20">
        <f t="shared" si="71"/>
        <v>0</v>
      </c>
      <c r="R1142" s="8" t="e">
        <f t="shared" si="68"/>
        <v>#DIV/0!</v>
      </c>
      <c r="S1142" t="s">
        <v>8338</v>
      </c>
      <c r="T1142" t="s">
        <v>8339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69"/>
        <v>42164.699652777781</v>
      </c>
      <c r="L1143" s="13">
        <f t="shared" si="70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20">
        <f t="shared" si="71"/>
        <v>0</v>
      </c>
      <c r="R1143" s="8" t="e">
        <f t="shared" si="68"/>
        <v>#DIV/0!</v>
      </c>
      <c r="S1143" t="s">
        <v>8338</v>
      </c>
      <c r="T1143" t="s">
        <v>8339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69"/>
        <v>42022.006099537044</v>
      </c>
      <c r="L1144" s="13">
        <f t="shared" si="70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20">
        <f t="shared" si="71"/>
        <v>0</v>
      </c>
      <c r="R1144" s="8" t="e">
        <f t="shared" si="68"/>
        <v>#DIV/0!</v>
      </c>
      <c r="S1144" t="s">
        <v>8338</v>
      </c>
      <c r="T1144" t="s">
        <v>8339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69"/>
        <v>42325.19358796296</v>
      </c>
      <c r="L1145" s="13">
        <f t="shared" si="70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20">
        <f t="shared" si="71"/>
        <v>0.41333333333333333</v>
      </c>
      <c r="R1145" s="8">
        <f t="shared" si="68"/>
        <v>23.25</v>
      </c>
      <c r="S1145" t="s">
        <v>8338</v>
      </c>
      <c r="T1145" t="s">
        <v>8339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69"/>
        <v>42093.181944444441</v>
      </c>
      <c r="L1146" s="13">
        <f t="shared" si="70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20">
        <f t="shared" si="71"/>
        <v>0</v>
      </c>
      <c r="R1146" s="8" t="e">
        <f t="shared" si="68"/>
        <v>#DIV/0!</v>
      </c>
      <c r="S1146" t="s">
        <v>8317</v>
      </c>
      <c r="T1146" t="s">
        <v>8318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69"/>
        <v>41854.747592592597</v>
      </c>
      <c r="L1147" s="13">
        <f t="shared" si="70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20">
        <f t="shared" si="71"/>
        <v>0.125</v>
      </c>
      <c r="R1147" s="8">
        <f t="shared" si="68"/>
        <v>100</v>
      </c>
      <c r="S1147" t="s">
        <v>8317</v>
      </c>
      <c r="T1147" t="s">
        <v>8318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69"/>
        <v>41723.9533912037</v>
      </c>
      <c r="L1148" s="13">
        <f t="shared" si="70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20">
        <f t="shared" si="71"/>
        <v>8.8333333333333339</v>
      </c>
      <c r="R1148" s="8">
        <f t="shared" si="68"/>
        <v>44.166666666666664</v>
      </c>
      <c r="S1148" t="s">
        <v>8317</v>
      </c>
      <c r="T1148" t="s">
        <v>8318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69"/>
        <v>41871.972025462965</v>
      </c>
      <c r="L1149" s="13">
        <f t="shared" si="70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20">
        <f t="shared" si="71"/>
        <v>0</v>
      </c>
      <c r="R1149" s="8" t="e">
        <f t="shared" si="68"/>
        <v>#DIV/0!</v>
      </c>
      <c r="S1149" t="s">
        <v>8317</v>
      </c>
      <c r="T1149" t="s">
        <v>8318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69"/>
        <v>42675.171076388884</v>
      </c>
      <c r="L1150" s="13">
        <f t="shared" si="70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20">
        <f t="shared" si="71"/>
        <v>0.48666666666666669</v>
      </c>
      <c r="R1150" s="8">
        <f t="shared" si="68"/>
        <v>24.333333333333332</v>
      </c>
      <c r="S1150" t="s">
        <v>8317</v>
      </c>
      <c r="T1150" t="s">
        <v>8318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69"/>
        <v>42507.71025462963</v>
      </c>
      <c r="L1151" s="13">
        <f t="shared" si="70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20">
        <f t="shared" si="71"/>
        <v>0.15</v>
      </c>
      <c r="R1151" s="8">
        <f t="shared" si="68"/>
        <v>37.5</v>
      </c>
      <c r="S1151" t="s">
        <v>8317</v>
      </c>
      <c r="T1151" t="s">
        <v>8318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69"/>
        <v>42317.954571759255</v>
      </c>
      <c r="L1152" s="13">
        <f t="shared" si="70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20">
        <f t="shared" si="71"/>
        <v>10.08</v>
      </c>
      <c r="R1152" s="8">
        <f t="shared" si="68"/>
        <v>42</v>
      </c>
      <c r="S1152" t="s">
        <v>8317</v>
      </c>
      <c r="T1152" t="s">
        <v>8318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69"/>
        <v>42224.102581018517</v>
      </c>
      <c r="L1153" s="13">
        <f t="shared" si="70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20">
        <f t="shared" si="71"/>
        <v>0</v>
      </c>
      <c r="R1153" s="8" t="e">
        <f t="shared" si="68"/>
        <v>#DIV/0!</v>
      </c>
      <c r="S1153" t="s">
        <v>8317</v>
      </c>
      <c r="T1153" t="s">
        <v>8318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69"/>
        <v>42109.709629629629</v>
      </c>
      <c r="L1154" s="13">
        <f t="shared" si="70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20">
        <f t="shared" si="71"/>
        <v>5.6937500000000005</v>
      </c>
      <c r="R1154" s="8">
        <f t="shared" ref="R1154:R1217" si="72">E1154/N1154</f>
        <v>60.733333333333334</v>
      </c>
      <c r="S1154" t="s">
        <v>8317</v>
      </c>
      <c r="T1154" t="s">
        <v>8318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73">(((J1155/60)/60)/24)+DATE(1970,1,1)</f>
        <v>42143.714178240742</v>
      </c>
      <c r="L1155" s="13">
        <f t="shared" ref="L1155:L1218" si="74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20">
        <f t="shared" si="71"/>
        <v>0.625</v>
      </c>
      <c r="R1155" s="8">
        <f t="shared" si="72"/>
        <v>50</v>
      </c>
      <c r="S1155" t="s">
        <v>8317</v>
      </c>
      <c r="T1155" t="s">
        <v>8318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73"/>
        <v>42223.108865740738</v>
      </c>
      <c r="L1156" s="13">
        <f t="shared" si="7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20">
        <f t="shared" ref="Q1156:Q1219" si="75">E1156/D1156*100</f>
        <v>6.5</v>
      </c>
      <c r="R1156" s="8">
        <f t="shared" si="72"/>
        <v>108.33333333333333</v>
      </c>
      <c r="S1156" t="s">
        <v>8317</v>
      </c>
      <c r="T1156" t="s">
        <v>8318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73"/>
        <v>41835.763981481483</v>
      </c>
      <c r="L1157" s="13">
        <f t="shared" si="7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20">
        <f t="shared" si="75"/>
        <v>0.752</v>
      </c>
      <c r="R1157" s="8">
        <f t="shared" si="72"/>
        <v>23.5</v>
      </c>
      <c r="S1157" t="s">
        <v>8317</v>
      </c>
      <c r="T1157" t="s">
        <v>8318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73"/>
        <v>42029.07131944444</v>
      </c>
      <c r="L1158" s="13">
        <f t="shared" si="7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20">
        <f t="shared" si="75"/>
        <v>0</v>
      </c>
      <c r="R1158" s="8" t="e">
        <f t="shared" si="72"/>
        <v>#DIV/0!</v>
      </c>
      <c r="S1158" t="s">
        <v>8317</v>
      </c>
      <c r="T1158" t="s">
        <v>8318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73"/>
        <v>41918.628240740742</v>
      </c>
      <c r="L1159" s="13">
        <f t="shared" si="74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20">
        <f t="shared" si="75"/>
        <v>1.51</v>
      </c>
      <c r="R1159" s="8">
        <f t="shared" si="72"/>
        <v>50.333333333333336</v>
      </c>
      <c r="S1159" t="s">
        <v>8317</v>
      </c>
      <c r="T1159" t="s">
        <v>8318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73"/>
        <v>41952.09175925926</v>
      </c>
      <c r="L1160" s="13">
        <f t="shared" si="7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20">
        <f t="shared" si="75"/>
        <v>0.46666666666666673</v>
      </c>
      <c r="R1160" s="8">
        <f t="shared" si="72"/>
        <v>11.666666666666666</v>
      </c>
      <c r="S1160" t="s">
        <v>8317</v>
      </c>
      <c r="T1160" t="s">
        <v>8318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73"/>
        <v>42154.726446759261</v>
      </c>
      <c r="L1161" s="13">
        <f t="shared" si="74"/>
        <v>42185.65625</v>
      </c>
      <c r="M1161" t="b">
        <v>0</v>
      </c>
      <c r="N1161">
        <v>0</v>
      </c>
      <c r="O1161" t="b">
        <v>0</v>
      </c>
      <c r="P1161" t="s">
        <v>8284</v>
      </c>
      <c r="Q1161" s="20">
        <f t="shared" si="75"/>
        <v>0</v>
      </c>
      <c r="R1161" s="8" t="e">
        <f t="shared" si="72"/>
        <v>#DIV/0!</v>
      </c>
      <c r="S1161" t="s">
        <v>8317</v>
      </c>
      <c r="T1161" t="s">
        <v>8318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73"/>
        <v>42061.154930555553</v>
      </c>
      <c r="L1162" s="13">
        <f t="shared" si="74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20">
        <f t="shared" si="75"/>
        <v>3.85</v>
      </c>
      <c r="R1162" s="8">
        <f t="shared" si="72"/>
        <v>60.789473684210527</v>
      </c>
      <c r="S1162" t="s">
        <v>8317</v>
      </c>
      <c r="T1162" t="s">
        <v>8318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73"/>
        <v>42122.629502314812</v>
      </c>
      <c r="L1163" s="13">
        <f t="shared" si="7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20">
        <f t="shared" si="75"/>
        <v>0</v>
      </c>
      <c r="R1163" s="8" t="e">
        <f t="shared" si="72"/>
        <v>#DIV/0!</v>
      </c>
      <c r="S1163" t="s">
        <v>8317</v>
      </c>
      <c r="T1163" t="s">
        <v>8318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73"/>
        <v>41876.683611111112</v>
      </c>
      <c r="L1164" s="13">
        <f t="shared" si="7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20">
        <f t="shared" si="75"/>
        <v>5.8333333333333341E-2</v>
      </c>
      <c r="R1164" s="8">
        <f t="shared" si="72"/>
        <v>17.5</v>
      </c>
      <c r="S1164" t="s">
        <v>8317</v>
      </c>
      <c r="T1164" t="s">
        <v>8318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73"/>
        <v>41830.723611111112</v>
      </c>
      <c r="L1165" s="13">
        <f t="shared" si="7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20">
        <f t="shared" si="75"/>
        <v>0</v>
      </c>
      <c r="R1165" s="8" t="e">
        <f t="shared" si="72"/>
        <v>#DIV/0!</v>
      </c>
      <c r="S1165" t="s">
        <v>8317</v>
      </c>
      <c r="T1165" t="s">
        <v>8318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73"/>
        <v>42509.724328703705</v>
      </c>
      <c r="L1166" s="13">
        <f t="shared" si="7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20">
        <f t="shared" si="75"/>
        <v>0</v>
      </c>
      <c r="R1166" s="8" t="e">
        <f t="shared" si="72"/>
        <v>#DIV/0!</v>
      </c>
      <c r="S1166" t="s">
        <v>8317</v>
      </c>
      <c r="T1166" t="s">
        <v>8318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73"/>
        <v>41792.214467592588</v>
      </c>
      <c r="L1167" s="13">
        <f t="shared" si="74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20">
        <f t="shared" si="75"/>
        <v>20.705000000000002</v>
      </c>
      <c r="R1167" s="8">
        <f t="shared" si="72"/>
        <v>82.82</v>
      </c>
      <c r="S1167" t="s">
        <v>8317</v>
      </c>
      <c r="T1167" t="s">
        <v>8318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73"/>
        <v>42150.485439814816</v>
      </c>
      <c r="L1168" s="13">
        <f t="shared" si="7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20">
        <f t="shared" si="75"/>
        <v>19.139999999999997</v>
      </c>
      <c r="R1168" s="8">
        <f t="shared" si="72"/>
        <v>358.875</v>
      </c>
      <c r="S1168" t="s">
        <v>8317</v>
      </c>
      <c r="T1168" t="s">
        <v>8318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73"/>
        <v>41863.734895833331</v>
      </c>
      <c r="L1169" s="13">
        <f t="shared" si="7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20">
        <f t="shared" si="75"/>
        <v>1.6316666666666666</v>
      </c>
      <c r="R1169" s="8">
        <f t="shared" si="72"/>
        <v>61.1875</v>
      </c>
      <c r="S1169" t="s">
        <v>8317</v>
      </c>
      <c r="T1169" t="s">
        <v>8318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73"/>
        <v>42605.053993055553</v>
      </c>
      <c r="L1170" s="13">
        <f t="shared" si="7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20">
        <f t="shared" si="75"/>
        <v>5.6666666666666661</v>
      </c>
      <c r="R1170" s="8">
        <f t="shared" si="72"/>
        <v>340</v>
      </c>
      <c r="S1170" t="s">
        <v>8317</v>
      </c>
      <c r="T1170" t="s">
        <v>8318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73"/>
        <v>42027.353738425925</v>
      </c>
      <c r="L1171" s="13">
        <f t="shared" si="7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20">
        <f t="shared" si="75"/>
        <v>0.16999999999999998</v>
      </c>
      <c r="R1171" s="8">
        <f t="shared" si="72"/>
        <v>5.666666666666667</v>
      </c>
      <c r="S1171" t="s">
        <v>8317</v>
      </c>
      <c r="T1171" t="s">
        <v>8318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73"/>
        <v>42124.893182870372</v>
      </c>
      <c r="L1172" s="13">
        <f t="shared" si="7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20">
        <f t="shared" si="75"/>
        <v>0.4</v>
      </c>
      <c r="R1172" s="8">
        <f t="shared" si="72"/>
        <v>50</v>
      </c>
      <c r="S1172" t="s">
        <v>8317</v>
      </c>
      <c r="T1172" t="s">
        <v>8318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73"/>
        <v>41938.804710648146</v>
      </c>
      <c r="L1173" s="13">
        <f t="shared" si="7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20">
        <f t="shared" si="75"/>
        <v>0.1</v>
      </c>
      <c r="R1173" s="8">
        <f t="shared" si="72"/>
        <v>25</v>
      </c>
      <c r="S1173" t="s">
        <v>8317</v>
      </c>
      <c r="T1173" t="s">
        <v>8318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73"/>
        <v>41841.682314814818</v>
      </c>
      <c r="L1174" s="13">
        <f t="shared" si="74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20">
        <f t="shared" si="75"/>
        <v>0</v>
      </c>
      <c r="R1174" s="8" t="e">
        <f t="shared" si="72"/>
        <v>#DIV/0!</v>
      </c>
      <c r="S1174" t="s">
        <v>8317</v>
      </c>
      <c r="T1174" t="s">
        <v>8318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73"/>
        <v>42184.185844907406</v>
      </c>
      <c r="L1175" s="13">
        <f t="shared" si="7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20">
        <f t="shared" si="75"/>
        <v>2.4E-2</v>
      </c>
      <c r="R1175" s="8">
        <f t="shared" si="72"/>
        <v>30</v>
      </c>
      <c r="S1175" t="s">
        <v>8317</v>
      </c>
      <c r="T1175" t="s">
        <v>8318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73"/>
        <v>42468.84174768519</v>
      </c>
      <c r="L1176" s="13">
        <f t="shared" si="7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20">
        <f t="shared" si="75"/>
        <v>5.9066666666666672</v>
      </c>
      <c r="R1176" s="8">
        <f t="shared" si="72"/>
        <v>46.631578947368418</v>
      </c>
      <c r="S1176" t="s">
        <v>8317</v>
      </c>
      <c r="T1176" t="s">
        <v>8318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73"/>
        <v>42170.728460648148</v>
      </c>
      <c r="L1177" s="13">
        <f t="shared" si="7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20">
        <f t="shared" si="75"/>
        <v>2.9250000000000003</v>
      </c>
      <c r="R1177" s="8">
        <f t="shared" si="72"/>
        <v>65</v>
      </c>
      <c r="S1177" t="s">
        <v>8317</v>
      </c>
      <c r="T1177" t="s">
        <v>8318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73"/>
        <v>42746.019652777773</v>
      </c>
      <c r="L1178" s="13">
        <f t="shared" si="7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20">
        <f t="shared" si="75"/>
        <v>5.7142857142857143E-3</v>
      </c>
      <c r="R1178" s="8">
        <f t="shared" si="72"/>
        <v>10</v>
      </c>
      <c r="S1178" t="s">
        <v>8317</v>
      </c>
      <c r="T1178" t="s">
        <v>8318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73"/>
        <v>41897.660833333335</v>
      </c>
      <c r="L1179" s="13">
        <f t="shared" si="7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20">
        <f t="shared" si="75"/>
        <v>0</v>
      </c>
      <c r="R1179" s="8" t="e">
        <f t="shared" si="72"/>
        <v>#DIV/0!</v>
      </c>
      <c r="S1179" t="s">
        <v>8317</v>
      </c>
      <c r="T1179" t="s">
        <v>8318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73"/>
        <v>41837.905694444446</v>
      </c>
      <c r="L1180" s="13">
        <f t="shared" si="7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20">
        <f t="shared" si="75"/>
        <v>6.6666666666666671E-3</v>
      </c>
      <c r="R1180" s="8">
        <f t="shared" si="72"/>
        <v>5</v>
      </c>
      <c r="S1180" t="s">
        <v>8317</v>
      </c>
      <c r="T1180" t="s">
        <v>8318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73"/>
        <v>42275.720219907409</v>
      </c>
      <c r="L1181" s="13">
        <f t="shared" si="7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20">
        <f t="shared" si="75"/>
        <v>5.3333333333333339</v>
      </c>
      <c r="R1181" s="8">
        <f t="shared" si="72"/>
        <v>640</v>
      </c>
      <c r="S1181" t="s">
        <v>8317</v>
      </c>
      <c r="T1181" t="s">
        <v>8318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73"/>
        <v>41781.806875000002</v>
      </c>
      <c r="L1182" s="13">
        <f t="shared" si="7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20">
        <f t="shared" si="75"/>
        <v>11.75</v>
      </c>
      <c r="R1182" s="8">
        <f t="shared" si="72"/>
        <v>69.117647058823536</v>
      </c>
      <c r="S1182" t="s">
        <v>8317</v>
      </c>
      <c r="T1182" t="s">
        <v>8318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73"/>
        <v>42034.339363425926</v>
      </c>
      <c r="L1183" s="13">
        <f t="shared" si="7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20">
        <f t="shared" si="75"/>
        <v>8.0000000000000002E-3</v>
      </c>
      <c r="R1183" s="8">
        <f t="shared" si="72"/>
        <v>1.3333333333333333</v>
      </c>
      <c r="S1183" t="s">
        <v>8317</v>
      </c>
      <c r="T1183" t="s">
        <v>8318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73"/>
        <v>42728.827407407407</v>
      </c>
      <c r="L1184" s="13">
        <f t="shared" si="7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20">
        <f t="shared" si="75"/>
        <v>4.2</v>
      </c>
      <c r="R1184" s="8">
        <f t="shared" si="72"/>
        <v>10.5</v>
      </c>
      <c r="S1184" t="s">
        <v>8317</v>
      </c>
      <c r="T1184" t="s">
        <v>8318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73"/>
        <v>42656.86137731481</v>
      </c>
      <c r="L1185" s="13">
        <f t="shared" si="7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20">
        <f t="shared" si="75"/>
        <v>4</v>
      </c>
      <c r="R1185" s="8">
        <f t="shared" si="72"/>
        <v>33.333333333333336</v>
      </c>
      <c r="S1185" t="s">
        <v>8317</v>
      </c>
      <c r="T1185" t="s">
        <v>8318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73"/>
        <v>42741.599664351852</v>
      </c>
      <c r="L1186" s="13">
        <f t="shared" si="7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20">
        <f t="shared" si="75"/>
        <v>104.93636363636362</v>
      </c>
      <c r="R1186" s="8">
        <f t="shared" si="72"/>
        <v>61.562666666666665</v>
      </c>
      <c r="S1186" t="s">
        <v>8319</v>
      </c>
      <c r="T1186" t="s">
        <v>8320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73"/>
        <v>42130.865150462967</v>
      </c>
      <c r="L1187" s="13">
        <f t="shared" si="7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20">
        <f t="shared" si="75"/>
        <v>105.44</v>
      </c>
      <c r="R1187" s="8">
        <f t="shared" si="72"/>
        <v>118.73873873873873</v>
      </c>
      <c r="S1187" t="s">
        <v>8319</v>
      </c>
      <c r="T1187" t="s">
        <v>8320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73"/>
        <v>42123.86336805555</v>
      </c>
      <c r="L1188" s="13">
        <f t="shared" si="7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20">
        <f t="shared" si="75"/>
        <v>106.73333333333332</v>
      </c>
      <c r="R1188" s="8">
        <f t="shared" si="72"/>
        <v>65.081300813008127</v>
      </c>
      <c r="S1188" t="s">
        <v>8319</v>
      </c>
      <c r="T1188" t="s">
        <v>8320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73"/>
        <v>42109.894942129627</v>
      </c>
      <c r="L1189" s="13">
        <f t="shared" si="74"/>
        <v>42141.75</v>
      </c>
      <c r="M1189" t="b">
        <v>0</v>
      </c>
      <c r="N1189">
        <v>70</v>
      </c>
      <c r="O1189" t="b">
        <v>1</v>
      </c>
      <c r="P1189" t="s">
        <v>8285</v>
      </c>
      <c r="Q1189" s="20">
        <f t="shared" si="75"/>
        <v>104.12571428571428</v>
      </c>
      <c r="R1189" s="8">
        <f t="shared" si="72"/>
        <v>130.15714285714284</v>
      </c>
      <c r="S1189" t="s">
        <v>8319</v>
      </c>
      <c r="T1189" t="s">
        <v>8320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73"/>
        <v>42711.700694444444</v>
      </c>
      <c r="L1190" s="13">
        <f t="shared" si="7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20">
        <f t="shared" si="75"/>
        <v>160.54999999999998</v>
      </c>
      <c r="R1190" s="8">
        <f t="shared" si="72"/>
        <v>37.776470588235291</v>
      </c>
      <c r="S1190" t="s">
        <v>8319</v>
      </c>
      <c r="T1190" t="s">
        <v>8320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73"/>
        <v>42529.979108796295</v>
      </c>
      <c r="L1191" s="13">
        <f t="shared" si="7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20">
        <f t="shared" si="75"/>
        <v>107.77777777777777</v>
      </c>
      <c r="R1191" s="8">
        <f t="shared" si="72"/>
        <v>112.79069767441861</v>
      </c>
      <c r="S1191" t="s">
        <v>8319</v>
      </c>
      <c r="T1191" t="s">
        <v>8320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73"/>
        <v>41852.665798611109</v>
      </c>
      <c r="L1192" s="13">
        <f t="shared" si="7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20">
        <f t="shared" si="75"/>
        <v>135</v>
      </c>
      <c r="R1192" s="8">
        <f t="shared" si="72"/>
        <v>51.92307692307692</v>
      </c>
      <c r="S1192" t="s">
        <v>8319</v>
      </c>
      <c r="T1192" t="s">
        <v>8320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73"/>
        <v>42419.603703703702</v>
      </c>
      <c r="L1193" s="13">
        <f t="shared" si="74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20">
        <f t="shared" si="75"/>
        <v>109.07407407407408</v>
      </c>
      <c r="R1193" s="8">
        <f t="shared" si="72"/>
        <v>89.242424242424249</v>
      </c>
      <c r="S1193" t="s">
        <v>8319</v>
      </c>
      <c r="T1193" t="s">
        <v>8320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73"/>
        <v>42747.506689814814</v>
      </c>
      <c r="L1194" s="13">
        <f t="shared" si="7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20">
        <f t="shared" si="75"/>
        <v>290</v>
      </c>
      <c r="R1194" s="8">
        <f t="shared" si="72"/>
        <v>19.333333333333332</v>
      </c>
      <c r="S1194" t="s">
        <v>8319</v>
      </c>
      <c r="T1194" t="s">
        <v>8320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73"/>
        <v>42409.776076388895</v>
      </c>
      <c r="L1195" s="13">
        <f t="shared" si="7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20">
        <f t="shared" si="75"/>
        <v>103.95714285714286</v>
      </c>
      <c r="R1195" s="8">
        <f t="shared" si="72"/>
        <v>79.967032967032964</v>
      </c>
      <c r="S1195" t="s">
        <v>8319</v>
      </c>
      <c r="T1195" t="s">
        <v>8320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73"/>
        <v>42072.488182870366</v>
      </c>
      <c r="L1196" s="13">
        <f t="shared" si="7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20">
        <f t="shared" si="75"/>
        <v>322.24</v>
      </c>
      <c r="R1196" s="8">
        <f t="shared" si="72"/>
        <v>56.414565826330531</v>
      </c>
      <c r="S1196" t="s">
        <v>8319</v>
      </c>
      <c r="T1196" t="s">
        <v>8320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73"/>
        <v>42298.34783564815</v>
      </c>
      <c r="L1197" s="13">
        <f t="shared" si="74"/>
        <v>42358.375</v>
      </c>
      <c r="M1197" t="b">
        <v>0</v>
      </c>
      <c r="N1197">
        <v>170</v>
      </c>
      <c r="O1197" t="b">
        <v>1</v>
      </c>
      <c r="P1197" t="s">
        <v>8285</v>
      </c>
      <c r="Q1197" s="20">
        <f t="shared" si="75"/>
        <v>135</v>
      </c>
      <c r="R1197" s="8">
        <f t="shared" si="72"/>
        <v>79.411764705882348</v>
      </c>
      <c r="S1197" t="s">
        <v>8319</v>
      </c>
      <c r="T1197" t="s">
        <v>8320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73"/>
        <v>42326.818738425922</v>
      </c>
      <c r="L1198" s="13">
        <f t="shared" si="7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20">
        <f t="shared" si="75"/>
        <v>269.91034482758624</v>
      </c>
      <c r="R1198" s="8">
        <f t="shared" si="72"/>
        <v>76.439453125</v>
      </c>
      <c r="S1198" t="s">
        <v>8319</v>
      </c>
      <c r="T1198" t="s">
        <v>8320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73"/>
        <v>42503.66474537037</v>
      </c>
      <c r="L1199" s="13">
        <f t="shared" si="7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20">
        <f t="shared" si="75"/>
        <v>253.29333333333332</v>
      </c>
      <c r="R1199" s="8">
        <f t="shared" si="72"/>
        <v>121</v>
      </c>
      <c r="S1199" t="s">
        <v>8319</v>
      </c>
      <c r="T1199" t="s">
        <v>8320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73"/>
        <v>42333.619050925925</v>
      </c>
      <c r="L1200" s="13">
        <f t="shared" si="74"/>
        <v>42369.125</v>
      </c>
      <c r="M1200" t="b">
        <v>0</v>
      </c>
      <c r="N1200">
        <v>167</v>
      </c>
      <c r="O1200" t="b">
        <v>1</v>
      </c>
      <c r="P1200" t="s">
        <v>8285</v>
      </c>
      <c r="Q1200" s="20">
        <f t="shared" si="75"/>
        <v>260.59999999999997</v>
      </c>
      <c r="R1200" s="8">
        <f t="shared" si="72"/>
        <v>54.616766467065865</v>
      </c>
      <c r="S1200" t="s">
        <v>8319</v>
      </c>
      <c r="T1200" t="s">
        <v>8320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73"/>
        <v>42161.770833333328</v>
      </c>
      <c r="L1201" s="13">
        <f t="shared" si="7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20">
        <f t="shared" si="75"/>
        <v>101.31677953348381</v>
      </c>
      <c r="R1201" s="8">
        <f t="shared" si="72"/>
        <v>299.22222222222223</v>
      </c>
      <c r="S1201" t="s">
        <v>8319</v>
      </c>
      <c r="T1201" t="s">
        <v>8320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73"/>
        <v>42089.477500000001</v>
      </c>
      <c r="L1202" s="13">
        <f t="shared" si="7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20">
        <f t="shared" si="75"/>
        <v>125.60416666666667</v>
      </c>
      <c r="R1202" s="8">
        <f t="shared" si="72"/>
        <v>58.533980582524272</v>
      </c>
      <c r="S1202" t="s">
        <v>8319</v>
      </c>
      <c r="T1202" t="s">
        <v>8320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73"/>
        <v>42536.60701388889</v>
      </c>
      <c r="L1203" s="13">
        <f t="shared" si="7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20">
        <f t="shared" si="75"/>
        <v>102.43783333333334</v>
      </c>
      <c r="R1203" s="8">
        <f t="shared" si="72"/>
        <v>55.371801801801809</v>
      </c>
      <c r="S1203" t="s">
        <v>8319</v>
      </c>
      <c r="T1203" t="s">
        <v>8320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73"/>
        <v>42152.288819444439</v>
      </c>
      <c r="L1204" s="13">
        <f t="shared" si="74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20">
        <f t="shared" si="75"/>
        <v>199.244</v>
      </c>
      <c r="R1204" s="8">
        <f t="shared" si="72"/>
        <v>183.80442804428046</v>
      </c>
      <c r="S1204" t="s">
        <v>8319</v>
      </c>
      <c r="T1204" t="s">
        <v>8320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73"/>
        <v>42125.614895833336</v>
      </c>
      <c r="L1205" s="13">
        <f t="shared" si="7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20">
        <f t="shared" si="75"/>
        <v>102.45398773006136</v>
      </c>
      <c r="R1205" s="8">
        <f t="shared" si="72"/>
        <v>165.34653465346534</v>
      </c>
      <c r="S1205" t="s">
        <v>8319</v>
      </c>
      <c r="T1205" t="s">
        <v>8320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73"/>
        <v>42297.748067129629</v>
      </c>
      <c r="L1206" s="13">
        <f t="shared" si="7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20">
        <f t="shared" si="75"/>
        <v>102.94615384615385</v>
      </c>
      <c r="R1206" s="8">
        <f t="shared" si="72"/>
        <v>234.78947368421052</v>
      </c>
      <c r="S1206" t="s">
        <v>8319</v>
      </c>
      <c r="T1206" t="s">
        <v>8320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73"/>
        <v>42138.506377314814</v>
      </c>
      <c r="L1207" s="13">
        <f t="shared" si="7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20">
        <f t="shared" si="75"/>
        <v>100.86153846153847</v>
      </c>
      <c r="R1207" s="8">
        <f t="shared" si="72"/>
        <v>211.48387096774192</v>
      </c>
      <c r="S1207" t="s">
        <v>8319</v>
      </c>
      <c r="T1207" t="s">
        <v>8320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73"/>
        <v>42772.776076388895</v>
      </c>
      <c r="L1208" s="13">
        <f t="shared" si="7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20">
        <f t="shared" si="75"/>
        <v>114.99999999999999</v>
      </c>
      <c r="R1208" s="8">
        <f t="shared" si="72"/>
        <v>32.34375</v>
      </c>
      <c r="S1208" t="s">
        <v>8319</v>
      </c>
      <c r="T1208" t="s">
        <v>8320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73"/>
        <v>42430.430243055554</v>
      </c>
      <c r="L1209" s="13">
        <f t="shared" si="7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20">
        <f t="shared" si="75"/>
        <v>104.16766467065868</v>
      </c>
      <c r="R1209" s="8">
        <f t="shared" si="72"/>
        <v>123.37588652482269</v>
      </c>
      <c r="S1209" t="s">
        <v>8319</v>
      </c>
      <c r="T1209" t="s">
        <v>8320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73"/>
        <v>42423.709074074075</v>
      </c>
      <c r="L1210" s="13">
        <f t="shared" si="7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20">
        <f t="shared" si="75"/>
        <v>155.29999999999998</v>
      </c>
      <c r="R1210" s="8">
        <f t="shared" si="72"/>
        <v>207.06666666666666</v>
      </c>
      <c r="S1210" t="s">
        <v>8319</v>
      </c>
      <c r="T1210" t="s">
        <v>8320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73"/>
        <v>42761.846122685187</v>
      </c>
      <c r="L1211" s="13">
        <f t="shared" si="7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20">
        <f t="shared" si="75"/>
        <v>106</v>
      </c>
      <c r="R1211" s="8">
        <f t="shared" si="72"/>
        <v>138.2608695652174</v>
      </c>
      <c r="S1211" t="s">
        <v>8319</v>
      </c>
      <c r="T1211" t="s">
        <v>8320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73"/>
        <v>42132.941805555558</v>
      </c>
      <c r="L1212" s="13">
        <f t="shared" si="74"/>
        <v>42155.875</v>
      </c>
      <c r="M1212" t="b">
        <v>0</v>
      </c>
      <c r="N1212">
        <v>103</v>
      </c>
      <c r="O1212" t="b">
        <v>1</v>
      </c>
      <c r="P1212" t="s">
        <v>8285</v>
      </c>
      <c r="Q1212" s="20">
        <f t="shared" si="75"/>
        <v>254.31499999999997</v>
      </c>
      <c r="R1212" s="8">
        <f t="shared" si="72"/>
        <v>493.81553398058253</v>
      </c>
      <c r="S1212" t="s">
        <v>8319</v>
      </c>
      <c r="T1212" t="s">
        <v>8320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73"/>
        <v>42515.866446759261</v>
      </c>
      <c r="L1213" s="13">
        <f t="shared" si="7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20">
        <f t="shared" si="75"/>
        <v>101.1</v>
      </c>
      <c r="R1213" s="8">
        <f t="shared" si="72"/>
        <v>168.5</v>
      </c>
      <c r="S1213" t="s">
        <v>8319</v>
      </c>
      <c r="T1213" t="s">
        <v>8320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73"/>
        <v>42318.950173611112</v>
      </c>
      <c r="L1214" s="13">
        <f t="shared" si="7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20">
        <f t="shared" si="75"/>
        <v>129.04</v>
      </c>
      <c r="R1214" s="8">
        <f t="shared" si="72"/>
        <v>38.867469879518069</v>
      </c>
      <c r="S1214" t="s">
        <v>8319</v>
      </c>
      <c r="T1214" t="s">
        <v>8320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73"/>
        <v>42731.755787037036</v>
      </c>
      <c r="L1215" s="13">
        <f t="shared" si="7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20">
        <f t="shared" si="75"/>
        <v>102.23076923076924</v>
      </c>
      <c r="R1215" s="8">
        <f t="shared" si="72"/>
        <v>61.527777777777779</v>
      </c>
      <c r="S1215" t="s">
        <v>8319</v>
      </c>
      <c r="T1215" t="s">
        <v>8320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73"/>
        <v>42104.840335648143</v>
      </c>
      <c r="L1216" s="13">
        <f t="shared" si="7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20">
        <f t="shared" si="75"/>
        <v>131.80000000000001</v>
      </c>
      <c r="R1216" s="8">
        <f t="shared" si="72"/>
        <v>105.44</v>
      </c>
      <c r="S1216" t="s">
        <v>8319</v>
      </c>
      <c r="T1216" t="s">
        <v>8320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73"/>
        <v>41759.923101851848</v>
      </c>
      <c r="L1217" s="13">
        <f t="shared" si="7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20">
        <f t="shared" si="75"/>
        <v>786.0802000000001</v>
      </c>
      <c r="R1217" s="8">
        <f t="shared" si="72"/>
        <v>71.592003642987251</v>
      </c>
      <c r="S1217" t="s">
        <v>8319</v>
      </c>
      <c r="T1217" t="s">
        <v>8320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73"/>
        <v>42247.616400462968</v>
      </c>
      <c r="L1218" s="13">
        <f t="shared" si="7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20">
        <f t="shared" si="75"/>
        <v>145.70000000000002</v>
      </c>
      <c r="R1218" s="8">
        <f t="shared" ref="R1218:R1281" si="76">E1218/N1218</f>
        <v>91.882882882882882</v>
      </c>
      <c r="S1218" t="s">
        <v>8319</v>
      </c>
      <c r="T1218" t="s">
        <v>8320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77">(((J1219/60)/60)/24)+DATE(1970,1,1)</f>
        <v>42535.809490740736</v>
      </c>
      <c r="L1219" s="13">
        <f t="shared" ref="L1219:L1282" si="78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20">
        <f t="shared" si="75"/>
        <v>102.60000000000001</v>
      </c>
      <c r="R1219" s="8">
        <f t="shared" si="76"/>
        <v>148.57377049180329</v>
      </c>
      <c r="S1219" t="s">
        <v>8319</v>
      </c>
      <c r="T1219" t="s">
        <v>8320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77"/>
        <v>42278.662037037036</v>
      </c>
      <c r="L1220" s="13">
        <f t="shared" si="78"/>
        <v>42309.125</v>
      </c>
      <c r="M1220" t="b">
        <v>0</v>
      </c>
      <c r="N1220">
        <v>89</v>
      </c>
      <c r="O1220" t="b">
        <v>1</v>
      </c>
      <c r="P1220" t="s">
        <v>8285</v>
      </c>
      <c r="Q1220" s="20">
        <f t="shared" ref="Q1220:Q1283" si="79">E1220/D1220*100</f>
        <v>172.27777777777777</v>
      </c>
      <c r="R1220" s="8">
        <f t="shared" si="76"/>
        <v>174.2134831460674</v>
      </c>
      <c r="S1220" t="s">
        <v>8319</v>
      </c>
      <c r="T1220" t="s">
        <v>8320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77"/>
        <v>42633.461956018517</v>
      </c>
      <c r="L1221" s="13">
        <f t="shared" si="7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20">
        <f t="shared" si="79"/>
        <v>159.16819571865443</v>
      </c>
      <c r="R1221" s="8">
        <f t="shared" si="76"/>
        <v>102.86166007905139</v>
      </c>
      <c r="S1221" t="s">
        <v>8319</v>
      </c>
      <c r="T1221" t="s">
        <v>8320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77"/>
        <v>42211.628611111111</v>
      </c>
      <c r="L1222" s="13">
        <f t="shared" si="7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20">
        <f t="shared" si="79"/>
        <v>103.76666666666668</v>
      </c>
      <c r="R1222" s="8">
        <f t="shared" si="76"/>
        <v>111.17857142857143</v>
      </c>
      <c r="S1222" t="s">
        <v>8319</v>
      </c>
      <c r="T1222" t="s">
        <v>8320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77"/>
        <v>42680.47555555556</v>
      </c>
      <c r="L1223" s="13">
        <f t="shared" si="78"/>
        <v>42708</v>
      </c>
      <c r="M1223" t="b">
        <v>0</v>
      </c>
      <c r="N1223">
        <v>103</v>
      </c>
      <c r="O1223" t="b">
        <v>1</v>
      </c>
      <c r="P1223" t="s">
        <v>8285</v>
      </c>
      <c r="Q1223" s="20">
        <f t="shared" si="79"/>
        <v>111.40954545454547</v>
      </c>
      <c r="R1223" s="8">
        <f t="shared" si="76"/>
        <v>23.796213592233013</v>
      </c>
      <c r="S1223" t="s">
        <v>8319</v>
      </c>
      <c r="T1223" t="s">
        <v>8320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77"/>
        <v>42430.720451388886</v>
      </c>
      <c r="L1224" s="13">
        <f t="shared" si="7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20">
        <f t="shared" si="79"/>
        <v>280.375</v>
      </c>
      <c r="R1224" s="8">
        <f t="shared" si="76"/>
        <v>81.268115942028984</v>
      </c>
      <c r="S1224" t="s">
        <v>8319</v>
      </c>
      <c r="T1224" t="s">
        <v>8320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77"/>
        <v>42654.177187499998</v>
      </c>
      <c r="L1225" s="13">
        <f t="shared" si="7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20">
        <f t="shared" si="79"/>
        <v>112.10606060606061</v>
      </c>
      <c r="R1225" s="8">
        <f t="shared" si="76"/>
        <v>116.21465968586388</v>
      </c>
      <c r="S1225" t="s">
        <v>8319</v>
      </c>
      <c r="T1225" t="s">
        <v>8320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77"/>
        <v>41736.549791666665</v>
      </c>
      <c r="L1226" s="13">
        <f t="shared" si="7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20">
        <f t="shared" si="79"/>
        <v>7.0666666666666673</v>
      </c>
      <c r="R1226" s="8">
        <f t="shared" si="76"/>
        <v>58.888888888888886</v>
      </c>
      <c r="S1226" t="s">
        <v>8321</v>
      </c>
      <c r="T1226" t="s">
        <v>8322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77"/>
        <v>41509.905995370369</v>
      </c>
      <c r="L1227" s="13">
        <f t="shared" si="7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20">
        <f t="shared" si="79"/>
        <v>4.3999999999999995</v>
      </c>
      <c r="R1227" s="8">
        <f t="shared" si="76"/>
        <v>44</v>
      </c>
      <c r="S1227" t="s">
        <v>8321</v>
      </c>
      <c r="T1227" t="s">
        <v>8322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77"/>
        <v>41715.874780092592</v>
      </c>
      <c r="L1228" s="13">
        <f t="shared" si="7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20">
        <f t="shared" si="79"/>
        <v>3.8739999999999997</v>
      </c>
      <c r="R1228" s="8">
        <f t="shared" si="76"/>
        <v>48.424999999999997</v>
      </c>
      <c r="S1228" t="s">
        <v>8321</v>
      </c>
      <c r="T1228" t="s">
        <v>8322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77"/>
        <v>41827.919166666667</v>
      </c>
      <c r="L1229" s="13">
        <f t="shared" si="7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20">
        <f t="shared" si="79"/>
        <v>0</v>
      </c>
      <c r="R1229" s="8" t="e">
        <f t="shared" si="76"/>
        <v>#DIV/0!</v>
      </c>
      <c r="S1229" t="s">
        <v>8321</v>
      </c>
      <c r="T1229" t="s">
        <v>8322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77"/>
        <v>40754.729259259257</v>
      </c>
      <c r="L1230" s="13">
        <f t="shared" si="7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20">
        <f t="shared" si="79"/>
        <v>29.299999999999997</v>
      </c>
      <c r="R1230" s="8">
        <f t="shared" si="76"/>
        <v>61.041666666666664</v>
      </c>
      <c r="S1230" t="s">
        <v>8321</v>
      </c>
      <c r="T1230" t="s">
        <v>8322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77"/>
        <v>40985.459803240738</v>
      </c>
      <c r="L1231" s="13">
        <f t="shared" si="7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20">
        <f t="shared" si="79"/>
        <v>0.90909090909090906</v>
      </c>
      <c r="R1231" s="8">
        <f t="shared" si="76"/>
        <v>25</v>
      </c>
      <c r="S1231" t="s">
        <v>8321</v>
      </c>
      <c r="T1231" t="s">
        <v>8322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77"/>
        <v>40568.972569444442</v>
      </c>
      <c r="L1232" s="13">
        <f t="shared" si="7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20">
        <f t="shared" si="79"/>
        <v>0</v>
      </c>
      <c r="R1232" s="8" t="e">
        <f t="shared" si="76"/>
        <v>#DIV/0!</v>
      </c>
      <c r="S1232" t="s">
        <v>8321</v>
      </c>
      <c r="T1232" t="s">
        <v>8322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77"/>
        <v>42193.941759259258</v>
      </c>
      <c r="L1233" s="13">
        <f t="shared" si="7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20">
        <f t="shared" si="79"/>
        <v>0</v>
      </c>
      <c r="R1233" s="8" t="e">
        <f t="shared" si="76"/>
        <v>#DIV/0!</v>
      </c>
      <c r="S1233" t="s">
        <v>8321</v>
      </c>
      <c r="T1233" t="s">
        <v>8322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77"/>
        <v>41506.848032407412</v>
      </c>
      <c r="L1234" s="13">
        <f t="shared" si="7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20">
        <f t="shared" si="79"/>
        <v>0.8</v>
      </c>
      <c r="R1234" s="8">
        <f t="shared" si="76"/>
        <v>40</v>
      </c>
      <c r="S1234" t="s">
        <v>8321</v>
      </c>
      <c r="T1234" t="s">
        <v>8322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77"/>
        <v>40939.948773148149</v>
      </c>
      <c r="L1235" s="13">
        <f t="shared" si="7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20">
        <f t="shared" si="79"/>
        <v>11.600000000000001</v>
      </c>
      <c r="R1235" s="8">
        <f t="shared" si="76"/>
        <v>19.333333333333332</v>
      </c>
      <c r="S1235" t="s">
        <v>8321</v>
      </c>
      <c r="T1235" t="s">
        <v>8322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77"/>
        <v>42007.788680555561</v>
      </c>
      <c r="L1236" s="13">
        <f t="shared" si="7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20">
        <f t="shared" si="79"/>
        <v>0</v>
      </c>
      <c r="R1236" s="8" t="e">
        <f t="shared" si="76"/>
        <v>#DIV/0!</v>
      </c>
      <c r="S1236" t="s">
        <v>8321</v>
      </c>
      <c r="T1236" t="s">
        <v>8322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77"/>
        <v>41583.135405092595</v>
      </c>
      <c r="L1237" s="13">
        <f t="shared" si="7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20">
        <f t="shared" si="79"/>
        <v>2.7873639500929119</v>
      </c>
      <c r="R1237" s="8">
        <f t="shared" si="76"/>
        <v>35</v>
      </c>
      <c r="S1237" t="s">
        <v>8321</v>
      </c>
      <c r="T1237" t="s">
        <v>8322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77"/>
        <v>41110.680138888885</v>
      </c>
      <c r="L1238" s="13">
        <f t="shared" si="7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20">
        <f t="shared" si="79"/>
        <v>0</v>
      </c>
      <c r="R1238" s="8" t="e">
        <f t="shared" si="76"/>
        <v>#DIV/0!</v>
      </c>
      <c r="S1238" t="s">
        <v>8321</v>
      </c>
      <c r="T1238" t="s">
        <v>8322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77"/>
        <v>41125.283159722225</v>
      </c>
      <c r="L1239" s="13">
        <f t="shared" si="7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20">
        <f t="shared" si="79"/>
        <v>0</v>
      </c>
      <c r="R1239" s="8" t="e">
        <f t="shared" si="76"/>
        <v>#DIV/0!</v>
      </c>
      <c r="S1239" t="s">
        <v>8321</v>
      </c>
      <c r="T1239" t="s">
        <v>8322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77"/>
        <v>40731.61037037037</v>
      </c>
      <c r="L1240" s="13">
        <f t="shared" si="7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20">
        <f t="shared" si="79"/>
        <v>17.8</v>
      </c>
      <c r="R1240" s="8">
        <f t="shared" si="76"/>
        <v>59.333333333333336</v>
      </c>
      <c r="S1240" t="s">
        <v>8321</v>
      </c>
      <c r="T1240" t="s">
        <v>8322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77"/>
        <v>40883.962581018517</v>
      </c>
      <c r="L1241" s="13">
        <f t="shared" si="7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20">
        <f t="shared" si="79"/>
        <v>0</v>
      </c>
      <c r="R1241" s="8" t="e">
        <f t="shared" si="76"/>
        <v>#DIV/0!</v>
      </c>
      <c r="S1241" t="s">
        <v>8321</v>
      </c>
      <c r="T1241" t="s">
        <v>8322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77"/>
        <v>41409.040011574078</v>
      </c>
      <c r="L1242" s="13">
        <f t="shared" si="7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20">
        <f t="shared" si="79"/>
        <v>3.0124999999999997</v>
      </c>
      <c r="R1242" s="8">
        <f t="shared" si="76"/>
        <v>30.125</v>
      </c>
      <c r="S1242" t="s">
        <v>8321</v>
      </c>
      <c r="T1242" t="s">
        <v>8322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77"/>
        <v>41923.837731481479</v>
      </c>
      <c r="L1243" s="13">
        <f t="shared" si="7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20">
        <f t="shared" si="79"/>
        <v>50.739999999999995</v>
      </c>
      <c r="R1243" s="8">
        <f t="shared" si="76"/>
        <v>74.617647058823536</v>
      </c>
      <c r="S1243" t="s">
        <v>8321</v>
      </c>
      <c r="T1243" t="s">
        <v>8322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77"/>
        <v>40782.165532407409</v>
      </c>
      <c r="L1244" s="13">
        <f t="shared" si="7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20">
        <f t="shared" si="79"/>
        <v>0.54884742041712409</v>
      </c>
      <c r="R1244" s="8">
        <f t="shared" si="76"/>
        <v>5</v>
      </c>
      <c r="S1244" t="s">
        <v>8321</v>
      </c>
      <c r="T1244" t="s">
        <v>8322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77"/>
        <v>40671.879293981481</v>
      </c>
      <c r="L1245" s="13">
        <f t="shared" si="78"/>
        <v>40732.875</v>
      </c>
      <c r="M1245" t="b">
        <v>0</v>
      </c>
      <c r="N1245">
        <v>38</v>
      </c>
      <c r="O1245" t="b">
        <v>0</v>
      </c>
      <c r="P1245" t="s">
        <v>8286</v>
      </c>
      <c r="Q1245" s="20">
        <f t="shared" si="79"/>
        <v>14.091666666666667</v>
      </c>
      <c r="R1245" s="8">
        <f t="shared" si="76"/>
        <v>44.5</v>
      </c>
      <c r="S1245" t="s">
        <v>8321</v>
      </c>
      <c r="T1245" t="s">
        <v>8322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77"/>
        <v>41355.825497685182</v>
      </c>
      <c r="L1246" s="13">
        <f t="shared" si="78"/>
        <v>41386.875</v>
      </c>
      <c r="M1246" t="b">
        <v>1</v>
      </c>
      <c r="N1246">
        <v>45</v>
      </c>
      <c r="O1246" t="b">
        <v>1</v>
      </c>
      <c r="P1246" t="s">
        <v>8276</v>
      </c>
      <c r="Q1246" s="20">
        <f t="shared" si="79"/>
        <v>103.8</v>
      </c>
      <c r="R1246" s="8">
        <f t="shared" si="76"/>
        <v>46.133333333333333</v>
      </c>
      <c r="S1246" t="s">
        <v>8321</v>
      </c>
      <c r="T1246" t="s">
        <v>8323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77"/>
        <v>41774.599930555552</v>
      </c>
      <c r="L1247" s="13">
        <f t="shared" si="7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20">
        <f t="shared" si="79"/>
        <v>120.24999999999999</v>
      </c>
      <c r="R1247" s="8">
        <f t="shared" si="76"/>
        <v>141.47058823529412</v>
      </c>
      <c r="S1247" t="s">
        <v>8321</v>
      </c>
      <c r="T1247" t="s">
        <v>8323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77"/>
        <v>40838.043391203704</v>
      </c>
      <c r="L1248" s="13">
        <f t="shared" si="7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20">
        <f t="shared" si="79"/>
        <v>117</v>
      </c>
      <c r="R1248" s="8">
        <f t="shared" si="76"/>
        <v>75.483870967741936</v>
      </c>
      <c r="S1248" t="s">
        <v>8321</v>
      </c>
      <c r="T1248" t="s">
        <v>8323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77"/>
        <v>41370.292303240742</v>
      </c>
      <c r="L1249" s="13">
        <f t="shared" si="7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20">
        <f t="shared" si="79"/>
        <v>122.14285714285715</v>
      </c>
      <c r="R1249" s="8">
        <f t="shared" si="76"/>
        <v>85.5</v>
      </c>
      <c r="S1249" t="s">
        <v>8321</v>
      </c>
      <c r="T1249" t="s">
        <v>8323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77"/>
        <v>41767.656863425924</v>
      </c>
      <c r="L1250" s="13">
        <f t="shared" si="7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20">
        <f t="shared" si="79"/>
        <v>151.63999999999999</v>
      </c>
      <c r="R1250" s="8">
        <f t="shared" si="76"/>
        <v>64.254237288135599</v>
      </c>
      <c r="S1250" t="s">
        <v>8321</v>
      </c>
      <c r="T1250" t="s">
        <v>8323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77"/>
        <v>41067.74086805556</v>
      </c>
      <c r="L1251" s="13">
        <f t="shared" si="7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20">
        <f t="shared" si="79"/>
        <v>104.44</v>
      </c>
      <c r="R1251" s="8">
        <f t="shared" si="76"/>
        <v>64.46913580246914</v>
      </c>
      <c r="S1251" t="s">
        <v>8321</v>
      </c>
      <c r="T1251" t="s">
        <v>8323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77"/>
        <v>41843.64271990741</v>
      </c>
      <c r="L1252" s="13">
        <f t="shared" si="7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20">
        <f t="shared" si="79"/>
        <v>200.15333333333331</v>
      </c>
      <c r="R1252" s="8">
        <f t="shared" si="76"/>
        <v>118.2007874015748</v>
      </c>
      <c r="S1252" t="s">
        <v>8321</v>
      </c>
      <c r="T1252" t="s">
        <v>8323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77"/>
        <v>40751.814432870371</v>
      </c>
      <c r="L1253" s="13">
        <f t="shared" si="7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20">
        <f t="shared" si="79"/>
        <v>101.8</v>
      </c>
      <c r="R1253" s="8">
        <f t="shared" si="76"/>
        <v>82.540540540540547</v>
      </c>
      <c r="S1253" t="s">
        <v>8321</v>
      </c>
      <c r="T1253" t="s">
        <v>8323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77"/>
        <v>41543.988067129627</v>
      </c>
      <c r="L1254" s="13">
        <f t="shared" si="7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20">
        <f t="shared" si="79"/>
        <v>137.65714285714284</v>
      </c>
      <c r="R1254" s="8">
        <f t="shared" si="76"/>
        <v>34.170212765957444</v>
      </c>
      <c r="S1254" t="s">
        <v>8321</v>
      </c>
      <c r="T1254" t="s">
        <v>8323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77"/>
        <v>41855.783645833333</v>
      </c>
      <c r="L1255" s="13">
        <f t="shared" si="7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20">
        <f t="shared" si="79"/>
        <v>303833.2</v>
      </c>
      <c r="R1255" s="8">
        <f t="shared" si="76"/>
        <v>42.73322081575246</v>
      </c>
      <c r="S1255" t="s">
        <v>8321</v>
      </c>
      <c r="T1255" t="s">
        <v>8323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77"/>
        <v>40487.621365740742</v>
      </c>
      <c r="L1256" s="13">
        <f t="shared" si="7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20">
        <f t="shared" si="79"/>
        <v>198.85074626865671</v>
      </c>
      <c r="R1256" s="8">
        <f t="shared" si="76"/>
        <v>94.489361702127653</v>
      </c>
      <c r="S1256" t="s">
        <v>8321</v>
      </c>
      <c r="T1256" t="s">
        <v>8323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77"/>
        <v>41579.845509259263</v>
      </c>
      <c r="L1257" s="13">
        <f t="shared" si="7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20">
        <f t="shared" si="79"/>
        <v>202.36666666666667</v>
      </c>
      <c r="R1257" s="8">
        <f t="shared" si="76"/>
        <v>55.697247706422019</v>
      </c>
      <c r="S1257" t="s">
        <v>8321</v>
      </c>
      <c r="T1257" t="s">
        <v>8323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77"/>
        <v>40921.919340277782</v>
      </c>
      <c r="L1258" s="13">
        <f t="shared" si="7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20">
        <f t="shared" si="79"/>
        <v>117.96376666666666</v>
      </c>
      <c r="R1258" s="8">
        <f t="shared" si="76"/>
        <v>98.030831024930734</v>
      </c>
      <c r="S1258" t="s">
        <v>8321</v>
      </c>
      <c r="T1258" t="s">
        <v>8323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77"/>
        <v>40587.085532407407</v>
      </c>
      <c r="L1259" s="13">
        <f t="shared" si="7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20">
        <f t="shared" si="79"/>
        <v>294.72727272727275</v>
      </c>
      <c r="R1259" s="8">
        <f t="shared" si="76"/>
        <v>92.102272727272734</v>
      </c>
      <c r="S1259" t="s">
        <v>8321</v>
      </c>
      <c r="T1259" t="s">
        <v>8323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77"/>
        <v>41487.611250000002</v>
      </c>
      <c r="L1260" s="13">
        <f t="shared" si="7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20">
        <f t="shared" si="79"/>
        <v>213.14633333333336</v>
      </c>
      <c r="R1260" s="8">
        <f t="shared" si="76"/>
        <v>38.175462686567165</v>
      </c>
      <c r="S1260" t="s">
        <v>8321</v>
      </c>
      <c r="T1260" t="s">
        <v>8323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77"/>
        <v>41766.970648148148</v>
      </c>
      <c r="L1261" s="13">
        <f t="shared" si="7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20">
        <f t="shared" si="79"/>
        <v>104.24</v>
      </c>
      <c r="R1261" s="8">
        <f t="shared" si="76"/>
        <v>27.145833333333332</v>
      </c>
      <c r="S1261" t="s">
        <v>8321</v>
      </c>
      <c r="T1261" t="s">
        <v>8323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77"/>
        <v>41666.842824074076</v>
      </c>
      <c r="L1262" s="13">
        <f t="shared" si="7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20">
        <f t="shared" si="79"/>
        <v>113.66666666666667</v>
      </c>
      <c r="R1262" s="8">
        <f t="shared" si="76"/>
        <v>50.689189189189186</v>
      </c>
      <c r="S1262" t="s">
        <v>8321</v>
      </c>
      <c r="T1262" t="s">
        <v>8323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77"/>
        <v>41638.342905092592</v>
      </c>
      <c r="L1263" s="13">
        <f t="shared" si="7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20">
        <f t="shared" si="79"/>
        <v>101.25</v>
      </c>
      <c r="R1263" s="8">
        <f t="shared" si="76"/>
        <v>38.942307692307693</v>
      </c>
      <c r="S1263" t="s">
        <v>8321</v>
      </c>
      <c r="T1263" t="s">
        <v>8323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77"/>
        <v>41656.762638888889</v>
      </c>
      <c r="L1264" s="13">
        <f t="shared" si="7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20">
        <f t="shared" si="79"/>
        <v>125.41538461538462</v>
      </c>
      <c r="R1264" s="8">
        <f t="shared" si="76"/>
        <v>77.638095238095232</v>
      </c>
      <c r="S1264" t="s">
        <v>8321</v>
      </c>
      <c r="T1264" t="s">
        <v>8323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77"/>
        <v>41692.084143518521</v>
      </c>
      <c r="L1265" s="13">
        <f t="shared" si="7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20">
        <f t="shared" si="79"/>
        <v>119</v>
      </c>
      <c r="R1265" s="8">
        <f t="shared" si="76"/>
        <v>43.536585365853661</v>
      </c>
      <c r="S1265" t="s">
        <v>8321</v>
      </c>
      <c r="T1265" t="s">
        <v>8323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77"/>
        <v>41547.662997685184</v>
      </c>
      <c r="L1266" s="13">
        <f t="shared" si="7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20">
        <f t="shared" si="79"/>
        <v>166.46153846153845</v>
      </c>
      <c r="R1266" s="8">
        <f t="shared" si="76"/>
        <v>31.823529411764707</v>
      </c>
      <c r="S1266" t="s">
        <v>8321</v>
      </c>
      <c r="T1266" t="s">
        <v>8323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77"/>
        <v>40465.655266203699</v>
      </c>
      <c r="L1267" s="13">
        <f t="shared" si="7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20">
        <f t="shared" si="79"/>
        <v>119.14771428571429</v>
      </c>
      <c r="R1267" s="8">
        <f t="shared" si="76"/>
        <v>63.184393939393942</v>
      </c>
      <c r="S1267" t="s">
        <v>8321</v>
      </c>
      <c r="T1267" t="s">
        <v>8323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77"/>
        <v>41620.87667824074</v>
      </c>
      <c r="L1268" s="13">
        <f t="shared" si="7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20">
        <f t="shared" si="79"/>
        <v>100.47368421052632</v>
      </c>
      <c r="R1268" s="8">
        <f t="shared" si="76"/>
        <v>190.9</v>
      </c>
      <c r="S1268" t="s">
        <v>8321</v>
      </c>
      <c r="T1268" t="s">
        <v>8323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77"/>
        <v>41449.585162037038</v>
      </c>
      <c r="L1269" s="13">
        <f t="shared" si="7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20">
        <f t="shared" si="79"/>
        <v>101.8</v>
      </c>
      <c r="R1269" s="8">
        <f t="shared" si="76"/>
        <v>140.85534591194968</v>
      </c>
      <c r="S1269" t="s">
        <v>8321</v>
      </c>
      <c r="T1269" t="s">
        <v>8323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77"/>
        <v>41507.845451388886</v>
      </c>
      <c r="L1270" s="13">
        <f t="shared" si="7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20">
        <f t="shared" si="79"/>
        <v>116.66666666666667</v>
      </c>
      <c r="R1270" s="8">
        <f t="shared" si="76"/>
        <v>76.92307692307692</v>
      </c>
      <c r="S1270" t="s">
        <v>8321</v>
      </c>
      <c r="T1270" t="s">
        <v>8323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77"/>
        <v>42445.823055555549</v>
      </c>
      <c r="L1271" s="13">
        <f t="shared" si="78"/>
        <v>42476</v>
      </c>
      <c r="M1271" t="b">
        <v>1</v>
      </c>
      <c r="N1271">
        <v>206</v>
      </c>
      <c r="O1271" t="b">
        <v>1</v>
      </c>
      <c r="P1271" t="s">
        <v>8276</v>
      </c>
      <c r="Q1271" s="20">
        <f t="shared" si="79"/>
        <v>108.64893617021276</v>
      </c>
      <c r="R1271" s="8">
        <f t="shared" si="76"/>
        <v>99.15533980582525</v>
      </c>
      <c r="S1271" t="s">
        <v>8321</v>
      </c>
      <c r="T1271" t="s">
        <v>8323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77"/>
        <v>40933.856967592597</v>
      </c>
      <c r="L1272" s="13">
        <f t="shared" si="7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20">
        <f t="shared" si="79"/>
        <v>114.72</v>
      </c>
      <c r="R1272" s="8">
        <f t="shared" si="76"/>
        <v>67.881656804733723</v>
      </c>
      <c r="S1272" t="s">
        <v>8321</v>
      </c>
      <c r="T1272" t="s">
        <v>8323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77"/>
        <v>41561.683553240742</v>
      </c>
      <c r="L1273" s="13">
        <f t="shared" si="7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20">
        <f t="shared" si="79"/>
        <v>101.8</v>
      </c>
      <c r="R1273" s="8">
        <f t="shared" si="76"/>
        <v>246.29032258064515</v>
      </c>
      <c r="S1273" t="s">
        <v>8321</v>
      </c>
      <c r="T1273" t="s">
        <v>8323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77"/>
        <v>40274.745127314818</v>
      </c>
      <c r="L1274" s="13">
        <f t="shared" si="7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20">
        <f t="shared" si="79"/>
        <v>106</v>
      </c>
      <c r="R1274" s="8">
        <f t="shared" si="76"/>
        <v>189.28571428571428</v>
      </c>
      <c r="S1274" t="s">
        <v>8321</v>
      </c>
      <c r="T1274" t="s">
        <v>8323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77"/>
        <v>41852.730219907404</v>
      </c>
      <c r="L1275" s="13">
        <f t="shared" si="7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20">
        <f t="shared" si="79"/>
        <v>103.49999999999999</v>
      </c>
      <c r="R1275" s="8">
        <f t="shared" si="76"/>
        <v>76.666666666666671</v>
      </c>
      <c r="S1275" t="s">
        <v>8321</v>
      </c>
      <c r="T1275" t="s">
        <v>8323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77"/>
        <v>41116.690104166664</v>
      </c>
      <c r="L1276" s="13">
        <f t="shared" si="7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20">
        <f t="shared" si="79"/>
        <v>154.97535999999999</v>
      </c>
      <c r="R1276" s="8">
        <f t="shared" si="76"/>
        <v>82.963254817987149</v>
      </c>
      <c r="S1276" t="s">
        <v>8321</v>
      </c>
      <c r="T1276" t="s">
        <v>8323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77"/>
        <v>41458.867905092593</v>
      </c>
      <c r="L1277" s="13">
        <f t="shared" si="7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20">
        <f t="shared" si="79"/>
        <v>162.14066666666668</v>
      </c>
      <c r="R1277" s="8">
        <f t="shared" si="76"/>
        <v>62.522107969151669</v>
      </c>
      <c r="S1277" t="s">
        <v>8321</v>
      </c>
      <c r="T1277" t="s">
        <v>8323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77"/>
        <v>40007.704247685186</v>
      </c>
      <c r="L1278" s="13">
        <f t="shared" si="7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20">
        <f t="shared" si="79"/>
        <v>104.42100000000001</v>
      </c>
      <c r="R1278" s="8">
        <f t="shared" si="76"/>
        <v>46.06808823529412</v>
      </c>
      <c r="S1278" t="s">
        <v>8321</v>
      </c>
      <c r="T1278" t="s">
        <v>8323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77"/>
        <v>41121.561886574076</v>
      </c>
      <c r="L1279" s="13">
        <f t="shared" si="7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20">
        <f t="shared" si="79"/>
        <v>106.12433333333333</v>
      </c>
      <c r="R1279" s="8">
        <f t="shared" si="76"/>
        <v>38.543946731234868</v>
      </c>
      <c r="S1279" t="s">
        <v>8321</v>
      </c>
      <c r="T1279" t="s">
        <v>8323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77"/>
        <v>41786.555162037039</v>
      </c>
      <c r="L1280" s="13">
        <f t="shared" si="7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20">
        <f t="shared" si="79"/>
        <v>154.93846153846152</v>
      </c>
      <c r="R1280" s="8">
        <f t="shared" si="76"/>
        <v>53.005263157894738</v>
      </c>
      <c r="S1280" t="s">
        <v>8321</v>
      </c>
      <c r="T1280" t="s">
        <v>8323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77"/>
        <v>41682.099189814813</v>
      </c>
      <c r="L1281" s="13">
        <f t="shared" si="7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20">
        <f t="shared" si="79"/>
        <v>110.77157238734421</v>
      </c>
      <c r="R1281" s="8">
        <f t="shared" si="76"/>
        <v>73.355396825396824</v>
      </c>
      <c r="S1281" t="s">
        <v>8321</v>
      </c>
      <c r="T1281" t="s">
        <v>8323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77"/>
        <v>40513.757569444446</v>
      </c>
      <c r="L1282" s="13">
        <f t="shared" si="7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20">
        <f t="shared" si="79"/>
        <v>110.91186666666665</v>
      </c>
      <c r="R1282" s="8">
        <f t="shared" ref="R1282:R1345" si="80">E1282/N1282</f>
        <v>127.97523076923076</v>
      </c>
      <c r="S1282" t="s">
        <v>8321</v>
      </c>
      <c r="T1282" t="s">
        <v>8323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81">(((J1283/60)/60)/24)+DATE(1970,1,1)</f>
        <v>41463.743472222224</v>
      </c>
      <c r="L1283" s="13">
        <f t="shared" ref="L1283:L1346" si="8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20">
        <f t="shared" si="79"/>
        <v>110.71428571428572</v>
      </c>
      <c r="R1283" s="8">
        <f t="shared" si="80"/>
        <v>104.72972972972973</v>
      </c>
      <c r="S1283" t="s">
        <v>8321</v>
      </c>
      <c r="T1283" t="s">
        <v>8323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81"/>
        <v>41586.475173611114</v>
      </c>
      <c r="L1284" s="13">
        <f t="shared" si="8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20">
        <f t="shared" ref="Q1284:Q1347" si="83">E1284/D1284*100</f>
        <v>123.61333333333333</v>
      </c>
      <c r="R1284" s="8">
        <f t="shared" si="80"/>
        <v>67.671532846715323</v>
      </c>
      <c r="S1284" t="s">
        <v>8321</v>
      </c>
      <c r="T1284" t="s">
        <v>8323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81"/>
        <v>41320.717465277776</v>
      </c>
      <c r="L1285" s="13">
        <f t="shared" si="8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20">
        <f t="shared" si="83"/>
        <v>211.05</v>
      </c>
      <c r="R1285" s="8">
        <f t="shared" si="80"/>
        <v>95.931818181818187</v>
      </c>
      <c r="S1285" t="s">
        <v>8321</v>
      </c>
      <c r="T1285" t="s">
        <v>8323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81"/>
        <v>42712.23474537037</v>
      </c>
      <c r="L1286" s="13">
        <f t="shared" si="8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20">
        <f t="shared" si="83"/>
        <v>101</v>
      </c>
      <c r="R1286" s="8">
        <f t="shared" si="80"/>
        <v>65.161290322580641</v>
      </c>
      <c r="S1286" t="s">
        <v>8324</v>
      </c>
      <c r="T1286" t="s">
        <v>8325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81"/>
        <v>42160.583043981482</v>
      </c>
      <c r="L1287" s="13">
        <f t="shared" si="8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20">
        <f t="shared" si="83"/>
        <v>101.64999999999999</v>
      </c>
      <c r="R1287" s="8">
        <f t="shared" si="80"/>
        <v>32.269841269841272</v>
      </c>
      <c r="S1287" t="s">
        <v>8324</v>
      </c>
      <c r="T1287" t="s">
        <v>8325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81"/>
        <v>42039.384571759263</v>
      </c>
      <c r="L1288" s="13">
        <f t="shared" si="8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20">
        <f t="shared" si="83"/>
        <v>108.33333333333333</v>
      </c>
      <c r="R1288" s="8">
        <f t="shared" si="80"/>
        <v>81.25</v>
      </c>
      <c r="S1288" t="s">
        <v>8324</v>
      </c>
      <c r="T1288" t="s">
        <v>8325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81"/>
        <v>42107.621018518519</v>
      </c>
      <c r="L1289" s="13">
        <f t="shared" si="8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20">
        <f t="shared" si="83"/>
        <v>242</v>
      </c>
      <c r="R1289" s="8">
        <f t="shared" si="80"/>
        <v>24.2</v>
      </c>
      <c r="S1289" t="s">
        <v>8324</v>
      </c>
      <c r="T1289" t="s">
        <v>8325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81"/>
        <v>42561.154664351852</v>
      </c>
      <c r="L1290" s="13">
        <f t="shared" si="8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20">
        <f t="shared" si="83"/>
        <v>100.44999999999999</v>
      </c>
      <c r="R1290" s="8">
        <f t="shared" si="80"/>
        <v>65.868852459016395</v>
      </c>
      <c r="S1290" t="s">
        <v>8324</v>
      </c>
      <c r="T1290" t="s">
        <v>8325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81"/>
        <v>42709.134780092587</v>
      </c>
      <c r="L1291" s="13">
        <f t="shared" si="8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20">
        <f t="shared" si="83"/>
        <v>125.06666666666666</v>
      </c>
      <c r="R1291" s="8">
        <f t="shared" si="80"/>
        <v>36.07692307692308</v>
      </c>
      <c r="S1291" t="s">
        <v>8324</v>
      </c>
      <c r="T1291" t="s">
        <v>8325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81"/>
        <v>42086.614942129629</v>
      </c>
      <c r="L1292" s="13">
        <f t="shared" si="8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20">
        <f t="shared" si="83"/>
        <v>108.57142857142857</v>
      </c>
      <c r="R1292" s="8">
        <f t="shared" si="80"/>
        <v>44.186046511627907</v>
      </c>
      <c r="S1292" t="s">
        <v>8324</v>
      </c>
      <c r="T1292" t="s">
        <v>8325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81"/>
        <v>42064.652673611112</v>
      </c>
      <c r="L1293" s="13">
        <f t="shared" si="8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20">
        <f t="shared" si="83"/>
        <v>145.70000000000002</v>
      </c>
      <c r="R1293" s="8">
        <f t="shared" si="80"/>
        <v>104.07142857142857</v>
      </c>
      <c r="S1293" t="s">
        <v>8324</v>
      </c>
      <c r="T1293" t="s">
        <v>8325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81"/>
        <v>42256.764212962968</v>
      </c>
      <c r="L1294" s="13">
        <f t="shared" si="8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20">
        <f t="shared" si="83"/>
        <v>110.00000000000001</v>
      </c>
      <c r="R1294" s="8">
        <f t="shared" si="80"/>
        <v>35.96153846153846</v>
      </c>
      <c r="S1294" t="s">
        <v>8324</v>
      </c>
      <c r="T1294" t="s">
        <v>8325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81"/>
        <v>42292.701053240744</v>
      </c>
      <c r="L1295" s="13">
        <f t="shared" si="8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20">
        <f t="shared" si="83"/>
        <v>102.23333333333333</v>
      </c>
      <c r="R1295" s="8">
        <f t="shared" si="80"/>
        <v>127.79166666666667</v>
      </c>
      <c r="S1295" t="s">
        <v>8324</v>
      </c>
      <c r="T1295" t="s">
        <v>8325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81"/>
        <v>42278.453668981485</v>
      </c>
      <c r="L1296" s="13">
        <f t="shared" si="8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20">
        <f t="shared" si="83"/>
        <v>122</v>
      </c>
      <c r="R1296" s="8">
        <f t="shared" si="80"/>
        <v>27.727272727272727</v>
      </c>
      <c r="S1296" t="s">
        <v>8324</v>
      </c>
      <c r="T1296" t="s">
        <v>8325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81"/>
        <v>42184.572881944448</v>
      </c>
      <c r="L1297" s="13">
        <f t="shared" si="8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20">
        <f t="shared" si="83"/>
        <v>101.96000000000001</v>
      </c>
      <c r="R1297" s="8">
        <f t="shared" si="80"/>
        <v>39.828125</v>
      </c>
      <c r="S1297" t="s">
        <v>8324</v>
      </c>
      <c r="T1297" t="s">
        <v>8325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81"/>
        <v>42423.050613425927</v>
      </c>
      <c r="L1298" s="13">
        <f t="shared" si="8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20">
        <f t="shared" si="83"/>
        <v>141.1764705882353</v>
      </c>
      <c r="R1298" s="8">
        <f t="shared" si="80"/>
        <v>52.173913043478258</v>
      </c>
      <c r="S1298" t="s">
        <v>8324</v>
      </c>
      <c r="T1298" t="s">
        <v>8325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81"/>
        <v>42461.747199074074</v>
      </c>
      <c r="L1299" s="13">
        <f t="shared" si="8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20">
        <f t="shared" si="83"/>
        <v>109.52500000000001</v>
      </c>
      <c r="R1299" s="8">
        <f t="shared" si="80"/>
        <v>92.037815126050418</v>
      </c>
      <c r="S1299" t="s">
        <v>8324</v>
      </c>
      <c r="T1299" t="s">
        <v>8325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81"/>
        <v>42458.680925925932</v>
      </c>
      <c r="L1300" s="13">
        <f t="shared" si="8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20">
        <f t="shared" si="83"/>
        <v>104.65</v>
      </c>
      <c r="R1300" s="8">
        <f t="shared" si="80"/>
        <v>63.424242424242422</v>
      </c>
      <c r="S1300" t="s">
        <v>8324</v>
      </c>
      <c r="T1300" t="s">
        <v>8325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81"/>
        <v>42169.814340277779</v>
      </c>
      <c r="L1301" s="13">
        <f t="shared" si="8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20">
        <f t="shared" si="83"/>
        <v>124</v>
      </c>
      <c r="R1301" s="8">
        <f t="shared" si="80"/>
        <v>135.625</v>
      </c>
      <c r="S1301" t="s">
        <v>8324</v>
      </c>
      <c r="T1301" t="s">
        <v>8325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81"/>
        <v>42483.675208333334</v>
      </c>
      <c r="L1302" s="13">
        <f t="shared" si="8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20">
        <f t="shared" si="83"/>
        <v>135</v>
      </c>
      <c r="R1302" s="8">
        <f t="shared" si="80"/>
        <v>168.75</v>
      </c>
      <c r="S1302" t="s">
        <v>8324</v>
      </c>
      <c r="T1302" t="s">
        <v>8325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81"/>
        <v>42195.749745370369</v>
      </c>
      <c r="L1303" s="13">
        <f t="shared" si="82"/>
        <v>42206.125</v>
      </c>
      <c r="M1303" t="b">
        <v>0</v>
      </c>
      <c r="N1303">
        <v>29</v>
      </c>
      <c r="O1303" t="b">
        <v>1</v>
      </c>
      <c r="P1303" t="s">
        <v>8271</v>
      </c>
      <c r="Q1303" s="20">
        <f t="shared" si="83"/>
        <v>102.75000000000001</v>
      </c>
      <c r="R1303" s="8">
        <f t="shared" si="80"/>
        <v>70.862068965517238</v>
      </c>
      <c r="S1303" t="s">
        <v>8324</v>
      </c>
      <c r="T1303" t="s">
        <v>8325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81"/>
        <v>42675.057997685188</v>
      </c>
      <c r="L1304" s="13">
        <f t="shared" si="8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20">
        <f t="shared" si="83"/>
        <v>100</v>
      </c>
      <c r="R1304" s="8">
        <f t="shared" si="80"/>
        <v>50</v>
      </c>
      <c r="S1304" t="s">
        <v>8324</v>
      </c>
      <c r="T1304" t="s">
        <v>8325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81"/>
        <v>42566.441203703704</v>
      </c>
      <c r="L1305" s="13">
        <f t="shared" si="8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20">
        <f t="shared" si="83"/>
        <v>130.26085714285716</v>
      </c>
      <c r="R1305" s="8">
        <f t="shared" si="80"/>
        <v>42.214166666666671</v>
      </c>
      <c r="S1305" t="s">
        <v>8324</v>
      </c>
      <c r="T1305" t="s">
        <v>8325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81"/>
        <v>42747.194502314815</v>
      </c>
      <c r="L1306" s="13">
        <f t="shared" si="8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20">
        <f t="shared" si="83"/>
        <v>39.627499999999998</v>
      </c>
      <c r="R1306" s="8">
        <f t="shared" si="80"/>
        <v>152.41346153846155</v>
      </c>
      <c r="S1306" t="s">
        <v>8326</v>
      </c>
      <c r="T1306" t="s">
        <v>8327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81"/>
        <v>42543.665601851855</v>
      </c>
      <c r="L1307" s="13">
        <f t="shared" si="8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20">
        <f t="shared" si="83"/>
        <v>25.976666666666663</v>
      </c>
      <c r="R1307" s="8">
        <f t="shared" si="80"/>
        <v>90.616279069767444</v>
      </c>
      <c r="S1307" t="s">
        <v>8326</v>
      </c>
      <c r="T1307" t="s">
        <v>8327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81"/>
        <v>41947.457569444443</v>
      </c>
      <c r="L1308" s="13">
        <f t="shared" si="8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20">
        <f t="shared" si="83"/>
        <v>65.24636363636364</v>
      </c>
      <c r="R1308" s="8">
        <f t="shared" si="80"/>
        <v>201.60393258426967</v>
      </c>
      <c r="S1308" t="s">
        <v>8326</v>
      </c>
      <c r="T1308" t="s">
        <v>8327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81"/>
        <v>42387.503229166665</v>
      </c>
      <c r="L1309" s="13">
        <f t="shared" si="8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20">
        <f t="shared" si="83"/>
        <v>11.514000000000001</v>
      </c>
      <c r="R1309" s="8">
        <f t="shared" si="80"/>
        <v>127.93333333333334</v>
      </c>
      <c r="S1309" t="s">
        <v>8326</v>
      </c>
      <c r="T1309" t="s">
        <v>8327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81"/>
        <v>42611.613564814819</v>
      </c>
      <c r="L1310" s="13">
        <f t="shared" si="8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20">
        <f t="shared" si="83"/>
        <v>11.360000000000001</v>
      </c>
      <c r="R1310" s="8">
        <f t="shared" si="80"/>
        <v>29.894736842105264</v>
      </c>
      <c r="S1310" t="s">
        <v>8326</v>
      </c>
      <c r="T1310" t="s">
        <v>8327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81"/>
        <v>42257.882731481484</v>
      </c>
      <c r="L1311" s="13">
        <f t="shared" si="8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20">
        <f t="shared" si="83"/>
        <v>111.99130434782609</v>
      </c>
      <c r="R1311" s="8">
        <f t="shared" si="80"/>
        <v>367.97142857142859</v>
      </c>
      <c r="S1311" t="s">
        <v>8326</v>
      </c>
      <c r="T1311" t="s">
        <v>8327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81"/>
        <v>42556.667245370365</v>
      </c>
      <c r="L1312" s="13">
        <f t="shared" si="8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20">
        <f t="shared" si="83"/>
        <v>15.5</v>
      </c>
      <c r="R1312" s="8">
        <f t="shared" si="80"/>
        <v>129.16666666666666</v>
      </c>
      <c r="S1312" t="s">
        <v>8326</v>
      </c>
      <c r="T1312" t="s">
        <v>8327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81"/>
        <v>42669.802303240736</v>
      </c>
      <c r="L1313" s="13">
        <f t="shared" si="8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20">
        <f t="shared" si="83"/>
        <v>32.027999999999999</v>
      </c>
      <c r="R1313" s="8">
        <f t="shared" si="80"/>
        <v>800.7</v>
      </c>
      <c r="S1313" t="s">
        <v>8326</v>
      </c>
      <c r="T1313" t="s">
        <v>8327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81"/>
        <v>42082.702800925923</v>
      </c>
      <c r="L1314" s="13">
        <f t="shared" si="8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20">
        <f t="shared" si="83"/>
        <v>0.60869565217391308</v>
      </c>
      <c r="R1314" s="8">
        <f t="shared" si="80"/>
        <v>28</v>
      </c>
      <c r="S1314" t="s">
        <v>8326</v>
      </c>
      <c r="T1314" t="s">
        <v>8327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81"/>
        <v>42402.709652777776</v>
      </c>
      <c r="L1315" s="13">
        <f t="shared" si="8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20">
        <f t="shared" si="83"/>
        <v>31.114999999999998</v>
      </c>
      <c r="R1315" s="8">
        <f t="shared" si="80"/>
        <v>102.01639344262296</v>
      </c>
      <c r="S1315" t="s">
        <v>8326</v>
      </c>
      <c r="T1315" t="s">
        <v>8327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81"/>
        <v>42604.669675925921</v>
      </c>
      <c r="L1316" s="13">
        <f t="shared" si="8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20">
        <f t="shared" si="83"/>
        <v>1.1266666666666667</v>
      </c>
      <c r="R1316" s="8">
        <f t="shared" si="80"/>
        <v>184.36363636363637</v>
      </c>
      <c r="S1316" t="s">
        <v>8326</v>
      </c>
      <c r="T1316" t="s">
        <v>8327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81"/>
        <v>42278.498240740737</v>
      </c>
      <c r="L1317" s="13">
        <f t="shared" si="8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20">
        <f t="shared" si="83"/>
        <v>40.404000000000003</v>
      </c>
      <c r="R1317" s="8">
        <f t="shared" si="80"/>
        <v>162.91935483870967</v>
      </c>
      <c r="S1317" t="s">
        <v>8326</v>
      </c>
      <c r="T1317" t="s">
        <v>8327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81"/>
        <v>42393.961909722217</v>
      </c>
      <c r="L1318" s="13">
        <f t="shared" si="8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20">
        <f t="shared" si="83"/>
        <v>1.3333333333333333E-3</v>
      </c>
      <c r="R1318" s="8">
        <f t="shared" si="80"/>
        <v>1</v>
      </c>
      <c r="S1318" t="s">
        <v>8326</v>
      </c>
      <c r="T1318" t="s">
        <v>8327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81"/>
        <v>42520.235486111109</v>
      </c>
      <c r="L1319" s="13">
        <f t="shared" si="8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20">
        <f t="shared" si="83"/>
        <v>5.7334999999999994</v>
      </c>
      <c r="R1319" s="8">
        <f t="shared" si="80"/>
        <v>603.52631578947364</v>
      </c>
      <c r="S1319" t="s">
        <v>8326</v>
      </c>
      <c r="T1319" t="s">
        <v>8327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81"/>
        <v>41985.043657407412</v>
      </c>
      <c r="L1320" s="13">
        <f t="shared" si="8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20">
        <f t="shared" si="83"/>
        <v>15.324999999999999</v>
      </c>
      <c r="R1320" s="8">
        <f t="shared" si="80"/>
        <v>45.407407407407405</v>
      </c>
      <c r="S1320" t="s">
        <v>8326</v>
      </c>
      <c r="T1320" t="s">
        <v>8327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81"/>
        <v>41816.812094907407</v>
      </c>
      <c r="L1321" s="13">
        <f t="shared" si="8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20">
        <f t="shared" si="83"/>
        <v>15.103448275862069</v>
      </c>
      <c r="R1321" s="8">
        <f t="shared" si="80"/>
        <v>97.333333333333329</v>
      </c>
      <c r="S1321" t="s">
        <v>8326</v>
      </c>
      <c r="T1321" t="s">
        <v>8327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81"/>
        <v>42705.690347222218</v>
      </c>
      <c r="L1322" s="13">
        <f t="shared" si="8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20">
        <f t="shared" si="83"/>
        <v>0.503</v>
      </c>
      <c r="R1322" s="8">
        <f t="shared" si="80"/>
        <v>167.66666666666666</v>
      </c>
      <c r="S1322" t="s">
        <v>8326</v>
      </c>
      <c r="T1322" t="s">
        <v>8327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81"/>
        <v>42697.74927083333</v>
      </c>
      <c r="L1323" s="13">
        <f t="shared" si="8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20">
        <f t="shared" si="83"/>
        <v>1.3028138528138529</v>
      </c>
      <c r="R1323" s="8">
        <f t="shared" si="80"/>
        <v>859.85714285714289</v>
      </c>
      <c r="S1323" t="s">
        <v>8326</v>
      </c>
      <c r="T1323" t="s">
        <v>8327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81"/>
        <v>42115.656539351854</v>
      </c>
      <c r="L1324" s="13">
        <f t="shared" si="8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20">
        <f t="shared" si="83"/>
        <v>0.30285714285714288</v>
      </c>
      <c r="R1324" s="8">
        <f t="shared" si="80"/>
        <v>26.5</v>
      </c>
      <c r="S1324" t="s">
        <v>8326</v>
      </c>
      <c r="T1324" t="s">
        <v>8327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81"/>
        <v>42451.698449074072</v>
      </c>
      <c r="L1325" s="13">
        <f t="shared" si="8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20">
        <f t="shared" si="83"/>
        <v>8.8800000000000008</v>
      </c>
      <c r="R1325" s="8">
        <f t="shared" si="80"/>
        <v>30.272727272727273</v>
      </c>
      <c r="S1325" t="s">
        <v>8326</v>
      </c>
      <c r="T1325" t="s">
        <v>8327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81"/>
        <v>42626.633703703701</v>
      </c>
      <c r="L1326" s="13">
        <f t="shared" si="8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20">
        <f t="shared" si="83"/>
        <v>9.84</v>
      </c>
      <c r="R1326" s="8">
        <f t="shared" si="80"/>
        <v>54.666666666666664</v>
      </c>
      <c r="S1326" t="s">
        <v>8326</v>
      </c>
      <c r="T1326" t="s">
        <v>8327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81"/>
        <v>42704.086053240739</v>
      </c>
      <c r="L1327" s="13">
        <f t="shared" si="8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20">
        <f t="shared" si="83"/>
        <v>2.4299999999999997</v>
      </c>
      <c r="R1327" s="8">
        <f t="shared" si="80"/>
        <v>60.75</v>
      </c>
      <c r="S1327" t="s">
        <v>8326</v>
      </c>
      <c r="T1327" t="s">
        <v>8327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81"/>
        <v>41974.791990740734</v>
      </c>
      <c r="L1328" s="13">
        <f t="shared" si="8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20">
        <f t="shared" si="83"/>
        <v>1.1299999999999999</v>
      </c>
      <c r="R1328" s="8">
        <f t="shared" si="80"/>
        <v>102.72727272727273</v>
      </c>
      <c r="S1328" t="s">
        <v>8326</v>
      </c>
      <c r="T1328" t="s">
        <v>8327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81"/>
        <v>42123.678645833337</v>
      </c>
      <c r="L1329" s="13">
        <f t="shared" si="8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20">
        <f t="shared" si="83"/>
        <v>3.5520833333333335</v>
      </c>
      <c r="R1329" s="8">
        <f t="shared" si="80"/>
        <v>41.585365853658537</v>
      </c>
      <c r="S1329" t="s">
        <v>8326</v>
      </c>
      <c r="T1329" t="s">
        <v>8327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81"/>
        <v>42612.642754629633</v>
      </c>
      <c r="L1330" s="13">
        <f t="shared" si="8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20">
        <f t="shared" si="83"/>
        <v>2.3306666666666667</v>
      </c>
      <c r="R1330" s="8">
        <f t="shared" si="80"/>
        <v>116.53333333333333</v>
      </c>
      <c r="S1330" t="s">
        <v>8326</v>
      </c>
      <c r="T1330" t="s">
        <v>8327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81"/>
        <v>41935.221585648149</v>
      </c>
      <c r="L1331" s="13">
        <f t="shared" si="8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20">
        <f t="shared" si="83"/>
        <v>0.81600000000000006</v>
      </c>
      <c r="R1331" s="8">
        <f t="shared" si="80"/>
        <v>45.333333333333336</v>
      </c>
      <c r="S1331" t="s">
        <v>8326</v>
      </c>
      <c r="T1331" t="s">
        <v>8327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81"/>
        <v>42522.276724537034</v>
      </c>
      <c r="L1332" s="13">
        <f t="shared" si="8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20">
        <f t="shared" si="83"/>
        <v>22.494285714285713</v>
      </c>
      <c r="R1332" s="8">
        <f t="shared" si="80"/>
        <v>157.46</v>
      </c>
      <c r="S1332" t="s">
        <v>8326</v>
      </c>
      <c r="T1332" t="s">
        <v>8327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81"/>
        <v>42569.50409722222</v>
      </c>
      <c r="L1333" s="13">
        <f t="shared" si="8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20">
        <f t="shared" si="83"/>
        <v>1.3668</v>
      </c>
      <c r="R1333" s="8">
        <f t="shared" si="80"/>
        <v>100.5</v>
      </c>
      <c r="S1333" t="s">
        <v>8326</v>
      </c>
      <c r="T1333" t="s">
        <v>8327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81"/>
        <v>42732.060277777782</v>
      </c>
      <c r="L1334" s="13">
        <f t="shared" si="8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20">
        <f t="shared" si="83"/>
        <v>0</v>
      </c>
      <c r="R1334" s="8" t="e">
        <f t="shared" si="80"/>
        <v>#DIV/0!</v>
      </c>
      <c r="S1334" t="s">
        <v>8326</v>
      </c>
      <c r="T1334" t="s">
        <v>8327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81"/>
        <v>41806.106770833336</v>
      </c>
      <c r="L1335" s="13">
        <f t="shared" si="8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20">
        <f t="shared" si="83"/>
        <v>0</v>
      </c>
      <c r="R1335" s="8" t="e">
        <f t="shared" si="80"/>
        <v>#DIV/0!</v>
      </c>
      <c r="S1335" t="s">
        <v>8326</v>
      </c>
      <c r="T1335" t="s">
        <v>8327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81"/>
        <v>42410.774155092593</v>
      </c>
      <c r="L1336" s="13">
        <f t="shared" si="8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20">
        <f t="shared" si="83"/>
        <v>10.754135338345865</v>
      </c>
      <c r="R1336" s="8">
        <f t="shared" si="80"/>
        <v>51.822463768115945</v>
      </c>
      <c r="S1336" t="s">
        <v>8326</v>
      </c>
      <c r="T1336" t="s">
        <v>8327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81"/>
        <v>42313.936365740738</v>
      </c>
      <c r="L1337" s="13">
        <f t="shared" si="8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20">
        <f t="shared" si="83"/>
        <v>19.759999999999998</v>
      </c>
      <c r="R1337" s="8">
        <f t="shared" si="80"/>
        <v>308.75</v>
      </c>
      <c r="S1337" t="s">
        <v>8326</v>
      </c>
      <c r="T1337" t="s">
        <v>8327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81"/>
        <v>41955.863750000004</v>
      </c>
      <c r="L1338" s="13">
        <f t="shared" si="8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20">
        <f t="shared" si="83"/>
        <v>84.946999999999989</v>
      </c>
      <c r="R1338" s="8">
        <f t="shared" si="80"/>
        <v>379.22767857142856</v>
      </c>
      <c r="S1338" t="s">
        <v>8326</v>
      </c>
      <c r="T1338" t="s">
        <v>8327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81"/>
        <v>42767.577303240745</v>
      </c>
      <c r="L1339" s="13">
        <f t="shared" si="8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20">
        <f t="shared" si="83"/>
        <v>49.381999999999998</v>
      </c>
      <c r="R1339" s="8">
        <f t="shared" si="80"/>
        <v>176.36428571428573</v>
      </c>
      <c r="S1339" t="s">
        <v>8326</v>
      </c>
      <c r="T1339" t="s">
        <v>8327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81"/>
        <v>42188.803622685184</v>
      </c>
      <c r="L1340" s="13">
        <f t="shared" si="8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20">
        <f t="shared" si="83"/>
        <v>3.3033333333333332</v>
      </c>
      <c r="R1340" s="8">
        <f t="shared" si="80"/>
        <v>66.066666666666663</v>
      </c>
      <c r="S1340" t="s">
        <v>8326</v>
      </c>
      <c r="T1340" t="s">
        <v>8327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81"/>
        <v>41936.647164351853</v>
      </c>
      <c r="L1341" s="13">
        <f t="shared" si="8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20">
        <f t="shared" si="83"/>
        <v>6.6339999999999995</v>
      </c>
      <c r="R1341" s="8">
        <f t="shared" si="80"/>
        <v>89.648648648648646</v>
      </c>
      <c r="S1341" t="s">
        <v>8326</v>
      </c>
      <c r="T1341" t="s">
        <v>8327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81"/>
        <v>41836.595520833333</v>
      </c>
      <c r="L1342" s="13">
        <f t="shared" si="8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20">
        <f t="shared" si="83"/>
        <v>0</v>
      </c>
      <c r="R1342" s="8" t="e">
        <f t="shared" si="80"/>
        <v>#DIV/0!</v>
      </c>
      <c r="S1342" t="s">
        <v>8326</v>
      </c>
      <c r="T1342" t="s">
        <v>8327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81"/>
        <v>42612.624039351853</v>
      </c>
      <c r="L1343" s="13">
        <f t="shared" si="8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20">
        <f t="shared" si="83"/>
        <v>70.36</v>
      </c>
      <c r="R1343" s="8">
        <f t="shared" si="80"/>
        <v>382.39130434782606</v>
      </c>
      <c r="S1343" t="s">
        <v>8326</v>
      </c>
      <c r="T1343" t="s">
        <v>8327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81"/>
        <v>42172.816423611104</v>
      </c>
      <c r="L1344" s="13">
        <f t="shared" si="8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20">
        <f t="shared" si="83"/>
        <v>0.2</v>
      </c>
      <c r="R1344" s="8">
        <f t="shared" si="80"/>
        <v>100</v>
      </c>
      <c r="S1344" t="s">
        <v>8326</v>
      </c>
      <c r="T1344" t="s">
        <v>8327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81"/>
        <v>42542.526423611111</v>
      </c>
      <c r="L1345" s="13">
        <f t="shared" si="8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20">
        <f t="shared" si="83"/>
        <v>102.298</v>
      </c>
      <c r="R1345" s="8">
        <f t="shared" si="80"/>
        <v>158.35603715170279</v>
      </c>
      <c r="S1345" t="s">
        <v>8326</v>
      </c>
      <c r="T1345" t="s">
        <v>8327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81"/>
        <v>42522.789803240739</v>
      </c>
      <c r="L1346" s="13">
        <f t="shared" si="8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20">
        <f t="shared" si="83"/>
        <v>377.73333333333335</v>
      </c>
      <c r="R1346" s="8">
        <f t="shared" ref="R1346:R1409" si="84">E1346/N1346</f>
        <v>40.762589928057551</v>
      </c>
      <c r="S1346" t="s">
        <v>8328</v>
      </c>
      <c r="T1346" t="s">
        <v>8329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85">(((J1347/60)/60)/24)+DATE(1970,1,1)</f>
        <v>41799.814340277779</v>
      </c>
      <c r="L1347" s="13">
        <f t="shared" ref="L1347:L1410" si="86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20">
        <f t="shared" si="83"/>
        <v>125</v>
      </c>
      <c r="R1347" s="8">
        <f t="shared" si="84"/>
        <v>53.571428571428569</v>
      </c>
      <c r="S1347" t="s">
        <v>8328</v>
      </c>
      <c r="T1347" t="s">
        <v>8329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85"/>
        <v>41422.075821759259</v>
      </c>
      <c r="L1348" s="13">
        <f t="shared" si="86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20">
        <f t="shared" ref="Q1348:Q1411" si="87">E1348/D1348*100</f>
        <v>147.32653061224491</v>
      </c>
      <c r="R1348" s="8">
        <f t="shared" si="84"/>
        <v>48.449664429530202</v>
      </c>
      <c r="S1348" t="s">
        <v>8328</v>
      </c>
      <c r="T1348" t="s">
        <v>8329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85"/>
        <v>42040.638020833328</v>
      </c>
      <c r="L1349" s="13">
        <f t="shared" si="86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20">
        <f t="shared" si="87"/>
        <v>102.2</v>
      </c>
      <c r="R1349" s="8">
        <f t="shared" si="84"/>
        <v>82.41935483870968</v>
      </c>
      <c r="S1349" t="s">
        <v>8328</v>
      </c>
      <c r="T1349" t="s">
        <v>8329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85"/>
        <v>41963.506168981476</v>
      </c>
      <c r="L1350" s="13">
        <f t="shared" si="86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20">
        <f t="shared" si="87"/>
        <v>101.8723404255319</v>
      </c>
      <c r="R1350" s="8">
        <f t="shared" si="84"/>
        <v>230.19230769230768</v>
      </c>
      <c r="S1350" t="s">
        <v>8328</v>
      </c>
      <c r="T1350" t="s">
        <v>8329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85"/>
        <v>42317.33258101852</v>
      </c>
      <c r="L1351" s="13">
        <f t="shared" si="86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20">
        <f t="shared" si="87"/>
        <v>204.2</v>
      </c>
      <c r="R1351" s="8">
        <f t="shared" si="84"/>
        <v>59.360465116279073</v>
      </c>
      <c r="S1351" t="s">
        <v>8328</v>
      </c>
      <c r="T1351" t="s">
        <v>8329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85"/>
        <v>42334.013124999998</v>
      </c>
      <c r="L1352" s="13">
        <f t="shared" si="86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20">
        <f t="shared" si="87"/>
        <v>104.05</v>
      </c>
      <c r="R1352" s="8">
        <f t="shared" si="84"/>
        <v>66.698717948717942</v>
      </c>
      <c r="S1352" t="s">
        <v>8328</v>
      </c>
      <c r="T1352" t="s">
        <v>8329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85"/>
        <v>42382.74009259259</v>
      </c>
      <c r="L1353" s="13">
        <f t="shared" si="86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20">
        <f t="shared" si="87"/>
        <v>101.265</v>
      </c>
      <c r="R1353" s="8">
        <f t="shared" si="84"/>
        <v>168.77500000000001</v>
      </c>
      <c r="S1353" t="s">
        <v>8328</v>
      </c>
      <c r="T1353" t="s">
        <v>8329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85"/>
        <v>42200.578310185185</v>
      </c>
      <c r="L1354" s="13">
        <f t="shared" si="86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20">
        <f t="shared" si="87"/>
        <v>136.13999999999999</v>
      </c>
      <c r="R1354" s="8">
        <f t="shared" si="84"/>
        <v>59.973568281938327</v>
      </c>
      <c r="S1354" t="s">
        <v>8328</v>
      </c>
      <c r="T1354" t="s">
        <v>8329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85"/>
        <v>41309.11791666667</v>
      </c>
      <c r="L1355" s="13">
        <f t="shared" si="86"/>
        <v>41344</v>
      </c>
      <c r="M1355" t="b">
        <v>0</v>
      </c>
      <c r="N1355">
        <v>42</v>
      </c>
      <c r="O1355" t="b">
        <v>1</v>
      </c>
      <c r="P1355" t="s">
        <v>8274</v>
      </c>
      <c r="Q1355" s="20">
        <f t="shared" si="87"/>
        <v>133.6</v>
      </c>
      <c r="R1355" s="8">
        <f t="shared" si="84"/>
        <v>31.80952380952381</v>
      </c>
      <c r="S1355" t="s">
        <v>8328</v>
      </c>
      <c r="T1355" t="s">
        <v>8329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85"/>
        <v>42502.807627314818</v>
      </c>
      <c r="L1356" s="13">
        <f t="shared" si="86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20">
        <f t="shared" si="87"/>
        <v>130.25</v>
      </c>
      <c r="R1356" s="8">
        <f t="shared" si="84"/>
        <v>24.421875</v>
      </c>
      <c r="S1356" t="s">
        <v>8328</v>
      </c>
      <c r="T1356" t="s">
        <v>8329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85"/>
        <v>41213.254687499997</v>
      </c>
      <c r="L1357" s="13">
        <f t="shared" si="86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20">
        <f t="shared" si="87"/>
        <v>122.67999999999999</v>
      </c>
      <c r="R1357" s="8">
        <f t="shared" si="84"/>
        <v>25.347107438016529</v>
      </c>
      <c r="S1357" t="s">
        <v>8328</v>
      </c>
      <c r="T1357" t="s">
        <v>8329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85"/>
        <v>41430.038888888892</v>
      </c>
      <c r="L1358" s="13">
        <f t="shared" si="86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20">
        <f t="shared" si="87"/>
        <v>182.81058823529412</v>
      </c>
      <c r="R1358" s="8">
        <f t="shared" si="84"/>
        <v>71.443218390804603</v>
      </c>
      <c r="S1358" t="s">
        <v>8328</v>
      </c>
      <c r="T1358" t="s">
        <v>8329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85"/>
        <v>41304.962233796294</v>
      </c>
      <c r="L1359" s="13">
        <f t="shared" si="86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20">
        <f t="shared" si="87"/>
        <v>125.29999999999998</v>
      </c>
      <c r="R1359" s="8">
        <f t="shared" si="84"/>
        <v>38.553846153846152</v>
      </c>
      <c r="S1359" t="s">
        <v>8328</v>
      </c>
      <c r="T1359" t="s">
        <v>8329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85"/>
        <v>40689.570868055554</v>
      </c>
      <c r="L1360" s="13">
        <f t="shared" si="86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20">
        <f t="shared" si="87"/>
        <v>111.66666666666667</v>
      </c>
      <c r="R1360" s="8">
        <f t="shared" si="84"/>
        <v>68.367346938775512</v>
      </c>
      <c r="S1360" t="s">
        <v>8328</v>
      </c>
      <c r="T1360" t="s">
        <v>8329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85"/>
        <v>40668.814699074072</v>
      </c>
      <c r="L1361" s="13">
        <f t="shared" si="86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20">
        <f t="shared" si="87"/>
        <v>115.75757575757575</v>
      </c>
      <c r="R1361" s="8">
        <f t="shared" si="84"/>
        <v>40.210526315789473</v>
      </c>
      <c r="S1361" t="s">
        <v>8328</v>
      </c>
      <c r="T1361" t="s">
        <v>8329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85"/>
        <v>41095.900694444441</v>
      </c>
      <c r="L1362" s="13">
        <f t="shared" si="86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20">
        <f t="shared" si="87"/>
        <v>173.2</v>
      </c>
      <c r="R1362" s="8">
        <f t="shared" si="84"/>
        <v>32.074074074074076</v>
      </c>
      <c r="S1362" t="s">
        <v>8328</v>
      </c>
      <c r="T1362" t="s">
        <v>8329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85"/>
        <v>41781.717268518521</v>
      </c>
      <c r="L1363" s="13">
        <f t="shared" si="86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20">
        <f t="shared" si="87"/>
        <v>125.98333333333333</v>
      </c>
      <c r="R1363" s="8">
        <f t="shared" si="84"/>
        <v>28.632575757575758</v>
      </c>
      <c r="S1363" t="s">
        <v>8328</v>
      </c>
      <c r="T1363" t="s">
        <v>8329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85"/>
        <v>41464.934386574074</v>
      </c>
      <c r="L1364" s="13">
        <f t="shared" si="86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20">
        <f t="shared" si="87"/>
        <v>109.1</v>
      </c>
      <c r="R1364" s="8">
        <f t="shared" si="84"/>
        <v>43.64</v>
      </c>
      <c r="S1364" t="s">
        <v>8328</v>
      </c>
      <c r="T1364" t="s">
        <v>8329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85"/>
        <v>42396.8440625</v>
      </c>
      <c r="L1365" s="13">
        <f t="shared" si="86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20">
        <f t="shared" si="87"/>
        <v>100</v>
      </c>
      <c r="R1365" s="8">
        <f t="shared" si="84"/>
        <v>40</v>
      </c>
      <c r="S1365" t="s">
        <v>8328</v>
      </c>
      <c r="T1365" t="s">
        <v>8329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85"/>
        <v>41951.695671296293</v>
      </c>
      <c r="L1366" s="13">
        <f t="shared" si="86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20">
        <f t="shared" si="87"/>
        <v>118.64285714285714</v>
      </c>
      <c r="R1366" s="8">
        <f t="shared" si="84"/>
        <v>346.04166666666669</v>
      </c>
      <c r="S1366" t="s">
        <v>8321</v>
      </c>
      <c r="T1366" t="s">
        <v>8323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85"/>
        <v>42049.733240740738</v>
      </c>
      <c r="L1367" s="13">
        <f t="shared" si="86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20">
        <f t="shared" si="87"/>
        <v>100.26666666666667</v>
      </c>
      <c r="R1367" s="8">
        <f t="shared" si="84"/>
        <v>81.739130434782609</v>
      </c>
      <c r="S1367" t="s">
        <v>8321</v>
      </c>
      <c r="T1367" t="s">
        <v>8323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85"/>
        <v>41924.996099537035</v>
      </c>
      <c r="L1368" s="13">
        <f t="shared" si="86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20">
        <f t="shared" si="87"/>
        <v>126.48920000000001</v>
      </c>
      <c r="R1368" s="8">
        <f t="shared" si="84"/>
        <v>64.535306122448986</v>
      </c>
      <c r="S1368" t="s">
        <v>8321</v>
      </c>
      <c r="T1368" t="s">
        <v>8323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85"/>
        <v>42292.002893518518</v>
      </c>
      <c r="L1369" s="13">
        <f t="shared" si="86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20">
        <f t="shared" si="87"/>
        <v>114.26</v>
      </c>
      <c r="R1369" s="8">
        <f t="shared" si="84"/>
        <v>63.477777777777774</v>
      </c>
      <c r="S1369" t="s">
        <v>8321</v>
      </c>
      <c r="T1369" t="s">
        <v>8323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85"/>
        <v>42146.190902777773</v>
      </c>
      <c r="L1370" s="13">
        <f t="shared" si="86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20">
        <f t="shared" si="87"/>
        <v>110.7</v>
      </c>
      <c r="R1370" s="8">
        <f t="shared" si="84"/>
        <v>63.620689655172413</v>
      </c>
      <c r="S1370" t="s">
        <v>8321</v>
      </c>
      <c r="T1370" t="s">
        <v>8323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85"/>
        <v>41710.594282407408</v>
      </c>
      <c r="L1371" s="13">
        <f t="shared" si="86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20">
        <f t="shared" si="87"/>
        <v>105.34805315203954</v>
      </c>
      <c r="R1371" s="8">
        <f t="shared" si="84"/>
        <v>83.967068965517228</v>
      </c>
      <c r="S1371" t="s">
        <v>8321</v>
      </c>
      <c r="T1371" t="s">
        <v>8323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85"/>
        <v>41548.00335648148</v>
      </c>
      <c r="L1372" s="13">
        <f t="shared" si="86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20">
        <f t="shared" si="87"/>
        <v>103.66666666666666</v>
      </c>
      <c r="R1372" s="8">
        <f t="shared" si="84"/>
        <v>77.75</v>
      </c>
      <c r="S1372" t="s">
        <v>8321</v>
      </c>
      <c r="T1372" t="s">
        <v>8323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85"/>
        <v>42101.758587962962</v>
      </c>
      <c r="L1373" s="13">
        <f t="shared" si="86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20">
        <f t="shared" si="87"/>
        <v>107.08672667523933</v>
      </c>
      <c r="R1373" s="8">
        <f t="shared" si="84"/>
        <v>107.07142857142857</v>
      </c>
      <c r="S1373" t="s">
        <v>8321</v>
      </c>
      <c r="T1373" t="s">
        <v>8323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85"/>
        <v>41072.739953703705</v>
      </c>
      <c r="L1374" s="13">
        <f t="shared" si="86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20">
        <f t="shared" si="87"/>
        <v>124</v>
      </c>
      <c r="R1374" s="8">
        <f t="shared" si="84"/>
        <v>38.75</v>
      </c>
      <c r="S1374" t="s">
        <v>8321</v>
      </c>
      <c r="T1374" t="s">
        <v>8323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85"/>
        <v>42704.95177083333</v>
      </c>
      <c r="L1375" s="13">
        <f t="shared" si="86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20">
        <f t="shared" si="87"/>
        <v>105.01</v>
      </c>
      <c r="R1375" s="8">
        <f t="shared" si="84"/>
        <v>201.94230769230768</v>
      </c>
      <c r="S1375" t="s">
        <v>8321</v>
      </c>
      <c r="T1375" t="s">
        <v>8323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85"/>
        <v>42424.161898148144</v>
      </c>
      <c r="L1376" s="13">
        <f t="shared" si="86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20">
        <f t="shared" si="87"/>
        <v>189.46666666666667</v>
      </c>
      <c r="R1376" s="8">
        <f t="shared" si="84"/>
        <v>43.060606060606062</v>
      </c>
      <c r="S1376" t="s">
        <v>8321</v>
      </c>
      <c r="T1376" t="s">
        <v>8323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85"/>
        <v>42720.066192129627</v>
      </c>
      <c r="L1377" s="13">
        <f t="shared" si="86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20">
        <f t="shared" si="87"/>
        <v>171.32499999999999</v>
      </c>
      <c r="R1377" s="8">
        <f t="shared" si="84"/>
        <v>62.871559633027523</v>
      </c>
      <c r="S1377" t="s">
        <v>8321</v>
      </c>
      <c r="T1377" t="s">
        <v>8323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85"/>
        <v>42677.669050925921</v>
      </c>
      <c r="L1378" s="13">
        <f t="shared" si="86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20">
        <f t="shared" si="87"/>
        <v>252.48648648648651</v>
      </c>
      <c r="R1378" s="8">
        <f t="shared" si="84"/>
        <v>55.607142857142854</v>
      </c>
      <c r="S1378" t="s">
        <v>8321</v>
      </c>
      <c r="T1378" t="s">
        <v>8323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85"/>
        <v>42747.219560185185</v>
      </c>
      <c r="L1379" s="13">
        <f t="shared" si="86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20">
        <f t="shared" si="87"/>
        <v>116.15384615384616</v>
      </c>
      <c r="R1379" s="8">
        <f t="shared" si="84"/>
        <v>48.70967741935484</v>
      </c>
      <c r="S1379" t="s">
        <v>8321</v>
      </c>
      <c r="T1379" t="s">
        <v>8323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85"/>
        <v>42568.759374999994</v>
      </c>
      <c r="L1380" s="13">
        <f t="shared" si="86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20">
        <f t="shared" si="87"/>
        <v>203.35000000000002</v>
      </c>
      <c r="R1380" s="8">
        <f t="shared" si="84"/>
        <v>30.578947368421051</v>
      </c>
      <c r="S1380" t="s">
        <v>8321</v>
      </c>
      <c r="T1380" t="s">
        <v>8323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85"/>
        <v>42130.491620370376</v>
      </c>
      <c r="L1381" s="13">
        <f t="shared" si="86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20">
        <f t="shared" si="87"/>
        <v>111.60000000000001</v>
      </c>
      <c r="R1381" s="8">
        <f t="shared" si="84"/>
        <v>73.907284768211923</v>
      </c>
      <c r="S1381" t="s">
        <v>8321</v>
      </c>
      <c r="T1381" t="s">
        <v>8323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85"/>
        <v>42141.762800925921</v>
      </c>
      <c r="L1382" s="13">
        <f t="shared" si="86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20">
        <f t="shared" si="87"/>
        <v>424</v>
      </c>
      <c r="R1382" s="8">
        <f t="shared" si="84"/>
        <v>21.2</v>
      </c>
      <c r="S1382" t="s">
        <v>8321</v>
      </c>
      <c r="T1382" t="s">
        <v>8323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85"/>
        <v>42703.214409722219</v>
      </c>
      <c r="L1383" s="13">
        <f t="shared" si="86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20">
        <f t="shared" si="87"/>
        <v>107.1</v>
      </c>
      <c r="R1383" s="8">
        <f t="shared" si="84"/>
        <v>73.356164383561648</v>
      </c>
      <c r="S1383" t="s">
        <v>8321</v>
      </c>
      <c r="T1383" t="s">
        <v>8323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85"/>
        <v>41370.800185185188</v>
      </c>
      <c r="L1384" s="13">
        <f t="shared" si="86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20">
        <f t="shared" si="87"/>
        <v>104.3625</v>
      </c>
      <c r="R1384" s="8">
        <f t="shared" si="84"/>
        <v>56.412162162162161</v>
      </c>
      <c r="S1384" t="s">
        <v>8321</v>
      </c>
      <c r="T1384" t="s">
        <v>8323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85"/>
        <v>42707.074976851851</v>
      </c>
      <c r="L1385" s="13">
        <f t="shared" si="86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20">
        <f t="shared" si="87"/>
        <v>212.40909090909091</v>
      </c>
      <c r="R1385" s="8">
        <f t="shared" si="84"/>
        <v>50.247311827956992</v>
      </c>
      <c r="S1385" t="s">
        <v>8321</v>
      </c>
      <c r="T1385" t="s">
        <v>8323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85"/>
        <v>42160.735208333332</v>
      </c>
      <c r="L1386" s="13">
        <f t="shared" si="86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20">
        <f t="shared" si="87"/>
        <v>124.08571428571429</v>
      </c>
      <c r="R1386" s="8">
        <f t="shared" si="84"/>
        <v>68.936507936507937</v>
      </c>
      <c r="S1386" t="s">
        <v>8321</v>
      </c>
      <c r="T1386" t="s">
        <v>8323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85"/>
        <v>42433.688900462963</v>
      </c>
      <c r="L1387" s="13">
        <f t="shared" si="86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20">
        <f t="shared" si="87"/>
        <v>110.406125</v>
      </c>
      <c r="R1387" s="8">
        <f t="shared" si="84"/>
        <v>65.914104477611943</v>
      </c>
      <c r="S1387" t="s">
        <v>8321</v>
      </c>
      <c r="T1387" t="s">
        <v>8323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85"/>
        <v>42184.646863425922</v>
      </c>
      <c r="L1388" s="13">
        <f t="shared" si="86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20">
        <f t="shared" si="87"/>
        <v>218.75</v>
      </c>
      <c r="R1388" s="8">
        <f t="shared" si="84"/>
        <v>62.5</v>
      </c>
      <c r="S1388" t="s">
        <v>8321</v>
      </c>
      <c r="T1388" t="s">
        <v>8323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85"/>
        <v>42126.92123842593</v>
      </c>
      <c r="L1389" s="13">
        <f t="shared" si="86"/>
        <v>42158.1875</v>
      </c>
      <c r="M1389" t="b">
        <v>0</v>
      </c>
      <c r="N1389">
        <v>78</v>
      </c>
      <c r="O1389" t="b">
        <v>1</v>
      </c>
      <c r="P1389" t="s">
        <v>8276</v>
      </c>
      <c r="Q1389" s="20">
        <f t="shared" si="87"/>
        <v>136.625</v>
      </c>
      <c r="R1389" s="8">
        <f t="shared" si="84"/>
        <v>70.064102564102569</v>
      </c>
      <c r="S1389" t="s">
        <v>8321</v>
      </c>
      <c r="T1389" t="s">
        <v>8323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85"/>
        <v>42634.614780092597</v>
      </c>
      <c r="L1390" s="13">
        <f t="shared" si="86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20">
        <f t="shared" si="87"/>
        <v>134.8074</v>
      </c>
      <c r="R1390" s="8">
        <f t="shared" si="84"/>
        <v>60.181874999999998</v>
      </c>
      <c r="S1390" t="s">
        <v>8321</v>
      </c>
      <c r="T1390" t="s">
        <v>8323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85"/>
        <v>42565.480983796297</v>
      </c>
      <c r="L1391" s="13">
        <f t="shared" si="86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20">
        <f t="shared" si="87"/>
        <v>145.4</v>
      </c>
      <c r="R1391" s="8">
        <f t="shared" si="84"/>
        <v>21.382352941176471</v>
      </c>
      <c r="S1391" t="s">
        <v>8321</v>
      </c>
      <c r="T1391" t="s">
        <v>8323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85"/>
        <v>42087.803310185183</v>
      </c>
      <c r="L1392" s="13">
        <f t="shared" si="86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20">
        <f t="shared" si="87"/>
        <v>109.10714285714285</v>
      </c>
      <c r="R1392" s="8">
        <f t="shared" si="84"/>
        <v>160.78947368421052</v>
      </c>
      <c r="S1392" t="s">
        <v>8321</v>
      </c>
      <c r="T1392" t="s">
        <v>8323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85"/>
        <v>42193.650671296295</v>
      </c>
      <c r="L1393" s="13">
        <f t="shared" si="86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20">
        <f t="shared" si="87"/>
        <v>110.2</v>
      </c>
      <c r="R1393" s="8">
        <f t="shared" si="84"/>
        <v>42.384615384615387</v>
      </c>
      <c r="S1393" t="s">
        <v>8321</v>
      </c>
      <c r="T1393" t="s">
        <v>8323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85"/>
        <v>42401.154930555553</v>
      </c>
      <c r="L1394" s="13">
        <f t="shared" si="86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20">
        <f t="shared" si="87"/>
        <v>113.64000000000001</v>
      </c>
      <c r="R1394" s="8">
        <f t="shared" si="84"/>
        <v>27.317307692307693</v>
      </c>
      <c r="S1394" t="s">
        <v>8321</v>
      </c>
      <c r="T1394" t="s">
        <v>8323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85"/>
        <v>42553.681979166664</v>
      </c>
      <c r="L1395" s="13">
        <f t="shared" si="86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20">
        <f t="shared" si="87"/>
        <v>102.35000000000001</v>
      </c>
      <c r="R1395" s="8">
        <f t="shared" si="84"/>
        <v>196.82692307692307</v>
      </c>
      <c r="S1395" t="s">
        <v>8321</v>
      </c>
      <c r="T1395" t="s">
        <v>8323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85"/>
        <v>42752.144976851851</v>
      </c>
      <c r="L1396" s="13">
        <f t="shared" si="86"/>
        <v>42795.125</v>
      </c>
      <c r="M1396" t="b">
        <v>0</v>
      </c>
      <c r="N1396">
        <v>17</v>
      </c>
      <c r="O1396" t="b">
        <v>1</v>
      </c>
      <c r="P1396" t="s">
        <v>8276</v>
      </c>
      <c r="Q1396" s="20">
        <f t="shared" si="87"/>
        <v>122.13333333333334</v>
      </c>
      <c r="R1396" s="8">
        <f t="shared" si="84"/>
        <v>53.882352941176471</v>
      </c>
      <c r="S1396" t="s">
        <v>8321</v>
      </c>
      <c r="T1396" t="s">
        <v>8323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85"/>
        <v>42719.90834490741</v>
      </c>
      <c r="L1397" s="13">
        <f t="shared" si="86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20">
        <f t="shared" si="87"/>
        <v>111.88571428571427</v>
      </c>
      <c r="R1397" s="8">
        <f t="shared" si="84"/>
        <v>47.756097560975611</v>
      </c>
      <c r="S1397" t="s">
        <v>8321</v>
      </c>
      <c r="T1397" t="s">
        <v>8323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85"/>
        <v>42018.99863425926</v>
      </c>
      <c r="L1398" s="13">
        <f t="shared" si="86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20">
        <f t="shared" si="87"/>
        <v>107.3</v>
      </c>
      <c r="R1398" s="8">
        <f t="shared" si="84"/>
        <v>88.191780821917803</v>
      </c>
      <c r="S1398" t="s">
        <v>8321</v>
      </c>
      <c r="T1398" t="s">
        <v>8323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85"/>
        <v>42640.917939814812</v>
      </c>
      <c r="L1399" s="13">
        <f t="shared" si="86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20">
        <f t="shared" si="87"/>
        <v>113.85000000000001</v>
      </c>
      <c r="R1399" s="8">
        <f t="shared" si="84"/>
        <v>72.056962025316452</v>
      </c>
      <c r="S1399" t="s">
        <v>8321</v>
      </c>
      <c r="T1399" t="s">
        <v>8323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85"/>
        <v>42526.874236111107</v>
      </c>
      <c r="L1400" s="13">
        <f t="shared" si="86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20">
        <f t="shared" si="87"/>
        <v>109.68181818181819</v>
      </c>
      <c r="R1400" s="8">
        <f t="shared" si="84"/>
        <v>74.246153846153845</v>
      </c>
      <c r="S1400" t="s">
        <v>8321</v>
      </c>
      <c r="T1400" t="s">
        <v>8323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85"/>
        <v>41889.004317129627</v>
      </c>
      <c r="L1401" s="13">
        <f t="shared" si="86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20">
        <f t="shared" si="87"/>
        <v>126.14444444444443</v>
      </c>
      <c r="R1401" s="8">
        <f t="shared" si="84"/>
        <v>61.701086956521742</v>
      </c>
      <c r="S1401" t="s">
        <v>8321</v>
      </c>
      <c r="T1401" t="s">
        <v>8323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85"/>
        <v>42498.341122685189</v>
      </c>
      <c r="L1402" s="13">
        <f t="shared" si="86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20">
        <f t="shared" si="87"/>
        <v>167.42857142857144</v>
      </c>
      <c r="R1402" s="8">
        <f t="shared" si="84"/>
        <v>17.235294117647058</v>
      </c>
      <c r="S1402" t="s">
        <v>8321</v>
      </c>
      <c r="T1402" t="s">
        <v>8323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85"/>
        <v>41399.99622685185</v>
      </c>
      <c r="L1403" s="13">
        <f t="shared" si="86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20">
        <f t="shared" si="87"/>
        <v>496.52000000000004</v>
      </c>
      <c r="R1403" s="8">
        <f t="shared" si="84"/>
        <v>51.720833333333331</v>
      </c>
      <c r="S1403" t="s">
        <v>8321</v>
      </c>
      <c r="T1403" t="s">
        <v>8323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85"/>
        <v>42065.053368055553</v>
      </c>
      <c r="L1404" s="13">
        <f t="shared" si="86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20">
        <f t="shared" si="87"/>
        <v>109.16</v>
      </c>
      <c r="R1404" s="8">
        <f t="shared" si="84"/>
        <v>24.150442477876105</v>
      </c>
      <c r="S1404" t="s">
        <v>8321</v>
      </c>
      <c r="T1404" t="s">
        <v>8323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85"/>
        <v>41451.062905092593</v>
      </c>
      <c r="L1405" s="13">
        <f t="shared" si="86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20">
        <f t="shared" si="87"/>
        <v>102.57499999999999</v>
      </c>
      <c r="R1405" s="8">
        <f t="shared" si="84"/>
        <v>62.166666666666664</v>
      </c>
      <c r="S1405" t="s">
        <v>8321</v>
      </c>
      <c r="T1405" t="s">
        <v>8323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85"/>
        <v>42032.510243055556</v>
      </c>
      <c r="L1406" s="13">
        <f t="shared" si="86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20">
        <f t="shared" si="87"/>
        <v>1.6620689655172414</v>
      </c>
      <c r="R1406" s="8">
        <f t="shared" si="84"/>
        <v>48.2</v>
      </c>
      <c r="S1406" t="s">
        <v>8328</v>
      </c>
      <c r="T1406" t="s">
        <v>8330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85"/>
        <v>41941.680567129632</v>
      </c>
      <c r="L1407" s="13">
        <f t="shared" si="86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20">
        <f t="shared" si="87"/>
        <v>0.42</v>
      </c>
      <c r="R1407" s="8">
        <f t="shared" si="84"/>
        <v>6.1764705882352944</v>
      </c>
      <c r="S1407" t="s">
        <v>8328</v>
      </c>
      <c r="T1407" t="s">
        <v>8330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85"/>
        <v>42297.432951388888</v>
      </c>
      <c r="L1408" s="13">
        <f t="shared" si="86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20">
        <f t="shared" si="87"/>
        <v>0.125</v>
      </c>
      <c r="R1408" s="8">
        <f t="shared" si="84"/>
        <v>5</v>
      </c>
      <c r="S1408" t="s">
        <v>8328</v>
      </c>
      <c r="T1408" t="s">
        <v>8330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85"/>
        <v>41838.536782407406</v>
      </c>
      <c r="L1409" s="13">
        <f t="shared" si="86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20">
        <f t="shared" si="87"/>
        <v>0.5</v>
      </c>
      <c r="R1409" s="8">
        <f t="shared" si="84"/>
        <v>7.5</v>
      </c>
      <c r="S1409" t="s">
        <v>8328</v>
      </c>
      <c r="T1409" t="s">
        <v>8330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85"/>
        <v>42291.872175925921</v>
      </c>
      <c r="L1410" s="13">
        <f t="shared" si="86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20">
        <f t="shared" si="87"/>
        <v>7.1999999999999993</v>
      </c>
      <c r="R1410" s="8">
        <f t="shared" ref="R1410:R1473" si="88">E1410/N1410</f>
        <v>12</v>
      </c>
      <c r="S1410" t="s">
        <v>8328</v>
      </c>
      <c r="T1410" t="s">
        <v>8330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89">(((J1411/60)/60)/24)+DATE(1970,1,1)</f>
        <v>41945.133506944447</v>
      </c>
      <c r="L1411" s="13">
        <f t="shared" ref="L1411:L1474" si="90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20">
        <f t="shared" si="87"/>
        <v>0</v>
      </c>
      <c r="R1411" s="8" t="e">
        <f t="shared" si="88"/>
        <v>#DIV/0!</v>
      </c>
      <c r="S1411" t="s">
        <v>8328</v>
      </c>
      <c r="T1411" t="s">
        <v>8330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89"/>
        <v>42479.318518518514</v>
      </c>
      <c r="L1412" s="13">
        <f t="shared" si="90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20">
        <f t="shared" ref="Q1412:Q1475" si="91">E1412/D1412*100</f>
        <v>1.6666666666666666E-2</v>
      </c>
      <c r="R1412" s="8">
        <f t="shared" si="88"/>
        <v>1</v>
      </c>
      <c r="S1412" t="s">
        <v>8328</v>
      </c>
      <c r="T1412" t="s">
        <v>8330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89"/>
        <v>42013.059027777781</v>
      </c>
      <c r="L1413" s="13">
        <f t="shared" si="90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20">
        <f t="shared" si="91"/>
        <v>0.23333333333333336</v>
      </c>
      <c r="R1413" s="8">
        <f t="shared" si="88"/>
        <v>2.3333333333333335</v>
      </c>
      <c r="S1413" t="s">
        <v>8328</v>
      </c>
      <c r="T1413" t="s">
        <v>8330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89"/>
        <v>41947.063645833332</v>
      </c>
      <c r="L1414" s="13">
        <f t="shared" si="90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20">
        <f t="shared" si="91"/>
        <v>4.5714285714285712</v>
      </c>
      <c r="R1414" s="8">
        <f t="shared" si="88"/>
        <v>24.615384615384617</v>
      </c>
      <c r="S1414" t="s">
        <v>8328</v>
      </c>
      <c r="T1414" t="s">
        <v>8330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89"/>
        <v>42360.437152777777</v>
      </c>
      <c r="L1415" s="13">
        <f t="shared" si="90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20">
        <f t="shared" si="91"/>
        <v>5</v>
      </c>
      <c r="R1415" s="8">
        <f t="shared" si="88"/>
        <v>100</v>
      </c>
      <c r="S1415" t="s">
        <v>8328</v>
      </c>
      <c r="T1415" t="s">
        <v>8330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89"/>
        <v>42708.25309027778</v>
      </c>
      <c r="L1416" s="13">
        <f t="shared" si="90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20">
        <f t="shared" si="91"/>
        <v>0.2</v>
      </c>
      <c r="R1416" s="8">
        <f t="shared" si="88"/>
        <v>1</v>
      </c>
      <c r="S1416" t="s">
        <v>8328</v>
      </c>
      <c r="T1416" t="s">
        <v>8330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89"/>
        <v>42192.675821759258</v>
      </c>
      <c r="L1417" s="13">
        <f t="shared" si="90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20">
        <f t="shared" si="91"/>
        <v>18.181818181818183</v>
      </c>
      <c r="R1417" s="8">
        <f t="shared" si="88"/>
        <v>88.888888888888886</v>
      </c>
      <c r="S1417" t="s">
        <v>8328</v>
      </c>
      <c r="T1417" t="s">
        <v>8330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89"/>
        <v>42299.926145833335</v>
      </c>
      <c r="L1418" s="13">
        <f t="shared" si="90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20">
        <f t="shared" si="91"/>
        <v>0</v>
      </c>
      <c r="R1418" s="8" t="e">
        <f t="shared" si="88"/>
        <v>#DIV/0!</v>
      </c>
      <c r="S1418" t="s">
        <v>8328</v>
      </c>
      <c r="T1418" t="s">
        <v>8330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89"/>
        <v>42232.15016203704</v>
      </c>
      <c r="L1419" s="13">
        <f t="shared" si="90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20">
        <f t="shared" si="91"/>
        <v>1.2222222222222223</v>
      </c>
      <c r="R1419" s="8">
        <f t="shared" si="88"/>
        <v>27.5</v>
      </c>
      <c r="S1419" t="s">
        <v>8328</v>
      </c>
      <c r="T1419" t="s">
        <v>8330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89"/>
        <v>42395.456412037034</v>
      </c>
      <c r="L1420" s="13">
        <f t="shared" si="90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20">
        <f t="shared" si="91"/>
        <v>0.2</v>
      </c>
      <c r="R1420" s="8">
        <f t="shared" si="88"/>
        <v>6</v>
      </c>
      <c r="S1420" t="s">
        <v>8328</v>
      </c>
      <c r="T1420" t="s">
        <v>8330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89"/>
        <v>42622.456238425926</v>
      </c>
      <c r="L1421" s="13">
        <f t="shared" si="90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20">
        <f t="shared" si="91"/>
        <v>7.0634920634920633</v>
      </c>
      <c r="R1421" s="8">
        <f t="shared" si="88"/>
        <v>44.5</v>
      </c>
      <c r="S1421" t="s">
        <v>8328</v>
      </c>
      <c r="T1421" t="s">
        <v>8330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89"/>
        <v>42524.667662037042</v>
      </c>
      <c r="L1422" s="13">
        <f t="shared" si="90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20">
        <f t="shared" si="91"/>
        <v>2.7272727272727271</v>
      </c>
      <c r="R1422" s="8">
        <f t="shared" si="88"/>
        <v>1</v>
      </c>
      <c r="S1422" t="s">
        <v>8328</v>
      </c>
      <c r="T1422" t="s">
        <v>8330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89"/>
        <v>42013.915613425925</v>
      </c>
      <c r="L1423" s="13">
        <f t="shared" si="90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20">
        <f t="shared" si="91"/>
        <v>0.1</v>
      </c>
      <c r="R1423" s="8">
        <f t="shared" si="88"/>
        <v>100</v>
      </c>
      <c r="S1423" t="s">
        <v>8328</v>
      </c>
      <c r="T1423" t="s">
        <v>8330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89"/>
        <v>42604.239629629628</v>
      </c>
      <c r="L1424" s="13">
        <f t="shared" si="90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20">
        <f t="shared" si="91"/>
        <v>0.104</v>
      </c>
      <c r="R1424" s="8">
        <f t="shared" si="88"/>
        <v>13</v>
      </c>
      <c r="S1424" t="s">
        <v>8328</v>
      </c>
      <c r="T1424" t="s">
        <v>8330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89"/>
        <v>42340.360312500001</v>
      </c>
      <c r="L1425" s="13">
        <f t="shared" si="90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20">
        <f t="shared" si="91"/>
        <v>0.33333333333333337</v>
      </c>
      <c r="R1425" s="8">
        <f t="shared" si="88"/>
        <v>100</v>
      </c>
      <c r="S1425" t="s">
        <v>8328</v>
      </c>
      <c r="T1425" t="s">
        <v>8330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89"/>
        <v>42676.717615740738</v>
      </c>
      <c r="L1426" s="13">
        <f t="shared" si="90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20">
        <f t="shared" si="91"/>
        <v>20.36</v>
      </c>
      <c r="R1426" s="8">
        <f t="shared" si="88"/>
        <v>109.07142857142857</v>
      </c>
      <c r="S1426" t="s">
        <v>8328</v>
      </c>
      <c r="T1426" t="s">
        <v>8330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89"/>
        <v>42093.131469907406</v>
      </c>
      <c r="L1427" s="13">
        <f t="shared" si="90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20">
        <f t="shared" si="91"/>
        <v>0</v>
      </c>
      <c r="R1427" s="8" t="e">
        <f t="shared" si="88"/>
        <v>#DIV/0!</v>
      </c>
      <c r="S1427" t="s">
        <v>8328</v>
      </c>
      <c r="T1427" t="s">
        <v>8330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89"/>
        <v>42180.390277777777</v>
      </c>
      <c r="L1428" s="13">
        <f t="shared" si="90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20">
        <f t="shared" si="91"/>
        <v>0</v>
      </c>
      <c r="R1428" s="8" t="e">
        <f t="shared" si="88"/>
        <v>#DIV/0!</v>
      </c>
      <c r="S1428" t="s">
        <v>8328</v>
      </c>
      <c r="T1428" t="s">
        <v>8330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89"/>
        <v>42601.851678240739</v>
      </c>
      <c r="L1429" s="13">
        <f t="shared" si="90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20">
        <f t="shared" si="91"/>
        <v>8.3800000000000008</v>
      </c>
      <c r="R1429" s="8">
        <f t="shared" si="88"/>
        <v>104.75</v>
      </c>
      <c r="S1429" t="s">
        <v>8328</v>
      </c>
      <c r="T1429" t="s">
        <v>8330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89"/>
        <v>42432.379826388889</v>
      </c>
      <c r="L1430" s="13">
        <f t="shared" si="90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20">
        <f t="shared" si="91"/>
        <v>4.5</v>
      </c>
      <c r="R1430" s="8">
        <f t="shared" si="88"/>
        <v>15</v>
      </c>
      <c r="S1430" t="s">
        <v>8328</v>
      </c>
      <c r="T1430" t="s">
        <v>8330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89"/>
        <v>42074.060671296291</v>
      </c>
      <c r="L1431" s="13">
        <f t="shared" si="90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20">
        <f t="shared" si="91"/>
        <v>0</v>
      </c>
      <c r="R1431" s="8" t="e">
        <f t="shared" si="88"/>
        <v>#DIV/0!</v>
      </c>
      <c r="S1431" t="s">
        <v>8328</v>
      </c>
      <c r="T1431" t="s">
        <v>8330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89"/>
        <v>41961.813518518517</v>
      </c>
      <c r="L1432" s="13">
        <f t="shared" si="90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20">
        <f t="shared" si="91"/>
        <v>8.06</v>
      </c>
      <c r="R1432" s="8">
        <f t="shared" si="88"/>
        <v>80.599999999999994</v>
      </c>
      <c r="S1432" t="s">
        <v>8328</v>
      </c>
      <c r="T1432" t="s">
        <v>8330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89"/>
        <v>42304.210833333331</v>
      </c>
      <c r="L1433" s="13">
        <f t="shared" si="90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20">
        <f t="shared" si="91"/>
        <v>31.94705882352941</v>
      </c>
      <c r="R1433" s="8">
        <f t="shared" si="88"/>
        <v>115.55319148936171</v>
      </c>
      <c r="S1433" t="s">
        <v>8328</v>
      </c>
      <c r="T1433" t="s">
        <v>8330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89"/>
        <v>42175.780416666668</v>
      </c>
      <c r="L1434" s="13">
        <f t="shared" si="90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20">
        <f t="shared" si="91"/>
        <v>0</v>
      </c>
      <c r="R1434" s="8" t="e">
        <f t="shared" si="88"/>
        <v>#DIV/0!</v>
      </c>
      <c r="S1434" t="s">
        <v>8328</v>
      </c>
      <c r="T1434" t="s">
        <v>8330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89"/>
        <v>42673.625868055555</v>
      </c>
      <c r="L1435" s="13">
        <f t="shared" si="90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20">
        <f t="shared" si="91"/>
        <v>6.708333333333333</v>
      </c>
      <c r="R1435" s="8">
        <f t="shared" si="88"/>
        <v>80.5</v>
      </c>
      <c r="S1435" t="s">
        <v>8328</v>
      </c>
      <c r="T1435" t="s">
        <v>8330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89"/>
        <v>42142.767106481479</v>
      </c>
      <c r="L1436" s="13">
        <f t="shared" si="90"/>
        <v>42163.625</v>
      </c>
      <c r="M1436" t="b">
        <v>0</v>
      </c>
      <c r="N1436">
        <v>11</v>
      </c>
      <c r="O1436" t="b">
        <v>0</v>
      </c>
      <c r="P1436" t="s">
        <v>8287</v>
      </c>
      <c r="Q1436" s="20">
        <f t="shared" si="91"/>
        <v>9.9878048780487809</v>
      </c>
      <c r="R1436" s="8">
        <f t="shared" si="88"/>
        <v>744.5454545454545</v>
      </c>
      <c r="S1436" t="s">
        <v>8328</v>
      </c>
      <c r="T1436" t="s">
        <v>8330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89"/>
        <v>42258.780324074076</v>
      </c>
      <c r="L1437" s="13">
        <f t="shared" si="90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20">
        <f t="shared" si="91"/>
        <v>0.1</v>
      </c>
      <c r="R1437" s="8">
        <f t="shared" si="88"/>
        <v>7.5</v>
      </c>
      <c r="S1437" t="s">
        <v>8328</v>
      </c>
      <c r="T1437" t="s">
        <v>8330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89"/>
        <v>42391.35019675926</v>
      </c>
      <c r="L1438" s="13">
        <f t="shared" si="90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20">
        <f t="shared" si="91"/>
        <v>0.77</v>
      </c>
      <c r="R1438" s="8">
        <f t="shared" si="88"/>
        <v>38.5</v>
      </c>
      <c r="S1438" t="s">
        <v>8328</v>
      </c>
      <c r="T1438" t="s">
        <v>8330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89"/>
        <v>41796.531701388885</v>
      </c>
      <c r="L1439" s="13">
        <f t="shared" si="90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20">
        <f t="shared" si="91"/>
        <v>26.900000000000002</v>
      </c>
      <c r="R1439" s="8">
        <f t="shared" si="88"/>
        <v>36.68181818181818</v>
      </c>
      <c r="S1439" t="s">
        <v>8328</v>
      </c>
      <c r="T1439" t="s">
        <v>8330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89"/>
        <v>42457.871516203704</v>
      </c>
      <c r="L1440" s="13">
        <f t="shared" si="90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20">
        <f t="shared" si="91"/>
        <v>3</v>
      </c>
      <c r="R1440" s="8">
        <f t="shared" si="88"/>
        <v>75</v>
      </c>
      <c r="S1440" t="s">
        <v>8328</v>
      </c>
      <c r="T1440" t="s">
        <v>8330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89"/>
        <v>42040.829872685179</v>
      </c>
      <c r="L1441" s="13">
        <f t="shared" si="90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20">
        <f t="shared" si="91"/>
        <v>6.6055045871559637</v>
      </c>
      <c r="R1441" s="8">
        <f t="shared" si="88"/>
        <v>30</v>
      </c>
      <c r="S1441" t="s">
        <v>8328</v>
      </c>
      <c r="T1441" t="s">
        <v>8330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89"/>
        <v>42486.748414351852</v>
      </c>
      <c r="L1442" s="13">
        <f t="shared" si="90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20">
        <f t="shared" si="91"/>
        <v>7.6923076923076927E-3</v>
      </c>
      <c r="R1442" s="8">
        <f t="shared" si="88"/>
        <v>1</v>
      </c>
      <c r="S1442" t="s">
        <v>8328</v>
      </c>
      <c r="T1442" t="s">
        <v>8330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89"/>
        <v>42198.765844907408</v>
      </c>
      <c r="L1443" s="13">
        <f t="shared" si="90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20">
        <f t="shared" si="91"/>
        <v>1.1222222222222222</v>
      </c>
      <c r="R1443" s="8">
        <f t="shared" si="88"/>
        <v>673.33333333333337</v>
      </c>
      <c r="S1443" t="s">
        <v>8328</v>
      </c>
      <c r="T1443" t="s">
        <v>8330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89"/>
        <v>42485.64534722222</v>
      </c>
      <c r="L1444" s="13">
        <f t="shared" si="90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20">
        <f t="shared" si="91"/>
        <v>0</v>
      </c>
      <c r="R1444" s="8" t="e">
        <f t="shared" si="88"/>
        <v>#DIV/0!</v>
      </c>
      <c r="S1444" t="s">
        <v>8328</v>
      </c>
      <c r="T1444" t="s">
        <v>8330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89"/>
        <v>42707.926030092596</v>
      </c>
      <c r="L1445" s="13">
        <f t="shared" si="90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20">
        <f t="shared" si="91"/>
        <v>0</v>
      </c>
      <c r="R1445" s="8" t="e">
        <f t="shared" si="88"/>
        <v>#DIV/0!</v>
      </c>
      <c r="S1445" t="s">
        <v>8328</v>
      </c>
      <c r="T1445" t="s">
        <v>8330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89"/>
        <v>42199.873402777783</v>
      </c>
      <c r="L1446" s="13">
        <f t="shared" si="90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20">
        <f t="shared" si="91"/>
        <v>0</v>
      </c>
      <c r="R1446" s="8" t="e">
        <f t="shared" si="88"/>
        <v>#DIV/0!</v>
      </c>
      <c r="S1446" t="s">
        <v>8328</v>
      </c>
      <c r="T1446" t="s">
        <v>8330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89"/>
        <v>42139.542303240742</v>
      </c>
      <c r="L1447" s="13">
        <f t="shared" si="90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20">
        <f t="shared" si="91"/>
        <v>0</v>
      </c>
      <c r="R1447" s="8" t="e">
        <f t="shared" si="88"/>
        <v>#DIV/0!</v>
      </c>
      <c r="S1447" t="s">
        <v>8328</v>
      </c>
      <c r="T1447" t="s">
        <v>8330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89"/>
        <v>42461.447662037041</v>
      </c>
      <c r="L1448" s="13">
        <f t="shared" si="90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20">
        <f t="shared" si="91"/>
        <v>0</v>
      </c>
      <c r="R1448" s="8" t="e">
        <f t="shared" si="88"/>
        <v>#DIV/0!</v>
      </c>
      <c r="S1448" t="s">
        <v>8328</v>
      </c>
      <c r="T1448" t="s">
        <v>8330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89"/>
        <v>42529.730717592596</v>
      </c>
      <c r="L1449" s="13">
        <f t="shared" si="90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20">
        <f t="shared" si="91"/>
        <v>1.4999999999999999E-2</v>
      </c>
      <c r="R1449" s="8">
        <f t="shared" si="88"/>
        <v>25</v>
      </c>
      <c r="S1449" t="s">
        <v>8328</v>
      </c>
      <c r="T1449" t="s">
        <v>8330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89"/>
        <v>42115.936550925922</v>
      </c>
      <c r="L1450" s="13">
        <f t="shared" si="90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20">
        <f t="shared" si="91"/>
        <v>0</v>
      </c>
      <c r="R1450" s="8" t="e">
        <f t="shared" si="88"/>
        <v>#DIV/0!</v>
      </c>
      <c r="S1450" t="s">
        <v>8328</v>
      </c>
      <c r="T1450" t="s">
        <v>8330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89"/>
        <v>42086.811400462961</v>
      </c>
      <c r="L1451" s="13">
        <f t="shared" si="90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20">
        <f t="shared" si="91"/>
        <v>0</v>
      </c>
      <c r="R1451" s="8" t="e">
        <f t="shared" si="88"/>
        <v>#DIV/0!</v>
      </c>
      <c r="S1451" t="s">
        <v>8328</v>
      </c>
      <c r="T1451" t="s">
        <v>8330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89"/>
        <v>42390.171261574069</v>
      </c>
      <c r="L1452" s="13">
        <f t="shared" si="90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20">
        <f t="shared" si="91"/>
        <v>1E-3</v>
      </c>
      <c r="R1452" s="8">
        <f t="shared" si="88"/>
        <v>1</v>
      </c>
      <c r="S1452" t="s">
        <v>8328</v>
      </c>
      <c r="T1452" t="s">
        <v>8330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89"/>
        <v>41931.959016203706</v>
      </c>
      <c r="L1453" s="13">
        <f t="shared" si="90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20">
        <f t="shared" si="91"/>
        <v>1.0554089709762533E-2</v>
      </c>
      <c r="R1453" s="8">
        <f t="shared" si="88"/>
        <v>1</v>
      </c>
      <c r="S1453" t="s">
        <v>8328</v>
      </c>
      <c r="T1453" t="s">
        <v>8330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89"/>
        <v>41818.703275462962</v>
      </c>
      <c r="L1454" s="13">
        <f t="shared" si="90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20">
        <f t="shared" si="91"/>
        <v>0</v>
      </c>
      <c r="R1454" s="8" t="e">
        <f t="shared" si="88"/>
        <v>#DIV/0!</v>
      </c>
      <c r="S1454" t="s">
        <v>8328</v>
      </c>
      <c r="T1454" t="s">
        <v>8330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89"/>
        <v>42795.696145833332</v>
      </c>
      <c r="L1455" s="13">
        <f t="shared" si="90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20">
        <f t="shared" si="91"/>
        <v>0</v>
      </c>
      <c r="R1455" s="8" t="e">
        <f t="shared" si="88"/>
        <v>#DIV/0!</v>
      </c>
      <c r="S1455" t="s">
        <v>8328</v>
      </c>
      <c r="T1455" t="s">
        <v>8330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89"/>
        <v>42463.866666666669</v>
      </c>
      <c r="L1456" s="13">
        <f t="shared" si="90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20">
        <f t="shared" si="91"/>
        <v>0.85714285714285721</v>
      </c>
      <c r="R1456" s="8">
        <f t="shared" si="88"/>
        <v>15</v>
      </c>
      <c r="S1456" t="s">
        <v>8328</v>
      </c>
      <c r="T1456" t="s">
        <v>8330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89"/>
        <v>41832.672685185185</v>
      </c>
      <c r="L1457" s="13">
        <f t="shared" si="90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20">
        <f t="shared" si="91"/>
        <v>10.5</v>
      </c>
      <c r="R1457" s="8">
        <f t="shared" si="88"/>
        <v>225</v>
      </c>
      <c r="S1457" t="s">
        <v>8328</v>
      </c>
      <c r="T1457" t="s">
        <v>8330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89"/>
        <v>42708.668576388889</v>
      </c>
      <c r="L1458" s="13">
        <f t="shared" si="90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20">
        <f t="shared" si="91"/>
        <v>2.9000000000000004</v>
      </c>
      <c r="R1458" s="8">
        <f t="shared" si="88"/>
        <v>48.333333333333336</v>
      </c>
      <c r="S1458" t="s">
        <v>8328</v>
      </c>
      <c r="T1458" t="s">
        <v>8330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89"/>
        <v>42289.89634259259</v>
      </c>
      <c r="L1459" s="13">
        <f t="shared" si="90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20">
        <f t="shared" si="91"/>
        <v>0</v>
      </c>
      <c r="R1459" s="8" t="e">
        <f t="shared" si="88"/>
        <v>#DIV/0!</v>
      </c>
      <c r="S1459" t="s">
        <v>8328</v>
      </c>
      <c r="T1459" t="s">
        <v>8330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89"/>
        <v>41831.705555555556</v>
      </c>
      <c r="L1460" s="13">
        <f t="shared" si="90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20">
        <f t="shared" si="91"/>
        <v>0</v>
      </c>
      <c r="R1460" s="8" t="e">
        <f t="shared" si="88"/>
        <v>#DIV/0!</v>
      </c>
      <c r="S1460" t="s">
        <v>8328</v>
      </c>
      <c r="T1460" t="s">
        <v>8330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89"/>
        <v>42312.204814814817</v>
      </c>
      <c r="L1461" s="13">
        <f t="shared" si="90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20">
        <f t="shared" si="91"/>
        <v>0</v>
      </c>
      <c r="R1461" s="8" t="e">
        <f t="shared" si="88"/>
        <v>#DIV/0!</v>
      </c>
      <c r="S1461" t="s">
        <v>8328</v>
      </c>
      <c r="T1461" t="s">
        <v>8330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89"/>
        <v>41915.896967592591</v>
      </c>
      <c r="L1462" s="13">
        <f t="shared" si="90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20">
        <f t="shared" si="91"/>
        <v>0</v>
      </c>
      <c r="R1462" s="8" t="e">
        <f t="shared" si="88"/>
        <v>#DIV/0!</v>
      </c>
      <c r="S1462" t="s">
        <v>8328</v>
      </c>
      <c r="T1462" t="s">
        <v>8330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89"/>
        <v>41899.645300925928</v>
      </c>
      <c r="L1463" s="13">
        <f t="shared" si="90"/>
        <v>41933</v>
      </c>
      <c r="M1463" t="b">
        <v>1</v>
      </c>
      <c r="N1463">
        <v>340</v>
      </c>
      <c r="O1463" t="b">
        <v>1</v>
      </c>
      <c r="P1463" t="s">
        <v>8288</v>
      </c>
      <c r="Q1463" s="20">
        <f t="shared" si="91"/>
        <v>101.24459999999999</v>
      </c>
      <c r="R1463" s="8">
        <f t="shared" si="88"/>
        <v>44.66673529411765</v>
      </c>
      <c r="S1463" t="s">
        <v>8328</v>
      </c>
      <c r="T1463" t="s">
        <v>8331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89"/>
        <v>41344.662858796299</v>
      </c>
      <c r="L1464" s="13">
        <f t="shared" si="90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20">
        <f t="shared" si="91"/>
        <v>108.5175</v>
      </c>
      <c r="R1464" s="8">
        <f t="shared" si="88"/>
        <v>28.937999999999999</v>
      </c>
      <c r="S1464" t="s">
        <v>8328</v>
      </c>
      <c r="T1464" t="s">
        <v>8331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89"/>
        <v>41326.911319444444</v>
      </c>
      <c r="L1465" s="13">
        <f t="shared" si="90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20">
        <f t="shared" si="91"/>
        <v>147.66666666666666</v>
      </c>
      <c r="R1465" s="8">
        <f t="shared" si="88"/>
        <v>35.44</v>
      </c>
      <c r="S1465" t="s">
        <v>8328</v>
      </c>
      <c r="T1465" t="s">
        <v>8331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89"/>
        <v>41291.661550925928</v>
      </c>
      <c r="L1466" s="13">
        <f t="shared" si="90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20">
        <f t="shared" si="91"/>
        <v>163.19999999999999</v>
      </c>
      <c r="R1466" s="8">
        <f t="shared" si="88"/>
        <v>34.871794871794869</v>
      </c>
      <c r="S1466" t="s">
        <v>8328</v>
      </c>
      <c r="T1466" t="s">
        <v>8331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89"/>
        <v>40959.734398148146</v>
      </c>
      <c r="L1467" s="13">
        <f t="shared" si="90"/>
        <v>40990.125</v>
      </c>
      <c r="M1467" t="b">
        <v>1</v>
      </c>
      <c r="N1467">
        <v>2602</v>
      </c>
      <c r="O1467" t="b">
        <v>1</v>
      </c>
      <c r="P1467" t="s">
        <v>8288</v>
      </c>
      <c r="Q1467" s="20">
        <f t="shared" si="91"/>
        <v>456.41449999999998</v>
      </c>
      <c r="R1467" s="8">
        <f t="shared" si="88"/>
        <v>52.622732513451197</v>
      </c>
      <c r="S1467" t="s">
        <v>8328</v>
      </c>
      <c r="T1467" t="s">
        <v>8331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89"/>
        <v>42340.172060185185</v>
      </c>
      <c r="L1468" s="13">
        <f t="shared" si="90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20">
        <f t="shared" si="91"/>
        <v>107.87731249999999</v>
      </c>
      <c r="R1468" s="8">
        <f t="shared" si="88"/>
        <v>69.598266129032254</v>
      </c>
      <c r="S1468" t="s">
        <v>8328</v>
      </c>
      <c r="T1468" t="s">
        <v>8331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89"/>
        <v>40933.80190972222</v>
      </c>
      <c r="L1469" s="13">
        <f t="shared" si="90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20">
        <f t="shared" si="91"/>
        <v>115.08</v>
      </c>
      <c r="R1469" s="8">
        <f t="shared" si="88"/>
        <v>76.72</v>
      </c>
      <c r="S1469" t="s">
        <v>8328</v>
      </c>
      <c r="T1469" t="s">
        <v>8331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89"/>
        <v>40646.014456018522</v>
      </c>
      <c r="L1470" s="13">
        <f t="shared" si="90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20">
        <f t="shared" si="91"/>
        <v>102.36842105263158</v>
      </c>
      <c r="R1470" s="8">
        <f t="shared" si="88"/>
        <v>33.191126279863482</v>
      </c>
      <c r="S1470" t="s">
        <v>8328</v>
      </c>
      <c r="T1470" t="s">
        <v>8331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89"/>
        <v>41290.598483796297</v>
      </c>
      <c r="L1471" s="13">
        <f t="shared" si="90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20">
        <f t="shared" si="91"/>
        <v>108.42485875706214</v>
      </c>
      <c r="R1471" s="8">
        <f t="shared" si="88"/>
        <v>149.46417445482865</v>
      </c>
      <c r="S1471" t="s">
        <v>8328</v>
      </c>
      <c r="T1471" t="s">
        <v>8331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89"/>
        <v>41250.827118055553</v>
      </c>
      <c r="L1472" s="13">
        <f t="shared" si="90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20">
        <f t="shared" si="91"/>
        <v>125.13333333333334</v>
      </c>
      <c r="R1472" s="8">
        <f t="shared" si="88"/>
        <v>23.172839506172838</v>
      </c>
      <c r="S1472" t="s">
        <v>8328</v>
      </c>
      <c r="T1472" t="s">
        <v>8331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89"/>
        <v>42073.957569444443</v>
      </c>
      <c r="L1473" s="13">
        <f t="shared" si="90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20">
        <f t="shared" si="91"/>
        <v>103.840625</v>
      </c>
      <c r="R1473" s="8">
        <f t="shared" si="88"/>
        <v>96.877551020408163</v>
      </c>
      <c r="S1473" t="s">
        <v>8328</v>
      </c>
      <c r="T1473" t="s">
        <v>8331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89"/>
        <v>41533.542858796296</v>
      </c>
      <c r="L1474" s="13">
        <f t="shared" si="90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20">
        <f t="shared" si="91"/>
        <v>138.70400000000001</v>
      </c>
      <c r="R1474" s="8">
        <f t="shared" ref="R1474:R1537" si="92">E1474/N1474</f>
        <v>103.20238095238095</v>
      </c>
      <c r="S1474" t="s">
        <v>8328</v>
      </c>
      <c r="T1474" t="s">
        <v>8331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93">(((J1475/60)/60)/24)+DATE(1970,1,1)</f>
        <v>40939.979618055557</v>
      </c>
      <c r="L1475" s="13">
        <f t="shared" ref="L1475:L1538" si="94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20">
        <f t="shared" si="91"/>
        <v>120.51600000000001</v>
      </c>
      <c r="R1475" s="8">
        <f t="shared" si="92"/>
        <v>38.462553191489363</v>
      </c>
      <c r="S1475" t="s">
        <v>8328</v>
      </c>
      <c r="T1475" t="s">
        <v>8331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93"/>
        <v>41500.727916666663</v>
      </c>
      <c r="L1476" s="13">
        <f t="shared" si="94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20">
        <f t="shared" ref="Q1476:Q1539" si="95">E1476/D1476*100</f>
        <v>112.26666666666667</v>
      </c>
      <c r="R1476" s="8">
        <f t="shared" si="92"/>
        <v>44.315789473684212</v>
      </c>
      <c r="S1476" t="s">
        <v>8328</v>
      </c>
      <c r="T1476" t="s">
        <v>8331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93"/>
        <v>41960.722951388889</v>
      </c>
      <c r="L1477" s="13">
        <f t="shared" si="9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20">
        <f t="shared" si="95"/>
        <v>188.66966666666667</v>
      </c>
      <c r="R1477" s="8">
        <f t="shared" si="92"/>
        <v>64.173356009070289</v>
      </c>
      <c r="S1477" t="s">
        <v>8328</v>
      </c>
      <c r="T1477" t="s">
        <v>8331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93"/>
        <v>40766.041921296295</v>
      </c>
      <c r="L1478" s="13">
        <f t="shared" si="9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20">
        <f t="shared" si="95"/>
        <v>661.55466666666666</v>
      </c>
      <c r="R1478" s="8">
        <f t="shared" si="92"/>
        <v>43.333275109170302</v>
      </c>
      <c r="S1478" t="s">
        <v>8328</v>
      </c>
      <c r="T1478" t="s">
        <v>8331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93"/>
        <v>40840.615787037037</v>
      </c>
      <c r="L1479" s="13">
        <f t="shared" si="94"/>
        <v>40900.125</v>
      </c>
      <c r="M1479" t="b">
        <v>1</v>
      </c>
      <c r="N1479">
        <v>369</v>
      </c>
      <c r="O1479" t="b">
        <v>1</v>
      </c>
      <c r="P1479" t="s">
        <v>8288</v>
      </c>
      <c r="Q1479" s="20">
        <f t="shared" si="95"/>
        <v>111.31</v>
      </c>
      <c r="R1479" s="8">
        <f t="shared" si="92"/>
        <v>90.495934959349597</v>
      </c>
      <c r="S1479" t="s">
        <v>8328</v>
      </c>
      <c r="T1479" t="s">
        <v>8331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93"/>
        <v>41394.871678240743</v>
      </c>
      <c r="L1480" s="13">
        <f t="shared" si="9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20">
        <f t="shared" si="95"/>
        <v>1181.6142199999999</v>
      </c>
      <c r="R1480" s="8">
        <f t="shared" si="92"/>
        <v>29.187190495010373</v>
      </c>
      <c r="S1480" t="s">
        <v>8328</v>
      </c>
      <c r="T1480" t="s">
        <v>8331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93"/>
        <v>41754.745243055557</v>
      </c>
      <c r="L1481" s="13">
        <f t="shared" si="9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20">
        <f t="shared" si="95"/>
        <v>137.375</v>
      </c>
      <c r="R1481" s="8">
        <f t="shared" si="92"/>
        <v>30.95774647887324</v>
      </c>
      <c r="S1481" t="s">
        <v>8328</v>
      </c>
      <c r="T1481" t="s">
        <v>8331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93"/>
        <v>41464.934016203704</v>
      </c>
      <c r="L1482" s="13">
        <f t="shared" si="9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20">
        <f t="shared" si="95"/>
        <v>117.04040000000001</v>
      </c>
      <c r="R1482" s="8">
        <f t="shared" si="92"/>
        <v>92.157795275590544</v>
      </c>
      <c r="S1482" t="s">
        <v>8328</v>
      </c>
      <c r="T1482" t="s">
        <v>8331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93"/>
        <v>41550.922974537039</v>
      </c>
      <c r="L1483" s="13">
        <f t="shared" si="9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20">
        <f t="shared" si="95"/>
        <v>2.1</v>
      </c>
      <c r="R1483" s="8">
        <f t="shared" si="92"/>
        <v>17.5</v>
      </c>
      <c r="S1483" t="s">
        <v>8328</v>
      </c>
      <c r="T1483" t="s">
        <v>8332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93"/>
        <v>41136.85805555556</v>
      </c>
      <c r="L1484" s="13">
        <f t="shared" si="94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20">
        <f t="shared" si="95"/>
        <v>0.1</v>
      </c>
      <c r="R1484" s="8">
        <f t="shared" si="92"/>
        <v>5</v>
      </c>
      <c r="S1484" t="s">
        <v>8328</v>
      </c>
      <c r="T1484" t="s">
        <v>8332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93"/>
        <v>42548.192997685182</v>
      </c>
      <c r="L1485" s="13">
        <f t="shared" si="9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20">
        <f t="shared" si="95"/>
        <v>0.7142857142857143</v>
      </c>
      <c r="R1485" s="8">
        <f t="shared" si="92"/>
        <v>25</v>
      </c>
      <c r="S1485" t="s">
        <v>8328</v>
      </c>
      <c r="T1485" t="s">
        <v>8332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93"/>
        <v>41053.200960648144</v>
      </c>
      <c r="L1486" s="13">
        <f t="shared" si="9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20">
        <f t="shared" si="95"/>
        <v>0</v>
      </c>
      <c r="R1486" s="8" t="e">
        <f t="shared" si="92"/>
        <v>#DIV/0!</v>
      </c>
      <c r="S1486" t="s">
        <v>8328</v>
      </c>
      <c r="T1486" t="s">
        <v>8332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93"/>
        <v>42130.795983796299</v>
      </c>
      <c r="L1487" s="13">
        <f t="shared" si="9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20">
        <f t="shared" si="95"/>
        <v>2.2388059701492535</v>
      </c>
      <c r="R1487" s="8">
        <f t="shared" si="92"/>
        <v>50</v>
      </c>
      <c r="S1487" t="s">
        <v>8328</v>
      </c>
      <c r="T1487" t="s">
        <v>8332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93"/>
        <v>42032.168530092589</v>
      </c>
      <c r="L1488" s="13">
        <f t="shared" si="9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20">
        <f t="shared" si="95"/>
        <v>0.24</v>
      </c>
      <c r="R1488" s="8">
        <f t="shared" si="92"/>
        <v>16</v>
      </c>
      <c r="S1488" t="s">
        <v>8328</v>
      </c>
      <c r="T1488" t="s">
        <v>8332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93"/>
        <v>42554.917488425926</v>
      </c>
      <c r="L1489" s="13">
        <f t="shared" si="9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20">
        <f t="shared" si="95"/>
        <v>0</v>
      </c>
      <c r="R1489" s="8" t="e">
        <f t="shared" si="92"/>
        <v>#DIV/0!</v>
      </c>
      <c r="S1489" t="s">
        <v>8328</v>
      </c>
      <c r="T1489" t="s">
        <v>8332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93"/>
        <v>41614.563194444447</v>
      </c>
      <c r="L1490" s="13">
        <f t="shared" si="9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20">
        <f t="shared" si="95"/>
        <v>2.4</v>
      </c>
      <c r="R1490" s="8">
        <f t="shared" si="92"/>
        <v>60</v>
      </c>
      <c r="S1490" t="s">
        <v>8328</v>
      </c>
      <c r="T1490" t="s">
        <v>8332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93"/>
        <v>41198.611712962964</v>
      </c>
      <c r="L1491" s="13">
        <f t="shared" si="9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20">
        <f t="shared" si="95"/>
        <v>0</v>
      </c>
      <c r="R1491" s="8" t="e">
        <f t="shared" si="92"/>
        <v>#DIV/0!</v>
      </c>
      <c r="S1491" t="s">
        <v>8328</v>
      </c>
      <c r="T1491" t="s">
        <v>8332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93"/>
        <v>41520.561041666668</v>
      </c>
      <c r="L1492" s="13">
        <f t="shared" si="9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20">
        <f t="shared" si="95"/>
        <v>30.862068965517242</v>
      </c>
      <c r="R1492" s="8">
        <f t="shared" si="92"/>
        <v>47.10526315789474</v>
      </c>
      <c r="S1492" t="s">
        <v>8328</v>
      </c>
      <c r="T1492" t="s">
        <v>8332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93"/>
        <v>41991.713460648149</v>
      </c>
      <c r="L1493" s="13">
        <f t="shared" si="9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20">
        <f t="shared" si="95"/>
        <v>8.3333333333333321</v>
      </c>
      <c r="R1493" s="8">
        <f t="shared" si="92"/>
        <v>100</v>
      </c>
      <c r="S1493" t="s">
        <v>8328</v>
      </c>
      <c r="T1493" t="s">
        <v>8332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93"/>
        <v>40682.884791666671</v>
      </c>
      <c r="L1494" s="13">
        <f t="shared" si="9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20">
        <f t="shared" si="95"/>
        <v>0.75</v>
      </c>
      <c r="R1494" s="8">
        <f t="shared" si="92"/>
        <v>15</v>
      </c>
      <c r="S1494" t="s">
        <v>8328</v>
      </c>
      <c r="T1494" t="s">
        <v>8332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93"/>
        <v>41411.866608796299</v>
      </c>
      <c r="L1495" s="13">
        <f t="shared" si="94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20">
        <f t="shared" si="95"/>
        <v>0</v>
      </c>
      <c r="R1495" s="8" t="e">
        <f t="shared" si="92"/>
        <v>#DIV/0!</v>
      </c>
      <c r="S1495" t="s">
        <v>8328</v>
      </c>
      <c r="T1495" t="s">
        <v>8332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93"/>
        <v>42067.722372685181</v>
      </c>
      <c r="L1496" s="13">
        <f t="shared" si="9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20">
        <f t="shared" si="95"/>
        <v>8.9</v>
      </c>
      <c r="R1496" s="8">
        <f t="shared" si="92"/>
        <v>40.454545454545453</v>
      </c>
      <c r="S1496" t="s">
        <v>8328</v>
      </c>
      <c r="T1496" t="s">
        <v>8332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93"/>
        <v>40752.789710648147</v>
      </c>
      <c r="L1497" s="13">
        <f t="shared" si="9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20">
        <f t="shared" si="95"/>
        <v>0</v>
      </c>
      <c r="R1497" s="8" t="e">
        <f t="shared" si="92"/>
        <v>#DIV/0!</v>
      </c>
      <c r="S1497" t="s">
        <v>8328</v>
      </c>
      <c r="T1497" t="s">
        <v>8332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93"/>
        <v>41838.475219907406</v>
      </c>
      <c r="L1498" s="13">
        <f t="shared" si="9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20">
        <f t="shared" si="95"/>
        <v>0</v>
      </c>
      <c r="R1498" s="8" t="e">
        <f t="shared" si="92"/>
        <v>#DIV/0!</v>
      </c>
      <c r="S1498" t="s">
        <v>8328</v>
      </c>
      <c r="T1498" t="s">
        <v>8332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93"/>
        <v>41444.64261574074</v>
      </c>
      <c r="L1499" s="13">
        <f t="shared" si="9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20">
        <f t="shared" si="95"/>
        <v>6.6666666666666671E-3</v>
      </c>
      <c r="R1499" s="8">
        <f t="shared" si="92"/>
        <v>1</v>
      </c>
      <c r="S1499" t="s">
        <v>8328</v>
      </c>
      <c r="T1499" t="s">
        <v>8332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93"/>
        <v>41840.983541666668</v>
      </c>
      <c r="L1500" s="13">
        <f t="shared" si="9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20">
        <f t="shared" si="95"/>
        <v>1.9</v>
      </c>
      <c r="R1500" s="8">
        <f t="shared" si="92"/>
        <v>19</v>
      </c>
      <c r="S1500" t="s">
        <v>8328</v>
      </c>
      <c r="T1500" t="s">
        <v>8332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93"/>
        <v>42527.007326388892</v>
      </c>
      <c r="L1501" s="13">
        <f t="shared" si="9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20">
        <f t="shared" si="95"/>
        <v>0.25</v>
      </c>
      <c r="R1501" s="8">
        <f t="shared" si="92"/>
        <v>5</v>
      </c>
      <c r="S1501" t="s">
        <v>8328</v>
      </c>
      <c r="T1501" t="s">
        <v>8332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93"/>
        <v>41365.904594907406</v>
      </c>
      <c r="L1502" s="13">
        <f t="shared" si="9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20">
        <f t="shared" si="95"/>
        <v>25.035714285714285</v>
      </c>
      <c r="R1502" s="8">
        <f t="shared" si="92"/>
        <v>46.733333333333334</v>
      </c>
      <c r="S1502" t="s">
        <v>8328</v>
      </c>
      <c r="T1502" t="s">
        <v>8332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93"/>
        <v>42163.583599537036</v>
      </c>
      <c r="L1503" s="13">
        <f t="shared" si="9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20">
        <f t="shared" si="95"/>
        <v>166.33076923076925</v>
      </c>
      <c r="R1503" s="8">
        <f t="shared" si="92"/>
        <v>97.731073446327684</v>
      </c>
      <c r="S1503" t="s">
        <v>8319</v>
      </c>
      <c r="T1503" t="s">
        <v>8320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93"/>
        <v>42426.542592592596</v>
      </c>
      <c r="L1504" s="13">
        <f t="shared" si="9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20">
        <f t="shared" si="95"/>
        <v>101.44545454545455</v>
      </c>
      <c r="R1504" s="8">
        <f t="shared" si="92"/>
        <v>67.835866261398181</v>
      </c>
      <c r="S1504" t="s">
        <v>8319</v>
      </c>
      <c r="T1504" t="s">
        <v>8320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93"/>
        <v>42606.347233796296</v>
      </c>
      <c r="L1505" s="13">
        <f t="shared" si="9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20">
        <f t="shared" si="95"/>
        <v>107.89146666666667</v>
      </c>
      <c r="R1505" s="8">
        <f t="shared" si="92"/>
        <v>56.98492957746479</v>
      </c>
      <c r="S1505" t="s">
        <v>8319</v>
      </c>
      <c r="T1505" t="s">
        <v>8320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93"/>
        <v>41772.657685185186</v>
      </c>
      <c r="L1506" s="13">
        <f t="shared" si="9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20">
        <f t="shared" si="95"/>
        <v>277.93846153846158</v>
      </c>
      <c r="R1506" s="8">
        <f t="shared" si="92"/>
        <v>67.159851301115239</v>
      </c>
      <c r="S1506" t="s">
        <v>8319</v>
      </c>
      <c r="T1506" t="s">
        <v>8320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93"/>
        <v>42414.44332175926</v>
      </c>
      <c r="L1507" s="13">
        <f t="shared" si="9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20">
        <f t="shared" si="95"/>
        <v>103.58125</v>
      </c>
      <c r="R1507" s="8">
        <f t="shared" si="92"/>
        <v>48.037681159420288</v>
      </c>
      <c r="S1507" t="s">
        <v>8319</v>
      </c>
      <c r="T1507" t="s">
        <v>8320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93"/>
        <v>41814.785925925928</v>
      </c>
      <c r="L1508" s="13">
        <f t="shared" si="9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20">
        <f t="shared" si="95"/>
        <v>111.4</v>
      </c>
      <c r="R1508" s="8">
        <f t="shared" si="92"/>
        <v>38.860465116279073</v>
      </c>
      <c r="S1508" t="s">
        <v>8319</v>
      </c>
      <c r="T1508" t="s">
        <v>8320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93"/>
        <v>40254.450335648151</v>
      </c>
      <c r="L1509" s="13">
        <f t="shared" si="9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20">
        <f t="shared" si="95"/>
        <v>215</v>
      </c>
      <c r="R1509" s="8">
        <f t="shared" si="92"/>
        <v>78.181818181818187</v>
      </c>
      <c r="S1509" t="s">
        <v>8319</v>
      </c>
      <c r="T1509" t="s">
        <v>8320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93"/>
        <v>41786.614363425928</v>
      </c>
      <c r="L1510" s="13">
        <f t="shared" si="9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20">
        <f t="shared" si="95"/>
        <v>110.76216216216217</v>
      </c>
      <c r="R1510" s="8">
        <f t="shared" si="92"/>
        <v>97.113744075829388</v>
      </c>
      <c r="S1510" t="s">
        <v>8319</v>
      </c>
      <c r="T1510" t="s">
        <v>8320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93"/>
        <v>42751.533391203702</v>
      </c>
      <c r="L1511" s="13">
        <f t="shared" si="9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20">
        <f t="shared" si="95"/>
        <v>123.64125714285714</v>
      </c>
      <c r="R1511" s="8">
        <f t="shared" si="92"/>
        <v>110.39397959183674</v>
      </c>
      <c r="S1511" t="s">
        <v>8319</v>
      </c>
      <c r="T1511" t="s">
        <v>8320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93"/>
        <v>41809.385162037033</v>
      </c>
      <c r="L1512" s="13">
        <f t="shared" si="94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20">
        <f t="shared" si="95"/>
        <v>101.03500000000001</v>
      </c>
      <c r="R1512" s="8">
        <f t="shared" si="92"/>
        <v>39.91506172839506</v>
      </c>
      <c r="S1512" t="s">
        <v>8319</v>
      </c>
      <c r="T1512" t="s">
        <v>8320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93"/>
        <v>42296.583379629628</v>
      </c>
      <c r="L1513" s="13">
        <f t="shared" si="9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20">
        <f t="shared" si="95"/>
        <v>111.79285714285714</v>
      </c>
      <c r="R1513" s="8">
        <f t="shared" si="92"/>
        <v>75.975728155339809</v>
      </c>
      <c r="S1513" t="s">
        <v>8319</v>
      </c>
      <c r="T1513" t="s">
        <v>8320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93"/>
        <v>42741.684479166666</v>
      </c>
      <c r="L1514" s="13">
        <f t="shared" si="9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20">
        <f t="shared" si="95"/>
        <v>558.7714285714286</v>
      </c>
      <c r="R1514" s="8">
        <f t="shared" si="92"/>
        <v>58.379104477611939</v>
      </c>
      <c r="S1514" t="s">
        <v>8319</v>
      </c>
      <c r="T1514" t="s">
        <v>8320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93"/>
        <v>41806.637337962966</v>
      </c>
      <c r="L1515" s="13">
        <f t="shared" si="9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20">
        <f t="shared" si="95"/>
        <v>150.01875000000001</v>
      </c>
      <c r="R1515" s="8">
        <f t="shared" si="92"/>
        <v>55.82093023255814</v>
      </c>
      <c r="S1515" t="s">
        <v>8319</v>
      </c>
      <c r="T1515" t="s">
        <v>8320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93"/>
        <v>42234.597685185188</v>
      </c>
      <c r="L1516" s="13">
        <f t="shared" si="9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20">
        <f t="shared" si="95"/>
        <v>106.476</v>
      </c>
      <c r="R1516" s="8">
        <f t="shared" si="92"/>
        <v>151.24431818181819</v>
      </c>
      <c r="S1516" t="s">
        <v>8319</v>
      </c>
      <c r="T1516" t="s">
        <v>8320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93"/>
        <v>42415.253437499996</v>
      </c>
      <c r="L1517" s="13">
        <f t="shared" si="9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20">
        <f t="shared" si="95"/>
        <v>157.18899999999999</v>
      </c>
      <c r="R1517" s="8">
        <f t="shared" si="92"/>
        <v>849.67027027027029</v>
      </c>
      <c r="S1517" t="s">
        <v>8319</v>
      </c>
      <c r="T1517" t="s">
        <v>8320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93"/>
        <v>42619.466342592597</v>
      </c>
      <c r="L1518" s="13">
        <f t="shared" si="9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20">
        <f t="shared" si="95"/>
        <v>108.65882352941176</v>
      </c>
      <c r="R1518" s="8">
        <f t="shared" si="92"/>
        <v>159.24137931034483</v>
      </c>
      <c r="S1518" t="s">
        <v>8319</v>
      </c>
      <c r="T1518" t="s">
        <v>8320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93"/>
        <v>41948.56658564815</v>
      </c>
      <c r="L1519" s="13">
        <f t="shared" si="94"/>
        <v>41979.25</v>
      </c>
      <c r="M1519" t="b">
        <v>1</v>
      </c>
      <c r="N1519">
        <v>615</v>
      </c>
      <c r="O1519" t="b">
        <v>1</v>
      </c>
      <c r="P1519" t="s">
        <v>8285</v>
      </c>
      <c r="Q1519" s="20">
        <f t="shared" si="95"/>
        <v>161.97999999999999</v>
      </c>
      <c r="R1519" s="8">
        <f t="shared" si="92"/>
        <v>39.507317073170732</v>
      </c>
      <c r="S1519" t="s">
        <v>8319</v>
      </c>
      <c r="T1519" t="s">
        <v>8320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93"/>
        <v>41760.8200462963</v>
      </c>
      <c r="L1520" s="13">
        <f t="shared" si="9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20">
        <f t="shared" si="95"/>
        <v>205.36666666666665</v>
      </c>
      <c r="R1520" s="8">
        <f t="shared" si="92"/>
        <v>130.52966101694915</v>
      </c>
      <c r="S1520" t="s">
        <v>8319</v>
      </c>
      <c r="T1520" t="s">
        <v>8320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93"/>
        <v>41782.741701388892</v>
      </c>
      <c r="L1521" s="13">
        <f t="shared" si="9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20">
        <f t="shared" si="95"/>
        <v>103.36388888888889</v>
      </c>
      <c r="R1521" s="8">
        <f t="shared" si="92"/>
        <v>64.156896551724131</v>
      </c>
      <c r="S1521" t="s">
        <v>8319</v>
      </c>
      <c r="T1521" t="s">
        <v>8320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93"/>
        <v>41955.857789351852</v>
      </c>
      <c r="L1522" s="13">
        <f t="shared" si="9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20">
        <f t="shared" si="95"/>
        <v>103.47222222222223</v>
      </c>
      <c r="R1522" s="8">
        <f t="shared" si="92"/>
        <v>111.52694610778443</v>
      </c>
      <c r="S1522" t="s">
        <v>8319</v>
      </c>
      <c r="T1522" t="s">
        <v>8320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93"/>
        <v>42493.167719907404</v>
      </c>
      <c r="L1523" s="13">
        <f t="shared" si="9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20">
        <f t="shared" si="95"/>
        <v>106.81333333333333</v>
      </c>
      <c r="R1523" s="8">
        <f t="shared" si="92"/>
        <v>170.44680851063831</v>
      </c>
      <c r="S1523" t="s">
        <v>8319</v>
      </c>
      <c r="T1523" t="s">
        <v>8320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93"/>
        <v>41899.830312500002</v>
      </c>
      <c r="L1524" s="13">
        <f t="shared" si="9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20">
        <f t="shared" si="95"/>
        <v>138.96574712643678</v>
      </c>
      <c r="R1524" s="8">
        <f t="shared" si="92"/>
        <v>133.7391592920354</v>
      </c>
      <c r="S1524" t="s">
        <v>8319</v>
      </c>
      <c r="T1524" t="s">
        <v>8320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93"/>
        <v>41964.751342592594</v>
      </c>
      <c r="L1525" s="13">
        <f t="shared" si="94"/>
        <v>41996</v>
      </c>
      <c r="M1525" t="b">
        <v>1</v>
      </c>
      <c r="N1525">
        <v>241</v>
      </c>
      <c r="O1525" t="b">
        <v>1</v>
      </c>
      <c r="P1525" t="s">
        <v>8285</v>
      </c>
      <c r="Q1525" s="20">
        <f t="shared" si="95"/>
        <v>124.84324324324325</v>
      </c>
      <c r="R1525" s="8">
        <f t="shared" si="92"/>
        <v>95.834024896265561</v>
      </c>
      <c r="S1525" t="s">
        <v>8319</v>
      </c>
      <c r="T1525" t="s">
        <v>8320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93"/>
        <v>42756.501041666663</v>
      </c>
      <c r="L1526" s="13">
        <f t="shared" si="9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20">
        <f t="shared" si="95"/>
        <v>206.99999999999997</v>
      </c>
      <c r="R1526" s="8">
        <f t="shared" si="92"/>
        <v>221.78571428571428</v>
      </c>
      <c r="S1526" t="s">
        <v>8319</v>
      </c>
      <c r="T1526" t="s">
        <v>8320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93"/>
        <v>42570.702986111108</v>
      </c>
      <c r="L1527" s="13">
        <f t="shared" si="9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20">
        <f t="shared" si="95"/>
        <v>174.00576923076923</v>
      </c>
      <c r="R1527" s="8">
        <f t="shared" si="92"/>
        <v>32.315357142857138</v>
      </c>
      <c r="S1527" t="s">
        <v>8319</v>
      </c>
      <c r="T1527" t="s">
        <v>8320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93"/>
        <v>42339.276006944448</v>
      </c>
      <c r="L1528" s="13">
        <f t="shared" si="9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20">
        <f t="shared" si="95"/>
        <v>120.32608695652173</v>
      </c>
      <c r="R1528" s="8">
        <f t="shared" si="92"/>
        <v>98.839285714285708</v>
      </c>
      <c r="S1528" t="s">
        <v>8319</v>
      </c>
      <c r="T1528" t="s">
        <v>8320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93"/>
        <v>42780.600532407407</v>
      </c>
      <c r="L1529" s="13">
        <f t="shared" si="94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20">
        <f t="shared" si="95"/>
        <v>110.44428571428573</v>
      </c>
      <c r="R1529" s="8">
        <f t="shared" si="92"/>
        <v>55.222142857142863</v>
      </c>
      <c r="S1529" t="s">
        <v>8319</v>
      </c>
      <c r="T1529" t="s">
        <v>8320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93"/>
        <v>42736.732893518521</v>
      </c>
      <c r="L1530" s="13">
        <f t="shared" si="94"/>
        <v>42767</v>
      </c>
      <c r="M1530" t="b">
        <v>1</v>
      </c>
      <c r="N1530">
        <v>160</v>
      </c>
      <c r="O1530" t="b">
        <v>1</v>
      </c>
      <c r="P1530" t="s">
        <v>8285</v>
      </c>
      <c r="Q1530" s="20">
        <f t="shared" si="95"/>
        <v>281.56666666666666</v>
      </c>
      <c r="R1530" s="8">
        <f t="shared" si="92"/>
        <v>52.793750000000003</v>
      </c>
      <c r="S1530" t="s">
        <v>8319</v>
      </c>
      <c r="T1530" t="s">
        <v>8320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93"/>
        <v>42052.628703703704</v>
      </c>
      <c r="L1531" s="13">
        <f t="shared" si="9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20">
        <f t="shared" si="95"/>
        <v>100.67894736842105</v>
      </c>
      <c r="R1531" s="8">
        <f t="shared" si="92"/>
        <v>135.66666666666666</v>
      </c>
      <c r="S1531" t="s">
        <v>8319</v>
      </c>
      <c r="T1531" t="s">
        <v>8320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93"/>
        <v>42275.767303240747</v>
      </c>
      <c r="L1532" s="13">
        <f t="shared" si="94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20">
        <f t="shared" si="95"/>
        <v>134.82571428571427</v>
      </c>
      <c r="R1532" s="8">
        <f t="shared" si="92"/>
        <v>53.991990846681922</v>
      </c>
      <c r="S1532" t="s">
        <v>8319</v>
      </c>
      <c r="T1532" t="s">
        <v>8320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93"/>
        <v>41941.802384259259</v>
      </c>
      <c r="L1533" s="13">
        <f t="shared" si="94"/>
        <v>41974.125</v>
      </c>
      <c r="M1533" t="b">
        <v>1</v>
      </c>
      <c r="N1533">
        <v>73</v>
      </c>
      <c r="O1533" t="b">
        <v>1</v>
      </c>
      <c r="P1533" t="s">
        <v>8285</v>
      </c>
      <c r="Q1533" s="20">
        <f t="shared" si="95"/>
        <v>175.95744680851064</v>
      </c>
      <c r="R1533" s="8">
        <f t="shared" si="92"/>
        <v>56.643835616438359</v>
      </c>
      <c r="S1533" t="s">
        <v>8319</v>
      </c>
      <c r="T1533" t="s">
        <v>8320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93"/>
        <v>42391.475289351853</v>
      </c>
      <c r="L1534" s="13">
        <f t="shared" si="94"/>
        <v>42415.625</v>
      </c>
      <c r="M1534" t="b">
        <v>1</v>
      </c>
      <c r="N1534">
        <v>294</v>
      </c>
      <c r="O1534" t="b">
        <v>1</v>
      </c>
      <c r="P1534" t="s">
        <v>8285</v>
      </c>
      <c r="Q1534" s="20">
        <f t="shared" si="95"/>
        <v>484.02000000000004</v>
      </c>
      <c r="R1534" s="8">
        <f t="shared" si="92"/>
        <v>82.316326530612244</v>
      </c>
      <c r="S1534" t="s">
        <v>8319</v>
      </c>
      <c r="T1534" t="s">
        <v>8320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93"/>
        <v>42443.00204861111</v>
      </c>
      <c r="L1535" s="13">
        <f t="shared" si="9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20">
        <f t="shared" si="95"/>
        <v>145.14000000000001</v>
      </c>
      <c r="R1535" s="8">
        <f t="shared" si="92"/>
        <v>88.26081081081081</v>
      </c>
      <c r="S1535" t="s">
        <v>8319</v>
      </c>
      <c r="T1535" t="s">
        <v>8320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93"/>
        <v>42221.67432870371</v>
      </c>
      <c r="L1536" s="13">
        <f t="shared" si="94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20">
        <f t="shared" si="95"/>
        <v>417.73333333333335</v>
      </c>
      <c r="R1536" s="8">
        <f t="shared" si="92"/>
        <v>84.905149051490511</v>
      </c>
      <c r="S1536" t="s">
        <v>8319</v>
      </c>
      <c r="T1536" t="s">
        <v>8320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93"/>
        <v>42484.829062500001</v>
      </c>
      <c r="L1537" s="13">
        <f t="shared" si="9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20">
        <f t="shared" si="95"/>
        <v>132.42499999999998</v>
      </c>
      <c r="R1537" s="8">
        <f t="shared" si="92"/>
        <v>48.154545454545456</v>
      </c>
      <c r="S1537" t="s">
        <v>8319</v>
      </c>
      <c r="T1537" t="s">
        <v>8320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93"/>
        <v>42213.802199074074</v>
      </c>
      <c r="L1538" s="13">
        <f t="shared" si="9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20">
        <f t="shared" si="95"/>
        <v>250.30841666666666</v>
      </c>
      <c r="R1538" s="8">
        <f t="shared" ref="R1538:R1601" si="96">E1538/N1538</f>
        <v>66.015406593406595</v>
      </c>
      <c r="S1538" t="s">
        <v>8319</v>
      </c>
      <c r="T1538" t="s">
        <v>8320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97">(((J1539/60)/60)/24)+DATE(1970,1,1)</f>
        <v>42552.315127314811</v>
      </c>
      <c r="L1539" s="13">
        <f t="shared" ref="L1539:L1602" si="98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20">
        <f t="shared" si="95"/>
        <v>179.9</v>
      </c>
      <c r="R1539" s="8">
        <f t="shared" si="96"/>
        <v>96.375</v>
      </c>
      <c r="S1539" t="s">
        <v>8319</v>
      </c>
      <c r="T1539" t="s">
        <v>8320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97"/>
        <v>41981.782060185185</v>
      </c>
      <c r="L1540" s="13">
        <f t="shared" si="9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20">
        <f t="shared" ref="Q1540:Q1603" si="99">E1540/D1540*100</f>
        <v>102.62857142857142</v>
      </c>
      <c r="R1540" s="8">
        <f t="shared" si="96"/>
        <v>156.17391304347825</v>
      </c>
      <c r="S1540" t="s">
        <v>8319</v>
      </c>
      <c r="T1540" t="s">
        <v>8320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97"/>
        <v>42705.919201388882</v>
      </c>
      <c r="L1541" s="13">
        <f t="shared" si="9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20">
        <f t="shared" si="99"/>
        <v>135.98609999999999</v>
      </c>
      <c r="R1541" s="8">
        <f t="shared" si="96"/>
        <v>95.764859154929582</v>
      </c>
      <c r="S1541" t="s">
        <v>8319</v>
      </c>
      <c r="T1541" t="s">
        <v>8320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97"/>
        <v>41939.00712962963</v>
      </c>
      <c r="L1542" s="13">
        <f t="shared" si="9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20">
        <f t="shared" si="99"/>
        <v>117.86666666666667</v>
      </c>
      <c r="R1542" s="8">
        <f t="shared" si="96"/>
        <v>180.40816326530611</v>
      </c>
      <c r="S1542" t="s">
        <v>8319</v>
      </c>
      <c r="T1542" t="s">
        <v>8320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97"/>
        <v>41974.712245370371</v>
      </c>
      <c r="L1543" s="13">
        <f t="shared" si="9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20">
        <f t="shared" si="99"/>
        <v>3.3333333333333333E-2</v>
      </c>
      <c r="R1543" s="8">
        <f t="shared" si="96"/>
        <v>3</v>
      </c>
      <c r="S1543" t="s">
        <v>8319</v>
      </c>
      <c r="T1543" t="s">
        <v>8333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97"/>
        <v>42170.996527777781</v>
      </c>
      <c r="L1544" s="13">
        <f t="shared" si="9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20">
        <f t="shared" si="99"/>
        <v>4</v>
      </c>
      <c r="R1544" s="8">
        <f t="shared" si="96"/>
        <v>20</v>
      </c>
      <c r="S1544" t="s">
        <v>8319</v>
      </c>
      <c r="T1544" t="s">
        <v>8333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97"/>
        <v>41935.509652777779</v>
      </c>
      <c r="L1545" s="13">
        <f t="shared" si="9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20">
        <f t="shared" si="99"/>
        <v>0.44444444444444442</v>
      </c>
      <c r="R1545" s="8">
        <f t="shared" si="96"/>
        <v>10</v>
      </c>
      <c r="S1545" t="s">
        <v>8319</v>
      </c>
      <c r="T1545" t="s">
        <v>8333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97"/>
        <v>42053.051203703704</v>
      </c>
      <c r="L1546" s="13">
        <f t="shared" si="9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20">
        <f t="shared" si="99"/>
        <v>0</v>
      </c>
      <c r="R1546" s="8" t="e">
        <f t="shared" si="96"/>
        <v>#DIV/0!</v>
      </c>
      <c r="S1546" t="s">
        <v>8319</v>
      </c>
      <c r="T1546" t="s">
        <v>8333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97"/>
        <v>42031.884652777779</v>
      </c>
      <c r="L1547" s="13">
        <f t="shared" si="9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20">
        <f t="shared" si="99"/>
        <v>3.3333333333333333E-2</v>
      </c>
      <c r="R1547" s="8">
        <f t="shared" si="96"/>
        <v>1</v>
      </c>
      <c r="S1547" t="s">
        <v>8319</v>
      </c>
      <c r="T1547" t="s">
        <v>8333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97"/>
        <v>41839.212951388887</v>
      </c>
      <c r="L1548" s="13">
        <f t="shared" si="9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20">
        <f t="shared" si="99"/>
        <v>28.9</v>
      </c>
      <c r="R1548" s="8">
        <f t="shared" si="96"/>
        <v>26.272727272727273</v>
      </c>
      <c r="S1548" t="s">
        <v>8319</v>
      </c>
      <c r="T1548" t="s">
        <v>8333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97"/>
        <v>42782.426875000005</v>
      </c>
      <c r="L1549" s="13">
        <f t="shared" si="9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20">
        <f t="shared" si="99"/>
        <v>0</v>
      </c>
      <c r="R1549" s="8" t="e">
        <f t="shared" si="96"/>
        <v>#DIV/0!</v>
      </c>
      <c r="S1549" t="s">
        <v>8319</v>
      </c>
      <c r="T1549" t="s">
        <v>8333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97"/>
        <v>42286.88217592593</v>
      </c>
      <c r="L1550" s="13">
        <f t="shared" si="9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20">
        <f t="shared" si="99"/>
        <v>8.5714285714285712</v>
      </c>
      <c r="R1550" s="8">
        <f t="shared" si="96"/>
        <v>60</v>
      </c>
      <c r="S1550" t="s">
        <v>8319</v>
      </c>
      <c r="T1550" t="s">
        <v>8333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97"/>
        <v>42281.136099537034</v>
      </c>
      <c r="L1551" s="13">
        <f t="shared" si="9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20">
        <f t="shared" si="99"/>
        <v>34</v>
      </c>
      <c r="R1551" s="8">
        <f t="shared" si="96"/>
        <v>28.333333333333332</v>
      </c>
      <c r="S1551" t="s">
        <v>8319</v>
      </c>
      <c r="T1551" t="s">
        <v>8333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97"/>
        <v>42472.449467592596</v>
      </c>
      <c r="L1552" s="13">
        <f t="shared" si="9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20">
        <f t="shared" si="99"/>
        <v>13.466666666666665</v>
      </c>
      <c r="R1552" s="8">
        <f t="shared" si="96"/>
        <v>14.428571428571429</v>
      </c>
      <c r="S1552" t="s">
        <v>8319</v>
      </c>
      <c r="T1552" t="s">
        <v>8333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97"/>
        <v>42121.824525462958</v>
      </c>
      <c r="L1553" s="13">
        <f t="shared" si="9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20">
        <f t="shared" si="99"/>
        <v>0</v>
      </c>
      <c r="R1553" s="8" t="e">
        <f t="shared" si="96"/>
        <v>#DIV/0!</v>
      </c>
      <c r="S1553" t="s">
        <v>8319</v>
      </c>
      <c r="T1553" t="s">
        <v>8333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97"/>
        <v>41892.688750000001</v>
      </c>
      <c r="L1554" s="13">
        <f t="shared" si="9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20">
        <f t="shared" si="99"/>
        <v>49.186046511627907</v>
      </c>
      <c r="R1554" s="8">
        <f t="shared" si="96"/>
        <v>132.1875</v>
      </c>
      <c r="S1554" t="s">
        <v>8319</v>
      </c>
      <c r="T1554" t="s">
        <v>8333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97"/>
        <v>42219.282951388886</v>
      </c>
      <c r="L1555" s="13">
        <f t="shared" si="9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20">
        <f t="shared" si="99"/>
        <v>0</v>
      </c>
      <c r="R1555" s="8" t="e">
        <f t="shared" si="96"/>
        <v>#DIV/0!</v>
      </c>
      <c r="S1555" t="s">
        <v>8319</v>
      </c>
      <c r="T1555" t="s">
        <v>8333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97"/>
        <v>42188.252199074079</v>
      </c>
      <c r="L1556" s="13">
        <f t="shared" si="9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20">
        <f t="shared" si="99"/>
        <v>0</v>
      </c>
      <c r="R1556" s="8" t="e">
        <f t="shared" si="96"/>
        <v>#DIV/0!</v>
      </c>
      <c r="S1556" t="s">
        <v>8319</v>
      </c>
      <c r="T1556" t="s">
        <v>8333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97"/>
        <v>42241.613796296297</v>
      </c>
      <c r="L1557" s="13">
        <f t="shared" si="9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20">
        <f t="shared" si="99"/>
        <v>0</v>
      </c>
      <c r="R1557" s="8" t="e">
        <f t="shared" si="96"/>
        <v>#DIV/0!</v>
      </c>
      <c r="S1557" t="s">
        <v>8319</v>
      </c>
      <c r="T1557" t="s">
        <v>8333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97"/>
        <v>42525.153055555551</v>
      </c>
      <c r="L1558" s="13">
        <f t="shared" si="9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20">
        <f t="shared" si="99"/>
        <v>45.133333333333333</v>
      </c>
      <c r="R1558" s="8">
        <f t="shared" si="96"/>
        <v>56.416666666666664</v>
      </c>
      <c r="S1558" t="s">
        <v>8319</v>
      </c>
      <c r="T1558" t="s">
        <v>8333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97"/>
        <v>41871.65315972222</v>
      </c>
      <c r="L1559" s="13">
        <f t="shared" si="9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20">
        <f t="shared" si="99"/>
        <v>4</v>
      </c>
      <c r="R1559" s="8">
        <f t="shared" si="96"/>
        <v>100</v>
      </c>
      <c r="S1559" t="s">
        <v>8319</v>
      </c>
      <c r="T1559" t="s">
        <v>8333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97"/>
        <v>42185.397673611107</v>
      </c>
      <c r="L1560" s="13">
        <f t="shared" si="9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20">
        <f t="shared" si="99"/>
        <v>4.666666666666667</v>
      </c>
      <c r="R1560" s="8">
        <f t="shared" si="96"/>
        <v>11.666666666666666</v>
      </c>
      <c r="S1560" t="s">
        <v>8319</v>
      </c>
      <c r="T1560" t="s">
        <v>8333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97"/>
        <v>42108.05322916666</v>
      </c>
      <c r="L1561" s="13">
        <f t="shared" si="9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20">
        <f t="shared" si="99"/>
        <v>0.33333333333333337</v>
      </c>
      <c r="R1561" s="8">
        <f t="shared" si="96"/>
        <v>50</v>
      </c>
      <c r="S1561" t="s">
        <v>8319</v>
      </c>
      <c r="T1561" t="s">
        <v>8333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97"/>
        <v>41936.020752314813</v>
      </c>
      <c r="L1562" s="13">
        <f t="shared" si="9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20">
        <f t="shared" si="99"/>
        <v>3.7600000000000002</v>
      </c>
      <c r="R1562" s="8">
        <f t="shared" si="96"/>
        <v>23.5</v>
      </c>
      <c r="S1562" t="s">
        <v>8319</v>
      </c>
      <c r="T1562" t="s">
        <v>8333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97"/>
        <v>41555.041701388887</v>
      </c>
      <c r="L1563" s="13">
        <f t="shared" si="9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20">
        <f t="shared" si="99"/>
        <v>0.67</v>
      </c>
      <c r="R1563" s="8">
        <f t="shared" si="96"/>
        <v>67</v>
      </c>
      <c r="S1563" t="s">
        <v>8328</v>
      </c>
      <c r="T1563" t="s">
        <v>8334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97"/>
        <v>40079.566157407404</v>
      </c>
      <c r="L1564" s="13">
        <f t="shared" si="9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20">
        <f t="shared" si="99"/>
        <v>0</v>
      </c>
      <c r="R1564" s="8" t="e">
        <f t="shared" si="96"/>
        <v>#DIV/0!</v>
      </c>
      <c r="S1564" t="s">
        <v>8328</v>
      </c>
      <c r="T1564" t="s">
        <v>8334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97"/>
        <v>41652.742488425924</v>
      </c>
      <c r="L1565" s="13">
        <f t="shared" si="9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20">
        <f t="shared" si="99"/>
        <v>1.4166666666666665</v>
      </c>
      <c r="R1565" s="8">
        <f t="shared" si="96"/>
        <v>42.5</v>
      </c>
      <c r="S1565" t="s">
        <v>8328</v>
      </c>
      <c r="T1565" t="s">
        <v>8334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97"/>
        <v>42121.367002314815</v>
      </c>
      <c r="L1566" s="13">
        <f t="shared" si="9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20">
        <f t="shared" si="99"/>
        <v>0.1</v>
      </c>
      <c r="R1566" s="8">
        <f t="shared" si="96"/>
        <v>10</v>
      </c>
      <c r="S1566" t="s">
        <v>8328</v>
      </c>
      <c r="T1566" t="s">
        <v>8334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97"/>
        <v>40672.729872685188</v>
      </c>
      <c r="L1567" s="13">
        <f t="shared" si="9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20">
        <f t="shared" si="99"/>
        <v>2.5</v>
      </c>
      <c r="R1567" s="8">
        <f t="shared" si="96"/>
        <v>100</v>
      </c>
      <c r="S1567" t="s">
        <v>8328</v>
      </c>
      <c r="T1567" t="s">
        <v>8334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97"/>
        <v>42549.916712962964</v>
      </c>
      <c r="L1568" s="13">
        <f t="shared" si="9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20">
        <f t="shared" si="99"/>
        <v>21.25</v>
      </c>
      <c r="R1568" s="8">
        <f t="shared" si="96"/>
        <v>108.05084745762711</v>
      </c>
      <c r="S1568" t="s">
        <v>8328</v>
      </c>
      <c r="T1568" t="s">
        <v>8334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97"/>
        <v>41671.936863425923</v>
      </c>
      <c r="L1569" s="13">
        <f t="shared" si="98"/>
        <v>41687</v>
      </c>
      <c r="M1569" t="b">
        <v>0</v>
      </c>
      <c r="N1569">
        <v>13</v>
      </c>
      <c r="O1569" t="b">
        <v>0</v>
      </c>
      <c r="P1569" t="s">
        <v>8290</v>
      </c>
      <c r="Q1569" s="20">
        <f t="shared" si="99"/>
        <v>4.117647058823529</v>
      </c>
      <c r="R1569" s="8">
        <f t="shared" si="96"/>
        <v>26.923076923076923</v>
      </c>
      <c r="S1569" t="s">
        <v>8328</v>
      </c>
      <c r="T1569" t="s">
        <v>8334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97"/>
        <v>41962.062326388885</v>
      </c>
      <c r="L1570" s="13">
        <f t="shared" si="9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20">
        <f t="shared" si="99"/>
        <v>13.639999999999999</v>
      </c>
      <c r="R1570" s="8">
        <f t="shared" si="96"/>
        <v>155</v>
      </c>
      <c r="S1570" t="s">
        <v>8328</v>
      </c>
      <c r="T1570" t="s">
        <v>8334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97"/>
        <v>41389.679560185185</v>
      </c>
      <c r="L1571" s="13">
        <f t="shared" si="9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20">
        <f t="shared" si="99"/>
        <v>0</v>
      </c>
      <c r="R1571" s="8" t="e">
        <f t="shared" si="96"/>
        <v>#DIV/0!</v>
      </c>
      <c r="S1571" t="s">
        <v>8328</v>
      </c>
      <c r="T1571" t="s">
        <v>8334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97"/>
        <v>42438.813449074078</v>
      </c>
      <c r="L1572" s="13">
        <f t="shared" si="9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20">
        <f t="shared" si="99"/>
        <v>41.4</v>
      </c>
      <c r="R1572" s="8">
        <f t="shared" si="96"/>
        <v>47.769230769230766</v>
      </c>
      <c r="S1572" t="s">
        <v>8328</v>
      </c>
      <c r="T1572" t="s">
        <v>8334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97"/>
        <v>42144.769479166673</v>
      </c>
      <c r="L1573" s="13">
        <f t="shared" si="9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20">
        <f t="shared" si="99"/>
        <v>0.66115702479338845</v>
      </c>
      <c r="R1573" s="8">
        <f t="shared" si="96"/>
        <v>20</v>
      </c>
      <c r="S1573" t="s">
        <v>8328</v>
      </c>
      <c r="T1573" t="s">
        <v>8334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97"/>
        <v>42404.033090277779</v>
      </c>
      <c r="L1574" s="13">
        <f t="shared" si="9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20">
        <f t="shared" si="99"/>
        <v>5</v>
      </c>
      <c r="R1574" s="8">
        <f t="shared" si="96"/>
        <v>41.666666666666664</v>
      </c>
      <c r="S1574" t="s">
        <v>8328</v>
      </c>
      <c r="T1574" t="s">
        <v>8334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97"/>
        <v>42786.000023148154</v>
      </c>
      <c r="L1575" s="13">
        <f t="shared" si="9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20">
        <f t="shared" si="99"/>
        <v>2.4777777777777779</v>
      </c>
      <c r="R1575" s="8">
        <f t="shared" si="96"/>
        <v>74.333333333333329</v>
      </c>
      <c r="S1575" t="s">
        <v>8328</v>
      </c>
      <c r="T1575" t="s">
        <v>8334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97"/>
        <v>42017.927418981482</v>
      </c>
      <c r="L1576" s="13">
        <f t="shared" si="9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20">
        <f t="shared" si="99"/>
        <v>5.0599999999999996</v>
      </c>
      <c r="R1576" s="8">
        <f t="shared" si="96"/>
        <v>84.333333333333329</v>
      </c>
      <c r="S1576" t="s">
        <v>8328</v>
      </c>
      <c r="T1576" t="s">
        <v>8334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97"/>
        <v>41799.524259259262</v>
      </c>
      <c r="L1577" s="13">
        <f t="shared" si="9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20">
        <f t="shared" si="99"/>
        <v>22.91</v>
      </c>
      <c r="R1577" s="8">
        <f t="shared" si="96"/>
        <v>65.457142857142856</v>
      </c>
      <c r="S1577" t="s">
        <v>8328</v>
      </c>
      <c r="T1577" t="s">
        <v>8334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97"/>
        <v>42140.879259259258</v>
      </c>
      <c r="L1578" s="13">
        <f t="shared" si="9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20">
        <f t="shared" si="99"/>
        <v>13</v>
      </c>
      <c r="R1578" s="8">
        <f t="shared" si="96"/>
        <v>65</v>
      </c>
      <c r="S1578" t="s">
        <v>8328</v>
      </c>
      <c r="T1578" t="s">
        <v>8334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97"/>
        <v>41054.847777777781</v>
      </c>
      <c r="L1579" s="13">
        <f t="shared" si="9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20">
        <f t="shared" si="99"/>
        <v>0.54999999999999993</v>
      </c>
      <c r="R1579" s="8">
        <f t="shared" si="96"/>
        <v>27.5</v>
      </c>
      <c r="S1579" t="s">
        <v>8328</v>
      </c>
      <c r="T1579" t="s">
        <v>8334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97"/>
        <v>40399.065868055557</v>
      </c>
      <c r="L1580" s="13">
        <f t="shared" si="9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20">
        <f t="shared" si="99"/>
        <v>10.806536636794938</v>
      </c>
      <c r="R1580" s="8">
        <f t="shared" si="96"/>
        <v>51.25</v>
      </c>
      <c r="S1580" t="s">
        <v>8328</v>
      </c>
      <c r="T1580" t="s">
        <v>8334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97"/>
        <v>41481.996423611112</v>
      </c>
      <c r="L1581" s="13">
        <f t="shared" si="9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20">
        <f t="shared" si="99"/>
        <v>0.84008400840084008</v>
      </c>
      <c r="R1581" s="8">
        <f t="shared" si="96"/>
        <v>14</v>
      </c>
      <c r="S1581" t="s">
        <v>8328</v>
      </c>
      <c r="T1581" t="s">
        <v>8334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97"/>
        <v>40990.050069444449</v>
      </c>
      <c r="L1582" s="13">
        <f t="shared" si="9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20">
        <f t="shared" si="99"/>
        <v>0</v>
      </c>
      <c r="R1582" s="8" t="e">
        <f t="shared" si="96"/>
        <v>#DIV/0!</v>
      </c>
      <c r="S1582" t="s">
        <v>8328</v>
      </c>
      <c r="T1582" t="s">
        <v>8334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97"/>
        <v>42325.448958333334</v>
      </c>
      <c r="L1583" s="13">
        <f t="shared" si="9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20">
        <f t="shared" si="99"/>
        <v>0.5</v>
      </c>
      <c r="R1583" s="8">
        <f t="shared" si="96"/>
        <v>5</v>
      </c>
      <c r="S1583" t="s">
        <v>8319</v>
      </c>
      <c r="T1583" t="s">
        <v>8335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97"/>
        <v>42246.789965277778</v>
      </c>
      <c r="L1584" s="13">
        <f t="shared" si="9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20">
        <f t="shared" si="99"/>
        <v>9.3000000000000007</v>
      </c>
      <c r="R1584" s="8">
        <f t="shared" si="96"/>
        <v>31</v>
      </c>
      <c r="S1584" t="s">
        <v>8319</v>
      </c>
      <c r="T1584" t="s">
        <v>8335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97"/>
        <v>41877.904988425929</v>
      </c>
      <c r="L1585" s="13">
        <f t="shared" si="9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20">
        <f t="shared" si="99"/>
        <v>7.4999999999999997E-2</v>
      </c>
      <c r="R1585" s="8">
        <f t="shared" si="96"/>
        <v>15</v>
      </c>
      <c r="S1585" t="s">
        <v>8319</v>
      </c>
      <c r="T1585" t="s">
        <v>8335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97"/>
        <v>41779.649317129632</v>
      </c>
      <c r="L1586" s="13">
        <f t="shared" si="9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20">
        <f t="shared" si="99"/>
        <v>0</v>
      </c>
      <c r="R1586" s="8" t="e">
        <f t="shared" si="96"/>
        <v>#DIV/0!</v>
      </c>
      <c r="S1586" t="s">
        <v>8319</v>
      </c>
      <c r="T1586" t="s">
        <v>8335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97"/>
        <v>42707.895462962959</v>
      </c>
      <c r="L1587" s="13">
        <f t="shared" si="9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20">
        <f t="shared" si="99"/>
        <v>79</v>
      </c>
      <c r="R1587" s="8">
        <f t="shared" si="96"/>
        <v>131.66666666666666</v>
      </c>
      <c r="S1587" t="s">
        <v>8319</v>
      </c>
      <c r="T1587" t="s">
        <v>8335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97"/>
        <v>42069.104421296302</v>
      </c>
      <c r="L1588" s="13">
        <f t="shared" si="9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20">
        <f t="shared" si="99"/>
        <v>0</v>
      </c>
      <c r="R1588" s="8" t="e">
        <f t="shared" si="96"/>
        <v>#DIV/0!</v>
      </c>
      <c r="S1588" t="s">
        <v>8319</v>
      </c>
      <c r="T1588" t="s">
        <v>8335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97"/>
        <v>41956.950983796298</v>
      </c>
      <c r="L1589" s="13">
        <f t="shared" si="9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20">
        <f t="shared" si="99"/>
        <v>1.3333333333333334E-2</v>
      </c>
      <c r="R1589" s="8">
        <f t="shared" si="96"/>
        <v>1</v>
      </c>
      <c r="S1589" t="s">
        <v>8319</v>
      </c>
      <c r="T1589" t="s">
        <v>8335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97"/>
        <v>42005.24998842593</v>
      </c>
      <c r="L1590" s="13">
        <f t="shared" si="9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20">
        <f t="shared" si="99"/>
        <v>0</v>
      </c>
      <c r="R1590" s="8" t="e">
        <f t="shared" si="96"/>
        <v>#DIV/0!</v>
      </c>
      <c r="S1590" t="s">
        <v>8319</v>
      </c>
      <c r="T1590" t="s">
        <v>8335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97"/>
        <v>42256.984791666662</v>
      </c>
      <c r="L1591" s="13">
        <f t="shared" si="9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20">
        <f t="shared" si="99"/>
        <v>0</v>
      </c>
      <c r="R1591" s="8" t="e">
        <f t="shared" si="96"/>
        <v>#DIV/0!</v>
      </c>
      <c r="S1591" t="s">
        <v>8319</v>
      </c>
      <c r="T1591" t="s">
        <v>8335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97"/>
        <v>42240.857222222221</v>
      </c>
      <c r="L1592" s="13">
        <f t="shared" si="9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20">
        <f t="shared" si="99"/>
        <v>1.7000000000000002</v>
      </c>
      <c r="R1592" s="8">
        <f t="shared" si="96"/>
        <v>510</v>
      </c>
      <c r="S1592" t="s">
        <v>8319</v>
      </c>
      <c r="T1592" t="s">
        <v>8335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97"/>
        <v>42433.726168981477</v>
      </c>
      <c r="L1593" s="13">
        <f t="shared" si="9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20">
        <f t="shared" si="99"/>
        <v>29.228571428571428</v>
      </c>
      <c r="R1593" s="8">
        <f t="shared" si="96"/>
        <v>44.478260869565219</v>
      </c>
      <c r="S1593" t="s">
        <v>8319</v>
      </c>
      <c r="T1593" t="s">
        <v>8335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97"/>
        <v>42046.072743055556</v>
      </c>
      <c r="L1594" s="13">
        <f t="shared" si="9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20">
        <f t="shared" si="99"/>
        <v>0</v>
      </c>
      <c r="R1594" s="8" t="e">
        <f t="shared" si="96"/>
        <v>#DIV/0!</v>
      </c>
      <c r="S1594" t="s">
        <v>8319</v>
      </c>
      <c r="T1594" t="s">
        <v>8335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97"/>
        <v>42033.845543981486</v>
      </c>
      <c r="L1595" s="13">
        <f t="shared" si="9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20">
        <f t="shared" si="99"/>
        <v>1.3636363636363637E-2</v>
      </c>
      <c r="R1595" s="8">
        <f t="shared" si="96"/>
        <v>1</v>
      </c>
      <c r="S1595" t="s">
        <v>8319</v>
      </c>
      <c r="T1595" t="s">
        <v>8335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97"/>
        <v>42445.712754629625</v>
      </c>
      <c r="L1596" s="13">
        <f t="shared" si="9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20">
        <f t="shared" si="99"/>
        <v>20.5</v>
      </c>
      <c r="R1596" s="8">
        <f t="shared" si="96"/>
        <v>20.5</v>
      </c>
      <c r="S1596" t="s">
        <v>8319</v>
      </c>
      <c r="T1596" t="s">
        <v>8335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97"/>
        <v>41780.050092592595</v>
      </c>
      <c r="L1597" s="13">
        <f t="shared" si="9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20">
        <f t="shared" si="99"/>
        <v>0.27999999999999997</v>
      </c>
      <c r="R1597" s="8">
        <f t="shared" si="96"/>
        <v>40</v>
      </c>
      <c r="S1597" t="s">
        <v>8319</v>
      </c>
      <c r="T1597" t="s">
        <v>8335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97"/>
        <v>41941.430196759262</v>
      </c>
      <c r="L1598" s="13">
        <f t="shared" si="9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20">
        <f t="shared" si="99"/>
        <v>2.3076923076923079</v>
      </c>
      <c r="R1598" s="8">
        <f t="shared" si="96"/>
        <v>25</v>
      </c>
      <c r="S1598" t="s">
        <v>8319</v>
      </c>
      <c r="T1598" t="s">
        <v>8335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97"/>
        <v>42603.354131944448</v>
      </c>
      <c r="L1599" s="13">
        <f t="shared" si="9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20">
        <f t="shared" si="99"/>
        <v>0</v>
      </c>
      <c r="R1599" s="8" t="e">
        <f t="shared" si="96"/>
        <v>#DIV/0!</v>
      </c>
      <c r="S1599" t="s">
        <v>8319</v>
      </c>
      <c r="T1599" t="s">
        <v>8335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97"/>
        <v>42151.667337962965</v>
      </c>
      <c r="L1600" s="13">
        <f t="shared" si="9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20">
        <f t="shared" si="99"/>
        <v>0.125</v>
      </c>
      <c r="R1600" s="8">
        <f t="shared" si="96"/>
        <v>1</v>
      </c>
      <c r="S1600" t="s">
        <v>8319</v>
      </c>
      <c r="T1600" t="s">
        <v>8335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97"/>
        <v>42438.53907407407</v>
      </c>
      <c r="L1601" s="13">
        <f t="shared" si="9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20">
        <f t="shared" si="99"/>
        <v>0</v>
      </c>
      <c r="R1601" s="8" t="e">
        <f t="shared" si="96"/>
        <v>#DIV/0!</v>
      </c>
      <c r="S1601" t="s">
        <v>8319</v>
      </c>
      <c r="T1601" t="s">
        <v>8335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97"/>
        <v>41791.057314814818</v>
      </c>
      <c r="L1602" s="13">
        <f t="shared" si="9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20">
        <f t="shared" si="99"/>
        <v>7.3400000000000007</v>
      </c>
      <c r="R1602" s="8">
        <f t="shared" ref="R1602:R1665" si="100">E1602/N1602</f>
        <v>40.777777777777779</v>
      </c>
      <c r="S1602" t="s">
        <v>8319</v>
      </c>
      <c r="T1602" t="s">
        <v>8335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01">(((J1603/60)/60)/24)+DATE(1970,1,1)</f>
        <v>40638.092974537038</v>
      </c>
      <c r="L1603" s="13">
        <f t="shared" ref="L1603:L1666" si="10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20">
        <f t="shared" si="99"/>
        <v>108.2492</v>
      </c>
      <c r="R1603" s="8">
        <f t="shared" si="100"/>
        <v>48.325535714285714</v>
      </c>
      <c r="S1603" t="s">
        <v>8321</v>
      </c>
      <c r="T1603" t="s">
        <v>8323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01"/>
        <v>40788.297650462962</v>
      </c>
      <c r="L1604" s="13">
        <f t="shared" si="10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20">
        <f t="shared" ref="Q1604:Q1667" si="103">E1604/D1604*100</f>
        <v>100.16666666666667</v>
      </c>
      <c r="R1604" s="8">
        <f t="shared" si="100"/>
        <v>46.953125</v>
      </c>
      <c r="S1604" t="s">
        <v>8321</v>
      </c>
      <c r="T1604" t="s">
        <v>8323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01"/>
        <v>40876.169664351852</v>
      </c>
      <c r="L1605" s="13">
        <f t="shared" si="10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20">
        <f t="shared" si="103"/>
        <v>100.03299999999999</v>
      </c>
      <c r="R1605" s="8">
        <f t="shared" si="100"/>
        <v>66.688666666666663</v>
      </c>
      <c r="S1605" t="s">
        <v>8321</v>
      </c>
      <c r="T1605" t="s">
        <v>8323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01"/>
        <v>40945.845312500001</v>
      </c>
      <c r="L1606" s="13">
        <f t="shared" si="10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20">
        <f t="shared" si="103"/>
        <v>122.10714285714286</v>
      </c>
      <c r="R1606" s="8">
        <f t="shared" si="100"/>
        <v>48.842857142857142</v>
      </c>
      <c r="S1606" t="s">
        <v>8321</v>
      </c>
      <c r="T1606" t="s">
        <v>8323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01"/>
        <v>40747.012881944444</v>
      </c>
      <c r="L1607" s="13">
        <f t="shared" si="10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20">
        <f t="shared" si="103"/>
        <v>100.69333333333334</v>
      </c>
      <c r="R1607" s="8">
        <f t="shared" si="100"/>
        <v>137.30909090909091</v>
      </c>
      <c r="S1607" t="s">
        <v>8321</v>
      </c>
      <c r="T1607" t="s">
        <v>8323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01"/>
        <v>40536.111550925925</v>
      </c>
      <c r="L1608" s="13">
        <f t="shared" si="10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20">
        <f t="shared" si="103"/>
        <v>101.004125</v>
      </c>
      <c r="R1608" s="8">
        <f t="shared" si="100"/>
        <v>87.829673913043479</v>
      </c>
      <c r="S1608" t="s">
        <v>8321</v>
      </c>
      <c r="T1608" t="s">
        <v>8323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01"/>
        <v>41053.80846064815</v>
      </c>
      <c r="L1609" s="13">
        <f t="shared" si="10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20">
        <f t="shared" si="103"/>
        <v>145.11000000000001</v>
      </c>
      <c r="R1609" s="8">
        <f t="shared" si="100"/>
        <v>70.785365853658533</v>
      </c>
      <c r="S1609" t="s">
        <v>8321</v>
      </c>
      <c r="T1609" t="s">
        <v>8323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01"/>
        <v>41607.83085648148</v>
      </c>
      <c r="L1610" s="13">
        <f t="shared" si="10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20">
        <f t="shared" si="103"/>
        <v>101.25</v>
      </c>
      <c r="R1610" s="8">
        <f t="shared" si="100"/>
        <v>52.826086956521742</v>
      </c>
      <c r="S1610" t="s">
        <v>8321</v>
      </c>
      <c r="T1610" t="s">
        <v>8323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01"/>
        <v>40796.001261574071</v>
      </c>
      <c r="L1611" s="13">
        <f t="shared" si="10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20">
        <f t="shared" si="103"/>
        <v>118.33333333333333</v>
      </c>
      <c r="R1611" s="8">
        <f t="shared" si="100"/>
        <v>443.75</v>
      </c>
      <c r="S1611" t="s">
        <v>8321</v>
      </c>
      <c r="T1611" t="s">
        <v>8323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01"/>
        <v>41228.924884259257</v>
      </c>
      <c r="L1612" s="13">
        <f t="shared" si="10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20">
        <f t="shared" si="103"/>
        <v>271.85000000000002</v>
      </c>
      <c r="R1612" s="8">
        <f t="shared" si="100"/>
        <v>48.544642857142854</v>
      </c>
      <c r="S1612" t="s">
        <v>8321</v>
      </c>
      <c r="T1612" t="s">
        <v>8323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01"/>
        <v>41409.00037037037</v>
      </c>
      <c r="L1613" s="13">
        <f t="shared" si="10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20">
        <f t="shared" si="103"/>
        <v>125.125</v>
      </c>
      <c r="R1613" s="8">
        <f t="shared" si="100"/>
        <v>37.074074074074076</v>
      </c>
      <c r="S1613" t="s">
        <v>8321</v>
      </c>
      <c r="T1613" t="s">
        <v>8323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01"/>
        <v>41246.874814814815</v>
      </c>
      <c r="L1614" s="13">
        <f t="shared" si="10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20">
        <f t="shared" si="103"/>
        <v>110.00000000000001</v>
      </c>
      <c r="R1614" s="8">
        <f t="shared" si="100"/>
        <v>50</v>
      </c>
      <c r="S1614" t="s">
        <v>8321</v>
      </c>
      <c r="T1614" t="s">
        <v>8323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01"/>
        <v>41082.069467592592</v>
      </c>
      <c r="L1615" s="13">
        <f t="shared" si="10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20">
        <f t="shared" si="103"/>
        <v>101.49999999999999</v>
      </c>
      <c r="R1615" s="8">
        <f t="shared" si="100"/>
        <v>39.03846153846154</v>
      </c>
      <c r="S1615" t="s">
        <v>8321</v>
      </c>
      <c r="T1615" t="s">
        <v>8323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01"/>
        <v>41794.981122685182</v>
      </c>
      <c r="L1616" s="13">
        <f t="shared" si="10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20">
        <f t="shared" si="103"/>
        <v>102.69999999999999</v>
      </c>
      <c r="R1616" s="8">
        <f t="shared" si="100"/>
        <v>66.688311688311686</v>
      </c>
      <c r="S1616" t="s">
        <v>8321</v>
      </c>
      <c r="T1616" t="s">
        <v>8323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01"/>
        <v>40845.050879629627</v>
      </c>
      <c r="L1617" s="13">
        <f t="shared" si="10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20">
        <f t="shared" si="103"/>
        <v>114.12500000000001</v>
      </c>
      <c r="R1617" s="8">
        <f t="shared" si="100"/>
        <v>67.132352941176464</v>
      </c>
      <c r="S1617" t="s">
        <v>8321</v>
      </c>
      <c r="T1617" t="s">
        <v>8323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01"/>
        <v>41194.715520833335</v>
      </c>
      <c r="L1618" s="13">
        <f t="shared" si="10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20">
        <f t="shared" si="103"/>
        <v>104.2</v>
      </c>
      <c r="R1618" s="8">
        <f t="shared" si="100"/>
        <v>66.369426751592357</v>
      </c>
      <c r="S1618" t="s">
        <v>8321</v>
      </c>
      <c r="T1618" t="s">
        <v>8323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01"/>
        <v>41546.664212962962</v>
      </c>
      <c r="L1619" s="13">
        <f t="shared" si="10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20">
        <f t="shared" si="103"/>
        <v>145.85714285714286</v>
      </c>
      <c r="R1619" s="8">
        <f t="shared" si="100"/>
        <v>64.620253164556956</v>
      </c>
      <c r="S1619" t="s">
        <v>8321</v>
      </c>
      <c r="T1619" t="s">
        <v>8323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01"/>
        <v>41301.654340277775</v>
      </c>
      <c r="L1620" s="13">
        <f t="shared" si="10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20">
        <f t="shared" si="103"/>
        <v>105.06666666666666</v>
      </c>
      <c r="R1620" s="8">
        <f t="shared" si="100"/>
        <v>58.370370370370374</v>
      </c>
      <c r="S1620" t="s">
        <v>8321</v>
      </c>
      <c r="T1620" t="s">
        <v>8323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01"/>
        <v>41876.18618055556</v>
      </c>
      <c r="L1621" s="13">
        <f t="shared" si="10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20">
        <f t="shared" si="103"/>
        <v>133.33333333333331</v>
      </c>
      <c r="R1621" s="8">
        <f t="shared" si="100"/>
        <v>86.956521739130437</v>
      </c>
      <c r="S1621" t="s">
        <v>8321</v>
      </c>
      <c r="T1621" t="s">
        <v>8323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01"/>
        <v>41321.339583333334</v>
      </c>
      <c r="L1622" s="13">
        <f t="shared" si="10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20">
        <f t="shared" si="103"/>
        <v>112.99999999999999</v>
      </c>
      <c r="R1622" s="8">
        <f t="shared" si="100"/>
        <v>66.470588235294116</v>
      </c>
      <c r="S1622" t="s">
        <v>8321</v>
      </c>
      <c r="T1622" t="s">
        <v>8323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01"/>
        <v>41003.60665509259</v>
      </c>
      <c r="L1623" s="13">
        <f t="shared" si="10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20">
        <f t="shared" si="103"/>
        <v>121.2</v>
      </c>
      <c r="R1623" s="8">
        <f t="shared" si="100"/>
        <v>163.78378378378378</v>
      </c>
      <c r="S1623" t="s">
        <v>8321</v>
      </c>
      <c r="T1623" t="s">
        <v>8323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01"/>
        <v>41950.29483796296</v>
      </c>
      <c r="L1624" s="13">
        <f t="shared" si="10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20">
        <f t="shared" si="103"/>
        <v>101.72463768115942</v>
      </c>
      <c r="R1624" s="8">
        <f t="shared" si="100"/>
        <v>107.98461538461538</v>
      </c>
      <c r="S1624" t="s">
        <v>8321</v>
      </c>
      <c r="T1624" t="s">
        <v>8323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01"/>
        <v>41453.688530092593</v>
      </c>
      <c r="L1625" s="13">
        <f t="shared" si="10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20">
        <f t="shared" si="103"/>
        <v>101.06666666666666</v>
      </c>
      <c r="R1625" s="8">
        <f t="shared" si="100"/>
        <v>42.111111111111114</v>
      </c>
      <c r="S1625" t="s">
        <v>8321</v>
      </c>
      <c r="T1625" t="s">
        <v>8323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01"/>
        <v>41243.367303240739</v>
      </c>
      <c r="L1626" s="13">
        <f t="shared" si="10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20">
        <f t="shared" si="103"/>
        <v>118</v>
      </c>
      <c r="R1626" s="8">
        <f t="shared" si="100"/>
        <v>47.2</v>
      </c>
      <c r="S1626" t="s">
        <v>8321</v>
      </c>
      <c r="T1626" t="s">
        <v>8323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01"/>
        <v>41135.699687500004</v>
      </c>
      <c r="L1627" s="13">
        <f t="shared" si="10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20">
        <f t="shared" si="103"/>
        <v>155.33333333333331</v>
      </c>
      <c r="R1627" s="8">
        <f t="shared" si="100"/>
        <v>112.01923076923077</v>
      </c>
      <c r="S1627" t="s">
        <v>8321</v>
      </c>
      <c r="T1627" t="s">
        <v>8323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01"/>
        <v>41579.847997685189</v>
      </c>
      <c r="L1628" s="13">
        <f t="shared" si="10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20">
        <f t="shared" si="103"/>
        <v>101.18750000000001</v>
      </c>
      <c r="R1628" s="8">
        <f t="shared" si="100"/>
        <v>74.953703703703709</v>
      </c>
      <c r="S1628" t="s">
        <v>8321</v>
      </c>
      <c r="T1628" t="s">
        <v>8323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01"/>
        <v>41205.707048611112</v>
      </c>
      <c r="L1629" s="13">
        <f t="shared" si="10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20">
        <f t="shared" si="103"/>
        <v>117</v>
      </c>
      <c r="R1629" s="8">
        <f t="shared" si="100"/>
        <v>61.578947368421055</v>
      </c>
      <c r="S1629" t="s">
        <v>8321</v>
      </c>
      <c r="T1629" t="s">
        <v>8323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01"/>
        <v>41774.737060185187</v>
      </c>
      <c r="L1630" s="13">
        <f t="shared" si="10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20">
        <f t="shared" si="103"/>
        <v>100.925</v>
      </c>
      <c r="R1630" s="8">
        <f t="shared" si="100"/>
        <v>45.875</v>
      </c>
      <c r="S1630" t="s">
        <v>8321</v>
      </c>
      <c r="T1630" t="s">
        <v>8323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01"/>
        <v>41645.867280092592</v>
      </c>
      <c r="L1631" s="13">
        <f t="shared" si="10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20">
        <f t="shared" si="103"/>
        <v>103.66666666666666</v>
      </c>
      <c r="R1631" s="8">
        <f t="shared" si="100"/>
        <v>75.853658536585371</v>
      </c>
      <c r="S1631" t="s">
        <v>8321</v>
      </c>
      <c r="T1631" t="s">
        <v>8323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01"/>
        <v>40939.837673611109</v>
      </c>
      <c r="L1632" s="13">
        <f t="shared" si="10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20">
        <f t="shared" si="103"/>
        <v>265.25</v>
      </c>
      <c r="R1632" s="8">
        <f t="shared" si="100"/>
        <v>84.206349206349202</v>
      </c>
      <c r="S1632" t="s">
        <v>8321</v>
      </c>
      <c r="T1632" t="s">
        <v>8323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01"/>
        <v>41164.859502314815</v>
      </c>
      <c r="L1633" s="13">
        <f t="shared" si="10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20">
        <f t="shared" si="103"/>
        <v>155.91</v>
      </c>
      <c r="R1633" s="8">
        <f t="shared" si="100"/>
        <v>117.22556390977444</v>
      </c>
      <c r="S1633" t="s">
        <v>8321</v>
      </c>
      <c r="T1633" t="s">
        <v>8323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01"/>
        <v>40750.340902777774</v>
      </c>
      <c r="L1634" s="13">
        <f t="shared" si="10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20">
        <f t="shared" si="103"/>
        <v>101.62500000000001</v>
      </c>
      <c r="R1634" s="8">
        <f t="shared" si="100"/>
        <v>86.489361702127653</v>
      </c>
      <c r="S1634" t="s">
        <v>8321</v>
      </c>
      <c r="T1634" t="s">
        <v>8323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01"/>
        <v>40896.883750000001</v>
      </c>
      <c r="L1635" s="13">
        <f t="shared" si="10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20">
        <f t="shared" si="103"/>
        <v>100</v>
      </c>
      <c r="R1635" s="8">
        <f t="shared" si="100"/>
        <v>172.41379310344828</v>
      </c>
      <c r="S1635" t="s">
        <v>8321</v>
      </c>
      <c r="T1635" t="s">
        <v>8323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01"/>
        <v>40658.189826388887</v>
      </c>
      <c r="L1636" s="13">
        <f t="shared" si="10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20">
        <f t="shared" si="103"/>
        <v>100.49999999999999</v>
      </c>
      <c r="R1636" s="8">
        <f t="shared" si="100"/>
        <v>62.8125</v>
      </c>
      <c r="S1636" t="s">
        <v>8321</v>
      </c>
      <c r="T1636" t="s">
        <v>8323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01"/>
        <v>42502.868761574078</v>
      </c>
      <c r="L1637" s="13">
        <f t="shared" si="10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20">
        <f t="shared" si="103"/>
        <v>125.29999999999998</v>
      </c>
      <c r="R1637" s="8">
        <f t="shared" si="100"/>
        <v>67.729729729729726</v>
      </c>
      <c r="S1637" t="s">
        <v>8321</v>
      </c>
      <c r="T1637" t="s">
        <v>8323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01"/>
        <v>40663.08666666667</v>
      </c>
      <c r="L1638" s="13">
        <f t="shared" si="10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20">
        <f t="shared" si="103"/>
        <v>103.55555555555556</v>
      </c>
      <c r="R1638" s="8">
        <f t="shared" si="100"/>
        <v>53.5632183908046</v>
      </c>
      <c r="S1638" t="s">
        <v>8321</v>
      </c>
      <c r="T1638" t="s">
        <v>8323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01"/>
        <v>40122.751620370371</v>
      </c>
      <c r="L1639" s="13">
        <f t="shared" si="10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20">
        <f t="shared" si="103"/>
        <v>103.8</v>
      </c>
      <c r="R1639" s="8">
        <f t="shared" si="100"/>
        <v>34.6</v>
      </c>
      <c r="S1639" t="s">
        <v>8321</v>
      </c>
      <c r="T1639" t="s">
        <v>8323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01"/>
        <v>41288.68712962963</v>
      </c>
      <c r="L1640" s="13">
        <f t="shared" si="10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20">
        <f t="shared" si="103"/>
        <v>105</v>
      </c>
      <c r="R1640" s="8">
        <f t="shared" si="100"/>
        <v>38.888888888888886</v>
      </c>
      <c r="S1640" t="s">
        <v>8321</v>
      </c>
      <c r="T1640" t="s">
        <v>8323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01"/>
        <v>40941.652372685188</v>
      </c>
      <c r="L1641" s="13">
        <f t="shared" si="10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20">
        <f t="shared" si="103"/>
        <v>100</v>
      </c>
      <c r="R1641" s="8">
        <f t="shared" si="100"/>
        <v>94.736842105263165</v>
      </c>
      <c r="S1641" t="s">
        <v>8321</v>
      </c>
      <c r="T1641" t="s">
        <v>8323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01"/>
        <v>40379.23096064815</v>
      </c>
      <c r="L1642" s="13">
        <f t="shared" si="10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20">
        <f t="shared" si="103"/>
        <v>169.86</v>
      </c>
      <c r="R1642" s="8">
        <f t="shared" si="100"/>
        <v>39.967058823529413</v>
      </c>
      <c r="S1642" t="s">
        <v>8321</v>
      </c>
      <c r="T1642" t="s">
        <v>8323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01"/>
        <v>41962.596574074079</v>
      </c>
      <c r="L1643" s="13">
        <f t="shared" si="10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20">
        <f t="shared" si="103"/>
        <v>101.4</v>
      </c>
      <c r="R1643" s="8">
        <f t="shared" si="100"/>
        <v>97.5</v>
      </c>
      <c r="S1643" t="s">
        <v>8321</v>
      </c>
      <c r="T1643" t="s">
        <v>8336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01"/>
        <v>40688.024618055555</v>
      </c>
      <c r="L1644" s="13">
        <f t="shared" si="10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20">
        <f t="shared" si="103"/>
        <v>100</v>
      </c>
      <c r="R1644" s="8">
        <f t="shared" si="100"/>
        <v>42.857142857142854</v>
      </c>
      <c r="S1644" t="s">
        <v>8321</v>
      </c>
      <c r="T1644" t="s">
        <v>8336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01"/>
        <v>41146.824212962965</v>
      </c>
      <c r="L1645" s="13">
        <f t="shared" si="10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20">
        <f t="shared" si="103"/>
        <v>124.70000000000002</v>
      </c>
      <c r="R1645" s="8">
        <f t="shared" si="100"/>
        <v>168.51351351351352</v>
      </c>
      <c r="S1645" t="s">
        <v>8321</v>
      </c>
      <c r="T1645" t="s">
        <v>8336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01"/>
        <v>41175.05972222222</v>
      </c>
      <c r="L1646" s="13">
        <f t="shared" si="10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20">
        <f t="shared" si="103"/>
        <v>109.5</v>
      </c>
      <c r="R1646" s="8">
        <f t="shared" si="100"/>
        <v>85.546875</v>
      </c>
      <c r="S1646" t="s">
        <v>8321</v>
      </c>
      <c r="T1646" t="s">
        <v>8336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01"/>
        <v>41521.617361111108</v>
      </c>
      <c r="L1647" s="13">
        <f t="shared" si="10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20">
        <f t="shared" si="103"/>
        <v>110.80000000000001</v>
      </c>
      <c r="R1647" s="8">
        <f t="shared" si="100"/>
        <v>554</v>
      </c>
      <c r="S1647" t="s">
        <v>8321</v>
      </c>
      <c r="T1647" t="s">
        <v>8336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01"/>
        <v>41833.450266203705</v>
      </c>
      <c r="L1648" s="13">
        <f t="shared" si="10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20">
        <f t="shared" si="103"/>
        <v>110.2</v>
      </c>
      <c r="R1648" s="8">
        <f t="shared" si="100"/>
        <v>26.554216867469879</v>
      </c>
      <c r="S1648" t="s">
        <v>8321</v>
      </c>
      <c r="T1648" t="s">
        <v>8336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01"/>
        <v>41039.409456018519</v>
      </c>
      <c r="L1649" s="13">
        <f t="shared" si="10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20">
        <f t="shared" si="103"/>
        <v>104.71999999999998</v>
      </c>
      <c r="R1649" s="8">
        <f t="shared" si="100"/>
        <v>113.82608695652173</v>
      </c>
      <c r="S1649" t="s">
        <v>8321</v>
      </c>
      <c r="T1649" t="s">
        <v>8336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01"/>
        <v>40592.704652777778</v>
      </c>
      <c r="L1650" s="13">
        <f t="shared" si="10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20">
        <f t="shared" si="103"/>
        <v>125.26086956521738</v>
      </c>
      <c r="R1650" s="8">
        <f t="shared" si="100"/>
        <v>32.011111111111113</v>
      </c>
      <c r="S1650" t="s">
        <v>8321</v>
      </c>
      <c r="T1650" t="s">
        <v>8336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01"/>
        <v>41737.684664351851</v>
      </c>
      <c r="L1651" s="13">
        <f t="shared" si="10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20">
        <f t="shared" si="103"/>
        <v>100.58763157894737</v>
      </c>
      <c r="R1651" s="8">
        <f t="shared" si="100"/>
        <v>47.189259259259259</v>
      </c>
      <c r="S1651" t="s">
        <v>8321</v>
      </c>
      <c r="T1651" t="s">
        <v>8336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01"/>
        <v>41526.435613425929</v>
      </c>
      <c r="L1652" s="13">
        <f t="shared" si="10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20">
        <f t="shared" si="103"/>
        <v>141.55000000000001</v>
      </c>
      <c r="R1652" s="8">
        <f t="shared" si="100"/>
        <v>88.46875</v>
      </c>
      <c r="S1652" t="s">
        <v>8321</v>
      </c>
      <c r="T1652" t="s">
        <v>8336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01"/>
        <v>40625.900694444441</v>
      </c>
      <c r="L1653" s="13">
        <f t="shared" si="10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20">
        <f t="shared" si="103"/>
        <v>100.75</v>
      </c>
      <c r="R1653" s="8">
        <f t="shared" si="100"/>
        <v>100.75</v>
      </c>
      <c r="S1653" t="s">
        <v>8321</v>
      </c>
      <c r="T1653" t="s">
        <v>8336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01"/>
        <v>41572.492974537039</v>
      </c>
      <c r="L1654" s="13">
        <f t="shared" si="10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20">
        <f t="shared" si="103"/>
        <v>100.66666666666666</v>
      </c>
      <c r="R1654" s="8">
        <f t="shared" si="100"/>
        <v>64.714285714285708</v>
      </c>
      <c r="S1654" t="s">
        <v>8321</v>
      </c>
      <c r="T1654" t="s">
        <v>8336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01"/>
        <v>40626.834444444445</v>
      </c>
      <c r="L1655" s="13">
        <f t="shared" si="10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20">
        <f t="shared" si="103"/>
        <v>174.2304</v>
      </c>
      <c r="R1655" s="8">
        <f t="shared" si="100"/>
        <v>51.854285714285716</v>
      </c>
      <c r="S1655" t="s">
        <v>8321</v>
      </c>
      <c r="T1655" t="s">
        <v>8336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01"/>
        <v>40987.890740740739</v>
      </c>
      <c r="L1656" s="13">
        <f t="shared" si="10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20">
        <f t="shared" si="103"/>
        <v>119.90909090909089</v>
      </c>
      <c r="R1656" s="8">
        <f t="shared" si="100"/>
        <v>38.794117647058826</v>
      </c>
      <c r="S1656" t="s">
        <v>8321</v>
      </c>
      <c r="T1656" t="s">
        <v>8336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01"/>
        <v>40974.791898148149</v>
      </c>
      <c r="L1657" s="13">
        <f t="shared" si="10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20">
        <f t="shared" si="103"/>
        <v>142.86666666666667</v>
      </c>
      <c r="R1657" s="8">
        <f t="shared" si="100"/>
        <v>44.645833333333336</v>
      </c>
      <c r="S1657" t="s">
        <v>8321</v>
      </c>
      <c r="T1657" t="s">
        <v>8336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01"/>
        <v>41226.928842592592</v>
      </c>
      <c r="L1658" s="13">
        <f t="shared" si="10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20">
        <f t="shared" si="103"/>
        <v>100.33493333333334</v>
      </c>
      <c r="R1658" s="8">
        <f t="shared" si="100"/>
        <v>156.77333333333334</v>
      </c>
      <c r="S1658" t="s">
        <v>8321</v>
      </c>
      <c r="T1658" t="s">
        <v>8336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01"/>
        <v>41023.782037037039</v>
      </c>
      <c r="L1659" s="13">
        <f t="shared" si="10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20">
        <f t="shared" si="103"/>
        <v>104.93380000000001</v>
      </c>
      <c r="R1659" s="8">
        <f t="shared" si="100"/>
        <v>118.70339366515837</v>
      </c>
      <c r="S1659" t="s">
        <v>8321</v>
      </c>
      <c r="T1659" t="s">
        <v>8336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01"/>
        <v>41223.22184027778</v>
      </c>
      <c r="L1660" s="13">
        <f t="shared" si="10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20">
        <f t="shared" si="103"/>
        <v>132.23333333333335</v>
      </c>
      <c r="R1660" s="8">
        <f t="shared" si="100"/>
        <v>74.149532710280369</v>
      </c>
      <c r="S1660" t="s">
        <v>8321</v>
      </c>
      <c r="T1660" t="s">
        <v>8336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01"/>
        <v>41596.913437499999</v>
      </c>
      <c r="L1661" s="13">
        <f t="shared" si="102"/>
        <v>41625.5</v>
      </c>
      <c r="M1661" t="b">
        <v>0</v>
      </c>
      <c r="N1661">
        <v>45</v>
      </c>
      <c r="O1661" t="b">
        <v>1</v>
      </c>
      <c r="P1661" t="s">
        <v>8292</v>
      </c>
      <c r="Q1661" s="20">
        <f t="shared" si="103"/>
        <v>112.79999999999998</v>
      </c>
      <c r="R1661" s="8">
        <f t="shared" si="100"/>
        <v>12.533333333333333</v>
      </c>
      <c r="S1661" t="s">
        <v>8321</v>
      </c>
      <c r="T1661" t="s">
        <v>8336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01"/>
        <v>42459.693865740745</v>
      </c>
      <c r="L1662" s="13">
        <f t="shared" si="10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20">
        <f t="shared" si="103"/>
        <v>1253.75</v>
      </c>
      <c r="R1662" s="8">
        <f t="shared" si="100"/>
        <v>27.861111111111111</v>
      </c>
      <c r="S1662" t="s">
        <v>8321</v>
      </c>
      <c r="T1662" t="s">
        <v>8336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01"/>
        <v>42343.998043981483</v>
      </c>
      <c r="L1663" s="13">
        <f t="shared" si="102"/>
        <v>42386.875</v>
      </c>
      <c r="M1663" t="b">
        <v>0</v>
      </c>
      <c r="N1663">
        <v>101</v>
      </c>
      <c r="O1663" t="b">
        <v>1</v>
      </c>
      <c r="P1663" t="s">
        <v>8292</v>
      </c>
      <c r="Q1663" s="20">
        <f t="shared" si="103"/>
        <v>102.50632911392405</v>
      </c>
      <c r="R1663" s="8">
        <f t="shared" si="100"/>
        <v>80.178217821782184</v>
      </c>
      <c r="S1663" t="s">
        <v>8321</v>
      </c>
      <c r="T1663" t="s">
        <v>8336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01"/>
        <v>40848.198333333334</v>
      </c>
      <c r="L1664" s="13">
        <f t="shared" si="10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20">
        <f t="shared" si="103"/>
        <v>102.6375</v>
      </c>
      <c r="R1664" s="8">
        <f t="shared" si="100"/>
        <v>132.43548387096774</v>
      </c>
      <c r="S1664" t="s">
        <v>8321</v>
      </c>
      <c r="T1664" t="s">
        <v>8336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01"/>
        <v>42006.02207175926</v>
      </c>
      <c r="L1665" s="13">
        <f t="shared" si="10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20">
        <f t="shared" si="103"/>
        <v>108</v>
      </c>
      <c r="R1665" s="8">
        <f t="shared" si="100"/>
        <v>33.75</v>
      </c>
      <c r="S1665" t="s">
        <v>8321</v>
      </c>
      <c r="T1665" t="s">
        <v>8336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01"/>
        <v>40939.761782407404</v>
      </c>
      <c r="L1666" s="13">
        <f t="shared" si="10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20">
        <f t="shared" si="103"/>
        <v>122.40879999999999</v>
      </c>
      <c r="R1666" s="8">
        <f t="shared" ref="R1666:R1729" si="104">E1666/N1666</f>
        <v>34.384494382022467</v>
      </c>
      <c r="S1666" t="s">
        <v>8321</v>
      </c>
      <c r="T1666" t="s">
        <v>8336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05">(((J1667/60)/60)/24)+DATE(1970,1,1)</f>
        <v>40564.649456018517</v>
      </c>
      <c r="L1667" s="13">
        <f t="shared" ref="L1667:L1730" si="106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20">
        <f t="shared" si="103"/>
        <v>119.45714285714286</v>
      </c>
      <c r="R1667" s="8">
        <f t="shared" si="104"/>
        <v>44.956989247311824</v>
      </c>
      <c r="S1667" t="s">
        <v>8321</v>
      </c>
      <c r="T1667" t="s">
        <v>8336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05"/>
        <v>41331.253159722226</v>
      </c>
      <c r="L1668" s="13">
        <f t="shared" si="106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20">
        <f t="shared" ref="Q1668:Q1731" si="107">E1668/D1668*100</f>
        <v>160.88</v>
      </c>
      <c r="R1668" s="8">
        <f t="shared" si="104"/>
        <v>41.04081632653061</v>
      </c>
      <c r="S1668" t="s">
        <v>8321</v>
      </c>
      <c r="T1668" t="s">
        <v>8336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05"/>
        <v>41682.0705787037</v>
      </c>
      <c r="L1669" s="13">
        <f t="shared" si="106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20">
        <f t="shared" si="107"/>
        <v>126.85294117647059</v>
      </c>
      <c r="R1669" s="8">
        <f t="shared" si="104"/>
        <v>52.597560975609753</v>
      </c>
      <c r="S1669" t="s">
        <v>8321</v>
      </c>
      <c r="T1669" t="s">
        <v>8336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05"/>
        <v>40845.14975694444</v>
      </c>
      <c r="L1670" s="13">
        <f t="shared" si="106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20">
        <f t="shared" si="107"/>
        <v>102.6375</v>
      </c>
      <c r="R1670" s="8">
        <f t="shared" si="104"/>
        <v>70.784482758620683</v>
      </c>
      <c r="S1670" t="s">
        <v>8321</v>
      </c>
      <c r="T1670" t="s">
        <v>8336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05"/>
        <v>42461.885138888887</v>
      </c>
      <c r="L1671" s="13">
        <f t="shared" si="106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20">
        <f t="shared" si="107"/>
        <v>139.75</v>
      </c>
      <c r="R1671" s="8">
        <f t="shared" si="104"/>
        <v>53.75</v>
      </c>
      <c r="S1671" t="s">
        <v>8321</v>
      </c>
      <c r="T1671" t="s">
        <v>8336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05"/>
        <v>40313.930543981485</v>
      </c>
      <c r="L1672" s="13">
        <f t="shared" si="106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20">
        <f t="shared" si="107"/>
        <v>102.60000000000001</v>
      </c>
      <c r="R1672" s="8">
        <f t="shared" si="104"/>
        <v>44.608695652173914</v>
      </c>
      <c r="S1672" t="s">
        <v>8321</v>
      </c>
      <c r="T1672" t="s">
        <v>8336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05"/>
        <v>42553.54414351852</v>
      </c>
      <c r="L1673" s="13">
        <f t="shared" si="106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20">
        <f t="shared" si="107"/>
        <v>100.67349999999999</v>
      </c>
      <c r="R1673" s="8">
        <f t="shared" si="104"/>
        <v>26.148961038961041</v>
      </c>
      <c r="S1673" t="s">
        <v>8321</v>
      </c>
      <c r="T1673" t="s">
        <v>8336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05"/>
        <v>41034.656597222223</v>
      </c>
      <c r="L1674" s="13">
        <f t="shared" si="106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20">
        <f t="shared" si="107"/>
        <v>112.94117647058823</v>
      </c>
      <c r="R1674" s="8">
        <f t="shared" si="104"/>
        <v>39.183673469387756</v>
      </c>
      <c r="S1674" t="s">
        <v>8321</v>
      </c>
      <c r="T1674" t="s">
        <v>8336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05"/>
        <v>42039.878379629634</v>
      </c>
      <c r="L1675" s="13">
        <f t="shared" si="106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20">
        <f t="shared" si="107"/>
        <v>128.09523809523807</v>
      </c>
      <c r="R1675" s="8">
        <f t="shared" si="104"/>
        <v>45.593220338983052</v>
      </c>
      <c r="S1675" t="s">
        <v>8321</v>
      </c>
      <c r="T1675" t="s">
        <v>8336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05"/>
        <v>42569.605393518519</v>
      </c>
      <c r="L1676" s="13">
        <f t="shared" si="106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20">
        <f t="shared" si="107"/>
        <v>201.7</v>
      </c>
      <c r="R1676" s="8">
        <f t="shared" si="104"/>
        <v>89.247787610619469</v>
      </c>
      <c r="S1676" t="s">
        <v>8321</v>
      </c>
      <c r="T1676" t="s">
        <v>8336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05"/>
        <v>40802.733101851853</v>
      </c>
      <c r="L1677" s="13">
        <f t="shared" si="106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20">
        <f t="shared" si="107"/>
        <v>137.416</v>
      </c>
      <c r="R1677" s="8">
        <f t="shared" si="104"/>
        <v>40.416470588235299</v>
      </c>
      <c r="S1677" t="s">
        <v>8321</v>
      </c>
      <c r="T1677" t="s">
        <v>8336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05"/>
        <v>40973.72623842593</v>
      </c>
      <c r="L1678" s="13">
        <f t="shared" si="106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20">
        <f t="shared" si="107"/>
        <v>115.33333333333333</v>
      </c>
      <c r="R1678" s="8">
        <f t="shared" si="104"/>
        <v>82.38095238095238</v>
      </c>
      <c r="S1678" t="s">
        <v>8321</v>
      </c>
      <c r="T1678" t="s">
        <v>8336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05"/>
        <v>42416.407129629632</v>
      </c>
      <c r="L1679" s="13">
        <f t="shared" si="106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20">
        <f t="shared" si="107"/>
        <v>111.66666666666667</v>
      </c>
      <c r="R1679" s="8">
        <f t="shared" si="104"/>
        <v>159.52380952380952</v>
      </c>
      <c r="S1679" t="s">
        <v>8321</v>
      </c>
      <c r="T1679" t="s">
        <v>8336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05"/>
        <v>41662.854988425926</v>
      </c>
      <c r="L1680" s="13">
        <f t="shared" si="106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20">
        <f t="shared" si="107"/>
        <v>118.39999999999999</v>
      </c>
      <c r="R1680" s="8">
        <f t="shared" si="104"/>
        <v>36.244897959183675</v>
      </c>
      <c r="S1680" t="s">
        <v>8321</v>
      </c>
      <c r="T1680" t="s">
        <v>8336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05"/>
        <v>40723.068807870368</v>
      </c>
      <c r="L1681" s="13">
        <f t="shared" si="106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20">
        <f t="shared" si="107"/>
        <v>175</v>
      </c>
      <c r="R1681" s="8">
        <f t="shared" si="104"/>
        <v>62.5</v>
      </c>
      <c r="S1681" t="s">
        <v>8321</v>
      </c>
      <c r="T1681" t="s">
        <v>8336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05"/>
        <v>41802.757719907408</v>
      </c>
      <c r="L1682" s="13">
        <f t="shared" si="106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20">
        <f t="shared" si="107"/>
        <v>117.5</v>
      </c>
      <c r="R1682" s="8">
        <f t="shared" si="104"/>
        <v>47</v>
      </c>
      <c r="S1682" t="s">
        <v>8321</v>
      </c>
      <c r="T1682" t="s">
        <v>8336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05"/>
        <v>42774.121342592596</v>
      </c>
      <c r="L1683" s="13">
        <f t="shared" si="106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20">
        <f t="shared" si="107"/>
        <v>101.42212307692309</v>
      </c>
      <c r="R1683" s="8">
        <f t="shared" si="104"/>
        <v>74.575090497737563</v>
      </c>
      <c r="S1683" t="s">
        <v>8321</v>
      </c>
      <c r="T1683" t="s">
        <v>8337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05"/>
        <v>42779.21365740741</v>
      </c>
      <c r="L1684" s="13">
        <f t="shared" si="106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20">
        <f t="shared" si="107"/>
        <v>0</v>
      </c>
      <c r="R1684" s="8" t="e">
        <f t="shared" si="104"/>
        <v>#DIV/0!</v>
      </c>
      <c r="S1684" t="s">
        <v>8321</v>
      </c>
      <c r="T1684" t="s">
        <v>8337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05"/>
        <v>42808.781689814816</v>
      </c>
      <c r="L1685" s="13">
        <f t="shared" si="106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20">
        <f t="shared" si="107"/>
        <v>21.714285714285715</v>
      </c>
      <c r="R1685" s="8">
        <f t="shared" si="104"/>
        <v>76</v>
      </c>
      <c r="S1685" t="s">
        <v>8321</v>
      </c>
      <c r="T1685" t="s">
        <v>8337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05"/>
        <v>42783.815289351856</v>
      </c>
      <c r="L1686" s="13">
        <f t="shared" si="106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20">
        <f t="shared" si="107"/>
        <v>109.125</v>
      </c>
      <c r="R1686" s="8">
        <f t="shared" si="104"/>
        <v>86.43564356435644</v>
      </c>
      <c r="S1686" t="s">
        <v>8321</v>
      </c>
      <c r="T1686" t="s">
        <v>8337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05"/>
        <v>42788.2502662037</v>
      </c>
      <c r="L1687" s="13">
        <f t="shared" si="106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20">
        <f t="shared" si="107"/>
        <v>102.85714285714285</v>
      </c>
      <c r="R1687" s="8">
        <f t="shared" si="104"/>
        <v>24</v>
      </c>
      <c r="S1687" t="s">
        <v>8321</v>
      </c>
      <c r="T1687" t="s">
        <v>8337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05"/>
        <v>42792.843969907408</v>
      </c>
      <c r="L1688" s="13">
        <f t="shared" si="106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20">
        <f t="shared" si="107"/>
        <v>0.36</v>
      </c>
      <c r="R1688" s="8">
        <f t="shared" si="104"/>
        <v>18</v>
      </c>
      <c r="S1688" t="s">
        <v>8321</v>
      </c>
      <c r="T1688" t="s">
        <v>8337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05"/>
        <v>42802.046817129631</v>
      </c>
      <c r="L1689" s="13">
        <f t="shared" si="106"/>
        <v>42835.84375</v>
      </c>
      <c r="M1689" t="b">
        <v>0</v>
      </c>
      <c r="N1689">
        <v>39</v>
      </c>
      <c r="O1689" t="b">
        <v>0</v>
      </c>
      <c r="P1689" t="s">
        <v>8293</v>
      </c>
      <c r="Q1689" s="20">
        <f t="shared" si="107"/>
        <v>31.25</v>
      </c>
      <c r="R1689" s="8">
        <f t="shared" si="104"/>
        <v>80.128205128205124</v>
      </c>
      <c r="S1689" t="s">
        <v>8321</v>
      </c>
      <c r="T1689" t="s">
        <v>8337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05"/>
        <v>42804.534652777773</v>
      </c>
      <c r="L1690" s="13">
        <f t="shared" si="106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20">
        <f t="shared" si="107"/>
        <v>44.3</v>
      </c>
      <c r="R1690" s="8">
        <f t="shared" si="104"/>
        <v>253.14285714285714</v>
      </c>
      <c r="S1690" t="s">
        <v>8321</v>
      </c>
      <c r="T1690" t="s">
        <v>8337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05"/>
        <v>42780.942476851851</v>
      </c>
      <c r="L1691" s="13">
        <f t="shared" si="106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20">
        <f t="shared" si="107"/>
        <v>100</v>
      </c>
      <c r="R1691" s="8">
        <f t="shared" si="104"/>
        <v>171.42857142857142</v>
      </c>
      <c r="S1691" t="s">
        <v>8321</v>
      </c>
      <c r="T1691" t="s">
        <v>8337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05"/>
        <v>42801.43104166667</v>
      </c>
      <c r="L1692" s="13">
        <f t="shared" si="106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20">
        <f t="shared" si="107"/>
        <v>25.4</v>
      </c>
      <c r="R1692" s="8">
        <f t="shared" si="104"/>
        <v>57.727272727272727</v>
      </c>
      <c r="S1692" t="s">
        <v>8321</v>
      </c>
      <c r="T1692" t="s">
        <v>8337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05"/>
        <v>42795.701481481476</v>
      </c>
      <c r="L1693" s="13">
        <f t="shared" si="106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20">
        <f t="shared" si="107"/>
        <v>33.473333333333329</v>
      </c>
      <c r="R1693" s="8">
        <f t="shared" si="104"/>
        <v>264.26315789473682</v>
      </c>
      <c r="S1693" t="s">
        <v>8321</v>
      </c>
      <c r="T1693" t="s">
        <v>8337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05"/>
        <v>42788.151238425926</v>
      </c>
      <c r="L1694" s="13">
        <f t="shared" si="106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20">
        <f t="shared" si="107"/>
        <v>47.8</v>
      </c>
      <c r="R1694" s="8">
        <f t="shared" si="104"/>
        <v>159.33333333333334</v>
      </c>
      <c r="S1694" t="s">
        <v>8321</v>
      </c>
      <c r="T1694" t="s">
        <v>8337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05"/>
        <v>42803.920277777783</v>
      </c>
      <c r="L1695" s="13">
        <f t="shared" si="106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20">
        <f t="shared" si="107"/>
        <v>9.3333333333333339</v>
      </c>
      <c r="R1695" s="8">
        <f t="shared" si="104"/>
        <v>35</v>
      </c>
      <c r="S1695" t="s">
        <v>8321</v>
      </c>
      <c r="T1695" t="s">
        <v>8337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05"/>
        <v>42791.669837962967</v>
      </c>
      <c r="L1696" s="13">
        <f t="shared" si="106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20">
        <f t="shared" si="107"/>
        <v>0.05</v>
      </c>
      <c r="R1696" s="8">
        <f t="shared" si="104"/>
        <v>5</v>
      </c>
      <c r="S1696" t="s">
        <v>8321</v>
      </c>
      <c r="T1696" t="s">
        <v>8337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05"/>
        <v>42801.031412037039</v>
      </c>
      <c r="L1697" s="13">
        <f t="shared" si="106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20">
        <f t="shared" si="107"/>
        <v>11.708333333333334</v>
      </c>
      <c r="R1697" s="8">
        <f t="shared" si="104"/>
        <v>61.086956521739133</v>
      </c>
      <c r="S1697" t="s">
        <v>8321</v>
      </c>
      <c r="T1697" t="s">
        <v>8337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05"/>
        <v>42796.069571759261</v>
      </c>
      <c r="L1698" s="13">
        <f t="shared" si="106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20">
        <f t="shared" si="107"/>
        <v>0</v>
      </c>
      <c r="R1698" s="8" t="e">
        <f t="shared" si="104"/>
        <v>#DIV/0!</v>
      </c>
      <c r="S1698" t="s">
        <v>8321</v>
      </c>
      <c r="T1698" t="s">
        <v>8337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05"/>
        <v>42805.032962962956</v>
      </c>
      <c r="L1699" s="13">
        <f t="shared" si="106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20">
        <f t="shared" si="107"/>
        <v>20.208000000000002</v>
      </c>
      <c r="R1699" s="8">
        <f t="shared" si="104"/>
        <v>114.81818181818181</v>
      </c>
      <c r="S1699" t="s">
        <v>8321</v>
      </c>
      <c r="T1699" t="s">
        <v>8337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05"/>
        <v>42796.207870370374</v>
      </c>
      <c r="L1700" s="13">
        <f t="shared" si="106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20">
        <f t="shared" si="107"/>
        <v>0</v>
      </c>
      <c r="R1700" s="8" t="e">
        <f t="shared" si="104"/>
        <v>#DIV/0!</v>
      </c>
      <c r="S1700" t="s">
        <v>8321</v>
      </c>
      <c r="T1700" t="s">
        <v>8337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05"/>
        <v>42806.863946759258</v>
      </c>
      <c r="L1701" s="13">
        <f t="shared" si="106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20">
        <f t="shared" si="107"/>
        <v>4.2311459353574925</v>
      </c>
      <c r="R1701" s="8">
        <f t="shared" si="104"/>
        <v>54</v>
      </c>
      <c r="S1701" t="s">
        <v>8321</v>
      </c>
      <c r="T1701" t="s">
        <v>8337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05"/>
        <v>42796.071643518517</v>
      </c>
      <c r="L1702" s="13">
        <f t="shared" si="106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20">
        <f t="shared" si="107"/>
        <v>26.06</v>
      </c>
      <c r="R1702" s="8">
        <f t="shared" si="104"/>
        <v>65.974683544303801</v>
      </c>
      <c r="S1702" t="s">
        <v>8321</v>
      </c>
      <c r="T1702" t="s">
        <v>8337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05"/>
        <v>41989.664409722223</v>
      </c>
      <c r="L1703" s="13">
        <f t="shared" si="106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20">
        <f t="shared" si="107"/>
        <v>0.19801980198019803</v>
      </c>
      <c r="R1703" s="8">
        <f t="shared" si="104"/>
        <v>5</v>
      </c>
      <c r="S1703" t="s">
        <v>8321</v>
      </c>
      <c r="T1703" t="s">
        <v>8337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05"/>
        <v>42063.869791666672</v>
      </c>
      <c r="L1704" s="13">
        <f t="shared" si="106"/>
        <v>42093.828125</v>
      </c>
      <c r="M1704" t="b">
        <v>0</v>
      </c>
      <c r="N1704">
        <v>1</v>
      </c>
      <c r="O1704" t="b">
        <v>0</v>
      </c>
      <c r="P1704" t="s">
        <v>8293</v>
      </c>
      <c r="Q1704" s="20">
        <f t="shared" si="107"/>
        <v>6.0606060606060606E-3</v>
      </c>
      <c r="R1704" s="8">
        <f t="shared" si="104"/>
        <v>1</v>
      </c>
      <c r="S1704" t="s">
        <v>8321</v>
      </c>
      <c r="T1704" t="s">
        <v>8337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05"/>
        <v>42187.281678240746</v>
      </c>
      <c r="L1705" s="13">
        <f t="shared" si="106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20">
        <f t="shared" si="107"/>
        <v>1.02</v>
      </c>
      <c r="R1705" s="8">
        <f t="shared" si="104"/>
        <v>25.5</v>
      </c>
      <c r="S1705" t="s">
        <v>8321</v>
      </c>
      <c r="T1705" t="s">
        <v>8337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05"/>
        <v>42021.139733796299</v>
      </c>
      <c r="L1706" s="13">
        <f t="shared" si="106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20">
        <f t="shared" si="107"/>
        <v>65.100000000000009</v>
      </c>
      <c r="R1706" s="8">
        <f t="shared" si="104"/>
        <v>118.36363636363636</v>
      </c>
      <c r="S1706" t="s">
        <v>8321</v>
      </c>
      <c r="T1706" t="s">
        <v>8337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05"/>
        <v>42245.016736111109</v>
      </c>
      <c r="L1707" s="13">
        <f t="shared" si="106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20">
        <f t="shared" si="107"/>
        <v>0</v>
      </c>
      <c r="R1707" s="8" t="e">
        <f t="shared" si="104"/>
        <v>#DIV/0!</v>
      </c>
      <c r="S1707" t="s">
        <v>8321</v>
      </c>
      <c r="T1707" t="s">
        <v>8337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05"/>
        <v>42179.306388888886</v>
      </c>
      <c r="L1708" s="13">
        <f t="shared" si="106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20">
        <f t="shared" si="107"/>
        <v>0</v>
      </c>
      <c r="R1708" s="8" t="e">
        <f t="shared" si="104"/>
        <v>#DIV/0!</v>
      </c>
      <c r="S1708" t="s">
        <v>8321</v>
      </c>
      <c r="T1708" t="s">
        <v>8337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05"/>
        <v>42427.721006944441</v>
      </c>
      <c r="L1709" s="13">
        <f t="shared" si="106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20">
        <f t="shared" si="107"/>
        <v>9.74</v>
      </c>
      <c r="R1709" s="8">
        <f t="shared" si="104"/>
        <v>54.111111111111114</v>
      </c>
      <c r="S1709" t="s">
        <v>8321</v>
      </c>
      <c r="T1709" t="s">
        <v>8337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05"/>
        <v>42451.866967592592</v>
      </c>
      <c r="L1710" s="13">
        <f t="shared" si="106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20">
        <f t="shared" si="107"/>
        <v>0</v>
      </c>
      <c r="R1710" s="8" t="e">
        <f t="shared" si="104"/>
        <v>#DIV/0!</v>
      </c>
      <c r="S1710" t="s">
        <v>8321</v>
      </c>
      <c r="T1710" t="s">
        <v>8337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05"/>
        <v>41841.56381944444</v>
      </c>
      <c r="L1711" s="13">
        <f t="shared" si="106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20">
        <f t="shared" si="107"/>
        <v>4.8571428571428568</v>
      </c>
      <c r="R1711" s="8">
        <f t="shared" si="104"/>
        <v>21.25</v>
      </c>
      <c r="S1711" t="s">
        <v>8321</v>
      </c>
      <c r="T1711" t="s">
        <v>8337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05"/>
        <v>42341.59129629629</v>
      </c>
      <c r="L1712" s="13">
        <f t="shared" si="106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20">
        <f t="shared" si="107"/>
        <v>0.67999999999999994</v>
      </c>
      <c r="R1712" s="8">
        <f t="shared" si="104"/>
        <v>34</v>
      </c>
      <c r="S1712" t="s">
        <v>8321</v>
      </c>
      <c r="T1712" t="s">
        <v>8337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05"/>
        <v>41852.646226851852</v>
      </c>
      <c r="L1713" s="13">
        <f t="shared" si="106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20">
        <f t="shared" si="107"/>
        <v>10.5</v>
      </c>
      <c r="R1713" s="8">
        <f t="shared" si="104"/>
        <v>525</v>
      </c>
      <c r="S1713" t="s">
        <v>8321</v>
      </c>
      <c r="T1713" t="s">
        <v>8337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05"/>
        <v>42125.913807870369</v>
      </c>
      <c r="L1714" s="13">
        <f t="shared" si="106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20">
        <f t="shared" si="107"/>
        <v>0</v>
      </c>
      <c r="R1714" s="8" t="e">
        <f t="shared" si="104"/>
        <v>#DIV/0!</v>
      </c>
      <c r="S1714" t="s">
        <v>8321</v>
      </c>
      <c r="T1714" t="s">
        <v>8337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05"/>
        <v>41887.801064814819</v>
      </c>
      <c r="L1715" s="13">
        <f t="shared" si="106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20">
        <f t="shared" si="107"/>
        <v>1.6666666666666667</v>
      </c>
      <c r="R1715" s="8">
        <f t="shared" si="104"/>
        <v>50</v>
      </c>
      <c r="S1715" t="s">
        <v>8321</v>
      </c>
      <c r="T1715" t="s">
        <v>8337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05"/>
        <v>42095.918530092589</v>
      </c>
      <c r="L1716" s="13">
        <f t="shared" si="106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20">
        <f t="shared" si="107"/>
        <v>7.8680000000000003</v>
      </c>
      <c r="R1716" s="8">
        <f t="shared" si="104"/>
        <v>115.70588235294117</v>
      </c>
      <c r="S1716" t="s">
        <v>8321</v>
      </c>
      <c r="T1716" t="s">
        <v>8337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05"/>
        <v>42064.217418981483</v>
      </c>
      <c r="L1717" s="13">
        <f t="shared" si="106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20">
        <f t="shared" si="107"/>
        <v>0.22</v>
      </c>
      <c r="R1717" s="8">
        <f t="shared" si="104"/>
        <v>5.5</v>
      </c>
      <c r="S1717" t="s">
        <v>8321</v>
      </c>
      <c r="T1717" t="s">
        <v>8337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05"/>
        <v>42673.577534722222</v>
      </c>
      <c r="L1718" s="13">
        <f t="shared" si="106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20">
        <f t="shared" si="107"/>
        <v>7.5</v>
      </c>
      <c r="R1718" s="8">
        <f t="shared" si="104"/>
        <v>50</v>
      </c>
      <c r="S1718" t="s">
        <v>8321</v>
      </c>
      <c r="T1718" t="s">
        <v>8337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05"/>
        <v>42460.98192129629</v>
      </c>
      <c r="L1719" s="13">
        <f t="shared" si="106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20">
        <f t="shared" si="107"/>
        <v>42.725880551301685</v>
      </c>
      <c r="R1719" s="8">
        <f t="shared" si="104"/>
        <v>34.024390243902438</v>
      </c>
      <c r="S1719" t="s">
        <v>8321</v>
      </c>
      <c r="T1719" t="s">
        <v>8337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05"/>
        <v>42460.610520833332</v>
      </c>
      <c r="L1720" s="13">
        <f t="shared" si="106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20">
        <f t="shared" si="107"/>
        <v>0.2142857142857143</v>
      </c>
      <c r="R1720" s="8">
        <f t="shared" si="104"/>
        <v>37.5</v>
      </c>
      <c r="S1720" t="s">
        <v>8321</v>
      </c>
      <c r="T1720" t="s">
        <v>8337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05"/>
        <v>41869.534618055557</v>
      </c>
      <c r="L1721" s="13">
        <f t="shared" si="106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20">
        <f t="shared" si="107"/>
        <v>0.87500000000000011</v>
      </c>
      <c r="R1721" s="8">
        <f t="shared" si="104"/>
        <v>11.666666666666666</v>
      </c>
      <c r="S1721" t="s">
        <v>8321</v>
      </c>
      <c r="T1721" t="s">
        <v>8337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05"/>
        <v>41922.783229166671</v>
      </c>
      <c r="L1722" s="13">
        <f t="shared" si="106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20">
        <f t="shared" si="107"/>
        <v>5.625</v>
      </c>
      <c r="R1722" s="8">
        <f t="shared" si="104"/>
        <v>28.125</v>
      </c>
      <c r="S1722" t="s">
        <v>8321</v>
      </c>
      <c r="T1722" t="s">
        <v>8337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05"/>
        <v>42319.461377314816</v>
      </c>
      <c r="L1723" s="13">
        <f t="shared" si="106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20">
        <f t="shared" si="107"/>
        <v>0</v>
      </c>
      <c r="R1723" s="8" t="e">
        <f t="shared" si="104"/>
        <v>#DIV/0!</v>
      </c>
      <c r="S1723" t="s">
        <v>8321</v>
      </c>
      <c r="T1723" t="s">
        <v>8337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05"/>
        <v>42425.960983796293</v>
      </c>
      <c r="L1724" s="13">
        <f t="shared" si="106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20">
        <f t="shared" si="107"/>
        <v>3.4722222222222224E-2</v>
      </c>
      <c r="R1724" s="8">
        <f t="shared" si="104"/>
        <v>1</v>
      </c>
      <c r="S1724" t="s">
        <v>8321</v>
      </c>
      <c r="T1724" t="s">
        <v>8337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05"/>
        <v>42129.82540509259</v>
      </c>
      <c r="L1725" s="13">
        <f t="shared" si="106"/>
        <v>42186.25</v>
      </c>
      <c r="M1725" t="b">
        <v>0</v>
      </c>
      <c r="N1725">
        <v>3</v>
      </c>
      <c r="O1725" t="b">
        <v>0</v>
      </c>
      <c r="P1725" t="s">
        <v>8293</v>
      </c>
      <c r="Q1725" s="20">
        <f t="shared" si="107"/>
        <v>6.5</v>
      </c>
      <c r="R1725" s="8">
        <f t="shared" si="104"/>
        <v>216.66666666666666</v>
      </c>
      <c r="S1725" t="s">
        <v>8321</v>
      </c>
      <c r="T1725" t="s">
        <v>8337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05"/>
        <v>41912.932430555556</v>
      </c>
      <c r="L1726" s="13">
        <f t="shared" si="106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20">
        <f t="shared" si="107"/>
        <v>0.58333333333333337</v>
      </c>
      <c r="R1726" s="8">
        <f t="shared" si="104"/>
        <v>8.75</v>
      </c>
      <c r="S1726" t="s">
        <v>8321</v>
      </c>
      <c r="T1726" t="s">
        <v>8337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05"/>
        <v>41845.968159722222</v>
      </c>
      <c r="L1727" s="13">
        <f t="shared" si="106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20">
        <f t="shared" si="107"/>
        <v>10.181818181818182</v>
      </c>
      <c r="R1727" s="8">
        <f t="shared" si="104"/>
        <v>62.222222222222221</v>
      </c>
      <c r="S1727" t="s">
        <v>8321</v>
      </c>
      <c r="T1727" t="s">
        <v>8337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05"/>
        <v>41788.919722222221</v>
      </c>
      <c r="L1728" s="13">
        <f t="shared" si="106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20">
        <f t="shared" si="107"/>
        <v>33.784615384615385</v>
      </c>
      <c r="R1728" s="8">
        <f t="shared" si="104"/>
        <v>137.25</v>
      </c>
      <c r="S1728" t="s">
        <v>8321</v>
      </c>
      <c r="T1728" t="s">
        <v>8337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05"/>
        <v>42044.927974537044</v>
      </c>
      <c r="L1729" s="13">
        <f t="shared" si="106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20">
        <f t="shared" si="107"/>
        <v>3.3333333333333333E-2</v>
      </c>
      <c r="R1729" s="8">
        <f t="shared" si="104"/>
        <v>1</v>
      </c>
      <c r="S1729" t="s">
        <v>8321</v>
      </c>
      <c r="T1729" t="s">
        <v>8337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05"/>
        <v>42268.625856481478</v>
      </c>
      <c r="L1730" s="13">
        <f t="shared" si="106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20">
        <f t="shared" si="107"/>
        <v>68.400000000000006</v>
      </c>
      <c r="R1730" s="8">
        <f t="shared" ref="R1730:R1793" si="108">E1730/N1730</f>
        <v>122.14285714285714</v>
      </c>
      <c r="S1730" t="s">
        <v>8321</v>
      </c>
      <c r="T1730" t="s">
        <v>8337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09">(((J1731/60)/60)/24)+DATE(1970,1,1)</f>
        <v>42471.052152777775</v>
      </c>
      <c r="L1731" s="13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20">
        <f t="shared" si="107"/>
        <v>0</v>
      </c>
      <c r="R1731" s="8" t="e">
        <f t="shared" si="108"/>
        <v>#DIV/0!</v>
      </c>
      <c r="S1731" t="s">
        <v>8321</v>
      </c>
      <c r="T1731" t="s">
        <v>8337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09"/>
        <v>42272.087766203709</v>
      </c>
      <c r="L1732" s="13">
        <f t="shared" si="110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20">
        <f t="shared" ref="Q1732:Q1795" si="111">E1732/D1732*100</f>
        <v>0</v>
      </c>
      <c r="R1732" s="8" t="e">
        <f t="shared" si="108"/>
        <v>#DIV/0!</v>
      </c>
      <c r="S1732" t="s">
        <v>8321</v>
      </c>
      <c r="T1732" t="s">
        <v>8337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09"/>
        <v>42152.906851851847</v>
      </c>
      <c r="L1733" s="13">
        <f t="shared" si="110"/>
        <v>42166.625</v>
      </c>
      <c r="M1733" t="b">
        <v>0</v>
      </c>
      <c r="N1733">
        <v>0</v>
      </c>
      <c r="O1733" t="b">
        <v>0</v>
      </c>
      <c r="P1733" t="s">
        <v>8293</v>
      </c>
      <c r="Q1733" s="20">
        <f t="shared" si="111"/>
        <v>0</v>
      </c>
      <c r="R1733" s="8" t="e">
        <f t="shared" si="108"/>
        <v>#DIV/0!</v>
      </c>
      <c r="S1733" t="s">
        <v>8321</v>
      </c>
      <c r="T1733" t="s">
        <v>8337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09"/>
        <v>42325.683807870373</v>
      </c>
      <c r="L1734" s="13">
        <f t="shared" si="110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20">
        <f t="shared" si="111"/>
        <v>0</v>
      </c>
      <c r="R1734" s="8" t="e">
        <f t="shared" si="108"/>
        <v>#DIV/0!</v>
      </c>
      <c r="S1734" t="s">
        <v>8321</v>
      </c>
      <c r="T1734" t="s">
        <v>8337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09"/>
        <v>42614.675625000003</v>
      </c>
      <c r="L1735" s="13">
        <f t="shared" si="110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20">
        <f t="shared" si="111"/>
        <v>0</v>
      </c>
      <c r="R1735" s="8" t="e">
        <f t="shared" si="108"/>
        <v>#DIV/0!</v>
      </c>
      <c r="S1735" t="s">
        <v>8321</v>
      </c>
      <c r="T1735" t="s">
        <v>8337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09"/>
        <v>42102.036527777775</v>
      </c>
      <c r="L1736" s="13">
        <f t="shared" si="110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20">
        <f t="shared" si="111"/>
        <v>2.2222222222222223E-2</v>
      </c>
      <c r="R1736" s="8">
        <f t="shared" si="108"/>
        <v>1</v>
      </c>
      <c r="S1736" t="s">
        <v>8321</v>
      </c>
      <c r="T1736" t="s">
        <v>8337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09"/>
        <v>42559.814178240747</v>
      </c>
      <c r="L1737" s="13">
        <f t="shared" si="110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20">
        <f t="shared" si="111"/>
        <v>11</v>
      </c>
      <c r="R1737" s="8">
        <f t="shared" si="108"/>
        <v>55</v>
      </c>
      <c r="S1737" t="s">
        <v>8321</v>
      </c>
      <c r="T1737" t="s">
        <v>8337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09"/>
        <v>42286.861493055556</v>
      </c>
      <c r="L1738" s="13">
        <f t="shared" si="110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20">
        <f t="shared" si="111"/>
        <v>0.73333333333333328</v>
      </c>
      <c r="R1738" s="8">
        <f t="shared" si="108"/>
        <v>22</v>
      </c>
      <c r="S1738" t="s">
        <v>8321</v>
      </c>
      <c r="T1738" t="s">
        <v>8337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09"/>
        <v>42175.948981481488</v>
      </c>
      <c r="L1739" s="13">
        <f t="shared" si="110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20">
        <f t="shared" si="111"/>
        <v>21.25</v>
      </c>
      <c r="R1739" s="8">
        <f t="shared" si="108"/>
        <v>56.666666666666664</v>
      </c>
      <c r="S1739" t="s">
        <v>8321</v>
      </c>
      <c r="T1739" t="s">
        <v>8337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09"/>
        <v>41884.874328703707</v>
      </c>
      <c r="L1740" s="13">
        <f t="shared" si="110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20">
        <f t="shared" si="111"/>
        <v>0.4</v>
      </c>
      <c r="R1740" s="8">
        <f t="shared" si="108"/>
        <v>20</v>
      </c>
      <c r="S1740" t="s">
        <v>8321</v>
      </c>
      <c r="T1740" t="s">
        <v>8337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09"/>
        <v>42435.874212962968</v>
      </c>
      <c r="L1741" s="13">
        <f t="shared" si="110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20">
        <f t="shared" si="111"/>
        <v>0.1</v>
      </c>
      <c r="R1741" s="8">
        <f t="shared" si="108"/>
        <v>1</v>
      </c>
      <c r="S1741" t="s">
        <v>8321</v>
      </c>
      <c r="T1741" t="s">
        <v>8337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09"/>
        <v>42171.817384259266</v>
      </c>
      <c r="L1742" s="13">
        <f t="shared" si="110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20">
        <f t="shared" si="111"/>
        <v>0</v>
      </c>
      <c r="R1742" s="8" t="e">
        <f t="shared" si="108"/>
        <v>#DIV/0!</v>
      </c>
      <c r="S1742" t="s">
        <v>8321</v>
      </c>
      <c r="T1742" t="s">
        <v>8337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09"/>
        <v>42120.628136574072</v>
      </c>
      <c r="L1743" s="13">
        <f t="shared" si="110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20">
        <f t="shared" si="111"/>
        <v>110.83333333333334</v>
      </c>
      <c r="R1743" s="8">
        <f t="shared" si="108"/>
        <v>25.576923076923077</v>
      </c>
      <c r="S1743" t="s">
        <v>8319</v>
      </c>
      <c r="T1743" t="s">
        <v>8320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09"/>
        <v>42710.876967592587</v>
      </c>
      <c r="L1744" s="13">
        <f t="shared" si="110"/>
        <v>42742.875</v>
      </c>
      <c r="M1744" t="b">
        <v>0</v>
      </c>
      <c r="N1744">
        <v>34</v>
      </c>
      <c r="O1744" t="b">
        <v>1</v>
      </c>
      <c r="P1744" t="s">
        <v>8285</v>
      </c>
      <c r="Q1744" s="20">
        <f t="shared" si="111"/>
        <v>108.74999999999999</v>
      </c>
      <c r="R1744" s="8">
        <f t="shared" si="108"/>
        <v>63.970588235294116</v>
      </c>
      <c r="S1744" t="s">
        <v>8319</v>
      </c>
      <c r="T1744" t="s">
        <v>8320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09"/>
        <v>42586.925636574073</v>
      </c>
      <c r="L1745" s="13">
        <f t="shared" si="110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20">
        <f t="shared" si="111"/>
        <v>100.41666666666667</v>
      </c>
      <c r="R1745" s="8">
        <f t="shared" si="108"/>
        <v>89.925373134328353</v>
      </c>
      <c r="S1745" t="s">
        <v>8319</v>
      </c>
      <c r="T1745" t="s">
        <v>8320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09"/>
        <v>42026.605057870373</v>
      </c>
      <c r="L1746" s="13">
        <f t="shared" si="110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20">
        <f t="shared" si="111"/>
        <v>118.45454545454545</v>
      </c>
      <c r="R1746" s="8">
        <f t="shared" si="108"/>
        <v>93.071428571428569</v>
      </c>
      <c r="S1746" t="s">
        <v>8319</v>
      </c>
      <c r="T1746" t="s">
        <v>8320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09"/>
        <v>42690.259699074071</v>
      </c>
      <c r="L1747" s="13">
        <f t="shared" si="110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20">
        <f t="shared" si="111"/>
        <v>114.01428571428571</v>
      </c>
      <c r="R1747" s="8">
        <f t="shared" si="108"/>
        <v>89.674157303370791</v>
      </c>
      <c r="S1747" t="s">
        <v>8319</v>
      </c>
      <c r="T1747" t="s">
        <v>8320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09"/>
        <v>42668.176701388889</v>
      </c>
      <c r="L1748" s="13">
        <f t="shared" si="110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20">
        <f t="shared" si="111"/>
        <v>148.10000000000002</v>
      </c>
      <c r="R1748" s="8">
        <f t="shared" si="108"/>
        <v>207.61682242990653</v>
      </c>
      <c r="S1748" t="s">
        <v>8319</v>
      </c>
      <c r="T1748" t="s">
        <v>8320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09"/>
        <v>42292.435532407413</v>
      </c>
      <c r="L1749" s="13">
        <f t="shared" si="110"/>
        <v>42321.625</v>
      </c>
      <c r="M1749" t="b">
        <v>0</v>
      </c>
      <c r="N1749">
        <v>159</v>
      </c>
      <c r="O1749" t="b">
        <v>1</v>
      </c>
      <c r="P1749" t="s">
        <v>8285</v>
      </c>
      <c r="Q1749" s="20">
        <f t="shared" si="111"/>
        <v>104.95555555555556</v>
      </c>
      <c r="R1749" s="8">
        <f t="shared" si="108"/>
        <v>59.408805031446541</v>
      </c>
      <c r="S1749" t="s">
        <v>8319</v>
      </c>
      <c r="T1749" t="s">
        <v>8320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09"/>
        <v>42219.950729166667</v>
      </c>
      <c r="L1750" s="13">
        <f t="shared" si="110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20">
        <f t="shared" si="111"/>
        <v>129.94800000000001</v>
      </c>
      <c r="R1750" s="8">
        <f t="shared" si="108"/>
        <v>358.97237569060775</v>
      </c>
      <c r="S1750" t="s">
        <v>8319</v>
      </c>
      <c r="T1750" t="s">
        <v>8320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09"/>
        <v>42758.975937499999</v>
      </c>
      <c r="L1751" s="13">
        <f t="shared" si="110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20">
        <f t="shared" si="111"/>
        <v>123.48756218905473</v>
      </c>
      <c r="R1751" s="8">
        <f t="shared" si="108"/>
        <v>94.736641221374043</v>
      </c>
      <c r="S1751" t="s">
        <v>8319</v>
      </c>
      <c r="T1751" t="s">
        <v>8320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09"/>
        <v>42454.836851851855</v>
      </c>
      <c r="L1752" s="13">
        <f t="shared" si="110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20">
        <f t="shared" si="111"/>
        <v>201.62</v>
      </c>
      <c r="R1752" s="8">
        <f t="shared" si="108"/>
        <v>80.647999999999996</v>
      </c>
      <c r="S1752" t="s">
        <v>8319</v>
      </c>
      <c r="T1752" t="s">
        <v>8320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09"/>
        <v>42052.7815162037</v>
      </c>
      <c r="L1753" s="13">
        <f t="shared" si="110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20">
        <f t="shared" si="111"/>
        <v>102.89999999999999</v>
      </c>
      <c r="R1753" s="8">
        <f t="shared" si="108"/>
        <v>168.68852459016392</v>
      </c>
      <c r="S1753" t="s">
        <v>8319</v>
      </c>
      <c r="T1753" t="s">
        <v>8320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09"/>
        <v>42627.253263888888</v>
      </c>
      <c r="L1754" s="13">
        <f t="shared" si="110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20">
        <f t="shared" si="111"/>
        <v>260.16666666666663</v>
      </c>
      <c r="R1754" s="8">
        <f t="shared" si="108"/>
        <v>34.68888888888889</v>
      </c>
      <c r="S1754" t="s">
        <v>8319</v>
      </c>
      <c r="T1754" t="s">
        <v>8320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09"/>
        <v>42420.74962962963</v>
      </c>
      <c r="L1755" s="13">
        <f t="shared" si="110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20">
        <f t="shared" si="111"/>
        <v>108</v>
      </c>
      <c r="R1755" s="8">
        <f t="shared" si="108"/>
        <v>462.85714285714283</v>
      </c>
      <c r="S1755" t="s">
        <v>8319</v>
      </c>
      <c r="T1755" t="s">
        <v>8320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09"/>
        <v>42067.876770833333</v>
      </c>
      <c r="L1756" s="13">
        <f t="shared" si="110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20">
        <f t="shared" si="111"/>
        <v>110.52941176470587</v>
      </c>
      <c r="R1756" s="8">
        <f t="shared" si="108"/>
        <v>104.38888888888889</v>
      </c>
      <c r="S1756" t="s">
        <v>8319</v>
      </c>
      <c r="T1756" t="s">
        <v>8320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09"/>
        <v>42252.788900462961</v>
      </c>
      <c r="L1757" s="13">
        <f t="shared" si="110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20">
        <f t="shared" si="111"/>
        <v>120</v>
      </c>
      <c r="R1757" s="8">
        <f t="shared" si="108"/>
        <v>7.5</v>
      </c>
      <c r="S1757" t="s">
        <v>8319</v>
      </c>
      <c r="T1757" t="s">
        <v>8320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09"/>
        <v>42571.167465277773</v>
      </c>
      <c r="L1758" s="13">
        <f t="shared" si="110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20">
        <f t="shared" si="111"/>
        <v>102.82909090909091</v>
      </c>
      <c r="R1758" s="8">
        <f t="shared" si="108"/>
        <v>47.13</v>
      </c>
      <c r="S1758" t="s">
        <v>8319</v>
      </c>
      <c r="T1758" t="s">
        <v>8320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09"/>
        <v>42733.827349537038</v>
      </c>
      <c r="L1759" s="13">
        <f t="shared" si="110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20">
        <f t="shared" si="111"/>
        <v>115.99999999999999</v>
      </c>
      <c r="R1759" s="8">
        <f t="shared" si="108"/>
        <v>414.28571428571428</v>
      </c>
      <c r="S1759" t="s">
        <v>8319</v>
      </c>
      <c r="T1759" t="s">
        <v>8320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09"/>
        <v>42505.955925925926</v>
      </c>
      <c r="L1760" s="13">
        <f t="shared" si="110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20">
        <f t="shared" si="111"/>
        <v>114.7</v>
      </c>
      <c r="R1760" s="8">
        <f t="shared" si="108"/>
        <v>42.481481481481481</v>
      </c>
      <c r="S1760" t="s">
        <v>8319</v>
      </c>
      <c r="T1760" t="s">
        <v>8320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09"/>
        <v>42068.829039351855</v>
      </c>
      <c r="L1761" s="13">
        <f t="shared" si="110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20">
        <f t="shared" si="111"/>
        <v>106.60000000000001</v>
      </c>
      <c r="R1761" s="8">
        <f t="shared" si="108"/>
        <v>108.77551020408163</v>
      </c>
      <c r="S1761" t="s">
        <v>8319</v>
      </c>
      <c r="T1761" t="s">
        <v>8320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09"/>
        <v>42405.67260416667</v>
      </c>
      <c r="L1762" s="13">
        <f t="shared" si="110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20">
        <f t="shared" si="111"/>
        <v>165.44</v>
      </c>
      <c r="R1762" s="8">
        <f t="shared" si="108"/>
        <v>81.098039215686271</v>
      </c>
      <c r="S1762" t="s">
        <v>8319</v>
      </c>
      <c r="T1762" t="s">
        <v>8320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09"/>
        <v>42209.567824074074</v>
      </c>
      <c r="L1763" s="13">
        <f t="shared" si="110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20">
        <f t="shared" si="111"/>
        <v>155</v>
      </c>
      <c r="R1763" s="8">
        <f t="shared" si="108"/>
        <v>51.666666666666664</v>
      </c>
      <c r="S1763" t="s">
        <v>8319</v>
      </c>
      <c r="T1763" t="s">
        <v>8320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09"/>
        <v>42410.982002314813</v>
      </c>
      <c r="L1764" s="13">
        <f t="shared" si="110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20">
        <f t="shared" si="111"/>
        <v>885</v>
      </c>
      <c r="R1764" s="8">
        <f t="shared" si="108"/>
        <v>35.4</v>
      </c>
      <c r="S1764" t="s">
        <v>8319</v>
      </c>
      <c r="T1764" t="s">
        <v>8320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09"/>
        <v>42636.868518518517</v>
      </c>
      <c r="L1765" s="13">
        <f t="shared" si="110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20">
        <f t="shared" si="111"/>
        <v>101.90833333333333</v>
      </c>
      <c r="R1765" s="8">
        <f t="shared" si="108"/>
        <v>103.63559322033899</v>
      </c>
      <c r="S1765" t="s">
        <v>8319</v>
      </c>
      <c r="T1765" t="s">
        <v>8320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09"/>
        <v>41825.485868055555</v>
      </c>
      <c r="L1766" s="13">
        <f t="shared" si="110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20">
        <f t="shared" si="111"/>
        <v>19.600000000000001</v>
      </c>
      <c r="R1766" s="8">
        <f t="shared" si="108"/>
        <v>55.282051282051285</v>
      </c>
      <c r="S1766" t="s">
        <v>8319</v>
      </c>
      <c r="T1766" t="s">
        <v>8320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09"/>
        <v>41834.980462962965</v>
      </c>
      <c r="L1767" s="13">
        <f t="shared" si="110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20">
        <f t="shared" si="111"/>
        <v>59.467839999999995</v>
      </c>
      <c r="R1767" s="8">
        <f t="shared" si="108"/>
        <v>72.16970873786407</v>
      </c>
      <c r="S1767" t="s">
        <v>8319</v>
      </c>
      <c r="T1767" t="s">
        <v>8320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09"/>
        <v>41855.859814814816</v>
      </c>
      <c r="L1768" s="13">
        <f t="shared" si="110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20">
        <f t="shared" si="111"/>
        <v>0</v>
      </c>
      <c r="R1768" s="8" t="e">
        <f t="shared" si="108"/>
        <v>#DIV/0!</v>
      </c>
      <c r="S1768" t="s">
        <v>8319</v>
      </c>
      <c r="T1768" t="s">
        <v>8320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09"/>
        <v>41824.658379629633</v>
      </c>
      <c r="L1769" s="13">
        <f t="shared" si="110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20">
        <f t="shared" si="111"/>
        <v>45.72</v>
      </c>
      <c r="R1769" s="8">
        <f t="shared" si="108"/>
        <v>58.615384615384613</v>
      </c>
      <c r="S1769" t="s">
        <v>8319</v>
      </c>
      <c r="T1769" t="s">
        <v>8320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09"/>
        <v>41849.560694444444</v>
      </c>
      <c r="L1770" s="13">
        <f t="shared" si="110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20">
        <f t="shared" si="111"/>
        <v>3.74</v>
      </c>
      <c r="R1770" s="8">
        <f t="shared" si="108"/>
        <v>12.466666666666667</v>
      </c>
      <c r="S1770" t="s">
        <v>8319</v>
      </c>
      <c r="T1770" t="s">
        <v>8320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09"/>
        <v>41987.818969907406</v>
      </c>
      <c r="L1771" s="13">
        <f t="shared" si="110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20">
        <f t="shared" si="111"/>
        <v>2.7025000000000001</v>
      </c>
      <c r="R1771" s="8">
        <f t="shared" si="108"/>
        <v>49.136363636363633</v>
      </c>
      <c r="S1771" t="s">
        <v>8319</v>
      </c>
      <c r="T1771" t="s">
        <v>8320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09"/>
        <v>41891.780023148152</v>
      </c>
      <c r="L1772" s="13">
        <f t="shared" si="110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20">
        <f t="shared" si="111"/>
        <v>56.51428571428572</v>
      </c>
      <c r="R1772" s="8">
        <f t="shared" si="108"/>
        <v>150.5</v>
      </c>
      <c r="S1772" t="s">
        <v>8319</v>
      </c>
      <c r="T1772" t="s">
        <v>8320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09"/>
        <v>41905.979629629634</v>
      </c>
      <c r="L1773" s="13">
        <f t="shared" si="110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20">
        <f t="shared" si="111"/>
        <v>21.30952380952381</v>
      </c>
      <c r="R1773" s="8">
        <f t="shared" si="108"/>
        <v>35.799999999999997</v>
      </c>
      <c r="S1773" t="s">
        <v>8319</v>
      </c>
      <c r="T1773" t="s">
        <v>8320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09"/>
        <v>41766.718009259261</v>
      </c>
      <c r="L1774" s="13">
        <f t="shared" si="110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20">
        <f t="shared" si="111"/>
        <v>15.6</v>
      </c>
      <c r="R1774" s="8">
        <f t="shared" si="108"/>
        <v>45.157894736842103</v>
      </c>
      <c r="S1774" t="s">
        <v>8319</v>
      </c>
      <c r="T1774" t="s">
        <v>8320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09"/>
        <v>41978.760393518518</v>
      </c>
      <c r="L1775" s="13">
        <f t="shared" si="110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20">
        <f t="shared" si="111"/>
        <v>6.2566666666666677</v>
      </c>
      <c r="R1775" s="8">
        <f t="shared" si="108"/>
        <v>98.78947368421052</v>
      </c>
      <c r="S1775" t="s">
        <v>8319</v>
      </c>
      <c r="T1775" t="s">
        <v>8320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09"/>
        <v>41930.218657407408</v>
      </c>
      <c r="L1776" s="13">
        <f t="shared" si="110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20">
        <f t="shared" si="111"/>
        <v>45.92</v>
      </c>
      <c r="R1776" s="8">
        <f t="shared" si="108"/>
        <v>88.307692307692307</v>
      </c>
      <c r="S1776" t="s">
        <v>8319</v>
      </c>
      <c r="T1776" t="s">
        <v>8320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09"/>
        <v>41891.976388888892</v>
      </c>
      <c r="L1777" s="13">
        <f t="shared" si="110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20">
        <f t="shared" si="111"/>
        <v>65.101538461538468</v>
      </c>
      <c r="R1777" s="8">
        <f t="shared" si="108"/>
        <v>170.62903225806451</v>
      </c>
      <c r="S1777" t="s">
        <v>8319</v>
      </c>
      <c r="T1777" t="s">
        <v>8320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09"/>
        <v>41905.95684027778</v>
      </c>
      <c r="L1778" s="13">
        <f t="shared" si="110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20">
        <f t="shared" si="111"/>
        <v>6.7</v>
      </c>
      <c r="R1778" s="8">
        <f t="shared" si="108"/>
        <v>83.75</v>
      </c>
      <c r="S1778" t="s">
        <v>8319</v>
      </c>
      <c r="T1778" t="s">
        <v>8320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09"/>
        <v>42025.357094907406</v>
      </c>
      <c r="L1779" s="13">
        <f t="shared" si="110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20">
        <f t="shared" si="111"/>
        <v>13.5625</v>
      </c>
      <c r="R1779" s="8">
        <f t="shared" si="108"/>
        <v>65.099999999999994</v>
      </c>
      <c r="S1779" t="s">
        <v>8319</v>
      </c>
      <c r="T1779" t="s">
        <v>8320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09"/>
        <v>42045.86336805555</v>
      </c>
      <c r="L1780" s="13">
        <f t="shared" si="110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20">
        <f t="shared" si="111"/>
        <v>1.9900000000000002</v>
      </c>
      <c r="R1780" s="8">
        <f t="shared" si="108"/>
        <v>66.333333333333329</v>
      </c>
      <c r="S1780" t="s">
        <v>8319</v>
      </c>
      <c r="T1780" t="s">
        <v>8320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09"/>
        <v>42585.691898148143</v>
      </c>
      <c r="L1781" s="13">
        <f t="shared" si="110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20">
        <f t="shared" si="111"/>
        <v>36.236363636363642</v>
      </c>
      <c r="R1781" s="8">
        <f t="shared" si="108"/>
        <v>104.89473684210526</v>
      </c>
      <c r="S1781" t="s">
        <v>8319</v>
      </c>
      <c r="T1781" t="s">
        <v>8320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09"/>
        <v>42493.600810185191</v>
      </c>
      <c r="L1782" s="13">
        <f t="shared" si="110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20">
        <f t="shared" si="111"/>
        <v>39.743333333333339</v>
      </c>
      <c r="R1782" s="8">
        <f t="shared" si="108"/>
        <v>78.440789473684205</v>
      </c>
      <c r="S1782" t="s">
        <v>8319</v>
      </c>
      <c r="T1782" t="s">
        <v>8320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09"/>
        <v>42597.617418981477</v>
      </c>
      <c r="L1783" s="13">
        <f t="shared" si="110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20">
        <f t="shared" si="111"/>
        <v>25.763636363636365</v>
      </c>
      <c r="R1783" s="8">
        <f t="shared" si="108"/>
        <v>59.041666666666664</v>
      </c>
      <c r="S1783" t="s">
        <v>8319</v>
      </c>
      <c r="T1783" t="s">
        <v>8320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09"/>
        <v>42388.575104166666</v>
      </c>
      <c r="L1784" s="13">
        <f t="shared" si="110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20">
        <f t="shared" si="111"/>
        <v>15.491428571428573</v>
      </c>
      <c r="R1784" s="8">
        <f t="shared" si="108"/>
        <v>71.34210526315789</v>
      </c>
      <c r="S1784" t="s">
        <v>8319</v>
      </c>
      <c r="T1784" t="s">
        <v>8320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09"/>
        <v>42115.949976851851</v>
      </c>
      <c r="L1785" s="13">
        <f t="shared" si="110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20">
        <f t="shared" si="111"/>
        <v>23.692499999999999</v>
      </c>
      <c r="R1785" s="8">
        <f t="shared" si="108"/>
        <v>51.227027027027027</v>
      </c>
      <c r="S1785" t="s">
        <v>8319</v>
      </c>
      <c r="T1785" t="s">
        <v>8320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09"/>
        <v>42003.655555555553</v>
      </c>
      <c r="L1786" s="13">
        <f t="shared" si="110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20">
        <f t="shared" si="111"/>
        <v>39.76</v>
      </c>
      <c r="R1786" s="8">
        <f t="shared" si="108"/>
        <v>60.242424242424242</v>
      </c>
      <c r="S1786" t="s">
        <v>8319</v>
      </c>
      <c r="T1786" t="s">
        <v>8320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09"/>
        <v>41897.134895833333</v>
      </c>
      <c r="L1787" s="13">
        <f t="shared" si="110"/>
        <v>41928</v>
      </c>
      <c r="M1787" t="b">
        <v>1</v>
      </c>
      <c r="N1787">
        <v>108</v>
      </c>
      <c r="O1787" t="b">
        <v>0</v>
      </c>
      <c r="P1787" t="s">
        <v>8285</v>
      </c>
      <c r="Q1787" s="20">
        <f t="shared" si="111"/>
        <v>20.220833333333331</v>
      </c>
      <c r="R1787" s="8">
        <f t="shared" si="108"/>
        <v>44.935185185185183</v>
      </c>
      <c r="S1787" t="s">
        <v>8319</v>
      </c>
      <c r="T1787" t="s">
        <v>8320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09"/>
        <v>41958.550659722227</v>
      </c>
      <c r="L1788" s="13">
        <f t="shared" si="110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20">
        <f t="shared" si="111"/>
        <v>47.631578947368418</v>
      </c>
      <c r="R1788" s="8">
        <f t="shared" si="108"/>
        <v>31.206896551724139</v>
      </c>
      <c r="S1788" t="s">
        <v>8319</v>
      </c>
      <c r="T1788" t="s">
        <v>8320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09"/>
        <v>42068.65552083333</v>
      </c>
      <c r="L1789" s="13">
        <f t="shared" si="110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20">
        <f t="shared" si="111"/>
        <v>15.329999999999998</v>
      </c>
      <c r="R1789" s="8">
        <f t="shared" si="108"/>
        <v>63.875</v>
      </c>
      <c r="S1789" t="s">
        <v>8319</v>
      </c>
      <c r="T1789" t="s">
        <v>8320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09"/>
        <v>41913.94840277778</v>
      </c>
      <c r="L1790" s="13">
        <f t="shared" si="110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20">
        <f t="shared" si="111"/>
        <v>1.3818181818181818</v>
      </c>
      <c r="R1790" s="8">
        <f t="shared" si="108"/>
        <v>19</v>
      </c>
      <c r="S1790" t="s">
        <v>8319</v>
      </c>
      <c r="T1790" t="s">
        <v>8320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09"/>
        <v>41956.250034722223</v>
      </c>
      <c r="L1791" s="13">
        <f t="shared" si="110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20">
        <f t="shared" si="111"/>
        <v>0.5</v>
      </c>
      <c r="R1791" s="8">
        <f t="shared" si="108"/>
        <v>10</v>
      </c>
      <c r="S1791" t="s">
        <v>8319</v>
      </c>
      <c r="T1791" t="s">
        <v>8320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09"/>
        <v>42010.674513888895</v>
      </c>
      <c r="L1792" s="13">
        <f t="shared" si="110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20">
        <f t="shared" si="111"/>
        <v>4.957575757575758</v>
      </c>
      <c r="R1792" s="8">
        <f t="shared" si="108"/>
        <v>109.06666666666666</v>
      </c>
      <c r="S1792" t="s">
        <v>8319</v>
      </c>
      <c r="T1792" t="s">
        <v>8320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09"/>
        <v>41973.740335648152</v>
      </c>
      <c r="L1793" s="13">
        <f t="shared" si="110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20">
        <f t="shared" si="111"/>
        <v>3.5666666666666664</v>
      </c>
      <c r="R1793" s="8">
        <f t="shared" si="108"/>
        <v>26.75</v>
      </c>
      <c r="S1793" t="s">
        <v>8319</v>
      </c>
      <c r="T1793" t="s">
        <v>8320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09"/>
        <v>42189.031041666662</v>
      </c>
      <c r="L1794" s="13">
        <f t="shared" si="110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20">
        <f t="shared" si="111"/>
        <v>61.124000000000002</v>
      </c>
      <c r="R1794" s="8">
        <f t="shared" ref="R1794:R1857" si="112">E1794/N1794</f>
        <v>109.93525179856115</v>
      </c>
      <c r="S1794" t="s">
        <v>8319</v>
      </c>
      <c r="T1794" t="s">
        <v>8320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13">(((J1795/60)/60)/24)+DATE(1970,1,1)</f>
        <v>41940.89166666667</v>
      </c>
      <c r="L1795" s="13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20">
        <f t="shared" si="111"/>
        <v>1.3333333333333335</v>
      </c>
      <c r="R1795" s="8">
        <f t="shared" si="112"/>
        <v>20</v>
      </c>
      <c r="S1795" t="s">
        <v>8319</v>
      </c>
      <c r="T1795" t="s">
        <v>8320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13"/>
        <v>42011.551180555558</v>
      </c>
      <c r="L1796" s="13">
        <f t="shared" si="11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20">
        <f t="shared" ref="Q1796:Q1859" si="115">E1796/D1796*100</f>
        <v>11.077777777777778</v>
      </c>
      <c r="R1796" s="8">
        <f t="shared" si="112"/>
        <v>55.388888888888886</v>
      </c>
      <c r="S1796" t="s">
        <v>8319</v>
      </c>
      <c r="T1796" t="s">
        <v>8320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13"/>
        <v>42628.288668981477</v>
      </c>
      <c r="L1797" s="13">
        <f t="shared" si="11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20">
        <f t="shared" si="115"/>
        <v>38.735714285714288</v>
      </c>
      <c r="R1797" s="8">
        <f t="shared" si="112"/>
        <v>133.90123456790124</v>
      </c>
      <c r="S1797" t="s">
        <v>8319</v>
      </c>
      <c r="T1797" t="s">
        <v>8320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13"/>
        <v>42515.439421296294</v>
      </c>
      <c r="L1798" s="13">
        <f t="shared" si="11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20">
        <f t="shared" si="115"/>
        <v>22.05263157894737</v>
      </c>
      <c r="R1798" s="8">
        <f t="shared" si="112"/>
        <v>48.720930232558139</v>
      </c>
      <c r="S1798" t="s">
        <v>8319</v>
      </c>
      <c r="T1798" t="s">
        <v>8320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13"/>
        <v>42689.56931712963</v>
      </c>
      <c r="L1799" s="13">
        <f t="shared" si="11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20">
        <f t="shared" si="115"/>
        <v>67.55</v>
      </c>
      <c r="R1799" s="8">
        <f t="shared" si="112"/>
        <v>48.25</v>
      </c>
      <c r="S1799" t="s">
        <v>8319</v>
      </c>
      <c r="T1799" t="s">
        <v>8320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13"/>
        <v>42344.32677083333</v>
      </c>
      <c r="L1800" s="13">
        <f t="shared" si="11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20">
        <f t="shared" si="115"/>
        <v>13.637499999999999</v>
      </c>
      <c r="R1800" s="8">
        <f t="shared" si="112"/>
        <v>58.972972972972975</v>
      </c>
      <c r="S1800" t="s">
        <v>8319</v>
      </c>
      <c r="T1800" t="s">
        <v>8320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13"/>
        <v>41934.842685185184</v>
      </c>
      <c r="L1801" s="13">
        <f t="shared" si="11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20">
        <f t="shared" si="115"/>
        <v>1.7457500000000001</v>
      </c>
      <c r="R1801" s="8">
        <f t="shared" si="112"/>
        <v>11.638333333333334</v>
      </c>
      <c r="S1801" t="s">
        <v>8319</v>
      </c>
      <c r="T1801" t="s">
        <v>8320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13"/>
        <v>42623.606134259258</v>
      </c>
      <c r="L1802" s="13">
        <f t="shared" si="11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20">
        <f t="shared" si="115"/>
        <v>20.44963251188932</v>
      </c>
      <c r="R1802" s="8">
        <f t="shared" si="112"/>
        <v>83.716814159292042</v>
      </c>
      <c r="S1802" t="s">
        <v>8319</v>
      </c>
      <c r="T1802" t="s">
        <v>8320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13"/>
        <v>42321.660509259258</v>
      </c>
      <c r="L1803" s="13">
        <f t="shared" si="11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20">
        <f t="shared" si="115"/>
        <v>13.852941176470587</v>
      </c>
      <c r="R1803" s="8">
        <f t="shared" si="112"/>
        <v>63.648648648648646</v>
      </c>
      <c r="S1803" t="s">
        <v>8319</v>
      </c>
      <c r="T1803" t="s">
        <v>8320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13"/>
        <v>42159.47256944445</v>
      </c>
      <c r="L1804" s="13">
        <f t="shared" si="11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20">
        <f t="shared" si="115"/>
        <v>48.485714285714288</v>
      </c>
      <c r="R1804" s="8">
        <f t="shared" si="112"/>
        <v>94.277777777777771</v>
      </c>
      <c r="S1804" t="s">
        <v>8319</v>
      </c>
      <c r="T1804" t="s">
        <v>8320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13"/>
        <v>42018.071550925932</v>
      </c>
      <c r="L1805" s="13">
        <f t="shared" si="114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20">
        <f t="shared" si="115"/>
        <v>30.8</v>
      </c>
      <c r="R1805" s="8">
        <f t="shared" si="112"/>
        <v>71.86666666666666</v>
      </c>
      <c r="S1805" t="s">
        <v>8319</v>
      </c>
      <c r="T1805" t="s">
        <v>8320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13"/>
        <v>42282.678287037037</v>
      </c>
      <c r="L1806" s="13">
        <f t="shared" si="11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20">
        <f t="shared" si="115"/>
        <v>35.174193548387095</v>
      </c>
      <c r="R1806" s="8">
        <f t="shared" si="112"/>
        <v>104.84615384615384</v>
      </c>
      <c r="S1806" t="s">
        <v>8319</v>
      </c>
      <c r="T1806" t="s">
        <v>8320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13"/>
        <v>42247.803912037038</v>
      </c>
      <c r="L1807" s="13">
        <f t="shared" si="114"/>
        <v>42279.75</v>
      </c>
      <c r="M1807" t="b">
        <v>1</v>
      </c>
      <c r="N1807">
        <v>122</v>
      </c>
      <c r="O1807" t="b">
        <v>0</v>
      </c>
      <c r="P1807" t="s">
        <v>8285</v>
      </c>
      <c r="Q1807" s="20">
        <f t="shared" si="115"/>
        <v>36.404444444444444</v>
      </c>
      <c r="R1807" s="8">
        <f t="shared" si="112"/>
        <v>67.139344262295083</v>
      </c>
      <c r="S1807" t="s">
        <v>8319</v>
      </c>
      <c r="T1807" t="s">
        <v>8320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13"/>
        <v>41877.638298611113</v>
      </c>
      <c r="L1808" s="13">
        <f t="shared" si="11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20">
        <f t="shared" si="115"/>
        <v>2.9550000000000001</v>
      </c>
      <c r="R1808" s="8">
        <f t="shared" si="112"/>
        <v>73.875</v>
      </c>
      <c r="S1808" t="s">
        <v>8319</v>
      </c>
      <c r="T1808" t="s">
        <v>8320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13"/>
        <v>41880.068437499998</v>
      </c>
      <c r="L1809" s="13">
        <f t="shared" si="11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20">
        <f t="shared" si="115"/>
        <v>11.06</v>
      </c>
      <c r="R1809" s="8">
        <f t="shared" si="112"/>
        <v>69.125</v>
      </c>
      <c r="S1809" t="s">
        <v>8319</v>
      </c>
      <c r="T1809" t="s">
        <v>8320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13"/>
        <v>42742.680902777778</v>
      </c>
      <c r="L1810" s="13">
        <f t="shared" si="11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20">
        <f t="shared" si="115"/>
        <v>41.407142857142858</v>
      </c>
      <c r="R1810" s="8">
        <f t="shared" si="112"/>
        <v>120.77083333333333</v>
      </c>
      <c r="S1810" t="s">
        <v>8319</v>
      </c>
      <c r="T1810" t="s">
        <v>8320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13"/>
        <v>42029.907858796301</v>
      </c>
      <c r="L1811" s="13">
        <f t="shared" si="11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20">
        <f t="shared" si="115"/>
        <v>10.857142857142858</v>
      </c>
      <c r="R1811" s="8">
        <f t="shared" si="112"/>
        <v>42.222222222222221</v>
      </c>
      <c r="S1811" t="s">
        <v>8319</v>
      </c>
      <c r="T1811" t="s">
        <v>8320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13"/>
        <v>41860.91002314815</v>
      </c>
      <c r="L1812" s="13">
        <f t="shared" si="11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20">
        <f t="shared" si="115"/>
        <v>3.3333333333333335</v>
      </c>
      <c r="R1812" s="8">
        <f t="shared" si="112"/>
        <v>7.5</v>
      </c>
      <c r="S1812" t="s">
        <v>8319</v>
      </c>
      <c r="T1812" t="s">
        <v>8320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13"/>
        <v>41876.433680555558</v>
      </c>
      <c r="L1813" s="13">
        <f t="shared" si="11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20">
        <f t="shared" si="115"/>
        <v>7.407407407407407E-2</v>
      </c>
      <c r="R1813" s="8">
        <f t="shared" si="112"/>
        <v>1.5384615384615385</v>
      </c>
      <c r="S1813" t="s">
        <v>8319</v>
      </c>
      <c r="T1813" t="s">
        <v>8320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13"/>
        <v>42524.318703703699</v>
      </c>
      <c r="L1814" s="13">
        <f t="shared" si="11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20">
        <f t="shared" si="115"/>
        <v>13.307692307692307</v>
      </c>
      <c r="R1814" s="8">
        <f t="shared" si="112"/>
        <v>37.608695652173914</v>
      </c>
      <c r="S1814" t="s">
        <v>8319</v>
      </c>
      <c r="T1814" t="s">
        <v>8320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13"/>
        <v>41829.889027777775</v>
      </c>
      <c r="L1815" s="13">
        <f t="shared" si="11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20">
        <f t="shared" si="115"/>
        <v>0</v>
      </c>
      <c r="R1815" s="8" t="e">
        <f t="shared" si="112"/>
        <v>#DIV/0!</v>
      </c>
      <c r="S1815" t="s">
        <v>8319</v>
      </c>
      <c r="T1815" t="s">
        <v>8320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13"/>
        <v>42033.314074074078</v>
      </c>
      <c r="L1816" s="13">
        <f t="shared" si="11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20">
        <f t="shared" si="115"/>
        <v>49.183333333333337</v>
      </c>
      <c r="R1816" s="8">
        <f t="shared" si="112"/>
        <v>42.157142857142858</v>
      </c>
      <c r="S1816" t="s">
        <v>8319</v>
      </c>
      <c r="T1816" t="s">
        <v>8320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13"/>
        <v>42172.906678240746</v>
      </c>
      <c r="L1817" s="13">
        <f t="shared" si="114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20">
        <f t="shared" si="115"/>
        <v>0</v>
      </c>
      <c r="R1817" s="8" t="e">
        <f t="shared" si="112"/>
        <v>#DIV/0!</v>
      </c>
      <c r="S1817" t="s">
        <v>8319</v>
      </c>
      <c r="T1817" t="s">
        <v>8320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13"/>
        <v>42548.876192129625</v>
      </c>
      <c r="L1818" s="13">
        <f t="shared" si="11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20">
        <f t="shared" si="115"/>
        <v>2.036</v>
      </c>
      <c r="R1818" s="8">
        <f t="shared" si="112"/>
        <v>84.833333333333329</v>
      </c>
      <c r="S1818" t="s">
        <v>8319</v>
      </c>
      <c r="T1818" t="s">
        <v>8320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13"/>
        <v>42705.662118055552</v>
      </c>
      <c r="L1819" s="13">
        <f t="shared" si="11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20">
        <f t="shared" si="115"/>
        <v>52.327777777777776</v>
      </c>
      <c r="R1819" s="8">
        <f t="shared" si="112"/>
        <v>94.19</v>
      </c>
      <c r="S1819" t="s">
        <v>8319</v>
      </c>
      <c r="T1819" t="s">
        <v>8320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13"/>
        <v>42067.234375</v>
      </c>
      <c r="L1820" s="13">
        <f t="shared" si="11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20">
        <f t="shared" si="115"/>
        <v>0</v>
      </c>
      <c r="R1820" s="8" t="e">
        <f t="shared" si="112"/>
        <v>#DIV/0!</v>
      </c>
      <c r="S1820" t="s">
        <v>8319</v>
      </c>
      <c r="T1820" t="s">
        <v>8320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13"/>
        <v>41820.752268518518</v>
      </c>
      <c r="L1821" s="13">
        <f t="shared" si="11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20">
        <f t="shared" si="115"/>
        <v>2.083333333333333</v>
      </c>
      <c r="R1821" s="8">
        <f t="shared" si="112"/>
        <v>6.25</v>
      </c>
      <c r="S1821" t="s">
        <v>8319</v>
      </c>
      <c r="T1821" t="s">
        <v>8320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13"/>
        <v>42065.084375000006</v>
      </c>
      <c r="L1822" s="13">
        <f t="shared" si="11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20">
        <f t="shared" si="115"/>
        <v>6.565384615384616</v>
      </c>
      <c r="R1822" s="8">
        <f t="shared" si="112"/>
        <v>213.375</v>
      </c>
      <c r="S1822" t="s">
        <v>8319</v>
      </c>
      <c r="T1822" t="s">
        <v>8320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13"/>
        <v>40926.319062499999</v>
      </c>
      <c r="L1823" s="13">
        <f t="shared" si="11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20">
        <f t="shared" si="115"/>
        <v>134.88999999999999</v>
      </c>
      <c r="R1823" s="8">
        <f t="shared" si="112"/>
        <v>59.162280701754383</v>
      </c>
      <c r="S1823" t="s">
        <v>8321</v>
      </c>
      <c r="T1823" t="s">
        <v>8323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13"/>
        <v>41634.797013888885</v>
      </c>
      <c r="L1824" s="13">
        <f t="shared" si="11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20">
        <f t="shared" si="115"/>
        <v>100</v>
      </c>
      <c r="R1824" s="8">
        <f t="shared" si="112"/>
        <v>27.272727272727273</v>
      </c>
      <c r="S1824" t="s">
        <v>8321</v>
      </c>
      <c r="T1824" t="s">
        <v>8323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13"/>
        <v>41176.684907407405</v>
      </c>
      <c r="L1825" s="13">
        <f t="shared" si="11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20">
        <f t="shared" si="115"/>
        <v>115.85714285714286</v>
      </c>
      <c r="R1825" s="8">
        <f t="shared" si="112"/>
        <v>24.575757575757574</v>
      </c>
      <c r="S1825" t="s">
        <v>8321</v>
      </c>
      <c r="T1825" t="s">
        <v>8323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13"/>
        <v>41626.916284722225</v>
      </c>
      <c r="L1826" s="13">
        <f t="shared" si="11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20">
        <f t="shared" si="115"/>
        <v>100.06666666666666</v>
      </c>
      <c r="R1826" s="8">
        <f t="shared" si="112"/>
        <v>75.05</v>
      </c>
      <c r="S1826" t="s">
        <v>8321</v>
      </c>
      <c r="T1826" t="s">
        <v>8323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13"/>
        <v>41443.83452546296</v>
      </c>
      <c r="L1827" s="13">
        <f t="shared" si="11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20">
        <f t="shared" si="115"/>
        <v>105.05</v>
      </c>
      <c r="R1827" s="8">
        <f t="shared" si="112"/>
        <v>42.02</v>
      </c>
      <c r="S1827" t="s">
        <v>8321</v>
      </c>
      <c r="T1827" t="s">
        <v>8323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13"/>
        <v>41657.923807870371</v>
      </c>
      <c r="L1828" s="13">
        <f t="shared" si="11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20">
        <f t="shared" si="115"/>
        <v>101</v>
      </c>
      <c r="R1828" s="8">
        <f t="shared" si="112"/>
        <v>53.157894736842103</v>
      </c>
      <c r="S1828" t="s">
        <v>8321</v>
      </c>
      <c r="T1828" t="s">
        <v>8323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13"/>
        <v>40555.325937499998</v>
      </c>
      <c r="L1829" s="13">
        <f t="shared" si="11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20">
        <f t="shared" si="115"/>
        <v>100.66250000000001</v>
      </c>
      <c r="R1829" s="8">
        <f t="shared" si="112"/>
        <v>83.885416666666671</v>
      </c>
      <c r="S1829" t="s">
        <v>8321</v>
      </c>
      <c r="T1829" t="s">
        <v>8323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13"/>
        <v>41736.899652777778</v>
      </c>
      <c r="L1830" s="13">
        <f t="shared" si="11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20">
        <f t="shared" si="115"/>
        <v>100.16000000000001</v>
      </c>
      <c r="R1830" s="8">
        <f t="shared" si="112"/>
        <v>417.33333333333331</v>
      </c>
      <c r="S1830" t="s">
        <v>8321</v>
      </c>
      <c r="T1830" t="s">
        <v>8323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13"/>
        <v>40516.087627314817</v>
      </c>
      <c r="L1831" s="13">
        <f t="shared" si="11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20">
        <f t="shared" si="115"/>
        <v>166.68333333333334</v>
      </c>
      <c r="R1831" s="8">
        <f t="shared" si="112"/>
        <v>75.765151515151516</v>
      </c>
      <c r="S1831" t="s">
        <v>8321</v>
      </c>
      <c r="T1831" t="s">
        <v>8323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13"/>
        <v>41664.684108796297</v>
      </c>
      <c r="L1832" s="13">
        <f t="shared" si="11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20">
        <f t="shared" si="115"/>
        <v>101.53333333333335</v>
      </c>
      <c r="R1832" s="8">
        <f t="shared" si="112"/>
        <v>67.389380530973455</v>
      </c>
      <c r="S1832" t="s">
        <v>8321</v>
      </c>
      <c r="T1832" t="s">
        <v>8323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13"/>
        <v>41026.996099537035</v>
      </c>
      <c r="L1833" s="13">
        <f t="shared" si="11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20">
        <f t="shared" si="115"/>
        <v>103</v>
      </c>
      <c r="R1833" s="8">
        <f t="shared" si="112"/>
        <v>73.571428571428569</v>
      </c>
      <c r="S1833" t="s">
        <v>8321</v>
      </c>
      <c r="T1833" t="s">
        <v>8323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13"/>
        <v>40576.539664351854</v>
      </c>
      <c r="L1834" s="13">
        <f t="shared" si="11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20">
        <f t="shared" si="115"/>
        <v>142.85714285714286</v>
      </c>
      <c r="R1834" s="8">
        <f t="shared" si="112"/>
        <v>25</v>
      </c>
      <c r="S1834" t="s">
        <v>8321</v>
      </c>
      <c r="T1834" t="s">
        <v>8323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13"/>
        <v>41303.044016203705</v>
      </c>
      <c r="L1835" s="13">
        <f t="shared" si="11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20">
        <f t="shared" si="115"/>
        <v>262.5</v>
      </c>
      <c r="R1835" s="8">
        <f t="shared" si="112"/>
        <v>42</v>
      </c>
      <c r="S1835" t="s">
        <v>8321</v>
      </c>
      <c r="T1835" t="s">
        <v>8323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13"/>
        <v>41988.964062500003</v>
      </c>
      <c r="L1836" s="13">
        <f t="shared" si="11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20">
        <f t="shared" si="115"/>
        <v>118.05000000000001</v>
      </c>
      <c r="R1836" s="8">
        <f t="shared" si="112"/>
        <v>131.16666666666666</v>
      </c>
      <c r="S1836" t="s">
        <v>8321</v>
      </c>
      <c r="T1836" t="s">
        <v>8323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13"/>
        <v>42430.702210648145</v>
      </c>
      <c r="L1837" s="13">
        <f t="shared" si="11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20">
        <f t="shared" si="115"/>
        <v>104</v>
      </c>
      <c r="R1837" s="8">
        <f t="shared" si="112"/>
        <v>47.272727272727273</v>
      </c>
      <c r="S1837" t="s">
        <v>8321</v>
      </c>
      <c r="T1837" t="s">
        <v>8323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13"/>
        <v>41305.809363425928</v>
      </c>
      <c r="L1838" s="13">
        <f t="shared" si="11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20">
        <f t="shared" si="115"/>
        <v>200.34</v>
      </c>
      <c r="R1838" s="8">
        <f t="shared" si="112"/>
        <v>182.12727272727273</v>
      </c>
      <c r="S1838" t="s">
        <v>8321</v>
      </c>
      <c r="T1838" t="s">
        <v>8323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13"/>
        <v>40926.047858796301</v>
      </c>
      <c r="L1839" s="13">
        <f t="shared" si="11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20">
        <f t="shared" si="115"/>
        <v>306.83333333333331</v>
      </c>
      <c r="R1839" s="8">
        <f t="shared" si="112"/>
        <v>61.366666666666667</v>
      </c>
      <c r="S1839" t="s">
        <v>8321</v>
      </c>
      <c r="T1839" t="s">
        <v>8323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13"/>
        <v>40788.786539351851</v>
      </c>
      <c r="L1840" s="13">
        <f t="shared" si="114"/>
        <v>40817.125</v>
      </c>
      <c r="M1840" t="b">
        <v>0</v>
      </c>
      <c r="N1840">
        <v>28</v>
      </c>
      <c r="O1840" t="b">
        <v>1</v>
      </c>
      <c r="P1840" t="s">
        <v>8276</v>
      </c>
      <c r="Q1840" s="20">
        <f t="shared" si="115"/>
        <v>100.149</v>
      </c>
      <c r="R1840" s="8">
        <f t="shared" si="112"/>
        <v>35.767499999999998</v>
      </c>
      <c r="S1840" t="s">
        <v>8321</v>
      </c>
      <c r="T1840" t="s">
        <v>8323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13"/>
        <v>42614.722013888888</v>
      </c>
      <c r="L1841" s="13">
        <f t="shared" si="11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20">
        <f t="shared" si="115"/>
        <v>205.29999999999998</v>
      </c>
      <c r="R1841" s="8">
        <f t="shared" si="112"/>
        <v>45.62222222222222</v>
      </c>
      <c r="S1841" t="s">
        <v>8321</v>
      </c>
      <c r="T1841" t="s">
        <v>8323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13"/>
        <v>41382.096180555556</v>
      </c>
      <c r="L1842" s="13">
        <f t="shared" si="11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20">
        <f t="shared" si="115"/>
        <v>108.88888888888889</v>
      </c>
      <c r="R1842" s="8">
        <f t="shared" si="112"/>
        <v>75.384615384615387</v>
      </c>
      <c r="S1842" t="s">
        <v>8321</v>
      </c>
      <c r="T1842" t="s">
        <v>8323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13"/>
        <v>41745.84542824074</v>
      </c>
      <c r="L1843" s="13">
        <f t="shared" si="11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20">
        <f t="shared" si="115"/>
        <v>101.75</v>
      </c>
      <c r="R1843" s="8">
        <f t="shared" si="112"/>
        <v>50.875</v>
      </c>
      <c r="S1843" t="s">
        <v>8321</v>
      </c>
      <c r="T1843" t="s">
        <v>8323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13"/>
        <v>42031.631724537037</v>
      </c>
      <c r="L1844" s="13">
        <f t="shared" si="11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20">
        <f t="shared" si="115"/>
        <v>125.25</v>
      </c>
      <c r="R1844" s="8">
        <f t="shared" si="112"/>
        <v>119.28571428571429</v>
      </c>
      <c r="S1844" t="s">
        <v>8321</v>
      </c>
      <c r="T1844" t="s">
        <v>8323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13"/>
        <v>40564.994837962964</v>
      </c>
      <c r="L1845" s="13">
        <f t="shared" si="11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20">
        <f t="shared" si="115"/>
        <v>124.0061</v>
      </c>
      <c r="R1845" s="8">
        <f t="shared" si="112"/>
        <v>92.541865671641801</v>
      </c>
      <c r="S1845" t="s">
        <v>8321</v>
      </c>
      <c r="T1845" t="s">
        <v>8323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13"/>
        <v>40666.973541666666</v>
      </c>
      <c r="L1846" s="13">
        <f t="shared" si="114"/>
        <v>40705.125</v>
      </c>
      <c r="M1846" t="b">
        <v>0</v>
      </c>
      <c r="N1846">
        <v>20</v>
      </c>
      <c r="O1846" t="b">
        <v>1</v>
      </c>
      <c r="P1846" t="s">
        <v>8276</v>
      </c>
      <c r="Q1846" s="20">
        <f t="shared" si="115"/>
        <v>101.4</v>
      </c>
      <c r="R1846" s="8">
        <f t="shared" si="112"/>
        <v>76.05</v>
      </c>
      <c r="S1846" t="s">
        <v>8321</v>
      </c>
      <c r="T1846" t="s">
        <v>8323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13"/>
        <v>42523.333310185189</v>
      </c>
      <c r="L1847" s="13">
        <f t="shared" si="11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20">
        <f t="shared" si="115"/>
        <v>100</v>
      </c>
      <c r="R1847" s="8">
        <f t="shared" si="112"/>
        <v>52.631578947368418</v>
      </c>
      <c r="S1847" t="s">
        <v>8321</v>
      </c>
      <c r="T1847" t="s">
        <v>8323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13"/>
        <v>41228.650196759263</v>
      </c>
      <c r="L1848" s="13">
        <f t="shared" si="11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20">
        <f t="shared" si="115"/>
        <v>137.92666666666668</v>
      </c>
      <c r="R1848" s="8">
        <f t="shared" si="112"/>
        <v>98.990430622009569</v>
      </c>
      <c r="S1848" t="s">
        <v>8321</v>
      </c>
      <c r="T1848" t="s">
        <v>8323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13"/>
        <v>42094.236481481479</v>
      </c>
      <c r="L1849" s="13">
        <f t="shared" si="11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20">
        <f t="shared" si="115"/>
        <v>120.88000000000001</v>
      </c>
      <c r="R1849" s="8">
        <f t="shared" si="112"/>
        <v>79.526315789473685</v>
      </c>
      <c r="S1849" t="s">
        <v>8321</v>
      </c>
      <c r="T1849" t="s">
        <v>8323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13"/>
        <v>40691.788055555553</v>
      </c>
      <c r="L1850" s="13">
        <f t="shared" si="11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20">
        <f t="shared" si="115"/>
        <v>107.36666666666667</v>
      </c>
      <c r="R1850" s="8">
        <f t="shared" si="112"/>
        <v>134.20833333333334</v>
      </c>
      <c r="S1850" t="s">
        <v>8321</v>
      </c>
      <c r="T1850" t="s">
        <v>8323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13"/>
        <v>41169.845590277779</v>
      </c>
      <c r="L1851" s="13">
        <f t="shared" si="11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20">
        <f t="shared" si="115"/>
        <v>100.33333333333334</v>
      </c>
      <c r="R1851" s="8">
        <f t="shared" si="112"/>
        <v>37.625</v>
      </c>
      <c r="S1851" t="s">
        <v>8321</v>
      </c>
      <c r="T1851" t="s">
        <v>8323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13"/>
        <v>41800.959490740745</v>
      </c>
      <c r="L1852" s="13">
        <f t="shared" si="11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20">
        <f t="shared" si="115"/>
        <v>101.52222222222223</v>
      </c>
      <c r="R1852" s="8">
        <f t="shared" si="112"/>
        <v>51.044692737430168</v>
      </c>
      <c r="S1852" t="s">
        <v>8321</v>
      </c>
      <c r="T1852" t="s">
        <v>8323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13"/>
        <v>41827.906689814816</v>
      </c>
      <c r="L1853" s="13">
        <f t="shared" si="11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20">
        <f t="shared" si="115"/>
        <v>100.07692307692308</v>
      </c>
      <c r="R1853" s="8">
        <f t="shared" si="112"/>
        <v>50.03846153846154</v>
      </c>
      <c r="S1853" t="s">
        <v>8321</v>
      </c>
      <c r="T1853" t="s">
        <v>8323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13"/>
        <v>42081.77143518519</v>
      </c>
      <c r="L1854" s="13">
        <f t="shared" si="114"/>
        <v>42119</v>
      </c>
      <c r="M1854" t="b">
        <v>0</v>
      </c>
      <c r="N1854">
        <v>131</v>
      </c>
      <c r="O1854" t="b">
        <v>1</v>
      </c>
      <c r="P1854" t="s">
        <v>8276</v>
      </c>
      <c r="Q1854" s="20">
        <f t="shared" si="115"/>
        <v>116.96666666666667</v>
      </c>
      <c r="R1854" s="8">
        <f t="shared" si="112"/>
        <v>133.93129770992365</v>
      </c>
      <c r="S1854" t="s">
        <v>8321</v>
      </c>
      <c r="T1854" t="s">
        <v>8323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13"/>
        <v>41177.060381944444</v>
      </c>
      <c r="L1855" s="13">
        <f t="shared" si="11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20">
        <f t="shared" si="115"/>
        <v>101.875</v>
      </c>
      <c r="R1855" s="8">
        <f t="shared" si="112"/>
        <v>58.214285714285715</v>
      </c>
      <c r="S1855" t="s">
        <v>8321</v>
      </c>
      <c r="T1855" t="s">
        <v>8323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13"/>
        <v>41388.021261574075</v>
      </c>
      <c r="L1856" s="13">
        <f t="shared" si="11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20">
        <f t="shared" si="115"/>
        <v>102.12366666666665</v>
      </c>
      <c r="R1856" s="8">
        <f t="shared" si="112"/>
        <v>88.037643678160919</v>
      </c>
      <c r="S1856" t="s">
        <v>8321</v>
      </c>
      <c r="T1856" t="s">
        <v>8323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13"/>
        <v>41600.538657407407</v>
      </c>
      <c r="L1857" s="13">
        <f t="shared" si="11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20">
        <f t="shared" si="115"/>
        <v>154.05897142857143</v>
      </c>
      <c r="R1857" s="8">
        <f t="shared" si="112"/>
        <v>70.576753926701571</v>
      </c>
      <c r="S1857" t="s">
        <v>8321</v>
      </c>
      <c r="T1857" t="s">
        <v>8323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13"/>
        <v>41817.854999999996</v>
      </c>
      <c r="L1858" s="13">
        <f t="shared" si="11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20">
        <f t="shared" si="115"/>
        <v>101.25</v>
      </c>
      <c r="R1858" s="8">
        <f t="shared" ref="R1858:R1921" si="116">E1858/N1858</f>
        <v>53.289473684210527</v>
      </c>
      <c r="S1858" t="s">
        <v>8321</v>
      </c>
      <c r="T1858" t="s">
        <v>8323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17">(((J1859/60)/60)/24)+DATE(1970,1,1)</f>
        <v>41864.76866898148</v>
      </c>
      <c r="L1859" s="13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20">
        <f t="shared" si="115"/>
        <v>100</v>
      </c>
      <c r="R1859" s="8">
        <f t="shared" si="116"/>
        <v>136.36363636363637</v>
      </c>
      <c r="S1859" t="s">
        <v>8321</v>
      </c>
      <c r="T1859" t="s">
        <v>8323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17"/>
        <v>40833.200474537036</v>
      </c>
      <c r="L1860" s="13">
        <f t="shared" si="11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20">
        <f t="shared" ref="Q1860:Q1923" si="119">E1860/D1860*100</f>
        <v>108.74800874800874</v>
      </c>
      <c r="R1860" s="8">
        <f t="shared" si="116"/>
        <v>40.547315436241611</v>
      </c>
      <c r="S1860" t="s">
        <v>8321</v>
      </c>
      <c r="T1860" t="s">
        <v>8323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17"/>
        <v>40778.770011574074</v>
      </c>
      <c r="L1861" s="13">
        <f t="shared" si="11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20">
        <f t="shared" si="119"/>
        <v>131.83333333333334</v>
      </c>
      <c r="R1861" s="8">
        <f t="shared" si="116"/>
        <v>70.625</v>
      </c>
      <c r="S1861" t="s">
        <v>8321</v>
      </c>
      <c r="T1861" t="s">
        <v>8323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17"/>
        <v>41655.709305555552</v>
      </c>
      <c r="L1862" s="13">
        <f t="shared" si="11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20">
        <f t="shared" si="119"/>
        <v>133.46666666666667</v>
      </c>
      <c r="R1862" s="8">
        <f t="shared" si="116"/>
        <v>52.684210526315788</v>
      </c>
      <c r="S1862" t="s">
        <v>8321</v>
      </c>
      <c r="T1862" t="s">
        <v>8323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17"/>
        <v>42000.300243055557</v>
      </c>
      <c r="L1863" s="13">
        <f t="shared" si="11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20">
        <f t="shared" si="119"/>
        <v>0</v>
      </c>
      <c r="R1863" s="8" t="e">
        <f t="shared" si="116"/>
        <v>#DIV/0!</v>
      </c>
      <c r="S1863" t="s">
        <v>8338</v>
      </c>
      <c r="T1863" t="s">
        <v>8339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17"/>
        <v>42755.492754629624</v>
      </c>
      <c r="L1864" s="13">
        <f t="shared" si="118"/>
        <v>42802.3125</v>
      </c>
      <c r="M1864" t="b">
        <v>0</v>
      </c>
      <c r="N1864">
        <v>16</v>
      </c>
      <c r="O1864" t="b">
        <v>0</v>
      </c>
      <c r="P1864" t="s">
        <v>8283</v>
      </c>
      <c r="Q1864" s="20">
        <f t="shared" si="119"/>
        <v>8.0833333333333321</v>
      </c>
      <c r="R1864" s="8">
        <f t="shared" si="116"/>
        <v>90.9375</v>
      </c>
      <c r="S1864" t="s">
        <v>8338</v>
      </c>
      <c r="T1864" t="s">
        <v>8339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17"/>
        <v>41772.797280092593</v>
      </c>
      <c r="L1865" s="13">
        <f t="shared" si="11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20">
        <f t="shared" si="119"/>
        <v>0.4</v>
      </c>
      <c r="R1865" s="8">
        <f t="shared" si="116"/>
        <v>5</v>
      </c>
      <c r="S1865" t="s">
        <v>8338</v>
      </c>
      <c r="T1865" t="s">
        <v>8339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17"/>
        <v>41733.716435185182</v>
      </c>
      <c r="L1866" s="13">
        <f t="shared" si="11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20">
        <f t="shared" si="119"/>
        <v>42.892307692307689</v>
      </c>
      <c r="R1866" s="8">
        <f t="shared" si="116"/>
        <v>58.083333333333336</v>
      </c>
      <c r="S1866" t="s">
        <v>8338</v>
      </c>
      <c r="T1866" t="s">
        <v>8339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17"/>
        <v>42645.367442129631</v>
      </c>
      <c r="L1867" s="13">
        <f t="shared" si="11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20">
        <f t="shared" si="119"/>
        <v>3.6363636363636364E-3</v>
      </c>
      <c r="R1867" s="8">
        <f t="shared" si="116"/>
        <v>2</v>
      </c>
      <c r="S1867" t="s">
        <v>8338</v>
      </c>
      <c r="T1867" t="s">
        <v>8339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17"/>
        <v>42742.246493055558</v>
      </c>
      <c r="L1868" s="13">
        <f t="shared" si="11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20">
        <f t="shared" si="119"/>
        <v>0.5</v>
      </c>
      <c r="R1868" s="8">
        <f t="shared" si="116"/>
        <v>62.5</v>
      </c>
      <c r="S1868" t="s">
        <v>8338</v>
      </c>
      <c r="T1868" t="s">
        <v>8339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17"/>
        <v>42649.924907407403</v>
      </c>
      <c r="L1869" s="13">
        <f t="shared" si="11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20">
        <f t="shared" si="119"/>
        <v>0.05</v>
      </c>
      <c r="R1869" s="8">
        <f t="shared" si="116"/>
        <v>10</v>
      </c>
      <c r="S1869" t="s">
        <v>8338</v>
      </c>
      <c r="T1869" t="s">
        <v>8339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17"/>
        <v>42328.779224537036</v>
      </c>
      <c r="L1870" s="13">
        <f t="shared" si="11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20">
        <f t="shared" si="119"/>
        <v>4.8680000000000003</v>
      </c>
      <c r="R1870" s="8">
        <f t="shared" si="116"/>
        <v>71.588235294117652</v>
      </c>
      <c r="S1870" t="s">
        <v>8338</v>
      </c>
      <c r="T1870" t="s">
        <v>8339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17"/>
        <v>42709.002881944441</v>
      </c>
      <c r="L1871" s="13">
        <f t="shared" si="11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20">
        <f t="shared" si="119"/>
        <v>0</v>
      </c>
      <c r="R1871" s="8" t="e">
        <f t="shared" si="116"/>
        <v>#DIV/0!</v>
      </c>
      <c r="S1871" t="s">
        <v>8338</v>
      </c>
      <c r="T1871" t="s">
        <v>8339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17"/>
        <v>42371.355729166666</v>
      </c>
      <c r="L1872" s="13">
        <f t="shared" si="11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20">
        <f t="shared" si="119"/>
        <v>10.314285714285715</v>
      </c>
      <c r="R1872" s="8">
        <f t="shared" si="116"/>
        <v>32.81818181818182</v>
      </c>
      <c r="S1872" t="s">
        <v>8338</v>
      </c>
      <c r="T1872" t="s">
        <v>8339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17"/>
        <v>41923.783576388887</v>
      </c>
      <c r="L1873" s="13">
        <f t="shared" si="11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20">
        <f t="shared" si="119"/>
        <v>71.784615384615378</v>
      </c>
      <c r="R1873" s="8">
        <f t="shared" si="116"/>
        <v>49.11578947368421</v>
      </c>
      <c r="S1873" t="s">
        <v>8338</v>
      </c>
      <c r="T1873" t="s">
        <v>8339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17"/>
        <v>42155.129652777774</v>
      </c>
      <c r="L1874" s="13">
        <f t="shared" si="11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20">
        <f t="shared" si="119"/>
        <v>1.06</v>
      </c>
      <c r="R1874" s="8">
        <f t="shared" si="116"/>
        <v>16.307692307692307</v>
      </c>
      <c r="S1874" t="s">
        <v>8338</v>
      </c>
      <c r="T1874" t="s">
        <v>8339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17"/>
        <v>42164.615856481483</v>
      </c>
      <c r="L1875" s="13">
        <f t="shared" si="11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20">
        <f t="shared" si="119"/>
        <v>0.44999999999999996</v>
      </c>
      <c r="R1875" s="8">
        <f t="shared" si="116"/>
        <v>18</v>
      </c>
      <c r="S1875" t="s">
        <v>8338</v>
      </c>
      <c r="T1875" t="s">
        <v>8339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17"/>
        <v>42529.969131944439</v>
      </c>
      <c r="L1876" s="13">
        <f t="shared" si="11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20">
        <f t="shared" si="119"/>
        <v>1.6250000000000001E-2</v>
      </c>
      <c r="R1876" s="8">
        <f t="shared" si="116"/>
        <v>13</v>
      </c>
      <c r="S1876" t="s">
        <v>8338</v>
      </c>
      <c r="T1876" t="s">
        <v>8339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17"/>
        <v>42528.899398148147</v>
      </c>
      <c r="L1877" s="13">
        <f t="shared" si="11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20">
        <f t="shared" si="119"/>
        <v>0.51</v>
      </c>
      <c r="R1877" s="8">
        <f t="shared" si="116"/>
        <v>17</v>
      </c>
      <c r="S1877" t="s">
        <v>8338</v>
      </c>
      <c r="T1877" t="s">
        <v>8339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17"/>
        <v>41776.284780092588</v>
      </c>
      <c r="L1878" s="13">
        <f t="shared" si="11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20">
        <f t="shared" si="119"/>
        <v>0</v>
      </c>
      <c r="R1878" s="8" t="e">
        <f t="shared" si="116"/>
        <v>#DIV/0!</v>
      </c>
      <c r="S1878" t="s">
        <v>8338</v>
      </c>
      <c r="T1878" t="s">
        <v>8339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17"/>
        <v>42035.029224537036</v>
      </c>
      <c r="L1879" s="13">
        <f t="shared" si="11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20">
        <f t="shared" si="119"/>
        <v>0</v>
      </c>
      <c r="R1879" s="8" t="e">
        <f t="shared" si="116"/>
        <v>#DIV/0!</v>
      </c>
      <c r="S1879" t="s">
        <v>8338</v>
      </c>
      <c r="T1879" t="s">
        <v>8339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17"/>
        <v>41773.008738425924</v>
      </c>
      <c r="L1880" s="13">
        <f t="shared" si="11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20">
        <f t="shared" si="119"/>
        <v>0</v>
      </c>
      <c r="R1880" s="8" t="e">
        <f t="shared" si="116"/>
        <v>#DIV/0!</v>
      </c>
      <c r="S1880" t="s">
        <v>8338</v>
      </c>
      <c r="T1880" t="s">
        <v>8339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17"/>
        <v>42413.649641203709</v>
      </c>
      <c r="L1881" s="13">
        <f t="shared" si="11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20">
        <f t="shared" si="119"/>
        <v>0.12</v>
      </c>
      <c r="R1881" s="8">
        <f t="shared" si="116"/>
        <v>3</v>
      </c>
      <c r="S1881" t="s">
        <v>8338</v>
      </c>
      <c r="T1881" t="s">
        <v>8339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17"/>
        <v>42430.566898148143</v>
      </c>
      <c r="L1882" s="13">
        <f t="shared" si="11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20">
        <f t="shared" si="119"/>
        <v>20.080000000000002</v>
      </c>
      <c r="R1882" s="8">
        <f t="shared" si="116"/>
        <v>41.833333333333336</v>
      </c>
      <c r="S1882" t="s">
        <v>8338</v>
      </c>
      <c r="T1882" t="s">
        <v>8339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17"/>
        <v>42043.152650462958</v>
      </c>
      <c r="L1883" s="13">
        <f t="shared" si="11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20">
        <f t="shared" si="119"/>
        <v>172.68449999999999</v>
      </c>
      <c r="R1883" s="8">
        <f t="shared" si="116"/>
        <v>49.338428571428572</v>
      </c>
      <c r="S1883" t="s">
        <v>8321</v>
      </c>
      <c r="T1883" t="s">
        <v>8340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17"/>
        <v>41067.949212962965</v>
      </c>
      <c r="L1884" s="13">
        <f t="shared" si="11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20">
        <f t="shared" si="119"/>
        <v>100.8955223880597</v>
      </c>
      <c r="R1884" s="8">
        <f t="shared" si="116"/>
        <v>41.728395061728392</v>
      </c>
      <c r="S1884" t="s">
        <v>8321</v>
      </c>
      <c r="T1884" t="s">
        <v>8340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17"/>
        <v>40977.948009259257</v>
      </c>
      <c r="L1885" s="13">
        <f t="shared" si="11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20">
        <f t="shared" si="119"/>
        <v>104.8048048048048</v>
      </c>
      <c r="R1885" s="8">
        <f t="shared" si="116"/>
        <v>32.71875</v>
      </c>
      <c r="S1885" t="s">
        <v>8321</v>
      </c>
      <c r="T1885" t="s">
        <v>8340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17"/>
        <v>41205.198321759257</v>
      </c>
      <c r="L1886" s="13">
        <f t="shared" si="118"/>
        <v>41240.5</v>
      </c>
      <c r="M1886" t="b">
        <v>0</v>
      </c>
      <c r="N1886">
        <v>26</v>
      </c>
      <c r="O1886" t="b">
        <v>1</v>
      </c>
      <c r="P1886" t="s">
        <v>8279</v>
      </c>
      <c r="Q1886" s="20">
        <f t="shared" si="119"/>
        <v>135.1</v>
      </c>
      <c r="R1886" s="8">
        <f t="shared" si="116"/>
        <v>51.96153846153846</v>
      </c>
      <c r="S1886" t="s">
        <v>8321</v>
      </c>
      <c r="T1886" t="s">
        <v>8340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17"/>
        <v>41099.093865740739</v>
      </c>
      <c r="L1887" s="13">
        <f t="shared" si="11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20">
        <f t="shared" si="119"/>
        <v>116.32786885245903</v>
      </c>
      <c r="R1887" s="8">
        <f t="shared" si="116"/>
        <v>50.685714285714283</v>
      </c>
      <c r="S1887" t="s">
        <v>8321</v>
      </c>
      <c r="T1887" t="s">
        <v>8340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17"/>
        <v>41925.906689814816</v>
      </c>
      <c r="L1888" s="13">
        <f t="shared" si="11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20">
        <f t="shared" si="119"/>
        <v>102.08333333333333</v>
      </c>
      <c r="R1888" s="8">
        <f t="shared" si="116"/>
        <v>42.241379310344826</v>
      </c>
      <c r="S1888" t="s">
        <v>8321</v>
      </c>
      <c r="T1888" t="s">
        <v>8340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17"/>
        <v>42323.800138888888</v>
      </c>
      <c r="L1889" s="13">
        <f t="shared" si="11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20">
        <f t="shared" si="119"/>
        <v>111.16666666666666</v>
      </c>
      <c r="R1889" s="8">
        <f t="shared" si="116"/>
        <v>416.875</v>
      </c>
      <c r="S1889" t="s">
        <v>8321</v>
      </c>
      <c r="T1889" t="s">
        <v>8340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17"/>
        <v>40299.239953703705</v>
      </c>
      <c r="L1890" s="13">
        <f t="shared" si="11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20">
        <f t="shared" si="119"/>
        <v>166.08</v>
      </c>
      <c r="R1890" s="8">
        <f t="shared" si="116"/>
        <v>46.651685393258425</v>
      </c>
      <c r="S1890" t="s">
        <v>8321</v>
      </c>
      <c r="T1890" t="s">
        <v>8340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17"/>
        <v>41299.793356481481</v>
      </c>
      <c r="L1891" s="13">
        <f t="shared" si="11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20">
        <f t="shared" si="119"/>
        <v>106.60000000000001</v>
      </c>
      <c r="R1891" s="8">
        <f t="shared" si="116"/>
        <v>48.454545454545453</v>
      </c>
      <c r="S1891" t="s">
        <v>8321</v>
      </c>
      <c r="T1891" t="s">
        <v>8340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17"/>
        <v>41228.786203703705</v>
      </c>
      <c r="L1892" s="13">
        <f t="shared" si="11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20">
        <f t="shared" si="119"/>
        <v>144.58441666666667</v>
      </c>
      <c r="R1892" s="8">
        <f t="shared" si="116"/>
        <v>70.5289837398374</v>
      </c>
      <c r="S1892" t="s">
        <v>8321</v>
      </c>
      <c r="T1892" t="s">
        <v>8340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17"/>
        <v>40335.798078703701</v>
      </c>
      <c r="L1893" s="13">
        <f t="shared" si="118"/>
        <v>40381.25</v>
      </c>
      <c r="M1893" t="b">
        <v>0</v>
      </c>
      <c r="N1893">
        <v>120</v>
      </c>
      <c r="O1893" t="b">
        <v>1</v>
      </c>
      <c r="P1893" t="s">
        <v>8279</v>
      </c>
      <c r="Q1893" s="20">
        <f t="shared" si="119"/>
        <v>105.55000000000001</v>
      </c>
      <c r="R1893" s="8">
        <f t="shared" si="116"/>
        <v>87.958333333333329</v>
      </c>
      <c r="S1893" t="s">
        <v>8321</v>
      </c>
      <c r="T1893" t="s">
        <v>8340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17"/>
        <v>40671.637511574074</v>
      </c>
      <c r="L1894" s="13">
        <f t="shared" si="11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20">
        <f t="shared" si="119"/>
        <v>136.60000000000002</v>
      </c>
      <c r="R1894" s="8">
        <f t="shared" si="116"/>
        <v>26.26923076923077</v>
      </c>
      <c r="S1894" t="s">
        <v>8321</v>
      </c>
      <c r="T1894" t="s">
        <v>8340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17"/>
        <v>40632.94195601852</v>
      </c>
      <c r="L1895" s="13">
        <f t="shared" si="11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20">
        <f t="shared" si="119"/>
        <v>104</v>
      </c>
      <c r="R1895" s="8">
        <f t="shared" si="116"/>
        <v>57.777777777777779</v>
      </c>
      <c r="S1895" t="s">
        <v>8321</v>
      </c>
      <c r="T1895" t="s">
        <v>8340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17"/>
        <v>40920.904895833337</v>
      </c>
      <c r="L1896" s="13">
        <f t="shared" si="11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20">
        <f t="shared" si="119"/>
        <v>114.5</v>
      </c>
      <c r="R1896" s="8">
        <f t="shared" si="116"/>
        <v>57.25</v>
      </c>
      <c r="S1896" t="s">
        <v>8321</v>
      </c>
      <c r="T1896" t="s">
        <v>8340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17"/>
        <v>42267.746782407412</v>
      </c>
      <c r="L1897" s="13">
        <f t="shared" si="11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20">
        <f t="shared" si="119"/>
        <v>101.71957671957672</v>
      </c>
      <c r="R1897" s="8">
        <f t="shared" si="116"/>
        <v>196.34042553191489</v>
      </c>
      <c r="S1897" t="s">
        <v>8321</v>
      </c>
      <c r="T1897" t="s">
        <v>8340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17"/>
        <v>40981.710243055553</v>
      </c>
      <c r="L1898" s="13">
        <f t="shared" si="11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20">
        <f t="shared" si="119"/>
        <v>123.94678492239468</v>
      </c>
      <c r="R1898" s="8">
        <f t="shared" si="116"/>
        <v>43</v>
      </c>
      <c r="S1898" t="s">
        <v>8321</v>
      </c>
      <c r="T1898" t="s">
        <v>8340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17"/>
        <v>41680.583402777782</v>
      </c>
      <c r="L1899" s="13">
        <f t="shared" si="118"/>
        <v>41702.875</v>
      </c>
      <c r="M1899" t="b">
        <v>0</v>
      </c>
      <c r="N1899">
        <v>183</v>
      </c>
      <c r="O1899" t="b">
        <v>1</v>
      </c>
      <c r="P1899" t="s">
        <v>8279</v>
      </c>
      <c r="Q1899" s="20">
        <f t="shared" si="119"/>
        <v>102.45669291338582</v>
      </c>
      <c r="R1899" s="8">
        <f t="shared" si="116"/>
        <v>35.551912568306008</v>
      </c>
      <c r="S1899" t="s">
        <v>8321</v>
      </c>
      <c r="T1899" t="s">
        <v>8340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17"/>
        <v>42366.192974537036</v>
      </c>
      <c r="L1900" s="13">
        <f t="shared" si="118"/>
        <v>42401.75</v>
      </c>
      <c r="M1900" t="b">
        <v>0</v>
      </c>
      <c r="N1900">
        <v>21</v>
      </c>
      <c r="O1900" t="b">
        <v>1</v>
      </c>
      <c r="P1900" t="s">
        <v>8279</v>
      </c>
      <c r="Q1900" s="20">
        <f t="shared" si="119"/>
        <v>144.5</v>
      </c>
      <c r="R1900" s="8">
        <f t="shared" si="116"/>
        <v>68.80952380952381</v>
      </c>
      <c r="S1900" t="s">
        <v>8321</v>
      </c>
      <c r="T1900" t="s">
        <v>8340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17"/>
        <v>42058.941736111112</v>
      </c>
      <c r="L1901" s="13">
        <f t="shared" si="11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20">
        <f t="shared" si="119"/>
        <v>133.33333333333331</v>
      </c>
      <c r="R1901" s="8">
        <f t="shared" si="116"/>
        <v>28.571428571428573</v>
      </c>
      <c r="S1901" t="s">
        <v>8321</v>
      </c>
      <c r="T1901" t="s">
        <v>8340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17"/>
        <v>41160.871886574074</v>
      </c>
      <c r="L1902" s="13">
        <f t="shared" si="11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20">
        <f t="shared" si="119"/>
        <v>109.3644</v>
      </c>
      <c r="R1902" s="8">
        <f t="shared" si="116"/>
        <v>50.631666666666668</v>
      </c>
      <c r="S1902" t="s">
        <v>8321</v>
      </c>
      <c r="T1902" t="s">
        <v>8340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17"/>
        <v>42116.54315972222</v>
      </c>
      <c r="L1903" s="13">
        <f t="shared" si="11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20">
        <f t="shared" si="119"/>
        <v>2.6969696969696968</v>
      </c>
      <c r="R1903" s="8">
        <f t="shared" si="116"/>
        <v>106.8</v>
      </c>
      <c r="S1903" t="s">
        <v>8326</v>
      </c>
      <c r="T1903" t="s">
        <v>8341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17"/>
        <v>42037.789895833332</v>
      </c>
      <c r="L1904" s="13">
        <f t="shared" si="11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20">
        <f t="shared" si="119"/>
        <v>1.2</v>
      </c>
      <c r="R1904" s="8">
        <f t="shared" si="116"/>
        <v>4</v>
      </c>
      <c r="S1904" t="s">
        <v>8326</v>
      </c>
      <c r="T1904" t="s">
        <v>8341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17"/>
        <v>42702.770729166667</v>
      </c>
      <c r="L1905" s="13">
        <f t="shared" si="11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20">
        <f t="shared" si="119"/>
        <v>46.6</v>
      </c>
      <c r="R1905" s="8">
        <f t="shared" si="116"/>
        <v>34.097560975609753</v>
      </c>
      <c r="S1905" t="s">
        <v>8326</v>
      </c>
      <c r="T1905" t="s">
        <v>8341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17"/>
        <v>42326.685428240744</v>
      </c>
      <c r="L1906" s="13">
        <f t="shared" si="11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20">
        <f t="shared" si="119"/>
        <v>0.1</v>
      </c>
      <c r="R1906" s="8">
        <f t="shared" si="116"/>
        <v>25</v>
      </c>
      <c r="S1906" t="s">
        <v>8326</v>
      </c>
      <c r="T1906" t="s">
        <v>8341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17"/>
        <v>41859.925856481481</v>
      </c>
      <c r="L1907" s="13">
        <f t="shared" si="11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20">
        <f t="shared" si="119"/>
        <v>0.16800000000000001</v>
      </c>
      <c r="R1907" s="8">
        <f t="shared" si="116"/>
        <v>10.5</v>
      </c>
      <c r="S1907" t="s">
        <v>8326</v>
      </c>
      <c r="T1907" t="s">
        <v>8341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17"/>
        <v>42514.671099537038</v>
      </c>
      <c r="L1908" s="13">
        <f t="shared" si="11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20">
        <f t="shared" si="119"/>
        <v>42.76</v>
      </c>
      <c r="R1908" s="8">
        <f t="shared" si="116"/>
        <v>215.95959595959596</v>
      </c>
      <c r="S1908" t="s">
        <v>8326</v>
      </c>
      <c r="T1908" t="s">
        <v>8341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17"/>
        <v>41767.587094907409</v>
      </c>
      <c r="L1909" s="13">
        <f t="shared" si="11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20">
        <f t="shared" si="119"/>
        <v>0.28333333333333333</v>
      </c>
      <c r="R1909" s="8">
        <f t="shared" si="116"/>
        <v>21.25</v>
      </c>
      <c r="S1909" t="s">
        <v>8326</v>
      </c>
      <c r="T1909" t="s">
        <v>8341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17"/>
        <v>42703.917824074073</v>
      </c>
      <c r="L1910" s="13">
        <f t="shared" si="11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20">
        <f t="shared" si="119"/>
        <v>1.7319999999999998</v>
      </c>
      <c r="R1910" s="8">
        <f t="shared" si="116"/>
        <v>108.25</v>
      </c>
      <c r="S1910" t="s">
        <v>8326</v>
      </c>
      <c r="T1910" t="s">
        <v>8341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17"/>
        <v>41905.429155092592</v>
      </c>
      <c r="L1911" s="13">
        <f t="shared" si="11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20">
        <f t="shared" si="119"/>
        <v>14.111428571428572</v>
      </c>
      <c r="R1911" s="8">
        <f t="shared" si="116"/>
        <v>129.97368421052633</v>
      </c>
      <c r="S1911" t="s">
        <v>8326</v>
      </c>
      <c r="T1911" t="s">
        <v>8341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17"/>
        <v>42264.963159722218</v>
      </c>
      <c r="L1912" s="13">
        <f t="shared" si="11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20">
        <f t="shared" si="119"/>
        <v>39.395294117647055</v>
      </c>
      <c r="R1912" s="8">
        <f t="shared" si="116"/>
        <v>117.49473684210527</v>
      </c>
      <c r="S1912" t="s">
        <v>8326</v>
      </c>
      <c r="T1912" t="s">
        <v>8341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17"/>
        <v>41830.033958333333</v>
      </c>
      <c r="L1913" s="13">
        <f t="shared" si="11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20">
        <f t="shared" si="119"/>
        <v>2.3529411764705882E-2</v>
      </c>
      <c r="R1913" s="8">
        <f t="shared" si="116"/>
        <v>10</v>
      </c>
      <c r="S1913" t="s">
        <v>8326</v>
      </c>
      <c r="T1913" t="s">
        <v>8341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17"/>
        <v>42129.226388888885</v>
      </c>
      <c r="L1914" s="13">
        <f t="shared" si="11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20">
        <f t="shared" si="119"/>
        <v>59.3</v>
      </c>
      <c r="R1914" s="8">
        <f t="shared" si="116"/>
        <v>70.595238095238102</v>
      </c>
      <c r="S1914" t="s">
        <v>8326</v>
      </c>
      <c r="T1914" t="s">
        <v>8341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17"/>
        <v>41890.511319444442</v>
      </c>
      <c r="L1915" s="13">
        <f t="shared" si="11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20">
        <f t="shared" si="119"/>
        <v>1.3270833333333334</v>
      </c>
      <c r="R1915" s="8">
        <f t="shared" si="116"/>
        <v>24.5</v>
      </c>
      <c r="S1915" t="s">
        <v>8326</v>
      </c>
      <c r="T1915" t="s">
        <v>8341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17"/>
        <v>41929.174456018518</v>
      </c>
      <c r="L1916" s="13">
        <f t="shared" si="11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20">
        <f t="shared" si="119"/>
        <v>9.0090090090090094</v>
      </c>
      <c r="R1916" s="8">
        <f t="shared" si="116"/>
        <v>30</v>
      </c>
      <c r="S1916" t="s">
        <v>8326</v>
      </c>
      <c r="T1916" t="s">
        <v>8341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17"/>
        <v>41864.04886574074</v>
      </c>
      <c r="L1917" s="13">
        <f t="shared" si="11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20">
        <f t="shared" si="119"/>
        <v>1.6</v>
      </c>
      <c r="R1917" s="8">
        <f t="shared" si="116"/>
        <v>2</v>
      </c>
      <c r="S1917" t="s">
        <v>8326</v>
      </c>
      <c r="T1917" t="s">
        <v>8341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17"/>
        <v>42656.717303240745</v>
      </c>
      <c r="L1918" s="13">
        <f t="shared" si="11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20">
        <f t="shared" si="119"/>
        <v>0.51</v>
      </c>
      <c r="R1918" s="8">
        <f t="shared" si="116"/>
        <v>17</v>
      </c>
      <c r="S1918" t="s">
        <v>8326</v>
      </c>
      <c r="T1918" t="s">
        <v>8341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17"/>
        <v>42746.270057870366</v>
      </c>
      <c r="L1919" s="13">
        <f t="shared" si="11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20">
        <f t="shared" si="119"/>
        <v>52.570512820512818</v>
      </c>
      <c r="R1919" s="8">
        <f t="shared" si="116"/>
        <v>2928.9285714285716</v>
      </c>
      <c r="S1919" t="s">
        <v>8326</v>
      </c>
      <c r="T1919" t="s">
        <v>8341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17"/>
        <v>41828.789942129632</v>
      </c>
      <c r="L1920" s="13">
        <f t="shared" si="11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20">
        <f t="shared" si="119"/>
        <v>1.04</v>
      </c>
      <c r="R1920" s="8">
        <f t="shared" si="116"/>
        <v>28.888888888888889</v>
      </c>
      <c r="S1920" t="s">
        <v>8326</v>
      </c>
      <c r="T1920" t="s">
        <v>8341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17"/>
        <v>42113.875567129624</v>
      </c>
      <c r="L1921" s="13">
        <f t="shared" si="11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20">
        <f t="shared" si="119"/>
        <v>47.4</v>
      </c>
      <c r="R1921" s="8">
        <f t="shared" si="116"/>
        <v>29.625</v>
      </c>
      <c r="S1921" t="s">
        <v>8326</v>
      </c>
      <c r="T1921" t="s">
        <v>8341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17"/>
        <v>42270.875706018516</v>
      </c>
      <c r="L1922" s="13">
        <f t="shared" si="11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20">
        <f t="shared" si="119"/>
        <v>43.03</v>
      </c>
      <c r="R1922" s="8">
        <f t="shared" ref="R1922:R1985" si="120">E1922/N1922</f>
        <v>40.980952380952381</v>
      </c>
      <c r="S1922" t="s">
        <v>8326</v>
      </c>
      <c r="T1922" t="s">
        <v>8341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21">(((J1923/60)/60)/24)+DATE(1970,1,1)</f>
        <v>41074.221562500003</v>
      </c>
      <c r="L1923" s="13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20">
        <f t="shared" si="119"/>
        <v>136.80000000000001</v>
      </c>
      <c r="R1923" s="8">
        <f t="shared" si="120"/>
        <v>54</v>
      </c>
      <c r="S1923" t="s">
        <v>8321</v>
      </c>
      <c r="T1923" t="s">
        <v>8340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21"/>
        <v>41590.255868055552</v>
      </c>
      <c r="L1924" s="13">
        <f t="shared" si="12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20">
        <f t="shared" ref="Q1924:Q1987" si="123">E1924/D1924*100</f>
        <v>115.55</v>
      </c>
      <c r="R1924" s="8">
        <f t="shared" si="120"/>
        <v>36.109375</v>
      </c>
      <c r="S1924" t="s">
        <v>8321</v>
      </c>
      <c r="T1924" t="s">
        <v>8340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21"/>
        <v>40772.848749999997</v>
      </c>
      <c r="L1925" s="13">
        <f t="shared" si="12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20">
        <f t="shared" si="123"/>
        <v>240.79999999999998</v>
      </c>
      <c r="R1925" s="8">
        <f t="shared" si="120"/>
        <v>23.153846153846153</v>
      </c>
      <c r="S1925" t="s">
        <v>8321</v>
      </c>
      <c r="T1925" t="s">
        <v>8340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21"/>
        <v>41626.761053240742</v>
      </c>
      <c r="L1926" s="13">
        <f t="shared" si="12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20">
        <f t="shared" si="123"/>
        <v>114.39999999999999</v>
      </c>
      <c r="R1926" s="8">
        <f t="shared" si="120"/>
        <v>104</v>
      </c>
      <c r="S1926" t="s">
        <v>8321</v>
      </c>
      <c r="T1926" t="s">
        <v>8340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21"/>
        <v>41535.90148148148</v>
      </c>
      <c r="L1927" s="13">
        <f t="shared" si="122"/>
        <v>41558</v>
      </c>
      <c r="M1927" t="b">
        <v>0</v>
      </c>
      <c r="N1927">
        <v>52</v>
      </c>
      <c r="O1927" t="b">
        <v>1</v>
      </c>
      <c r="P1927" t="s">
        <v>8279</v>
      </c>
      <c r="Q1927" s="20">
        <f t="shared" si="123"/>
        <v>110.33333333333333</v>
      </c>
      <c r="R1927" s="8">
        <f t="shared" si="120"/>
        <v>31.826923076923077</v>
      </c>
      <c r="S1927" t="s">
        <v>8321</v>
      </c>
      <c r="T1927" t="s">
        <v>8340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21"/>
        <v>40456.954351851848</v>
      </c>
      <c r="L1928" s="13">
        <f t="shared" si="12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20">
        <f t="shared" si="123"/>
        <v>195.37933333333334</v>
      </c>
      <c r="R1928" s="8">
        <f t="shared" si="120"/>
        <v>27.3896261682243</v>
      </c>
      <c r="S1928" t="s">
        <v>8321</v>
      </c>
      <c r="T1928" t="s">
        <v>8340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21"/>
        <v>40960.861562500002</v>
      </c>
      <c r="L1929" s="13">
        <f t="shared" si="12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20">
        <f t="shared" si="123"/>
        <v>103.33333333333334</v>
      </c>
      <c r="R1929" s="8">
        <f t="shared" si="120"/>
        <v>56.363636363636367</v>
      </c>
      <c r="S1929" t="s">
        <v>8321</v>
      </c>
      <c r="T1929" t="s">
        <v>8340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21"/>
        <v>41371.648078703707</v>
      </c>
      <c r="L1930" s="13">
        <f t="shared" si="12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20">
        <f t="shared" si="123"/>
        <v>103.1372549019608</v>
      </c>
      <c r="R1930" s="8">
        <f t="shared" si="120"/>
        <v>77.352941176470594</v>
      </c>
      <c r="S1930" t="s">
        <v>8321</v>
      </c>
      <c r="T1930" t="s">
        <v>8340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21"/>
        <v>40687.021597222221</v>
      </c>
      <c r="L1931" s="13">
        <f t="shared" si="12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20">
        <f t="shared" si="123"/>
        <v>100.3125</v>
      </c>
      <c r="R1931" s="8">
        <f t="shared" si="120"/>
        <v>42.8</v>
      </c>
      <c r="S1931" t="s">
        <v>8321</v>
      </c>
      <c r="T1931" t="s">
        <v>8340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21"/>
        <v>41402.558819444443</v>
      </c>
      <c r="L1932" s="13">
        <f t="shared" si="12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20">
        <f t="shared" si="123"/>
        <v>127</v>
      </c>
      <c r="R1932" s="8">
        <f t="shared" si="120"/>
        <v>48.846153846153847</v>
      </c>
      <c r="S1932" t="s">
        <v>8321</v>
      </c>
      <c r="T1932" t="s">
        <v>8340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21"/>
        <v>41037.892465277779</v>
      </c>
      <c r="L1933" s="13">
        <f t="shared" si="12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20">
        <f t="shared" si="123"/>
        <v>120.601</v>
      </c>
      <c r="R1933" s="8">
        <f t="shared" si="120"/>
        <v>48.240400000000001</v>
      </c>
      <c r="S1933" t="s">
        <v>8321</v>
      </c>
      <c r="T1933" t="s">
        <v>8340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21"/>
        <v>40911.809872685182</v>
      </c>
      <c r="L1934" s="13">
        <f t="shared" si="12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20">
        <f t="shared" si="123"/>
        <v>106.99047619047619</v>
      </c>
      <c r="R1934" s="8">
        <f t="shared" si="120"/>
        <v>70.212500000000006</v>
      </c>
      <c r="S1934" t="s">
        <v>8321</v>
      </c>
      <c r="T1934" t="s">
        <v>8340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21"/>
        <v>41879.130868055552</v>
      </c>
      <c r="L1935" s="13">
        <f t="shared" si="12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20">
        <f t="shared" si="123"/>
        <v>172.43333333333334</v>
      </c>
      <c r="R1935" s="8">
        <f t="shared" si="120"/>
        <v>94.054545454545448</v>
      </c>
      <c r="S1935" t="s">
        <v>8321</v>
      </c>
      <c r="T1935" t="s">
        <v>8340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21"/>
        <v>40865.867141203707</v>
      </c>
      <c r="L1936" s="13">
        <f t="shared" si="12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20">
        <f t="shared" si="123"/>
        <v>123.61999999999999</v>
      </c>
      <c r="R1936" s="8">
        <f t="shared" si="120"/>
        <v>80.272727272727266</v>
      </c>
      <c r="S1936" t="s">
        <v>8321</v>
      </c>
      <c r="T1936" t="s">
        <v>8340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21"/>
        <v>41773.932534722226</v>
      </c>
      <c r="L1937" s="13">
        <f t="shared" si="12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20">
        <f t="shared" si="123"/>
        <v>108.4</v>
      </c>
      <c r="R1937" s="8">
        <f t="shared" si="120"/>
        <v>54.2</v>
      </c>
      <c r="S1937" t="s">
        <v>8321</v>
      </c>
      <c r="T1937" t="s">
        <v>8340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21"/>
        <v>40852.889699074076</v>
      </c>
      <c r="L1938" s="13">
        <f t="shared" si="12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20">
        <f t="shared" si="123"/>
        <v>116.52013333333333</v>
      </c>
      <c r="R1938" s="8">
        <f t="shared" si="120"/>
        <v>60.26903448275862</v>
      </c>
      <c r="S1938" t="s">
        <v>8321</v>
      </c>
      <c r="T1938" t="s">
        <v>8340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21"/>
        <v>41059.118993055556</v>
      </c>
      <c r="L1939" s="13">
        <f t="shared" si="12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20">
        <f t="shared" si="123"/>
        <v>187.245</v>
      </c>
      <c r="R1939" s="8">
        <f t="shared" si="120"/>
        <v>38.740344827586206</v>
      </c>
      <c r="S1939" t="s">
        <v>8321</v>
      </c>
      <c r="T1939" t="s">
        <v>8340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21"/>
        <v>41426.259618055556</v>
      </c>
      <c r="L1940" s="13">
        <f t="shared" si="12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20">
        <f t="shared" si="123"/>
        <v>115.93333333333334</v>
      </c>
      <c r="R1940" s="8">
        <f t="shared" si="120"/>
        <v>152.54385964912279</v>
      </c>
      <c r="S1940" t="s">
        <v>8321</v>
      </c>
      <c r="T1940" t="s">
        <v>8340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21"/>
        <v>41313.985046296293</v>
      </c>
      <c r="L1941" s="13">
        <f t="shared" si="12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20">
        <f t="shared" si="123"/>
        <v>110.7</v>
      </c>
      <c r="R1941" s="8">
        <f t="shared" si="120"/>
        <v>115.3125</v>
      </c>
      <c r="S1941" t="s">
        <v>8321</v>
      </c>
      <c r="T1941" t="s">
        <v>8340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21"/>
        <v>40670.507326388892</v>
      </c>
      <c r="L1942" s="13">
        <f t="shared" si="12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20">
        <f t="shared" si="123"/>
        <v>170.92307692307693</v>
      </c>
      <c r="R1942" s="8">
        <f t="shared" si="120"/>
        <v>35.838709677419352</v>
      </c>
      <c r="S1942" t="s">
        <v>8321</v>
      </c>
      <c r="T1942" t="s">
        <v>8340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21"/>
        <v>41744.290868055556</v>
      </c>
      <c r="L1943" s="13">
        <f t="shared" si="12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20">
        <f t="shared" si="123"/>
        <v>126.11835600000001</v>
      </c>
      <c r="R1943" s="8">
        <f t="shared" si="120"/>
        <v>64.570118779438872</v>
      </c>
      <c r="S1943" t="s">
        <v>8326</v>
      </c>
      <c r="T1943" t="s">
        <v>8342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21"/>
        <v>40638.828009259261</v>
      </c>
      <c r="L1944" s="13">
        <f t="shared" si="12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20">
        <f t="shared" si="123"/>
        <v>138.44033333333334</v>
      </c>
      <c r="R1944" s="8">
        <f t="shared" si="120"/>
        <v>87.436000000000007</v>
      </c>
      <c r="S1944" t="s">
        <v>8326</v>
      </c>
      <c r="T1944" t="s">
        <v>8342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21"/>
        <v>42548.269861111112</v>
      </c>
      <c r="L1945" s="13">
        <f t="shared" si="12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20">
        <f t="shared" si="123"/>
        <v>1705.2499999999998</v>
      </c>
      <c r="R1945" s="8">
        <f t="shared" si="120"/>
        <v>68.815577078288939</v>
      </c>
      <c r="S1945" t="s">
        <v>8326</v>
      </c>
      <c r="T1945" t="s">
        <v>8342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21"/>
        <v>41730.584374999999</v>
      </c>
      <c r="L1946" s="13">
        <f t="shared" si="12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20">
        <f t="shared" si="123"/>
        <v>788.05550000000005</v>
      </c>
      <c r="R1946" s="8">
        <f t="shared" si="120"/>
        <v>176.200223588597</v>
      </c>
      <c r="S1946" t="s">
        <v>8326</v>
      </c>
      <c r="T1946" t="s">
        <v>8342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21"/>
        <v>42157.251828703709</v>
      </c>
      <c r="L1947" s="13">
        <f t="shared" si="12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20">
        <f t="shared" si="123"/>
        <v>348.01799999999997</v>
      </c>
      <c r="R1947" s="8">
        <f t="shared" si="120"/>
        <v>511.79117647058825</v>
      </c>
      <c r="S1947" t="s">
        <v>8326</v>
      </c>
      <c r="T1947" t="s">
        <v>8342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21"/>
        <v>41689.150011574071</v>
      </c>
      <c r="L1948" s="13">
        <f t="shared" si="12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20">
        <f t="shared" si="123"/>
        <v>149.74666666666667</v>
      </c>
      <c r="R1948" s="8">
        <f t="shared" si="120"/>
        <v>160.44285714285715</v>
      </c>
      <c r="S1948" t="s">
        <v>8326</v>
      </c>
      <c r="T1948" t="s">
        <v>8342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21"/>
        <v>40102.918055555558</v>
      </c>
      <c r="L1949" s="13">
        <f t="shared" si="12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20">
        <f t="shared" si="123"/>
        <v>100.63375000000001</v>
      </c>
      <c r="R1949" s="8">
        <f t="shared" si="120"/>
        <v>35.003043478260871</v>
      </c>
      <c r="S1949" t="s">
        <v>8326</v>
      </c>
      <c r="T1949" t="s">
        <v>8342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21"/>
        <v>42473.604270833333</v>
      </c>
      <c r="L1950" s="13">
        <f t="shared" si="12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20">
        <f t="shared" si="123"/>
        <v>800.21100000000001</v>
      </c>
      <c r="R1950" s="8">
        <f t="shared" si="120"/>
        <v>188.50671378091872</v>
      </c>
      <c r="S1950" t="s">
        <v>8326</v>
      </c>
      <c r="T1950" t="s">
        <v>8342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21"/>
        <v>41800.423043981478</v>
      </c>
      <c r="L1951" s="13">
        <f t="shared" si="12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20">
        <f t="shared" si="123"/>
        <v>106.00260000000002</v>
      </c>
      <c r="R1951" s="8">
        <f t="shared" si="120"/>
        <v>56.204984093319197</v>
      </c>
      <c r="S1951" t="s">
        <v>8326</v>
      </c>
      <c r="T1951" t="s">
        <v>8342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21"/>
        <v>40624.181400462963</v>
      </c>
      <c r="L1952" s="13">
        <f t="shared" si="12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20">
        <f t="shared" si="123"/>
        <v>200.51866666666669</v>
      </c>
      <c r="R1952" s="8">
        <f t="shared" si="120"/>
        <v>51.3054157782516</v>
      </c>
      <c r="S1952" t="s">
        <v>8326</v>
      </c>
      <c r="T1952" t="s">
        <v>8342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21"/>
        <v>42651.420567129629</v>
      </c>
      <c r="L1953" s="13">
        <f t="shared" si="12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20">
        <f t="shared" si="123"/>
        <v>212.44399999999999</v>
      </c>
      <c r="R1953" s="8">
        <f t="shared" si="120"/>
        <v>127.36450839328538</v>
      </c>
      <c r="S1953" t="s">
        <v>8326</v>
      </c>
      <c r="T1953" t="s">
        <v>8342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21"/>
        <v>41526.60665509259</v>
      </c>
      <c r="L1954" s="13">
        <f t="shared" si="12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20">
        <f t="shared" si="123"/>
        <v>198.47237142857145</v>
      </c>
      <c r="R1954" s="8">
        <f t="shared" si="120"/>
        <v>101.85532258064516</v>
      </c>
      <c r="S1954" t="s">
        <v>8326</v>
      </c>
      <c r="T1954" t="s">
        <v>8342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21"/>
        <v>40941.199826388889</v>
      </c>
      <c r="L1955" s="13">
        <f t="shared" si="122"/>
        <v>40970.125</v>
      </c>
      <c r="M1955" t="b">
        <v>1</v>
      </c>
      <c r="N1955">
        <v>147</v>
      </c>
      <c r="O1955" t="b">
        <v>1</v>
      </c>
      <c r="P1955" t="s">
        <v>8295</v>
      </c>
      <c r="Q1955" s="20">
        <f t="shared" si="123"/>
        <v>225.94666666666666</v>
      </c>
      <c r="R1955" s="8">
        <f t="shared" si="120"/>
        <v>230.55782312925169</v>
      </c>
      <c r="S1955" t="s">
        <v>8326</v>
      </c>
      <c r="T1955" t="s">
        <v>8342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21"/>
        <v>42394.580740740741</v>
      </c>
      <c r="L1956" s="13">
        <f t="shared" si="12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20">
        <f t="shared" si="123"/>
        <v>698.94800000000009</v>
      </c>
      <c r="R1956" s="8">
        <f t="shared" si="120"/>
        <v>842.10602409638557</v>
      </c>
      <c r="S1956" t="s">
        <v>8326</v>
      </c>
      <c r="T1956" t="s">
        <v>8342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21"/>
        <v>41020.271770833337</v>
      </c>
      <c r="L1957" s="13">
        <f t="shared" si="12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20">
        <f t="shared" si="123"/>
        <v>398.59528571428569</v>
      </c>
      <c r="R1957" s="8">
        <f t="shared" si="120"/>
        <v>577.27593103448271</v>
      </c>
      <c r="S1957" t="s">
        <v>8326</v>
      </c>
      <c r="T1957" t="s">
        <v>8342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21"/>
        <v>42067.923668981486</v>
      </c>
      <c r="L1958" s="13">
        <f t="shared" si="12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20">
        <f t="shared" si="123"/>
        <v>294.0333333333333</v>
      </c>
      <c r="R1958" s="8">
        <f t="shared" si="120"/>
        <v>483.34246575342468</v>
      </c>
      <c r="S1958" t="s">
        <v>8326</v>
      </c>
      <c r="T1958" t="s">
        <v>8342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21"/>
        <v>41179.098530092589</v>
      </c>
      <c r="L1959" s="13">
        <f t="shared" si="12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20">
        <f t="shared" si="123"/>
        <v>167.50470000000001</v>
      </c>
      <c r="R1959" s="8">
        <f t="shared" si="120"/>
        <v>76.138500000000008</v>
      </c>
      <c r="S1959" t="s">
        <v>8326</v>
      </c>
      <c r="T1959" t="s">
        <v>8342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21"/>
        <v>41326.987974537034</v>
      </c>
      <c r="L1960" s="13">
        <f t="shared" si="12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20">
        <f t="shared" si="123"/>
        <v>1435.5717142857143</v>
      </c>
      <c r="R1960" s="8">
        <f t="shared" si="120"/>
        <v>74.107684365781708</v>
      </c>
      <c r="S1960" t="s">
        <v>8326</v>
      </c>
      <c r="T1960" t="s">
        <v>8342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21"/>
        <v>41871.845601851855</v>
      </c>
      <c r="L1961" s="13">
        <f t="shared" si="122"/>
        <v>41913</v>
      </c>
      <c r="M1961" t="b">
        <v>1</v>
      </c>
      <c r="N1961">
        <v>424</v>
      </c>
      <c r="O1961" t="b">
        <v>1</v>
      </c>
      <c r="P1961" t="s">
        <v>8295</v>
      </c>
      <c r="Q1961" s="20">
        <f t="shared" si="123"/>
        <v>156.73439999999999</v>
      </c>
      <c r="R1961" s="8">
        <f t="shared" si="120"/>
        <v>36.965660377358489</v>
      </c>
      <c r="S1961" t="s">
        <v>8326</v>
      </c>
      <c r="T1961" t="s">
        <v>8342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21"/>
        <v>41964.362743055557</v>
      </c>
      <c r="L1962" s="13">
        <f t="shared" si="12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20">
        <f t="shared" si="123"/>
        <v>117.90285714285716</v>
      </c>
      <c r="R1962" s="8">
        <f t="shared" si="120"/>
        <v>2500.969696969697</v>
      </c>
      <c r="S1962" t="s">
        <v>8326</v>
      </c>
      <c r="T1962" t="s">
        <v>8342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21"/>
        <v>41148.194641203707</v>
      </c>
      <c r="L1963" s="13">
        <f t="shared" si="12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20">
        <f t="shared" si="123"/>
        <v>1105.3811999999998</v>
      </c>
      <c r="R1963" s="8">
        <f t="shared" si="120"/>
        <v>67.690214329454989</v>
      </c>
      <c r="S1963" t="s">
        <v>8326</v>
      </c>
      <c r="T1963" t="s">
        <v>8342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21"/>
        <v>41742.780509259261</v>
      </c>
      <c r="L1964" s="13">
        <f t="shared" si="12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20">
        <f t="shared" si="123"/>
        <v>192.92499999999998</v>
      </c>
      <c r="R1964" s="8">
        <f t="shared" si="120"/>
        <v>63.04738562091503</v>
      </c>
      <c r="S1964" t="s">
        <v>8326</v>
      </c>
      <c r="T1964" t="s">
        <v>8342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21"/>
        <v>41863.429791666669</v>
      </c>
      <c r="L1965" s="13">
        <f t="shared" si="12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20">
        <f t="shared" si="123"/>
        <v>126.8842105263158</v>
      </c>
      <c r="R1965" s="8">
        <f t="shared" si="120"/>
        <v>117.6</v>
      </c>
      <c r="S1965" t="s">
        <v>8326</v>
      </c>
      <c r="T1965" t="s">
        <v>8342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21"/>
        <v>42452.272824074069</v>
      </c>
      <c r="L1966" s="13">
        <f t="shared" si="12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20">
        <f t="shared" si="123"/>
        <v>259.57748878923763</v>
      </c>
      <c r="R1966" s="8">
        <f t="shared" si="120"/>
        <v>180.75185011709601</v>
      </c>
      <c r="S1966" t="s">
        <v>8326</v>
      </c>
      <c r="T1966" t="s">
        <v>8342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21"/>
        <v>40898.089236111111</v>
      </c>
      <c r="L1967" s="13">
        <f t="shared" si="12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20">
        <f t="shared" si="123"/>
        <v>262.27999999999997</v>
      </c>
      <c r="R1967" s="8">
        <f t="shared" si="120"/>
        <v>127.32038834951456</v>
      </c>
      <c r="S1967" t="s">
        <v>8326</v>
      </c>
      <c r="T1967" t="s">
        <v>8342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21"/>
        <v>41835.540486111109</v>
      </c>
      <c r="L1968" s="13">
        <f t="shared" si="12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20">
        <f t="shared" si="123"/>
        <v>206.74309000000002</v>
      </c>
      <c r="R1968" s="8">
        <f t="shared" si="120"/>
        <v>136.6444745538665</v>
      </c>
      <c r="S1968" t="s">
        <v>8326</v>
      </c>
      <c r="T1968" t="s">
        <v>8342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21"/>
        <v>41730.663530092592</v>
      </c>
      <c r="L1969" s="13">
        <f t="shared" si="12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20">
        <f t="shared" si="123"/>
        <v>370.13</v>
      </c>
      <c r="R1969" s="8">
        <f t="shared" si="120"/>
        <v>182.78024691358024</v>
      </c>
      <c r="S1969" t="s">
        <v>8326</v>
      </c>
      <c r="T1969" t="s">
        <v>8342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21"/>
        <v>42676.586979166663</v>
      </c>
      <c r="L1970" s="13">
        <f t="shared" si="12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20">
        <f t="shared" si="123"/>
        <v>284.96600000000001</v>
      </c>
      <c r="R1970" s="8">
        <f t="shared" si="120"/>
        <v>279.37843137254902</v>
      </c>
      <c r="S1970" t="s">
        <v>8326</v>
      </c>
      <c r="T1970" t="s">
        <v>8342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21"/>
        <v>42557.792453703703</v>
      </c>
      <c r="L1971" s="13">
        <f t="shared" si="12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20">
        <f t="shared" si="123"/>
        <v>579.08000000000004</v>
      </c>
      <c r="R1971" s="8">
        <f t="shared" si="120"/>
        <v>61.375728669846318</v>
      </c>
      <c r="S1971" t="s">
        <v>8326</v>
      </c>
      <c r="T1971" t="s">
        <v>8342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21"/>
        <v>41324.193298611113</v>
      </c>
      <c r="L1972" s="13">
        <f t="shared" si="12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20">
        <f t="shared" si="123"/>
        <v>1131.8</v>
      </c>
      <c r="R1972" s="8">
        <f t="shared" si="120"/>
        <v>80.727532097004286</v>
      </c>
      <c r="S1972" t="s">
        <v>8326</v>
      </c>
      <c r="T1972" t="s">
        <v>8342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21"/>
        <v>41561.500706018516</v>
      </c>
      <c r="L1973" s="13">
        <f t="shared" si="12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20">
        <f t="shared" si="123"/>
        <v>263.02771750000005</v>
      </c>
      <c r="R1973" s="8">
        <f t="shared" si="120"/>
        <v>272.35590732591254</v>
      </c>
      <c r="S1973" t="s">
        <v>8326</v>
      </c>
      <c r="T1973" t="s">
        <v>8342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21"/>
        <v>41201.012083333335</v>
      </c>
      <c r="L1974" s="13">
        <f t="shared" si="12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20">
        <f t="shared" si="123"/>
        <v>674.48</v>
      </c>
      <c r="R1974" s="8">
        <f t="shared" si="120"/>
        <v>70.848739495798313</v>
      </c>
      <c r="S1974" t="s">
        <v>8326</v>
      </c>
      <c r="T1974" t="s">
        <v>8342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21"/>
        <v>42549.722962962958</v>
      </c>
      <c r="L1975" s="13">
        <f t="shared" si="12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20">
        <f t="shared" si="123"/>
        <v>256.83081313131316</v>
      </c>
      <c r="R1975" s="8">
        <f t="shared" si="120"/>
        <v>247.94003412969283</v>
      </c>
      <c r="S1975" t="s">
        <v>8326</v>
      </c>
      <c r="T1975" t="s">
        <v>8342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21"/>
        <v>41445.334131944444</v>
      </c>
      <c r="L1976" s="13">
        <f t="shared" si="12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20">
        <f t="shared" si="123"/>
        <v>375.49599999999998</v>
      </c>
      <c r="R1976" s="8">
        <f t="shared" si="120"/>
        <v>186.81393034825871</v>
      </c>
      <c r="S1976" t="s">
        <v>8326</v>
      </c>
      <c r="T1976" t="s">
        <v>8342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21"/>
        <v>41313.755219907405</v>
      </c>
      <c r="L1977" s="13">
        <f t="shared" si="12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20">
        <f t="shared" si="123"/>
        <v>208.70837499999996</v>
      </c>
      <c r="R1977" s="8">
        <f t="shared" si="120"/>
        <v>131.98948616600788</v>
      </c>
      <c r="S1977" t="s">
        <v>8326</v>
      </c>
      <c r="T1977" t="s">
        <v>8342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21"/>
        <v>41438.899594907409</v>
      </c>
      <c r="L1978" s="13">
        <f t="shared" si="12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20">
        <f t="shared" si="123"/>
        <v>346.6</v>
      </c>
      <c r="R1978" s="8">
        <f t="shared" si="120"/>
        <v>29.310782241014799</v>
      </c>
      <c r="S1978" t="s">
        <v>8326</v>
      </c>
      <c r="T1978" t="s">
        <v>8342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21"/>
        <v>42311.216898148152</v>
      </c>
      <c r="L1979" s="13">
        <f t="shared" si="12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20">
        <f t="shared" si="123"/>
        <v>402.33</v>
      </c>
      <c r="R1979" s="8">
        <f t="shared" si="120"/>
        <v>245.02436053593178</v>
      </c>
      <c r="S1979" t="s">
        <v>8326</v>
      </c>
      <c r="T1979" t="s">
        <v>8342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21"/>
        <v>41039.225601851853</v>
      </c>
      <c r="L1980" s="13">
        <f t="shared" si="12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20">
        <f t="shared" si="123"/>
        <v>1026.8451399999999</v>
      </c>
      <c r="R1980" s="8">
        <f t="shared" si="120"/>
        <v>1323.2540463917526</v>
      </c>
      <c r="S1980" t="s">
        <v>8326</v>
      </c>
      <c r="T1980" t="s">
        <v>8342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21"/>
        <v>42290.460023148145</v>
      </c>
      <c r="L1981" s="13">
        <f t="shared" si="12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20">
        <f t="shared" si="123"/>
        <v>114.901155</v>
      </c>
      <c r="R1981" s="8">
        <f t="shared" si="120"/>
        <v>282.65966789667897</v>
      </c>
      <c r="S1981" t="s">
        <v>8326</v>
      </c>
      <c r="T1981" t="s">
        <v>8342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21"/>
        <v>42423.542384259257</v>
      </c>
      <c r="L1982" s="13">
        <f t="shared" si="12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20">
        <f t="shared" si="123"/>
        <v>354.82402000000002</v>
      </c>
      <c r="R1982" s="8">
        <f t="shared" si="120"/>
        <v>91.214401028277635</v>
      </c>
      <c r="S1982" t="s">
        <v>8326</v>
      </c>
      <c r="T1982" t="s">
        <v>8342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21"/>
        <v>41799.725289351853</v>
      </c>
      <c r="L1983" s="13">
        <f t="shared" si="12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20">
        <f t="shared" si="123"/>
        <v>5.08</v>
      </c>
      <c r="R1983" s="8">
        <f t="shared" si="120"/>
        <v>31.75</v>
      </c>
      <c r="S1983" t="s">
        <v>8319</v>
      </c>
      <c r="T1983" t="s">
        <v>8343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21"/>
        <v>42678.586655092593</v>
      </c>
      <c r="L1984" s="13">
        <f t="shared" si="12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20">
        <f t="shared" si="123"/>
        <v>0</v>
      </c>
      <c r="R1984" s="8" t="e">
        <f t="shared" si="120"/>
        <v>#DIV/0!</v>
      </c>
      <c r="S1984" t="s">
        <v>8319</v>
      </c>
      <c r="T1984" t="s">
        <v>8343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21"/>
        <v>42593.011782407411</v>
      </c>
      <c r="L1985" s="13">
        <f t="shared" si="12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20">
        <f t="shared" si="123"/>
        <v>4.3</v>
      </c>
      <c r="R1985" s="8">
        <f t="shared" si="120"/>
        <v>88.6875</v>
      </c>
      <c r="S1985" t="s">
        <v>8319</v>
      </c>
      <c r="T1985" t="s">
        <v>8343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21"/>
        <v>41913.790289351848</v>
      </c>
      <c r="L1986" s="13">
        <f t="shared" si="12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20">
        <f t="shared" si="123"/>
        <v>21.146666666666665</v>
      </c>
      <c r="R1986" s="8">
        <f t="shared" ref="R1986:R2049" si="124">E1986/N1986</f>
        <v>453.14285714285717</v>
      </c>
      <c r="S1986" t="s">
        <v>8319</v>
      </c>
      <c r="T1986" t="s">
        <v>8343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25">(((J1987/60)/60)/24)+DATE(1970,1,1)</f>
        <v>42555.698738425926</v>
      </c>
      <c r="L1987" s="13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20">
        <f t="shared" si="123"/>
        <v>3.1875</v>
      </c>
      <c r="R1987" s="8">
        <f t="shared" si="124"/>
        <v>12.75</v>
      </c>
      <c r="S1987" t="s">
        <v>8319</v>
      </c>
      <c r="T1987" t="s">
        <v>8343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25"/>
        <v>42413.433831018512</v>
      </c>
      <c r="L1988" s="13">
        <f t="shared" si="126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20">
        <f t="shared" ref="Q1988:Q2051" si="127">E1988/D1988*100</f>
        <v>0.05</v>
      </c>
      <c r="R1988" s="8">
        <f t="shared" si="124"/>
        <v>1</v>
      </c>
      <c r="S1988" t="s">
        <v>8319</v>
      </c>
      <c r="T1988" t="s">
        <v>8343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25"/>
        <v>42034.639768518522</v>
      </c>
      <c r="L1989" s="13">
        <f t="shared" si="126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20">
        <f t="shared" si="127"/>
        <v>42.472727272727276</v>
      </c>
      <c r="R1989" s="8">
        <f t="shared" si="124"/>
        <v>83.428571428571431</v>
      </c>
      <c r="S1989" t="s">
        <v>8319</v>
      </c>
      <c r="T1989" t="s">
        <v>8343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25"/>
        <v>42206.763217592597</v>
      </c>
      <c r="L1990" s="13">
        <f t="shared" si="126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20">
        <f t="shared" si="127"/>
        <v>0.41666666666666669</v>
      </c>
      <c r="R1990" s="8">
        <f t="shared" si="124"/>
        <v>25</v>
      </c>
      <c r="S1990" t="s">
        <v>8319</v>
      </c>
      <c r="T1990" t="s">
        <v>8343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25"/>
        <v>42685.680648148147</v>
      </c>
      <c r="L1991" s="13">
        <f t="shared" si="126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20">
        <f t="shared" si="127"/>
        <v>1</v>
      </c>
      <c r="R1991" s="8">
        <f t="shared" si="124"/>
        <v>50</v>
      </c>
      <c r="S1991" t="s">
        <v>8319</v>
      </c>
      <c r="T1991" t="s">
        <v>8343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25"/>
        <v>42398.195972222224</v>
      </c>
      <c r="L1992" s="13">
        <f t="shared" si="126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20">
        <f t="shared" si="127"/>
        <v>16.966666666666665</v>
      </c>
      <c r="R1992" s="8">
        <f t="shared" si="124"/>
        <v>101.8</v>
      </c>
      <c r="S1992" t="s">
        <v>8319</v>
      </c>
      <c r="T1992" t="s">
        <v>8343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25"/>
        <v>42167.89335648148</v>
      </c>
      <c r="L1993" s="13">
        <f t="shared" si="126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20">
        <f t="shared" si="127"/>
        <v>7.0000000000000009</v>
      </c>
      <c r="R1993" s="8">
        <f t="shared" si="124"/>
        <v>46.666666666666664</v>
      </c>
      <c r="S1993" t="s">
        <v>8319</v>
      </c>
      <c r="T1993" t="s">
        <v>8343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25"/>
        <v>42023.143414351856</v>
      </c>
      <c r="L1994" s="13">
        <f t="shared" si="126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20">
        <f t="shared" si="127"/>
        <v>0.13333333333333333</v>
      </c>
      <c r="R1994" s="8">
        <f t="shared" si="124"/>
        <v>1</v>
      </c>
      <c r="S1994" t="s">
        <v>8319</v>
      </c>
      <c r="T1994" t="s">
        <v>8343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25"/>
        <v>42329.58839120371</v>
      </c>
      <c r="L1995" s="13">
        <f t="shared" si="126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20">
        <f t="shared" si="127"/>
        <v>0</v>
      </c>
      <c r="R1995" s="8" t="e">
        <f t="shared" si="124"/>
        <v>#DIV/0!</v>
      </c>
      <c r="S1995" t="s">
        <v>8319</v>
      </c>
      <c r="T1995" t="s">
        <v>8343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25"/>
        <v>42651.006273148145</v>
      </c>
      <c r="L1996" s="13">
        <f t="shared" si="126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20">
        <f t="shared" si="127"/>
        <v>0</v>
      </c>
      <c r="R1996" s="8" t="e">
        <f t="shared" si="124"/>
        <v>#DIV/0!</v>
      </c>
      <c r="S1996" t="s">
        <v>8319</v>
      </c>
      <c r="T1996" t="s">
        <v>8343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25"/>
        <v>42181.902037037042</v>
      </c>
      <c r="L1997" s="13">
        <f t="shared" si="126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20">
        <f t="shared" si="127"/>
        <v>7.8</v>
      </c>
      <c r="R1997" s="8">
        <f t="shared" si="124"/>
        <v>26</v>
      </c>
      <c r="S1997" t="s">
        <v>8319</v>
      </c>
      <c r="T1997" t="s">
        <v>8343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25"/>
        <v>41800.819571759261</v>
      </c>
      <c r="L1998" s="13">
        <f t="shared" si="126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20">
        <f t="shared" si="127"/>
        <v>0</v>
      </c>
      <c r="R1998" s="8" t="e">
        <f t="shared" si="124"/>
        <v>#DIV/0!</v>
      </c>
      <c r="S1998" t="s">
        <v>8319</v>
      </c>
      <c r="T1998" t="s">
        <v>8343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25"/>
        <v>41847.930694444447</v>
      </c>
      <c r="L1999" s="13">
        <f t="shared" si="126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20">
        <f t="shared" si="127"/>
        <v>0</v>
      </c>
      <c r="R1999" s="8" t="e">
        <f t="shared" si="124"/>
        <v>#DIV/0!</v>
      </c>
      <c r="S1999" t="s">
        <v>8319</v>
      </c>
      <c r="T1999" t="s">
        <v>8343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25"/>
        <v>41807.118495370371</v>
      </c>
      <c r="L2000" s="13">
        <f t="shared" si="126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20">
        <f t="shared" si="127"/>
        <v>26.200000000000003</v>
      </c>
      <c r="R2000" s="8">
        <f t="shared" si="124"/>
        <v>218.33333333333334</v>
      </c>
      <c r="S2000" t="s">
        <v>8319</v>
      </c>
      <c r="T2000" t="s">
        <v>8343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25"/>
        <v>41926.482731481483</v>
      </c>
      <c r="L2001" s="13">
        <f t="shared" si="126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20">
        <f t="shared" si="127"/>
        <v>0.76129032258064511</v>
      </c>
      <c r="R2001" s="8">
        <f t="shared" si="124"/>
        <v>33.714285714285715</v>
      </c>
      <c r="S2001" t="s">
        <v>8319</v>
      </c>
      <c r="T2001" t="s">
        <v>8343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25"/>
        <v>42345.951539351852</v>
      </c>
      <c r="L2002" s="13">
        <f t="shared" si="126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20">
        <f t="shared" si="127"/>
        <v>12.5</v>
      </c>
      <c r="R2002" s="8">
        <f t="shared" si="124"/>
        <v>25</v>
      </c>
      <c r="S2002" t="s">
        <v>8319</v>
      </c>
      <c r="T2002" t="s">
        <v>8343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25"/>
        <v>42136.209675925929</v>
      </c>
      <c r="L2003" s="13">
        <f t="shared" si="126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20">
        <f t="shared" si="127"/>
        <v>382.12909090909091</v>
      </c>
      <c r="R2003" s="8">
        <f t="shared" si="124"/>
        <v>128.38790470372632</v>
      </c>
      <c r="S2003" t="s">
        <v>8326</v>
      </c>
      <c r="T2003" t="s">
        <v>8342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25"/>
        <v>42728.71230324074</v>
      </c>
      <c r="L2004" s="13">
        <f t="shared" si="126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20">
        <f t="shared" si="127"/>
        <v>216.79422000000002</v>
      </c>
      <c r="R2004" s="8">
        <f t="shared" si="124"/>
        <v>78.834261818181815</v>
      </c>
      <c r="S2004" t="s">
        <v>8326</v>
      </c>
      <c r="T2004" t="s">
        <v>8342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25"/>
        <v>40347.125601851854</v>
      </c>
      <c r="L2005" s="13">
        <f t="shared" si="126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20">
        <f t="shared" si="127"/>
        <v>312</v>
      </c>
      <c r="R2005" s="8">
        <f t="shared" si="124"/>
        <v>91.764705882352942</v>
      </c>
      <c r="S2005" t="s">
        <v>8326</v>
      </c>
      <c r="T2005" t="s">
        <v>8342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25"/>
        <v>41800.604895833334</v>
      </c>
      <c r="L2006" s="13">
        <f t="shared" si="126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20">
        <f t="shared" si="127"/>
        <v>234.42048</v>
      </c>
      <c r="R2006" s="8">
        <f t="shared" si="124"/>
        <v>331.10237288135596</v>
      </c>
      <c r="S2006" t="s">
        <v>8326</v>
      </c>
      <c r="T2006" t="s">
        <v>8342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25"/>
        <v>41535.812708333331</v>
      </c>
      <c r="L2007" s="13">
        <f t="shared" si="126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20">
        <f t="shared" si="127"/>
        <v>123.68010000000001</v>
      </c>
      <c r="R2007" s="8">
        <f t="shared" si="124"/>
        <v>194.26193717277485</v>
      </c>
      <c r="S2007" t="s">
        <v>8326</v>
      </c>
      <c r="T2007" t="s">
        <v>8342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25"/>
        <v>41941.500520833331</v>
      </c>
      <c r="L2008" s="13">
        <f t="shared" si="126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20">
        <f t="shared" si="127"/>
        <v>247.84</v>
      </c>
      <c r="R2008" s="8">
        <f t="shared" si="124"/>
        <v>408.97689768976898</v>
      </c>
      <c r="S2008" t="s">
        <v>8326</v>
      </c>
      <c r="T2008" t="s">
        <v>8342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25"/>
        <v>40347.837800925925</v>
      </c>
      <c r="L2009" s="13">
        <f t="shared" si="126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20">
        <f t="shared" si="127"/>
        <v>115.7092</v>
      </c>
      <c r="R2009" s="8">
        <f t="shared" si="124"/>
        <v>84.459270072992695</v>
      </c>
      <c r="S2009" t="s">
        <v>8326</v>
      </c>
      <c r="T2009" t="s">
        <v>8342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25"/>
        <v>40761.604421296295</v>
      </c>
      <c r="L2010" s="13">
        <f t="shared" si="126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20">
        <f t="shared" si="127"/>
        <v>117.07484768810599</v>
      </c>
      <c r="R2010" s="8">
        <f t="shared" si="124"/>
        <v>44.853658536585364</v>
      </c>
      <c r="S2010" t="s">
        <v>8326</v>
      </c>
      <c r="T2010" t="s">
        <v>8342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25"/>
        <v>42661.323414351849</v>
      </c>
      <c r="L2011" s="13">
        <f t="shared" si="126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20">
        <f t="shared" si="127"/>
        <v>305.15800000000002</v>
      </c>
      <c r="R2011" s="8">
        <f t="shared" si="124"/>
        <v>383.3643216080402</v>
      </c>
      <c r="S2011" t="s">
        <v>8326</v>
      </c>
      <c r="T2011" t="s">
        <v>8342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25"/>
        <v>42570.996423611112</v>
      </c>
      <c r="L2012" s="13">
        <f t="shared" si="126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20">
        <f t="shared" si="127"/>
        <v>320.05299999999994</v>
      </c>
      <c r="R2012" s="8">
        <f t="shared" si="124"/>
        <v>55.276856649395505</v>
      </c>
      <c r="S2012" t="s">
        <v>8326</v>
      </c>
      <c r="T2012" t="s">
        <v>8342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25"/>
        <v>42347.358483796299</v>
      </c>
      <c r="L2013" s="13">
        <f t="shared" si="126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20">
        <f t="shared" si="127"/>
        <v>819.56399999999996</v>
      </c>
      <c r="R2013" s="8">
        <f t="shared" si="124"/>
        <v>422.02059732234807</v>
      </c>
      <c r="S2013" t="s">
        <v>8326</v>
      </c>
      <c r="T2013" t="s">
        <v>8342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25"/>
        <v>42010.822233796294</v>
      </c>
      <c r="L2014" s="13">
        <f t="shared" si="126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20">
        <f t="shared" si="127"/>
        <v>234.90000000000003</v>
      </c>
      <c r="R2014" s="8">
        <f t="shared" si="124"/>
        <v>64.180327868852459</v>
      </c>
      <c r="S2014" t="s">
        <v>8326</v>
      </c>
      <c r="T2014" t="s">
        <v>8342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25"/>
        <v>42499.960810185185</v>
      </c>
      <c r="L2015" s="13">
        <f t="shared" si="126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20">
        <f t="shared" si="127"/>
        <v>494.91374999999999</v>
      </c>
      <c r="R2015" s="8">
        <f t="shared" si="124"/>
        <v>173.57781674704077</v>
      </c>
      <c r="S2015" t="s">
        <v>8326</v>
      </c>
      <c r="T2015" t="s">
        <v>8342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25"/>
        <v>41324.214571759258</v>
      </c>
      <c r="L2016" s="13">
        <f t="shared" si="126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20">
        <f t="shared" si="127"/>
        <v>7813.7822333333334</v>
      </c>
      <c r="R2016" s="8">
        <f t="shared" si="124"/>
        <v>88.601680840609291</v>
      </c>
      <c r="S2016" t="s">
        <v>8326</v>
      </c>
      <c r="T2016" t="s">
        <v>8342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25"/>
        <v>40765.876886574071</v>
      </c>
      <c r="L2017" s="13">
        <f t="shared" si="126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20">
        <f t="shared" si="127"/>
        <v>113.00013888888888</v>
      </c>
      <c r="R2017" s="8">
        <f t="shared" si="124"/>
        <v>50.222283950617282</v>
      </c>
      <c r="S2017" t="s">
        <v>8326</v>
      </c>
      <c r="T2017" t="s">
        <v>8342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25"/>
        <v>41312.88077546296</v>
      </c>
      <c r="L2018" s="13">
        <f t="shared" si="126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20">
        <f t="shared" si="127"/>
        <v>921.54219999999998</v>
      </c>
      <c r="R2018" s="8">
        <f t="shared" si="124"/>
        <v>192.38876826722338</v>
      </c>
      <c r="S2018" t="s">
        <v>8326</v>
      </c>
      <c r="T2018" t="s">
        <v>8342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25"/>
        <v>40961.057349537034</v>
      </c>
      <c r="L2019" s="13">
        <f t="shared" si="126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20">
        <f t="shared" si="127"/>
        <v>125.10239999999999</v>
      </c>
      <c r="R2019" s="8">
        <f t="shared" si="124"/>
        <v>73.416901408450698</v>
      </c>
      <c r="S2019" t="s">
        <v>8326</v>
      </c>
      <c r="T2019" t="s">
        <v>8342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25"/>
        <v>42199.365844907406</v>
      </c>
      <c r="L2020" s="13">
        <f t="shared" si="126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20">
        <f t="shared" si="127"/>
        <v>102.24343076923077</v>
      </c>
      <c r="R2020" s="8">
        <f t="shared" si="124"/>
        <v>147.68495555555555</v>
      </c>
      <c r="S2020" t="s">
        <v>8326</v>
      </c>
      <c r="T2020" t="s">
        <v>8342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25"/>
        <v>42605.70857638889</v>
      </c>
      <c r="L2021" s="13">
        <f t="shared" si="126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20">
        <f t="shared" si="127"/>
        <v>484.90975000000003</v>
      </c>
      <c r="R2021" s="8">
        <f t="shared" si="124"/>
        <v>108.96848314606741</v>
      </c>
      <c r="S2021" t="s">
        <v>8326</v>
      </c>
      <c r="T2021" t="s">
        <v>8342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25"/>
        <v>41737.097499999996</v>
      </c>
      <c r="L2022" s="13">
        <f t="shared" si="126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20">
        <f t="shared" si="127"/>
        <v>192.33333333333334</v>
      </c>
      <c r="R2022" s="8">
        <f t="shared" si="124"/>
        <v>23.647540983606557</v>
      </c>
      <c r="S2022" t="s">
        <v>8326</v>
      </c>
      <c r="T2022" t="s">
        <v>8342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25"/>
        <v>41861.070567129631</v>
      </c>
      <c r="L2023" s="13">
        <f t="shared" si="126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20">
        <f t="shared" si="127"/>
        <v>281.10000000000002</v>
      </c>
      <c r="R2023" s="8">
        <f t="shared" si="124"/>
        <v>147.94736842105263</v>
      </c>
      <c r="S2023" t="s">
        <v>8326</v>
      </c>
      <c r="T2023" t="s">
        <v>8342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25"/>
        <v>42502.569120370375</v>
      </c>
      <c r="L2024" s="13">
        <f t="shared" si="126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20">
        <f t="shared" si="127"/>
        <v>125.13700000000001</v>
      </c>
      <c r="R2024" s="8">
        <f t="shared" si="124"/>
        <v>385.03692307692307</v>
      </c>
      <c r="S2024" t="s">
        <v>8326</v>
      </c>
      <c r="T2024" t="s">
        <v>8342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25"/>
        <v>42136.420752314814</v>
      </c>
      <c r="L2025" s="13">
        <f t="shared" si="126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20">
        <f t="shared" si="127"/>
        <v>161.459</v>
      </c>
      <c r="R2025" s="8">
        <f t="shared" si="124"/>
        <v>457.39093484419266</v>
      </c>
      <c r="S2025" t="s">
        <v>8326</v>
      </c>
      <c r="T2025" t="s">
        <v>8342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25"/>
        <v>41099.966944444444</v>
      </c>
      <c r="L2026" s="13">
        <f t="shared" si="126"/>
        <v>41134.125</v>
      </c>
      <c r="M2026" t="b">
        <v>1</v>
      </c>
      <c r="N2026">
        <v>105</v>
      </c>
      <c r="O2026" t="b">
        <v>1</v>
      </c>
      <c r="P2026" t="s">
        <v>8295</v>
      </c>
      <c r="Q2026" s="20">
        <f t="shared" si="127"/>
        <v>585.35</v>
      </c>
      <c r="R2026" s="8">
        <f t="shared" si="124"/>
        <v>222.99047619047619</v>
      </c>
      <c r="S2026" t="s">
        <v>8326</v>
      </c>
      <c r="T2026" t="s">
        <v>8342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25"/>
        <v>42136.184560185182</v>
      </c>
      <c r="L2027" s="13">
        <f t="shared" si="126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20">
        <f t="shared" si="127"/>
        <v>201.14999999999998</v>
      </c>
      <c r="R2027" s="8">
        <f t="shared" si="124"/>
        <v>220.74074074074073</v>
      </c>
      <c r="S2027" t="s">
        <v>8326</v>
      </c>
      <c r="T2027" t="s">
        <v>8342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25"/>
        <v>41704.735937500001</v>
      </c>
      <c r="L2028" s="13">
        <f t="shared" si="126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20">
        <f t="shared" si="127"/>
        <v>133.48307999999997</v>
      </c>
      <c r="R2028" s="8">
        <f t="shared" si="124"/>
        <v>73.503898678414089</v>
      </c>
      <c r="S2028" t="s">
        <v>8326</v>
      </c>
      <c r="T2028" t="s">
        <v>8342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25"/>
        <v>42048.813877314817</v>
      </c>
      <c r="L2029" s="13">
        <f t="shared" si="126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20">
        <f t="shared" si="127"/>
        <v>120.24900000000001</v>
      </c>
      <c r="R2029" s="8">
        <f t="shared" si="124"/>
        <v>223.09647495361781</v>
      </c>
      <c r="S2029" t="s">
        <v>8326</v>
      </c>
      <c r="T2029" t="s">
        <v>8342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25"/>
        <v>40215.919050925928</v>
      </c>
      <c r="L2030" s="13">
        <f t="shared" si="126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20">
        <f t="shared" si="127"/>
        <v>126.16666666666667</v>
      </c>
      <c r="R2030" s="8">
        <f t="shared" si="124"/>
        <v>47.911392405063289</v>
      </c>
      <c r="S2030" t="s">
        <v>8326</v>
      </c>
      <c r="T2030" t="s">
        <v>8342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25"/>
        <v>41848.021770833337</v>
      </c>
      <c r="L2031" s="13">
        <f t="shared" si="126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20">
        <f t="shared" si="127"/>
        <v>361.2</v>
      </c>
      <c r="R2031" s="8">
        <f t="shared" si="124"/>
        <v>96.063829787234042</v>
      </c>
      <c r="S2031" t="s">
        <v>8326</v>
      </c>
      <c r="T2031" t="s">
        <v>8342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25"/>
        <v>41212.996481481481</v>
      </c>
      <c r="L2032" s="13">
        <f t="shared" si="126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20">
        <f t="shared" si="127"/>
        <v>226.239013671875</v>
      </c>
      <c r="R2032" s="8">
        <f t="shared" si="124"/>
        <v>118.6144</v>
      </c>
      <c r="S2032" t="s">
        <v>8326</v>
      </c>
      <c r="T2032" t="s">
        <v>8342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25"/>
        <v>41975.329317129625</v>
      </c>
      <c r="L2033" s="13">
        <f t="shared" si="126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20">
        <f t="shared" si="127"/>
        <v>120.35</v>
      </c>
      <c r="R2033" s="8">
        <f t="shared" si="124"/>
        <v>118.45472440944881</v>
      </c>
      <c r="S2033" t="s">
        <v>8326</v>
      </c>
      <c r="T2033" t="s">
        <v>8342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25"/>
        <v>42689.565671296295</v>
      </c>
      <c r="L2034" s="13">
        <f t="shared" si="126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20">
        <f t="shared" si="127"/>
        <v>304.18799999999999</v>
      </c>
      <c r="R2034" s="8">
        <f t="shared" si="124"/>
        <v>143.21468926553672</v>
      </c>
      <c r="S2034" t="s">
        <v>8326</v>
      </c>
      <c r="T2034" t="s">
        <v>8342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25"/>
        <v>41725.082384259258</v>
      </c>
      <c r="L2035" s="13">
        <f t="shared" si="126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20">
        <f t="shared" si="127"/>
        <v>178.67599999999999</v>
      </c>
      <c r="R2035" s="8">
        <f t="shared" si="124"/>
        <v>282.71518987341773</v>
      </c>
      <c r="S2035" t="s">
        <v>8326</v>
      </c>
      <c r="T2035" t="s">
        <v>8342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25"/>
        <v>42076.130011574074</v>
      </c>
      <c r="L2036" s="13">
        <f t="shared" si="126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20">
        <f t="shared" si="127"/>
        <v>386.81998717948721</v>
      </c>
      <c r="R2036" s="8">
        <f t="shared" si="124"/>
        <v>593.93620078740162</v>
      </c>
      <c r="S2036" t="s">
        <v>8326</v>
      </c>
      <c r="T2036" t="s">
        <v>8342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25"/>
        <v>42311.625081018516</v>
      </c>
      <c r="L2037" s="13">
        <f t="shared" si="126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20">
        <f t="shared" si="127"/>
        <v>211.03642500000004</v>
      </c>
      <c r="R2037" s="8">
        <f t="shared" si="124"/>
        <v>262.15704968944101</v>
      </c>
      <c r="S2037" t="s">
        <v>8326</v>
      </c>
      <c r="T2037" t="s">
        <v>8342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25"/>
        <v>41738.864803240744</v>
      </c>
      <c r="L2038" s="13">
        <f t="shared" si="126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20">
        <f t="shared" si="127"/>
        <v>131.66833333333335</v>
      </c>
      <c r="R2038" s="8">
        <f t="shared" si="124"/>
        <v>46.580778301886795</v>
      </c>
      <c r="S2038" t="s">
        <v>8326</v>
      </c>
      <c r="T2038" t="s">
        <v>8342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25"/>
        <v>41578.210104166668</v>
      </c>
      <c r="L2039" s="13">
        <f t="shared" si="126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20">
        <f t="shared" si="127"/>
        <v>300.47639999999996</v>
      </c>
      <c r="R2039" s="8">
        <f t="shared" si="124"/>
        <v>70.041118881118877</v>
      </c>
      <c r="S2039" t="s">
        <v>8326</v>
      </c>
      <c r="T2039" t="s">
        <v>8342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25"/>
        <v>41424.27107638889</v>
      </c>
      <c r="L2040" s="13">
        <f t="shared" si="126"/>
        <v>41456.75</v>
      </c>
      <c r="M2040" t="b">
        <v>1</v>
      </c>
      <c r="N2040">
        <v>204</v>
      </c>
      <c r="O2040" t="b">
        <v>1</v>
      </c>
      <c r="P2040" t="s">
        <v>8295</v>
      </c>
      <c r="Q2040" s="20">
        <f t="shared" si="127"/>
        <v>420.51249999999999</v>
      </c>
      <c r="R2040" s="8">
        <f t="shared" si="124"/>
        <v>164.90686274509804</v>
      </c>
      <c r="S2040" t="s">
        <v>8326</v>
      </c>
      <c r="T2040" t="s">
        <v>8342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25"/>
        <v>42675.438946759255</v>
      </c>
      <c r="L2041" s="13">
        <f t="shared" si="126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20">
        <f t="shared" si="127"/>
        <v>136.21680000000001</v>
      </c>
      <c r="R2041" s="8">
        <f t="shared" si="124"/>
        <v>449.26385224274406</v>
      </c>
      <c r="S2041" t="s">
        <v>8326</v>
      </c>
      <c r="T2041" t="s">
        <v>8342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25"/>
        <v>41578.927118055559</v>
      </c>
      <c r="L2042" s="13">
        <f t="shared" si="126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20">
        <f t="shared" si="127"/>
        <v>248.17133333333334</v>
      </c>
      <c r="R2042" s="8">
        <f t="shared" si="124"/>
        <v>27.472841328413285</v>
      </c>
      <c r="S2042" t="s">
        <v>8326</v>
      </c>
      <c r="T2042" t="s">
        <v>8342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25"/>
        <v>42654.525775462964</v>
      </c>
      <c r="L2043" s="13">
        <f t="shared" si="126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20">
        <f t="shared" si="127"/>
        <v>181.86315789473684</v>
      </c>
      <c r="R2043" s="8">
        <f t="shared" si="124"/>
        <v>143.97499999999999</v>
      </c>
      <c r="S2043" t="s">
        <v>8326</v>
      </c>
      <c r="T2043" t="s">
        <v>8342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25"/>
        <v>42331.708032407405</v>
      </c>
      <c r="L2044" s="13">
        <f t="shared" si="126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20">
        <f t="shared" si="127"/>
        <v>123.53</v>
      </c>
      <c r="R2044" s="8">
        <f t="shared" si="124"/>
        <v>88.23571428571428</v>
      </c>
      <c r="S2044" t="s">
        <v>8326</v>
      </c>
      <c r="T2044" t="s">
        <v>8342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25"/>
        <v>42661.176817129628</v>
      </c>
      <c r="L2045" s="13">
        <f t="shared" si="126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20">
        <f t="shared" si="127"/>
        <v>506.20938628158842</v>
      </c>
      <c r="R2045" s="8">
        <f t="shared" si="124"/>
        <v>36.326424870466319</v>
      </c>
      <c r="S2045" t="s">
        <v>8326</v>
      </c>
      <c r="T2045" t="s">
        <v>8342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25"/>
        <v>42138.684189814812</v>
      </c>
      <c r="L2046" s="13">
        <f t="shared" si="126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20">
        <f t="shared" si="127"/>
        <v>108.21333333333334</v>
      </c>
      <c r="R2046" s="8">
        <f t="shared" si="124"/>
        <v>90.177777777777777</v>
      </c>
      <c r="S2046" t="s">
        <v>8326</v>
      </c>
      <c r="T2046" t="s">
        <v>8342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25"/>
        <v>41069.088506944441</v>
      </c>
      <c r="L2047" s="13">
        <f t="shared" si="126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20">
        <f t="shared" si="127"/>
        <v>819.18387755102037</v>
      </c>
      <c r="R2047" s="8">
        <f t="shared" si="124"/>
        <v>152.62361216730039</v>
      </c>
      <c r="S2047" t="s">
        <v>8326</v>
      </c>
      <c r="T2047" t="s">
        <v>8342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25"/>
        <v>41387.171805555554</v>
      </c>
      <c r="L2048" s="13">
        <f t="shared" si="126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20">
        <f t="shared" si="127"/>
        <v>121.10000000000001</v>
      </c>
      <c r="R2048" s="8">
        <f t="shared" si="124"/>
        <v>55.806451612903224</v>
      </c>
      <c r="S2048" t="s">
        <v>8326</v>
      </c>
      <c r="T2048" t="s">
        <v>8342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25"/>
        <v>42081.903587962966</v>
      </c>
      <c r="L2049" s="13">
        <f t="shared" si="126"/>
        <v>42111</v>
      </c>
      <c r="M2049" t="b">
        <v>0</v>
      </c>
      <c r="N2049">
        <v>443</v>
      </c>
      <c r="O2049" t="b">
        <v>1</v>
      </c>
      <c r="P2049" t="s">
        <v>8295</v>
      </c>
      <c r="Q2049" s="20">
        <f t="shared" si="127"/>
        <v>102.99897959183673</v>
      </c>
      <c r="R2049" s="8">
        <f t="shared" si="124"/>
        <v>227.85327313769753</v>
      </c>
      <c r="S2049" t="s">
        <v>8326</v>
      </c>
      <c r="T2049" t="s">
        <v>8342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25"/>
        <v>41387.651516203703</v>
      </c>
      <c r="L2050" s="13">
        <f t="shared" si="126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20">
        <f t="shared" si="127"/>
        <v>148.33229411764705</v>
      </c>
      <c r="R2050" s="8">
        <f t="shared" ref="R2050:R2113" si="128">E2050/N2050</f>
        <v>91.82989803350327</v>
      </c>
      <c r="S2050" t="s">
        <v>8326</v>
      </c>
      <c r="T2050" t="s">
        <v>8342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29">(((J2051/60)/60)/24)+DATE(1970,1,1)</f>
        <v>41575.527349537035</v>
      </c>
      <c r="L2051" s="13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20">
        <f t="shared" si="127"/>
        <v>120.19070000000001</v>
      </c>
      <c r="R2051" s="8">
        <f t="shared" si="128"/>
        <v>80.991037735849048</v>
      </c>
      <c r="S2051" t="s">
        <v>8326</v>
      </c>
      <c r="T2051" t="s">
        <v>8342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29"/>
        <v>42115.071504629625</v>
      </c>
      <c r="L2052" s="13">
        <f t="shared" si="130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20">
        <f t="shared" ref="Q2052:Q2115" si="131">E2052/D2052*100</f>
        <v>473.27000000000004</v>
      </c>
      <c r="R2052" s="8">
        <f t="shared" si="128"/>
        <v>278.39411764705881</v>
      </c>
      <c r="S2052" t="s">
        <v>8326</v>
      </c>
      <c r="T2052" t="s">
        <v>8342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29"/>
        <v>41604.022418981483</v>
      </c>
      <c r="L2053" s="13">
        <f t="shared" si="130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20">
        <f t="shared" si="131"/>
        <v>130.36250000000001</v>
      </c>
      <c r="R2053" s="8">
        <f t="shared" si="128"/>
        <v>43.095041322314053</v>
      </c>
      <c r="S2053" t="s">
        <v>8326</v>
      </c>
      <c r="T2053" t="s">
        <v>8342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29"/>
        <v>42375.08394675926</v>
      </c>
      <c r="L2054" s="13">
        <f t="shared" si="130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20">
        <f t="shared" si="131"/>
        <v>353.048</v>
      </c>
      <c r="R2054" s="8">
        <f t="shared" si="128"/>
        <v>326.29205175600737</v>
      </c>
      <c r="S2054" t="s">
        <v>8326</v>
      </c>
      <c r="T2054" t="s">
        <v>8342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29"/>
        <v>42303.617488425924</v>
      </c>
      <c r="L2055" s="13">
        <f t="shared" si="130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20">
        <f t="shared" si="131"/>
        <v>101.02</v>
      </c>
      <c r="R2055" s="8">
        <f t="shared" si="128"/>
        <v>41.743801652892564</v>
      </c>
      <c r="S2055" t="s">
        <v>8326</v>
      </c>
      <c r="T2055" t="s">
        <v>8342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29"/>
        <v>41731.520949074074</v>
      </c>
      <c r="L2056" s="13">
        <f t="shared" si="130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20">
        <f t="shared" si="131"/>
        <v>113.59142857142857</v>
      </c>
      <c r="R2056" s="8">
        <f t="shared" si="128"/>
        <v>64.020933977455712</v>
      </c>
      <c r="S2056" t="s">
        <v>8326</v>
      </c>
      <c r="T2056" t="s">
        <v>8342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29"/>
        <v>41946.674108796295</v>
      </c>
      <c r="L2057" s="13">
        <f t="shared" si="130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20">
        <f t="shared" si="131"/>
        <v>167.41666666666666</v>
      </c>
      <c r="R2057" s="8">
        <f t="shared" si="128"/>
        <v>99.455445544554451</v>
      </c>
      <c r="S2057" t="s">
        <v>8326</v>
      </c>
      <c r="T2057" t="s">
        <v>8342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29"/>
        <v>41351.76090277778</v>
      </c>
      <c r="L2058" s="13">
        <f t="shared" si="130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20">
        <f t="shared" si="131"/>
        <v>153.452</v>
      </c>
      <c r="R2058" s="8">
        <f t="shared" si="128"/>
        <v>138.49458483754512</v>
      </c>
      <c r="S2058" t="s">
        <v>8326</v>
      </c>
      <c r="T2058" t="s">
        <v>8342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29"/>
        <v>42396.494583333333</v>
      </c>
      <c r="L2059" s="13">
        <f t="shared" si="130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20">
        <f t="shared" si="131"/>
        <v>202.23220000000001</v>
      </c>
      <c r="R2059" s="8">
        <f t="shared" si="128"/>
        <v>45.547792792792798</v>
      </c>
      <c r="S2059" t="s">
        <v>8326</v>
      </c>
      <c r="T2059" t="s">
        <v>8342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29"/>
        <v>42026.370717592596</v>
      </c>
      <c r="L2060" s="13">
        <f t="shared" si="130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20">
        <f t="shared" si="131"/>
        <v>168.28125</v>
      </c>
      <c r="R2060" s="8">
        <f t="shared" si="128"/>
        <v>10.507317073170732</v>
      </c>
      <c r="S2060" t="s">
        <v>8326</v>
      </c>
      <c r="T2060" t="s">
        <v>8342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29"/>
        <v>42361.602476851855</v>
      </c>
      <c r="L2061" s="13">
        <f t="shared" si="130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20">
        <f t="shared" si="131"/>
        <v>143.45666666666668</v>
      </c>
      <c r="R2061" s="8">
        <f t="shared" si="128"/>
        <v>114.76533333333333</v>
      </c>
      <c r="S2061" t="s">
        <v>8326</v>
      </c>
      <c r="T2061" t="s">
        <v>8342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29"/>
        <v>41783.642939814818</v>
      </c>
      <c r="L2062" s="13">
        <f t="shared" si="130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20">
        <f t="shared" si="131"/>
        <v>196.4</v>
      </c>
      <c r="R2062" s="8">
        <f t="shared" si="128"/>
        <v>35.997067448680355</v>
      </c>
      <c r="S2062" t="s">
        <v>8326</v>
      </c>
      <c r="T2062" t="s">
        <v>8342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29"/>
        <v>42705.764513888891</v>
      </c>
      <c r="L2063" s="13">
        <f t="shared" si="130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20">
        <f t="shared" si="131"/>
        <v>107.91999999999999</v>
      </c>
      <c r="R2063" s="8">
        <f t="shared" si="128"/>
        <v>154.17142857142858</v>
      </c>
      <c r="S2063" t="s">
        <v>8326</v>
      </c>
      <c r="T2063" t="s">
        <v>8342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29"/>
        <v>42423.3830787037</v>
      </c>
      <c r="L2064" s="13">
        <f t="shared" si="130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20">
        <f t="shared" si="131"/>
        <v>114.97699999999999</v>
      </c>
      <c r="R2064" s="8">
        <f t="shared" si="128"/>
        <v>566.38916256157631</v>
      </c>
      <c r="S2064" t="s">
        <v>8326</v>
      </c>
      <c r="T2064" t="s">
        <v>8342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29"/>
        <v>42472.73265046296</v>
      </c>
      <c r="L2065" s="13">
        <f t="shared" si="130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20">
        <f t="shared" si="131"/>
        <v>148.04999999999998</v>
      </c>
      <c r="R2065" s="8">
        <f t="shared" si="128"/>
        <v>120.85714285714286</v>
      </c>
      <c r="S2065" t="s">
        <v>8326</v>
      </c>
      <c r="T2065" t="s">
        <v>8342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29"/>
        <v>41389.364849537036</v>
      </c>
      <c r="L2066" s="13">
        <f t="shared" si="130"/>
        <v>41425.5</v>
      </c>
      <c r="M2066" t="b">
        <v>0</v>
      </c>
      <c r="N2066">
        <v>5812</v>
      </c>
      <c r="O2066" t="b">
        <v>1</v>
      </c>
      <c r="P2066" t="s">
        <v>8295</v>
      </c>
      <c r="Q2066" s="20">
        <f t="shared" si="131"/>
        <v>191.16676082790633</v>
      </c>
      <c r="R2066" s="8">
        <f t="shared" si="128"/>
        <v>86.163845492085343</v>
      </c>
      <c r="S2066" t="s">
        <v>8326</v>
      </c>
      <c r="T2066" t="s">
        <v>8342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29"/>
        <v>41603.333668981482</v>
      </c>
      <c r="L2067" s="13">
        <f t="shared" si="130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20">
        <f t="shared" si="131"/>
        <v>199.215125</v>
      </c>
      <c r="R2067" s="8">
        <f t="shared" si="128"/>
        <v>51.212114395886893</v>
      </c>
      <c r="S2067" t="s">
        <v>8326</v>
      </c>
      <c r="T2067" t="s">
        <v>8342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29"/>
        <v>41844.771793981483</v>
      </c>
      <c r="L2068" s="13">
        <f t="shared" si="130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20">
        <f t="shared" si="131"/>
        <v>218.6</v>
      </c>
      <c r="R2068" s="8">
        <f t="shared" si="128"/>
        <v>67.261538461538464</v>
      </c>
      <c r="S2068" t="s">
        <v>8326</v>
      </c>
      <c r="T2068" t="s">
        <v>8342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29"/>
        <v>42115.853888888887</v>
      </c>
      <c r="L2069" s="13">
        <f t="shared" si="130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20">
        <f t="shared" si="131"/>
        <v>126.86868686868686</v>
      </c>
      <c r="R2069" s="8">
        <f t="shared" si="128"/>
        <v>62.8</v>
      </c>
      <c r="S2069" t="s">
        <v>8326</v>
      </c>
      <c r="T2069" t="s">
        <v>8342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29"/>
        <v>42633.841608796298</v>
      </c>
      <c r="L2070" s="13">
        <f t="shared" si="130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20">
        <f t="shared" si="131"/>
        <v>105.22388000000001</v>
      </c>
      <c r="R2070" s="8">
        <f t="shared" si="128"/>
        <v>346.13118421052633</v>
      </c>
      <c r="S2070" t="s">
        <v>8326</v>
      </c>
      <c r="T2070" t="s">
        <v>8342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29"/>
        <v>42340.972118055557</v>
      </c>
      <c r="L2071" s="13">
        <f t="shared" si="130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20">
        <f t="shared" si="131"/>
        <v>128.40666000000002</v>
      </c>
      <c r="R2071" s="8">
        <f t="shared" si="128"/>
        <v>244.11912547528519</v>
      </c>
      <c r="S2071" t="s">
        <v>8326</v>
      </c>
      <c r="T2071" t="s">
        <v>8342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29"/>
        <v>42519.6565162037</v>
      </c>
      <c r="L2072" s="13">
        <f t="shared" si="130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20">
        <f t="shared" si="131"/>
        <v>317.3272</v>
      </c>
      <c r="R2072" s="8">
        <f t="shared" si="128"/>
        <v>259.25424836601309</v>
      </c>
      <c r="S2072" t="s">
        <v>8326</v>
      </c>
      <c r="T2072" t="s">
        <v>8342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29"/>
        <v>42600.278749999998</v>
      </c>
      <c r="L2073" s="13">
        <f t="shared" si="130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20">
        <f t="shared" si="131"/>
        <v>280.73</v>
      </c>
      <c r="R2073" s="8">
        <f t="shared" si="128"/>
        <v>201.96402877697841</v>
      </c>
      <c r="S2073" t="s">
        <v>8326</v>
      </c>
      <c r="T2073" t="s">
        <v>8342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29"/>
        <v>42467.581388888888</v>
      </c>
      <c r="L2074" s="13">
        <f t="shared" si="130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20">
        <f t="shared" si="131"/>
        <v>110.73146853146854</v>
      </c>
      <c r="R2074" s="8">
        <f t="shared" si="128"/>
        <v>226.20857142857142</v>
      </c>
      <c r="S2074" t="s">
        <v>8326</v>
      </c>
      <c r="T2074" t="s">
        <v>8342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29"/>
        <v>42087.668032407411</v>
      </c>
      <c r="L2075" s="13">
        <f t="shared" si="130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20">
        <f t="shared" si="131"/>
        <v>152.60429999999999</v>
      </c>
      <c r="R2075" s="8">
        <f t="shared" si="128"/>
        <v>324.69</v>
      </c>
      <c r="S2075" t="s">
        <v>8326</v>
      </c>
      <c r="T2075" t="s">
        <v>8342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29"/>
        <v>42466.826180555552</v>
      </c>
      <c r="L2076" s="13">
        <f t="shared" si="130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20">
        <f t="shared" si="131"/>
        <v>102.49999999999999</v>
      </c>
      <c r="R2076" s="8">
        <f t="shared" si="128"/>
        <v>205</v>
      </c>
      <c r="S2076" t="s">
        <v>8326</v>
      </c>
      <c r="T2076" t="s">
        <v>8342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29"/>
        <v>41450.681574074071</v>
      </c>
      <c r="L2077" s="13">
        <f t="shared" si="130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20">
        <f t="shared" si="131"/>
        <v>1678.3738373837384</v>
      </c>
      <c r="R2077" s="8">
        <f t="shared" si="128"/>
        <v>20.465926829268295</v>
      </c>
      <c r="S2077" t="s">
        <v>8326</v>
      </c>
      <c r="T2077" t="s">
        <v>8342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29"/>
        <v>41803.880659722221</v>
      </c>
      <c r="L2078" s="13">
        <f t="shared" si="130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20">
        <f t="shared" si="131"/>
        <v>543.349156424581</v>
      </c>
      <c r="R2078" s="8">
        <f t="shared" si="128"/>
        <v>116.35303146309367</v>
      </c>
      <c r="S2078" t="s">
        <v>8326</v>
      </c>
      <c r="T2078" t="s">
        <v>8342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29"/>
        <v>42103.042546296296</v>
      </c>
      <c r="L2079" s="13">
        <f t="shared" si="130"/>
        <v>42160.875</v>
      </c>
      <c r="M2079" t="b">
        <v>0</v>
      </c>
      <c r="N2079">
        <v>188</v>
      </c>
      <c r="O2079" t="b">
        <v>1</v>
      </c>
      <c r="P2079" t="s">
        <v>8295</v>
      </c>
      <c r="Q2079" s="20">
        <f t="shared" si="131"/>
        <v>115.50800000000001</v>
      </c>
      <c r="R2079" s="8">
        <f t="shared" si="128"/>
        <v>307.20212765957444</v>
      </c>
      <c r="S2079" t="s">
        <v>8326</v>
      </c>
      <c r="T2079" t="s">
        <v>8342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29"/>
        <v>42692.771493055552</v>
      </c>
      <c r="L2080" s="13">
        <f t="shared" si="130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20">
        <f t="shared" si="131"/>
        <v>131.20499999999998</v>
      </c>
      <c r="R2080" s="8">
        <f t="shared" si="128"/>
        <v>546.6875</v>
      </c>
      <c r="S2080" t="s">
        <v>8326</v>
      </c>
      <c r="T2080" t="s">
        <v>8342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29"/>
        <v>42150.71056712963</v>
      </c>
      <c r="L2081" s="13">
        <f t="shared" si="130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20">
        <f t="shared" si="131"/>
        <v>288.17</v>
      </c>
      <c r="R2081" s="8">
        <f t="shared" si="128"/>
        <v>47.474464579901152</v>
      </c>
      <c r="S2081" t="s">
        <v>8326</v>
      </c>
      <c r="T2081" t="s">
        <v>8342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29"/>
        <v>42289.957175925927</v>
      </c>
      <c r="L2082" s="13">
        <f t="shared" si="130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20">
        <f t="shared" si="131"/>
        <v>507.8</v>
      </c>
      <c r="R2082" s="8">
        <f t="shared" si="128"/>
        <v>101.56</v>
      </c>
      <c r="S2082" t="s">
        <v>8326</v>
      </c>
      <c r="T2082" t="s">
        <v>8342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29"/>
        <v>41004.156886574077</v>
      </c>
      <c r="L2083" s="13">
        <f t="shared" si="130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20">
        <f t="shared" si="131"/>
        <v>114.57142857142857</v>
      </c>
      <c r="R2083" s="8">
        <f t="shared" si="128"/>
        <v>72.909090909090907</v>
      </c>
      <c r="S2083" t="s">
        <v>8321</v>
      </c>
      <c r="T2083" t="s">
        <v>8340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29"/>
        <v>40811.120324074072</v>
      </c>
      <c r="L2084" s="13">
        <f t="shared" si="130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20">
        <f t="shared" si="131"/>
        <v>110.73333333333333</v>
      </c>
      <c r="R2084" s="8">
        <f t="shared" si="128"/>
        <v>43.710526315789473</v>
      </c>
      <c r="S2084" t="s">
        <v>8321</v>
      </c>
      <c r="T2084" t="s">
        <v>8340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29"/>
        <v>41034.72216435185</v>
      </c>
      <c r="L2085" s="13">
        <f t="shared" si="130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20">
        <f t="shared" si="131"/>
        <v>113.33333333333333</v>
      </c>
      <c r="R2085" s="8">
        <f t="shared" si="128"/>
        <v>34</v>
      </c>
      <c r="S2085" t="s">
        <v>8321</v>
      </c>
      <c r="T2085" t="s">
        <v>8340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29"/>
        <v>41731.833124999997</v>
      </c>
      <c r="L2086" s="13">
        <f t="shared" si="130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20">
        <f t="shared" si="131"/>
        <v>108.33333333333333</v>
      </c>
      <c r="R2086" s="8">
        <f t="shared" si="128"/>
        <v>70.652173913043484</v>
      </c>
      <c r="S2086" t="s">
        <v>8321</v>
      </c>
      <c r="T2086" t="s">
        <v>8340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29"/>
        <v>41075.835497685184</v>
      </c>
      <c r="L2087" s="13">
        <f t="shared" si="130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20">
        <f t="shared" si="131"/>
        <v>123.53333333333335</v>
      </c>
      <c r="R2087" s="8">
        <f t="shared" si="128"/>
        <v>89.301204819277103</v>
      </c>
      <c r="S2087" t="s">
        <v>8321</v>
      </c>
      <c r="T2087" t="s">
        <v>8340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29"/>
        <v>40860.67050925926</v>
      </c>
      <c r="L2088" s="13">
        <f t="shared" si="130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20">
        <f t="shared" si="131"/>
        <v>100.69999999999999</v>
      </c>
      <c r="R2088" s="8">
        <f t="shared" si="128"/>
        <v>115.08571428571429</v>
      </c>
      <c r="S2088" t="s">
        <v>8321</v>
      </c>
      <c r="T2088" t="s">
        <v>8340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29"/>
        <v>40764.204375000001</v>
      </c>
      <c r="L2089" s="13">
        <f t="shared" si="130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20">
        <f t="shared" si="131"/>
        <v>103.53333333333335</v>
      </c>
      <c r="R2089" s="8">
        <f t="shared" si="128"/>
        <v>62.12</v>
      </c>
      <c r="S2089" t="s">
        <v>8321</v>
      </c>
      <c r="T2089" t="s">
        <v>8340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29"/>
        <v>40395.714722222219</v>
      </c>
      <c r="L2090" s="13">
        <f t="shared" si="130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20">
        <f t="shared" si="131"/>
        <v>115.51066666666668</v>
      </c>
      <c r="R2090" s="8">
        <f t="shared" si="128"/>
        <v>46.204266666666669</v>
      </c>
      <c r="S2090" t="s">
        <v>8321</v>
      </c>
      <c r="T2090" t="s">
        <v>8340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29"/>
        <v>41453.076319444444</v>
      </c>
      <c r="L2091" s="13">
        <f t="shared" si="130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20">
        <f t="shared" si="131"/>
        <v>120.4004</v>
      </c>
      <c r="R2091" s="8">
        <f t="shared" si="128"/>
        <v>48.54854838709678</v>
      </c>
      <c r="S2091" t="s">
        <v>8321</v>
      </c>
      <c r="T2091" t="s">
        <v>8340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29"/>
        <v>41299.381423611114</v>
      </c>
      <c r="L2092" s="13">
        <f t="shared" si="130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20">
        <f t="shared" si="131"/>
        <v>115.040375</v>
      </c>
      <c r="R2092" s="8">
        <f t="shared" si="128"/>
        <v>57.520187499999999</v>
      </c>
      <c r="S2092" t="s">
        <v>8321</v>
      </c>
      <c r="T2092" t="s">
        <v>8340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29"/>
        <v>40555.322662037033</v>
      </c>
      <c r="L2093" s="13">
        <f t="shared" si="130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20">
        <f t="shared" si="131"/>
        <v>120.46777777777777</v>
      </c>
      <c r="R2093" s="8">
        <f t="shared" si="128"/>
        <v>88.147154471544724</v>
      </c>
      <c r="S2093" t="s">
        <v>8321</v>
      </c>
      <c r="T2093" t="s">
        <v>8340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29"/>
        <v>40763.707546296297</v>
      </c>
      <c r="L2094" s="13">
        <f t="shared" si="130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20">
        <f t="shared" si="131"/>
        <v>101.28333333333333</v>
      </c>
      <c r="R2094" s="8">
        <f t="shared" si="128"/>
        <v>110.49090909090908</v>
      </c>
      <c r="S2094" t="s">
        <v>8321</v>
      </c>
      <c r="T2094" t="s">
        <v>8340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29"/>
        <v>41205.854537037041</v>
      </c>
      <c r="L2095" s="13">
        <f t="shared" si="130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20">
        <f t="shared" si="131"/>
        <v>102.46666666666667</v>
      </c>
      <c r="R2095" s="8">
        <f t="shared" si="128"/>
        <v>66.826086956521735</v>
      </c>
      <c r="S2095" t="s">
        <v>8321</v>
      </c>
      <c r="T2095" t="s">
        <v>8340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29"/>
        <v>40939.02002314815</v>
      </c>
      <c r="L2096" s="13">
        <f t="shared" si="130"/>
        <v>40973.125</v>
      </c>
      <c r="M2096" t="b">
        <v>0</v>
      </c>
      <c r="N2096">
        <v>72</v>
      </c>
      <c r="O2096" t="b">
        <v>1</v>
      </c>
      <c r="P2096" t="s">
        <v>8279</v>
      </c>
      <c r="Q2096" s="20">
        <f t="shared" si="131"/>
        <v>120.54285714285714</v>
      </c>
      <c r="R2096" s="8">
        <f t="shared" si="128"/>
        <v>58.597222222222221</v>
      </c>
      <c r="S2096" t="s">
        <v>8321</v>
      </c>
      <c r="T2096" t="s">
        <v>8340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29"/>
        <v>40758.733483796292</v>
      </c>
      <c r="L2097" s="13">
        <f t="shared" si="130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20">
        <f t="shared" si="131"/>
        <v>100</v>
      </c>
      <c r="R2097" s="8">
        <f t="shared" si="128"/>
        <v>113.63636363636364</v>
      </c>
      <c r="S2097" t="s">
        <v>8321</v>
      </c>
      <c r="T2097" t="s">
        <v>8340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29"/>
        <v>41192.758506944447</v>
      </c>
      <c r="L2098" s="13">
        <f t="shared" si="130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20">
        <f t="shared" si="131"/>
        <v>101.66666666666666</v>
      </c>
      <c r="R2098" s="8">
        <f t="shared" si="128"/>
        <v>43.571428571428569</v>
      </c>
      <c r="S2098" t="s">
        <v>8321</v>
      </c>
      <c r="T2098" t="s">
        <v>8340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29"/>
        <v>40818.58489583333</v>
      </c>
      <c r="L2099" s="13">
        <f t="shared" si="130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20">
        <f t="shared" si="131"/>
        <v>100</v>
      </c>
      <c r="R2099" s="8">
        <f t="shared" si="128"/>
        <v>78.94736842105263</v>
      </c>
      <c r="S2099" t="s">
        <v>8321</v>
      </c>
      <c r="T2099" t="s">
        <v>8340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29"/>
        <v>40946.11383101852</v>
      </c>
      <c r="L2100" s="13">
        <f t="shared" si="130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20">
        <f t="shared" si="131"/>
        <v>100.33333333333334</v>
      </c>
      <c r="R2100" s="8">
        <f t="shared" si="128"/>
        <v>188.125</v>
      </c>
      <c r="S2100" t="s">
        <v>8321</v>
      </c>
      <c r="T2100" t="s">
        <v>8340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29"/>
        <v>42173.746342592596</v>
      </c>
      <c r="L2101" s="13">
        <f t="shared" si="130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20">
        <f t="shared" si="131"/>
        <v>132.36666666666667</v>
      </c>
      <c r="R2101" s="8">
        <f t="shared" si="128"/>
        <v>63.031746031746032</v>
      </c>
      <c r="S2101" t="s">
        <v>8321</v>
      </c>
      <c r="T2101" t="s">
        <v>8340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29"/>
        <v>41074.834965277776</v>
      </c>
      <c r="L2102" s="13">
        <f t="shared" si="130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20">
        <f t="shared" si="131"/>
        <v>136.66666666666666</v>
      </c>
      <c r="R2102" s="8">
        <f t="shared" si="128"/>
        <v>30.37037037037037</v>
      </c>
      <c r="S2102" t="s">
        <v>8321</v>
      </c>
      <c r="T2102" t="s">
        <v>8340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29"/>
        <v>40892.149467592593</v>
      </c>
      <c r="L2103" s="13">
        <f t="shared" si="130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20">
        <f t="shared" si="131"/>
        <v>113.25</v>
      </c>
      <c r="R2103" s="8">
        <f t="shared" si="128"/>
        <v>51.477272727272727</v>
      </c>
      <c r="S2103" t="s">
        <v>8321</v>
      </c>
      <c r="T2103" t="s">
        <v>8340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29"/>
        <v>40638.868611111109</v>
      </c>
      <c r="L2104" s="13">
        <f t="shared" si="130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20">
        <f t="shared" si="131"/>
        <v>136</v>
      </c>
      <c r="R2104" s="8">
        <f t="shared" si="128"/>
        <v>35.789473684210527</v>
      </c>
      <c r="S2104" t="s">
        <v>8321</v>
      </c>
      <c r="T2104" t="s">
        <v>8340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29"/>
        <v>41192.754942129628</v>
      </c>
      <c r="L2105" s="13">
        <f t="shared" si="130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20">
        <f t="shared" si="131"/>
        <v>146.12318374694613</v>
      </c>
      <c r="R2105" s="8">
        <f t="shared" si="128"/>
        <v>98.817391304347822</v>
      </c>
      <c r="S2105" t="s">
        <v>8321</v>
      </c>
      <c r="T2105" t="s">
        <v>8340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29"/>
        <v>41394.074467592596</v>
      </c>
      <c r="L2106" s="13">
        <f t="shared" si="130"/>
        <v>41425</v>
      </c>
      <c r="M2106" t="b">
        <v>0</v>
      </c>
      <c r="N2106">
        <v>37</v>
      </c>
      <c r="O2106" t="b">
        <v>1</v>
      </c>
      <c r="P2106" t="s">
        <v>8279</v>
      </c>
      <c r="Q2106" s="20">
        <f t="shared" si="131"/>
        <v>129.5</v>
      </c>
      <c r="R2106" s="8">
        <f t="shared" si="128"/>
        <v>28</v>
      </c>
      <c r="S2106" t="s">
        <v>8321</v>
      </c>
      <c r="T2106" t="s">
        <v>8340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29"/>
        <v>41951.788807870369</v>
      </c>
      <c r="L2107" s="13">
        <f t="shared" si="130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20">
        <f t="shared" si="131"/>
        <v>254</v>
      </c>
      <c r="R2107" s="8">
        <f t="shared" si="128"/>
        <v>51.313131313131315</v>
      </c>
      <c r="S2107" t="s">
        <v>8321</v>
      </c>
      <c r="T2107" t="s">
        <v>8340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29"/>
        <v>41270.21497685185</v>
      </c>
      <c r="L2108" s="13">
        <f t="shared" si="130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20">
        <f t="shared" si="131"/>
        <v>107.04545454545456</v>
      </c>
      <c r="R2108" s="8">
        <f t="shared" si="128"/>
        <v>53.522727272727273</v>
      </c>
      <c r="S2108" t="s">
        <v>8321</v>
      </c>
      <c r="T2108" t="s">
        <v>8340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29"/>
        <v>41934.71056712963</v>
      </c>
      <c r="L2109" s="13">
        <f t="shared" si="130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20">
        <f t="shared" si="131"/>
        <v>107.73299999999999</v>
      </c>
      <c r="R2109" s="8">
        <f t="shared" si="128"/>
        <v>37.149310344827583</v>
      </c>
      <c r="S2109" t="s">
        <v>8321</v>
      </c>
      <c r="T2109" t="s">
        <v>8340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29"/>
        <v>41135.175694444442</v>
      </c>
      <c r="L2110" s="13">
        <f t="shared" si="130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20">
        <f t="shared" si="131"/>
        <v>107.31250000000001</v>
      </c>
      <c r="R2110" s="8">
        <f t="shared" si="128"/>
        <v>89.895287958115176</v>
      </c>
      <c r="S2110" t="s">
        <v>8321</v>
      </c>
      <c r="T2110" t="s">
        <v>8340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29"/>
        <v>42160.708530092597</v>
      </c>
      <c r="L2111" s="13">
        <f t="shared" si="130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20">
        <f t="shared" si="131"/>
        <v>106.52500000000001</v>
      </c>
      <c r="R2111" s="8">
        <f t="shared" si="128"/>
        <v>106.52500000000001</v>
      </c>
      <c r="S2111" t="s">
        <v>8321</v>
      </c>
      <c r="T2111" t="s">
        <v>8340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29"/>
        <v>41759.670937499999</v>
      </c>
      <c r="L2112" s="13">
        <f t="shared" si="130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20">
        <f t="shared" si="131"/>
        <v>100.35000000000001</v>
      </c>
      <c r="R2112" s="8">
        <f t="shared" si="128"/>
        <v>52.815789473684212</v>
      </c>
      <c r="S2112" t="s">
        <v>8321</v>
      </c>
      <c r="T2112" t="s">
        <v>8340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29"/>
        <v>40703.197048611109</v>
      </c>
      <c r="L2113" s="13">
        <f t="shared" si="130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20">
        <f t="shared" si="131"/>
        <v>106.5</v>
      </c>
      <c r="R2113" s="8">
        <f t="shared" si="128"/>
        <v>54.615384615384613</v>
      </c>
      <c r="S2113" t="s">
        <v>8321</v>
      </c>
      <c r="T2113" t="s">
        <v>8340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29"/>
        <v>41365.928159722222</v>
      </c>
      <c r="L2114" s="13">
        <f t="shared" si="130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20">
        <f t="shared" si="131"/>
        <v>100</v>
      </c>
      <c r="R2114" s="8">
        <f t="shared" ref="R2114:R2177" si="132">E2114/N2114</f>
        <v>27.272727272727273</v>
      </c>
      <c r="S2114" t="s">
        <v>8321</v>
      </c>
      <c r="T2114" t="s">
        <v>8340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133">(((J2115/60)/60)/24)+DATE(1970,1,1)</f>
        <v>41870.86546296296</v>
      </c>
      <c r="L2115" s="13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20">
        <f t="shared" si="131"/>
        <v>104.85714285714285</v>
      </c>
      <c r="R2115" s="8">
        <f t="shared" si="132"/>
        <v>68.598130841121488</v>
      </c>
      <c r="S2115" t="s">
        <v>8321</v>
      </c>
      <c r="T2115" t="s">
        <v>8340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33"/>
        <v>40458.815625000003</v>
      </c>
      <c r="L2116" s="13">
        <f t="shared" si="13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20">
        <f t="shared" ref="Q2116:Q2179" si="135">E2116/D2116*100</f>
        <v>104.69999999999999</v>
      </c>
      <c r="R2116" s="8">
        <f t="shared" si="132"/>
        <v>35.612244897959187</v>
      </c>
      <c r="S2116" t="s">
        <v>8321</v>
      </c>
      <c r="T2116" t="s">
        <v>8340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33"/>
        <v>40564.081030092595</v>
      </c>
      <c r="L2117" s="13">
        <f t="shared" si="13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20">
        <f t="shared" si="135"/>
        <v>225.66666666666669</v>
      </c>
      <c r="R2117" s="8">
        <f t="shared" si="132"/>
        <v>94.027777777777771</v>
      </c>
      <c r="S2117" t="s">
        <v>8321</v>
      </c>
      <c r="T2117" t="s">
        <v>8340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33"/>
        <v>41136.777812500004</v>
      </c>
      <c r="L2118" s="13">
        <f t="shared" si="13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20">
        <f t="shared" si="135"/>
        <v>100.90416666666667</v>
      </c>
      <c r="R2118" s="8">
        <f t="shared" si="132"/>
        <v>526.45652173913038</v>
      </c>
      <c r="S2118" t="s">
        <v>8321</v>
      </c>
      <c r="T2118" t="s">
        <v>8340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33"/>
        <v>42290.059594907405</v>
      </c>
      <c r="L2119" s="13">
        <f t="shared" si="13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20">
        <f t="shared" si="135"/>
        <v>147.75</v>
      </c>
      <c r="R2119" s="8">
        <f t="shared" si="132"/>
        <v>50.657142857142858</v>
      </c>
      <c r="S2119" t="s">
        <v>8321</v>
      </c>
      <c r="T2119" t="s">
        <v>8340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33"/>
        <v>40718.839537037034</v>
      </c>
      <c r="L2120" s="13">
        <f t="shared" si="13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20">
        <f t="shared" si="135"/>
        <v>134.61099999999999</v>
      </c>
      <c r="R2120" s="8">
        <f t="shared" si="132"/>
        <v>79.182941176470578</v>
      </c>
      <c r="S2120" t="s">
        <v>8321</v>
      </c>
      <c r="T2120" t="s">
        <v>8340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33"/>
        <v>41107.130150462966</v>
      </c>
      <c r="L2121" s="13">
        <f t="shared" si="13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20">
        <f t="shared" si="135"/>
        <v>100.75</v>
      </c>
      <c r="R2121" s="8">
        <f t="shared" si="132"/>
        <v>91.590909090909093</v>
      </c>
      <c r="S2121" t="s">
        <v>8321</v>
      </c>
      <c r="T2121" t="s">
        <v>8340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33"/>
        <v>41591.964537037034</v>
      </c>
      <c r="L2122" s="13">
        <f t="shared" si="13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20">
        <f t="shared" si="135"/>
        <v>100.880375</v>
      </c>
      <c r="R2122" s="8">
        <f t="shared" si="132"/>
        <v>116.96275362318841</v>
      </c>
      <c r="S2122" t="s">
        <v>8321</v>
      </c>
      <c r="T2122" t="s">
        <v>8340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33"/>
        <v>42716.7424537037</v>
      </c>
      <c r="L2123" s="13">
        <f t="shared" si="13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20">
        <f t="shared" si="135"/>
        <v>0.56800000000000006</v>
      </c>
      <c r="R2123" s="8">
        <f t="shared" si="132"/>
        <v>28.4</v>
      </c>
      <c r="S2123" t="s">
        <v>8338</v>
      </c>
      <c r="T2123" t="s">
        <v>8344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33"/>
        <v>42712.300567129627</v>
      </c>
      <c r="L2124" s="13">
        <f t="shared" si="13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20">
        <f t="shared" si="135"/>
        <v>0.38750000000000001</v>
      </c>
      <c r="R2124" s="8">
        <f t="shared" si="132"/>
        <v>103.33333333333333</v>
      </c>
      <c r="S2124" t="s">
        <v>8338</v>
      </c>
      <c r="T2124" t="s">
        <v>8344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33"/>
        <v>40198.424849537041</v>
      </c>
      <c r="L2125" s="13">
        <f t="shared" si="13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20">
        <f t="shared" si="135"/>
        <v>10</v>
      </c>
      <c r="R2125" s="8">
        <f t="shared" si="132"/>
        <v>10</v>
      </c>
      <c r="S2125" t="s">
        <v>8338</v>
      </c>
      <c r="T2125" t="s">
        <v>8344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33"/>
        <v>40464.028182870366</v>
      </c>
      <c r="L2126" s="13">
        <f t="shared" si="13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20">
        <f t="shared" si="135"/>
        <v>10.454545454545453</v>
      </c>
      <c r="R2126" s="8">
        <f t="shared" si="132"/>
        <v>23</v>
      </c>
      <c r="S2126" t="s">
        <v>8338</v>
      </c>
      <c r="T2126" t="s">
        <v>8344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33"/>
        <v>42191.023530092592</v>
      </c>
      <c r="L2127" s="13">
        <f t="shared" si="13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20">
        <f t="shared" si="135"/>
        <v>1.4200000000000002</v>
      </c>
      <c r="R2127" s="8">
        <f t="shared" si="132"/>
        <v>31.555555555555557</v>
      </c>
      <c r="S2127" t="s">
        <v>8338</v>
      </c>
      <c r="T2127" t="s">
        <v>8344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33"/>
        <v>41951.973229166666</v>
      </c>
      <c r="L2128" s="13">
        <f t="shared" si="13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20">
        <f t="shared" si="135"/>
        <v>0.05</v>
      </c>
      <c r="R2128" s="8">
        <f t="shared" si="132"/>
        <v>5</v>
      </c>
      <c r="S2128" t="s">
        <v>8338</v>
      </c>
      <c r="T2128" t="s">
        <v>8344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33"/>
        <v>42045.50535879629</v>
      </c>
      <c r="L2129" s="13">
        <f t="shared" si="13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20">
        <f t="shared" si="135"/>
        <v>28.842857142857142</v>
      </c>
      <c r="R2129" s="8">
        <f t="shared" si="132"/>
        <v>34.220338983050844</v>
      </c>
      <c r="S2129" t="s">
        <v>8338</v>
      </c>
      <c r="T2129" t="s">
        <v>8344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33"/>
        <v>41843.772789351853</v>
      </c>
      <c r="L2130" s="13">
        <f t="shared" si="13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20">
        <f t="shared" si="135"/>
        <v>0.16666666666666669</v>
      </c>
      <c r="R2130" s="8">
        <f t="shared" si="132"/>
        <v>25</v>
      </c>
      <c r="S2130" t="s">
        <v>8338</v>
      </c>
      <c r="T2130" t="s">
        <v>8344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33"/>
        <v>42409.024305555555</v>
      </c>
      <c r="L2131" s="13">
        <f t="shared" si="13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20">
        <f t="shared" si="135"/>
        <v>11.799999999999999</v>
      </c>
      <c r="R2131" s="8">
        <f t="shared" si="132"/>
        <v>19.666666666666668</v>
      </c>
      <c r="S2131" t="s">
        <v>8338</v>
      </c>
      <c r="T2131" t="s">
        <v>8344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33"/>
        <v>41832.086377314816</v>
      </c>
      <c r="L2132" s="13">
        <f t="shared" si="13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20">
        <f t="shared" si="135"/>
        <v>0.20238095238095236</v>
      </c>
      <c r="R2132" s="8">
        <f t="shared" si="132"/>
        <v>21.25</v>
      </c>
      <c r="S2132" t="s">
        <v>8338</v>
      </c>
      <c r="T2132" t="s">
        <v>8344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33"/>
        <v>42167.207071759258</v>
      </c>
      <c r="L2133" s="13">
        <f t="shared" si="13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20">
        <f t="shared" si="135"/>
        <v>5</v>
      </c>
      <c r="R2133" s="8">
        <f t="shared" si="132"/>
        <v>8.3333333333333339</v>
      </c>
      <c r="S2133" t="s">
        <v>8338</v>
      </c>
      <c r="T2133" t="s">
        <v>8344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33"/>
        <v>41643.487175925926</v>
      </c>
      <c r="L2134" s="13">
        <f t="shared" si="13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20">
        <f t="shared" si="135"/>
        <v>2.1129899999999995</v>
      </c>
      <c r="R2134" s="8">
        <f t="shared" si="132"/>
        <v>21.34333333333333</v>
      </c>
      <c r="S2134" t="s">
        <v>8338</v>
      </c>
      <c r="T2134" t="s">
        <v>8344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33"/>
        <v>40619.097210648149</v>
      </c>
      <c r="L2135" s="13">
        <f t="shared" si="13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20">
        <f t="shared" si="135"/>
        <v>1.6</v>
      </c>
      <c r="R2135" s="8">
        <f t="shared" si="132"/>
        <v>5.333333333333333</v>
      </c>
      <c r="S2135" t="s">
        <v>8338</v>
      </c>
      <c r="T2135" t="s">
        <v>8344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33"/>
        <v>41361.886469907404</v>
      </c>
      <c r="L2136" s="13">
        <f t="shared" si="13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20">
        <f t="shared" si="135"/>
        <v>1.7333333333333332</v>
      </c>
      <c r="R2136" s="8">
        <f t="shared" si="132"/>
        <v>34.666666666666664</v>
      </c>
      <c r="S2136" t="s">
        <v>8338</v>
      </c>
      <c r="T2136" t="s">
        <v>8344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33"/>
        <v>41156.963344907403</v>
      </c>
      <c r="L2137" s="13">
        <f t="shared" si="134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20">
        <f t="shared" si="135"/>
        <v>9.56</v>
      </c>
      <c r="R2137" s="8">
        <f t="shared" si="132"/>
        <v>21.727272727272727</v>
      </c>
      <c r="S2137" t="s">
        <v>8338</v>
      </c>
      <c r="T2137" t="s">
        <v>8344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33"/>
        <v>41536.509097222224</v>
      </c>
      <c r="L2138" s="13">
        <f t="shared" si="13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20">
        <f t="shared" si="135"/>
        <v>5.9612499999999999E-2</v>
      </c>
      <c r="R2138" s="8">
        <f t="shared" si="132"/>
        <v>11.922499999999999</v>
      </c>
      <c r="S2138" t="s">
        <v>8338</v>
      </c>
      <c r="T2138" t="s">
        <v>8344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33"/>
        <v>41948.771168981482</v>
      </c>
      <c r="L2139" s="13">
        <f t="shared" si="13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20">
        <f t="shared" si="135"/>
        <v>28.405999999999999</v>
      </c>
      <c r="R2139" s="8">
        <f t="shared" si="132"/>
        <v>26.59737827715356</v>
      </c>
      <c r="S2139" t="s">
        <v>8338</v>
      </c>
      <c r="T2139" t="s">
        <v>8344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33"/>
        <v>41557.013182870374</v>
      </c>
      <c r="L2140" s="13">
        <f t="shared" si="13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20">
        <f t="shared" si="135"/>
        <v>12.8</v>
      </c>
      <c r="R2140" s="8">
        <f t="shared" si="132"/>
        <v>10.666666666666666</v>
      </c>
      <c r="S2140" t="s">
        <v>8338</v>
      </c>
      <c r="T2140" t="s">
        <v>8344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33"/>
        <v>42647.750092592592</v>
      </c>
      <c r="L2141" s="13">
        <f t="shared" si="13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20">
        <f t="shared" si="135"/>
        <v>5.42</v>
      </c>
      <c r="R2141" s="8">
        <f t="shared" si="132"/>
        <v>29.035714285714285</v>
      </c>
      <c r="S2141" t="s">
        <v>8338</v>
      </c>
      <c r="T2141" t="s">
        <v>8344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33"/>
        <v>41255.833611111113</v>
      </c>
      <c r="L2142" s="13">
        <f t="shared" si="13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20">
        <f t="shared" si="135"/>
        <v>0.11199999999999999</v>
      </c>
      <c r="R2142" s="8">
        <f t="shared" si="132"/>
        <v>50.909090909090907</v>
      </c>
      <c r="S2142" t="s">
        <v>8338</v>
      </c>
      <c r="T2142" t="s">
        <v>8344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33"/>
        <v>41927.235636574071</v>
      </c>
      <c r="L2143" s="13">
        <f t="shared" si="13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20">
        <f t="shared" si="135"/>
        <v>0</v>
      </c>
      <c r="R2143" s="8" t="e">
        <f t="shared" si="132"/>
        <v>#DIV/0!</v>
      </c>
      <c r="S2143" t="s">
        <v>8338</v>
      </c>
      <c r="T2143" t="s">
        <v>8344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33"/>
        <v>42340.701504629629</v>
      </c>
      <c r="L2144" s="13">
        <f t="shared" si="13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20">
        <f t="shared" si="135"/>
        <v>5.7238095238095239</v>
      </c>
      <c r="R2144" s="8">
        <f t="shared" si="132"/>
        <v>50.083333333333336</v>
      </c>
      <c r="S2144" t="s">
        <v>8338</v>
      </c>
      <c r="T2144" t="s">
        <v>8344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33"/>
        <v>40332.886712962965</v>
      </c>
      <c r="L2145" s="13">
        <f t="shared" si="13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20">
        <f t="shared" si="135"/>
        <v>11.25</v>
      </c>
      <c r="R2145" s="8">
        <f t="shared" si="132"/>
        <v>45</v>
      </c>
      <c r="S2145" t="s">
        <v>8338</v>
      </c>
      <c r="T2145" t="s">
        <v>8344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33"/>
        <v>41499.546759259261</v>
      </c>
      <c r="L2146" s="13">
        <f t="shared" si="13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20">
        <f t="shared" si="135"/>
        <v>1.7098591549295776</v>
      </c>
      <c r="R2146" s="8">
        <f t="shared" si="132"/>
        <v>25.291666666666668</v>
      </c>
      <c r="S2146" t="s">
        <v>8338</v>
      </c>
      <c r="T2146" t="s">
        <v>8344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33"/>
        <v>41575.237430555557</v>
      </c>
      <c r="L2147" s="13">
        <f t="shared" si="13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20">
        <f t="shared" si="135"/>
        <v>30.433333333333334</v>
      </c>
      <c r="R2147" s="8">
        <f t="shared" si="132"/>
        <v>51.292134831460672</v>
      </c>
      <c r="S2147" t="s">
        <v>8338</v>
      </c>
      <c r="T2147" t="s">
        <v>8344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33"/>
        <v>42397.679513888885</v>
      </c>
      <c r="L2148" s="13">
        <f t="shared" si="13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20">
        <f t="shared" si="135"/>
        <v>0.02</v>
      </c>
      <c r="R2148" s="8">
        <f t="shared" si="132"/>
        <v>1</v>
      </c>
      <c r="S2148" t="s">
        <v>8338</v>
      </c>
      <c r="T2148" t="s">
        <v>8344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33"/>
        <v>41927.295694444445</v>
      </c>
      <c r="L2149" s="13">
        <f t="shared" si="13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20">
        <f t="shared" si="135"/>
        <v>0.69641025641025645</v>
      </c>
      <c r="R2149" s="8">
        <f t="shared" si="132"/>
        <v>49.381818181818183</v>
      </c>
      <c r="S2149" t="s">
        <v>8338</v>
      </c>
      <c r="T2149" t="s">
        <v>8344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33"/>
        <v>42066.733587962968</v>
      </c>
      <c r="L2150" s="13">
        <f t="shared" si="13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20">
        <f t="shared" si="135"/>
        <v>2</v>
      </c>
      <c r="R2150" s="8">
        <f t="shared" si="132"/>
        <v>1</v>
      </c>
      <c r="S2150" t="s">
        <v>8338</v>
      </c>
      <c r="T2150" t="s">
        <v>8344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33"/>
        <v>40355.024953703702</v>
      </c>
      <c r="L2151" s="13">
        <f t="shared" si="134"/>
        <v>40390</v>
      </c>
      <c r="M2151" t="b">
        <v>0</v>
      </c>
      <c r="N2151">
        <v>0</v>
      </c>
      <c r="O2151" t="b">
        <v>0</v>
      </c>
      <c r="P2151" t="s">
        <v>8282</v>
      </c>
      <c r="Q2151" s="20">
        <f t="shared" si="135"/>
        <v>0</v>
      </c>
      <c r="R2151" s="8" t="e">
        <f t="shared" si="132"/>
        <v>#DIV/0!</v>
      </c>
      <c r="S2151" t="s">
        <v>8338</v>
      </c>
      <c r="T2151" t="s">
        <v>8344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33"/>
        <v>42534.284710648149</v>
      </c>
      <c r="L2152" s="13">
        <f t="shared" si="13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20">
        <f t="shared" si="135"/>
        <v>0.80999999999999994</v>
      </c>
      <c r="R2152" s="8">
        <f t="shared" si="132"/>
        <v>101.25</v>
      </c>
      <c r="S2152" t="s">
        <v>8338</v>
      </c>
      <c r="T2152" t="s">
        <v>8344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33"/>
        <v>42520.847384259265</v>
      </c>
      <c r="L2153" s="13">
        <f t="shared" si="134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20">
        <f t="shared" si="135"/>
        <v>0.26222222222222225</v>
      </c>
      <c r="R2153" s="8">
        <f t="shared" si="132"/>
        <v>19.666666666666668</v>
      </c>
      <c r="S2153" t="s">
        <v>8338</v>
      </c>
      <c r="T2153" t="s">
        <v>8344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33"/>
        <v>41683.832280092596</v>
      </c>
      <c r="L2154" s="13">
        <f t="shared" si="13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20">
        <f t="shared" si="135"/>
        <v>0.16666666666666669</v>
      </c>
      <c r="R2154" s="8">
        <f t="shared" si="132"/>
        <v>12.5</v>
      </c>
      <c r="S2154" t="s">
        <v>8338</v>
      </c>
      <c r="T2154" t="s">
        <v>8344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33"/>
        <v>41974.911087962959</v>
      </c>
      <c r="L2155" s="13">
        <f t="shared" si="13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20">
        <f t="shared" si="135"/>
        <v>9.124454880912446E-3</v>
      </c>
      <c r="R2155" s="8">
        <f t="shared" si="132"/>
        <v>8.5</v>
      </c>
      <c r="S2155" t="s">
        <v>8338</v>
      </c>
      <c r="T2155" t="s">
        <v>8344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33"/>
        <v>41647.632256944446</v>
      </c>
      <c r="L2156" s="13">
        <f t="shared" si="13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20">
        <f t="shared" si="135"/>
        <v>0.8</v>
      </c>
      <c r="R2156" s="8">
        <f t="shared" si="132"/>
        <v>1</v>
      </c>
      <c r="S2156" t="s">
        <v>8338</v>
      </c>
      <c r="T2156" t="s">
        <v>8344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33"/>
        <v>42430.747511574074</v>
      </c>
      <c r="L2157" s="13">
        <f t="shared" si="13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20">
        <f t="shared" si="135"/>
        <v>2.2999999999999998</v>
      </c>
      <c r="R2157" s="8">
        <f t="shared" si="132"/>
        <v>23</v>
      </c>
      <c r="S2157" t="s">
        <v>8338</v>
      </c>
      <c r="T2157" t="s">
        <v>8344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33"/>
        <v>41488.85423611111</v>
      </c>
      <c r="L2158" s="13">
        <f t="shared" si="13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20">
        <f t="shared" si="135"/>
        <v>2.6660714285714282</v>
      </c>
      <c r="R2158" s="8">
        <f t="shared" si="132"/>
        <v>17.987951807228917</v>
      </c>
      <c r="S2158" t="s">
        <v>8338</v>
      </c>
      <c r="T2158" t="s">
        <v>8344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33"/>
        <v>42694.98128472222</v>
      </c>
      <c r="L2159" s="13">
        <f t="shared" si="13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20">
        <f t="shared" si="135"/>
        <v>28.192</v>
      </c>
      <c r="R2159" s="8">
        <f t="shared" si="132"/>
        <v>370.94736842105266</v>
      </c>
      <c r="S2159" t="s">
        <v>8338</v>
      </c>
      <c r="T2159" t="s">
        <v>8344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33"/>
        <v>41264.853865740741</v>
      </c>
      <c r="L2160" s="13">
        <f t="shared" si="13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20">
        <f t="shared" si="135"/>
        <v>6.5900366666666672</v>
      </c>
      <c r="R2160" s="8">
        <f t="shared" si="132"/>
        <v>63.569485530546629</v>
      </c>
      <c r="S2160" t="s">
        <v>8338</v>
      </c>
      <c r="T2160" t="s">
        <v>8344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33"/>
        <v>40710.731180555551</v>
      </c>
      <c r="L2161" s="13">
        <f t="shared" si="134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20">
        <f t="shared" si="135"/>
        <v>0.72222222222222221</v>
      </c>
      <c r="R2161" s="8">
        <f t="shared" si="132"/>
        <v>13</v>
      </c>
      <c r="S2161" t="s">
        <v>8338</v>
      </c>
      <c r="T2161" t="s">
        <v>8344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33"/>
        <v>41018.711863425924</v>
      </c>
      <c r="L2162" s="13">
        <f t="shared" si="13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20">
        <f t="shared" si="135"/>
        <v>0.85000000000000009</v>
      </c>
      <c r="R2162" s="8">
        <f t="shared" si="132"/>
        <v>5.3125</v>
      </c>
      <c r="S2162" t="s">
        <v>8338</v>
      </c>
      <c r="T2162" t="s">
        <v>8344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33"/>
        <v>42240.852534722217</v>
      </c>
      <c r="L2163" s="13">
        <f t="shared" si="134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20">
        <f t="shared" si="135"/>
        <v>115.75</v>
      </c>
      <c r="R2163" s="8">
        <f t="shared" si="132"/>
        <v>35.615384615384613</v>
      </c>
      <c r="S2163" t="s">
        <v>8321</v>
      </c>
      <c r="T2163" t="s">
        <v>8323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33"/>
        <v>41813.766099537039</v>
      </c>
      <c r="L2164" s="13">
        <f t="shared" si="13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20">
        <f t="shared" si="135"/>
        <v>112.26666666666667</v>
      </c>
      <c r="R2164" s="8">
        <f t="shared" si="132"/>
        <v>87.103448275862064</v>
      </c>
      <c r="S2164" t="s">
        <v>8321</v>
      </c>
      <c r="T2164" t="s">
        <v>8323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33"/>
        <v>42111.899537037039</v>
      </c>
      <c r="L2165" s="13">
        <f t="shared" si="13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20">
        <f t="shared" si="135"/>
        <v>132.20000000000002</v>
      </c>
      <c r="R2165" s="8">
        <f t="shared" si="132"/>
        <v>75.11363636363636</v>
      </c>
      <c r="S2165" t="s">
        <v>8321</v>
      </c>
      <c r="T2165" t="s">
        <v>8323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33"/>
        <v>42515.71775462963</v>
      </c>
      <c r="L2166" s="13">
        <f t="shared" si="13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20">
        <f t="shared" si="135"/>
        <v>102.63636363636364</v>
      </c>
      <c r="R2166" s="8">
        <f t="shared" si="132"/>
        <v>68.01204819277109</v>
      </c>
      <c r="S2166" t="s">
        <v>8321</v>
      </c>
      <c r="T2166" t="s">
        <v>8323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33"/>
        <v>42438.667071759264</v>
      </c>
      <c r="L2167" s="13">
        <f t="shared" si="13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20">
        <f t="shared" si="135"/>
        <v>138.64000000000001</v>
      </c>
      <c r="R2167" s="8">
        <f t="shared" si="132"/>
        <v>29.623931623931625</v>
      </c>
      <c r="S2167" t="s">
        <v>8321</v>
      </c>
      <c r="T2167" t="s">
        <v>8323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33"/>
        <v>41933.838171296295</v>
      </c>
      <c r="L2168" s="13">
        <f t="shared" si="13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20">
        <f t="shared" si="135"/>
        <v>146.6</v>
      </c>
      <c r="R2168" s="8">
        <f t="shared" si="132"/>
        <v>91.625</v>
      </c>
      <c r="S2168" t="s">
        <v>8321</v>
      </c>
      <c r="T2168" t="s">
        <v>8323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33"/>
        <v>41153.066400462965</v>
      </c>
      <c r="L2169" s="13">
        <f t="shared" si="13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20">
        <f t="shared" si="135"/>
        <v>120</v>
      </c>
      <c r="R2169" s="8">
        <f t="shared" si="132"/>
        <v>22.5</v>
      </c>
      <c r="S2169" t="s">
        <v>8321</v>
      </c>
      <c r="T2169" t="s">
        <v>8323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33"/>
        <v>42745.600243055553</v>
      </c>
      <c r="L2170" s="13">
        <f t="shared" si="13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20">
        <f t="shared" si="135"/>
        <v>121.5816111111111</v>
      </c>
      <c r="R2170" s="8">
        <f t="shared" si="132"/>
        <v>64.366735294117646</v>
      </c>
      <c r="S2170" t="s">
        <v>8321</v>
      </c>
      <c r="T2170" t="s">
        <v>8323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33"/>
        <v>42793.700821759259</v>
      </c>
      <c r="L2171" s="13">
        <f t="shared" si="13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20">
        <f t="shared" si="135"/>
        <v>100</v>
      </c>
      <c r="R2171" s="8">
        <f t="shared" si="132"/>
        <v>21.857142857142858</v>
      </c>
      <c r="S2171" t="s">
        <v>8321</v>
      </c>
      <c r="T2171" t="s">
        <v>8323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33"/>
        <v>42198.750254629631</v>
      </c>
      <c r="L2172" s="13">
        <f t="shared" si="13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20">
        <f t="shared" si="135"/>
        <v>180.85714285714286</v>
      </c>
      <c r="R2172" s="8">
        <f t="shared" si="132"/>
        <v>33.315789473684212</v>
      </c>
      <c r="S2172" t="s">
        <v>8321</v>
      </c>
      <c r="T2172" t="s">
        <v>8323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33"/>
        <v>42141.95711805555</v>
      </c>
      <c r="L2173" s="13">
        <f t="shared" si="13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20">
        <f t="shared" si="135"/>
        <v>106.075</v>
      </c>
      <c r="R2173" s="8">
        <f t="shared" si="132"/>
        <v>90.276595744680847</v>
      </c>
      <c r="S2173" t="s">
        <v>8321</v>
      </c>
      <c r="T2173" t="s">
        <v>8323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33"/>
        <v>42082.580092592587</v>
      </c>
      <c r="L2174" s="13">
        <f t="shared" si="134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20">
        <f t="shared" si="135"/>
        <v>100</v>
      </c>
      <c r="R2174" s="8">
        <f t="shared" si="132"/>
        <v>76.92307692307692</v>
      </c>
      <c r="S2174" t="s">
        <v>8321</v>
      </c>
      <c r="T2174" t="s">
        <v>8323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33"/>
        <v>41495.692627314813</v>
      </c>
      <c r="L2175" s="13">
        <f t="shared" si="13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20">
        <f t="shared" si="135"/>
        <v>126.92857142857143</v>
      </c>
      <c r="R2175" s="8">
        <f t="shared" si="132"/>
        <v>59.233333333333334</v>
      </c>
      <c r="S2175" t="s">
        <v>8321</v>
      </c>
      <c r="T2175" t="s">
        <v>8323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33"/>
        <v>42465.542905092589</v>
      </c>
      <c r="L2176" s="13">
        <f t="shared" si="13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20">
        <f t="shared" si="135"/>
        <v>102.97499999999999</v>
      </c>
      <c r="R2176" s="8">
        <f t="shared" si="132"/>
        <v>65.38095238095238</v>
      </c>
      <c r="S2176" t="s">
        <v>8321</v>
      </c>
      <c r="T2176" t="s">
        <v>8323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33"/>
        <v>42565.009097222224</v>
      </c>
      <c r="L2177" s="13">
        <f t="shared" si="13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20">
        <f t="shared" si="135"/>
        <v>250</v>
      </c>
      <c r="R2177" s="8">
        <f t="shared" si="132"/>
        <v>67.307692307692307</v>
      </c>
      <c r="S2177" t="s">
        <v>8321</v>
      </c>
      <c r="T2177" t="s">
        <v>8323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133"/>
        <v>42096.633206018523</v>
      </c>
      <c r="L2178" s="13">
        <f t="shared" si="13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20">
        <f t="shared" si="135"/>
        <v>126.02</v>
      </c>
      <c r="R2178" s="8">
        <f t="shared" ref="R2178:R2241" si="136">E2178/N2178</f>
        <v>88.74647887323944</v>
      </c>
      <c r="S2178" t="s">
        <v>8321</v>
      </c>
      <c r="T2178" t="s">
        <v>8323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137">(((J2179/60)/60)/24)+DATE(1970,1,1)</f>
        <v>42502.250775462962</v>
      </c>
      <c r="L2179" s="13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20">
        <f t="shared" si="135"/>
        <v>100.12</v>
      </c>
      <c r="R2179" s="8">
        <f t="shared" si="136"/>
        <v>65.868421052631575</v>
      </c>
      <c r="S2179" t="s">
        <v>8321</v>
      </c>
      <c r="T2179" t="s">
        <v>8323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137"/>
        <v>42723.63653935185</v>
      </c>
      <c r="L2180" s="13">
        <f t="shared" si="13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20">
        <f t="shared" ref="Q2180:Q2243" si="139">E2180/D2180*100</f>
        <v>138.64000000000001</v>
      </c>
      <c r="R2180" s="8">
        <f t="shared" si="136"/>
        <v>40.349243306169967</v>
      </c>
      <c r="S2180" t="s">
        <v>8321</v>
      </c>
      <c r="T2180" t="s">
        <v>8323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137"/>
        <v>42075.171203703707</v>
      </c>
      <c r="L2181" s="13">
        <f t="shared" si="13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20">
        <f t="shared" si="139"/>
        <v>161.4</v>
      </c>
      <c r="R2181" s="8">
        <f t="shared" si="136"/>
        <v>76.857142857142861</v>
      </c>
      <c r="S2181" t="s">
        <v>8321</v>
      </c>
      <c r="T2181" t="s">
        <v>8323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137"/>
        <v>42279.669768518521</v>
      </c>
      <c r="L2182" s="13">
        <f t="shared" si="13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20">
        <f t="shared" si="139"/>
        <v>107.18419999999999</v>
      </c>
      <c r="R2182" s="8">
        <f t="shared" si="136"/>
        <v>68.707820512820518</v>
      </c>
      <c r="S2182" t="s">
        <v>8321</v>
      </c>
      <c r="T2182" t="s">
        <v>8323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137"/>
        <v>42773.005243055552</v>
      </c>
      <c r="L2183" s="13">
        <f t="shared" si="13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20">
        <f t="shared" si="139"/>
        <v>153.1</v>
      </c>
      <c r="R2183" s="8">
        <f t="shared" si="136"/>
        <v>57.773584905660378</v>
      </c>
      <c r="S2183" t="s">
        <v>8338</v>
      </c>
      <c r="T2183" t="s">
        <v>8345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137"/>
        <v>41879.900752314818</v>
      </c>
      <c r="L2184" s="13">
        <f t="shared" si="13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20">
        <f t="shared" si="139"/>
        <v>524.16666666666663</v>
      </c>
      <c r="R2184" s="8">
        <f t="shared" si="136"/>
        <v>44.171348314606739</v>
      </c>
      <c r="S2184" t="s">
        <v>8338</v>
      </c>
      <c r="T2184" t="s">
        <v>8345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137"/>
        <v>42745.365474537044</v>
      </c>
      <c r="L2185" s="13">
        <f t="shared" si="13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20">
        <f t="shared" si="139"/>
        <v>489.27777777777777</v>
      </c>
      <c r="R2185" s="8">
        <f t="shared" si="136"/>
        <v>31.566308243727597</v>
      </c>
      <c r="S2185" t="s">
        <v>8338</v>
      </c>
      <c r="T2185" t="s">
        <v>8345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137"/>
        <v>42380.690289351856</v>
      </c>
      <c r="L2186" s="13">
        <f t="shared" si="13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20">
        <f t="shared" si="139"/>
        <v>284.74</v>
      </c>
      <c r="R2186" s="8">
        <f t="shared" si="136"/>
        <v>107.04511278195488</v>
      </c>
      <c r="S2186" t="s">
        <v>8338</v>
      </c>
      <c r="T2186" t="s">
        <v>8345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137"/>
        <v>41319.349988425929</v>
      </c>
      <c r="L2187" s="13">
        <f t="shared" si="13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20">
        <f t="shared" si="139"/>
        <v>1856.97</v>
      </c>
      <c r="R2187" s="8">
        <f t="shared" si="136"/>
        <v>149.03451043338683</v>
      </c>
      <c r="S2187" t="s">
        <v>8338</v>
      </c>
      <c r="T2187" t="s">
        <v>8345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137"/>
        <v>42583.615081018521</v>
      </c>
      <c r="L2188" s="13">
        <f t="shared" si="13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20">
        <f t="shared" si="139"/>
        <v>109.67499999999998</v>
      </c>
      <c r="R2188" s="8">
        <f t="shared" si="136"/>
        <v>55.956632653061227</v>
      </c>
      <c r="S2188" t="s">
        <v>8338</v>
      </c>
      <c r="T2188" t="s">
        <v>8345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137"/>
        <v>42068.209097222221</v>
      </c>
      <c r="L2189" s="13">
        <f t="shared" si="13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20">
        <f t="shared" si="139"/>
        <v>1014.6425</v>
      </c>
      <c r="R2189" s="8">
        <f t="shared" si="136"/>
        <v>56.970381807973048</v>
      </c>
      <c r="S2189" t="s">
        <v>8338</v>
      </c>
      <c r="T2189" t="s">
        <v>8345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137"/>
        <v>42633.586122685185</v>
      </c>
      <c r="L2190" s="13">
        <f t="shared" si="13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20">
        <f t="shared" si="139"/>
        <v>412.17692027666544</v>
      </c>
      <c r="R2190" s="8">
        <f t="shared" si="136"/>
        <v>44.056420233463037</v>
      </c>
      <c r="S2190" t="s">
        <v>8338</v>
      </c>
      <c r="T2190" t="s">
        <v>8345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137"/>
        <v>42467.788194444445</v>
      </c>
      <c r="L2191" s="13">
        <f t="shared" si="13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20">
        <f t="shared" si="139"/>
        <v>503.25</v>
      </c>
      <c r="R2191" s="8">
        <f t="shared" si="136"/>
        <v>68.625</v>
      </c>
      <c r="S2191" t="s">
        <v>8338</v>
      </c>
      <c r="T2191" t="s">
        <v>8345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137"/>
        <v>42417.625046296293</v>
      </c>
      <c r="L2192" s="13">
        <f t="shared" si="13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20">
        <f t="shared" si="139"/>
        <v>184.61052631578946</v>
      </c>
      <c r="R2192" s="8">
        <f t="shared" si="136"/>
        <v>65.318435754189949</v>
      </c>
      <c r="S2192" t="s">
        <v>8338</v>
      </c>
      <c r="T2192" t="s">
        <v>8345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137"/>
        <v>42768.833645833336</v>
      </c>
      <c r="L2193" s="13">
        <f t="shared" si="13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20">
        <f t="shared" si="139"/>
        <v>119.73333333333333</v>
      </c>
      <c r="R2193" s="8">
        <f t="shared" si="136"/>
        <v>35.92</v>
      </c>
      <c r="S2193" t="s">
        <v>8338</v>
      </c>
      <c r="T2193" t="s">
        <v>8345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137"/>
        <v>42691.8512037037</v>
      </c>
      <c r="L2194" s="13">
        <f t="shared" si="13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20">
        <f t="shared" si="139"/>
        <v>1081.2401666666667</v>
      </c>
      <c r="R2194" s="8">
        <f t="shared" si="136"/>
        <v>40.070667078443485</v>
      </c>
      <c r="S2194" t="s">
        <v>8338</v>
      </c>
      <c r="T2194" t="s">
        <v>8345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137"/>
        <v>42664.405925925923</v>
      </c>
      <c r="L2195" s="13">
        <f t="shared" si="13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20">
        <f t="shared" si="139"/>
        <v>452.37333333333333</v>
      </c>
      <c r="R2195" s="8">
        <f t="shared" si="136"/>
        <v>75.647714604236342</v>
      </c>
      <c r="S2195" t="s">
        <v>8338</v>
      </c>
      <c r="T2195" t="s">
        <v>8345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137"/>
        <v>42425.757986111115</v>
      </c>
      <c r="L2196" s="13">
        <f t="shared" si="13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20">
        <f t="shared" si="139"/>
        <v>537.37</v>
      </c>
      <c r="R2196" s="8">
        <f t="shared" si="136"/>
        <v>61.203872437357631</v>
      </c>
      <c r="S2196" t="s">
        <v>8338</v>
      </c>
      <c r="T2196" t="s">
        <v>8345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137"/>
        <v>42197.771990740745</v>
      </c>
      <c r="L2197" s="13">
        <f t="shared" si="13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20">
        <f t="shared" si="139"/>
        <v>120.32608695652173</v>
      </c>
      <c r="R2197" s="8">
        <f t="shared" si="136"/>
        <v>48.130434782608695</v>
      </c>
      <c r="S2197" t="s">
        <v>8338</v>
      </c>
      <c r="T2197" t="s">
        <v>8345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137"/>
        <v>42675.487291666665</v>
      </c>
      <c r="L2198" s="13">
        <f t="shared" si="13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20">
        <f t="shared" si="139"/>
        <v>113.83571428571429</v>
      </c>
      <c r="R2198" s="8">
        <f t="shared" si="136"/>
        <v>68.106837606837601</v>
      </c>
      <c r="S2198" t="s">
        <v>8338</v>
      </c>
      <c r="T2198" t="s">
        <v>8345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137"/>
        <v>42033.584016203706</v>
      </c>
      <c r="L2199" s="13">
        <f t="shared" si="13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20">
        <f t="shared" si="139"/>
        <v>951.03109999999992</v>
      </c>
      <c r="R2199" s="8">
        <f t="shared" si="136"/>
        <v>65.891300230946882</v>
      </c>
      <c r="S2199" t="s">
        <v>8338</v>
      </c>
      <c r="T2199" t="s">
        <v>8345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137"/>
        <v>42292.513888888891</v>
      </c>
      <c r="L2200" s="13">
        <f t="shared" si="13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20">
        <f t="shared" si="139"/>
        <v>132.89249999999998</v>
      </c>
      <c r="R2200" s="8">
        <f t="shared" si="136"/>
        <v>81.654377880184327</v>
      </c>
      <c r="S2200" t="s">
        <v>8338</v>
      </c>
      <c r="T2200" t="s">
        <v>8345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137"/>
        <v>42262.416643518518</v>
      </c>
      <c r="L2201" s="13">
        <f t="shared" si="13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20">
        <f t="shared" si="139"/>
        <v>146.97777777777779</v>
      </c>
      <c r="R2201" s="8">
        <f t="shared" si="136"/>
        <v>52.701195219123505</v>
      </c>
      <c r="S2201" t="s">
        <v>8338</v>
      </c>
      <c r="T2201" t="s">
        <v>8345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137"/>
        <v>42163.625787037032</v>
      </c>
      <c r="L2202" s="13">
        <f t="shared" si="138"/>
        <v>42191.125</v>
      </c>
      <c r="M2202" t="b">
        <v>0</v>
      </c>
      <c r="N2202">
        <v>263</v>
      </c>
      <c r="O2202" t="b">
        <v>1</v>
      </c>
      <c r="P2202" t="s">
        <v>8297</v>
      </c>
      <c r="Q2202" s="20">
        <f t="shared" si="139"/>
        <v>542.15</v>
      </c>
      <c r="R2202" s="8">
        <f t="shared" si="136"/>
        <v>41.228136882129277</v>
      </c>
      <c r="S2202" t="s">
        <v>8338</v>
      </c>
      <c r="T2202" t="s">
        <v>8345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137"/>
        <v>41276.846817129634</v>
      </c>
      <c r="L2203" s="13">
        <f t="shared" si="13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20">
        <f t="shared" si="139"/>
        <v>382.71818181818185</v>
      </c>
      <c r="R2203" s="8">
        <f t="shared" si="136"/>
        <v>15.035357142857142</v>
      </c>
      <c r="S2203" t="s">
        <v>8321</v>
      </c>
      <c r="T2203" t="s">
        <v>8346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137"/>
        <v>41184.849166666667</v>
      </c>
      <c r="L2204" s="13">
        <f t="shared" si="13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20">
        <f t="shared" si="139"/>
        <v>704.18124999999998</v>
      </c>
      <c r="R2204" s="8">
        <f t="shared" si="136"/>
        <v>39.066920943134534</v>
      </c>
      <c r="S2204" t="s">
        <v>8321</v>
      </c>
      <c r="T2204" t="s">
        <v>8346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137"/>
        <v>42241.85974537037</v>
      </c>
      <c r="L2205" s="13">
        <f t="shared" si="13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20">
        <f t="shared" si="139"/>
        <v>109.55</v>
      </c>
      <c r="R2205" s="8">
        <f t="shared" si="136"/>
        <v>43.82</v>
      </c>
      <c r="S2205" t="s">
        <v>8321</v>
      </c>
      <c r="T2205" t="s">
        <v>8346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137"/>
        <v>41312.311562499999</v>
      </c>
      <c r="L2206" s="13">
        <f t="shared" si="13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20">
        <f t="shared" si="139"/>
        <v>132.86666666666667</v>
      </c>
      <c r="R2206" s="8">
        <f t="shared" si="136"/>
        <v>27.301369863013697</v>
      </c>
      <c r="S2206" t="s">
        <v>8321</v>
      </c>
      <c r="T2206" t="s">
        <v>8346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137"/>
        <v>41031.82163194444</v>
      </c>
      <c r="L2207" s="13">
        <f t="shared" si="13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20">
        <f t="shared" si="139"/>
        <v>152</v>
      </c>
      <c r="R2207" s="8">
        <f t="shared" si="136"/>
        <v>42.222222222222221</v>
      </c>
      <c r="S2207" t="s">
        <v>8321</v>
      </c>
      <c r="T2207" t="s">
        <v>8346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137"/>
        <v>40997.257222222222</v>
      </c>
      <c r="L2208" s="13">
        <f t="shared" si="13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20">
        <f t="shared" si="139"/>
        <v>102.72727272727273</v>
      </c>
      <c r="R2208" s="8">
        <f t="shared" si="136"/>
        <v>33.235294117647058</v>
      </c>
      <c r="S2208" t="s">
        <v>8321</v>
      </c>
      <c r="T2208" t="s">
        <v>8346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137"/>
        <v>41564.194131944445</v>
      </c>
      <c r="L2209" s="13">
        <f t="shared" si="13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20">
        <f t="shared" si="139"/>
        <v>100</v>
      </c>
      <c r="R2209" s="8">
        <f t="shared" si="136"/>
        <v>285.71428571428572</v>
      </c>
      <c r="S2209" t="s">
        <v>8321</v>
      </c>
      <c r="T2209" t="s">
        <v>8346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137"/>
        <v>40946.882245370369</v>
      </c>
      <c r="L2210" s="13">
        <f t="shared" si="13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20">
        <f t="shared" si="139"/>
        <v>101.6</v>
      </c>
      <c r="R2210" s="8">
        <f t="shared" si="136"/>
        <v>42.333333333333336</v>
      </c>
      <c r="S2210" t="s">
        <v>8321</v>
      </c>
      <c r="T2210" t="s">
        <v>8346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137"/>
        <v>41732.479675925926</v>
      </c>
      <c r="L2211" s="13">
        <f t="shared" si="13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20">
        <f t="shared" si="139"/>
        <v>150.80000000000001</v>
      </c>
      <c r="R2211" s="8">
        <f t="shared" si="136"/>
        <v>50.266666666666666</v>
      </c>
      <c r="S2211" t="s">
        <v>8321</v>
      </c>
      <c r="T2211" t="s">
        <v>8346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137"/>
        <v>40956.066087962965</v>
      </c>
      <c r="L2212" s="13">
        <f t="shared" si="13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20">
        <f t="shared" si="139"/>
        <v>111.425</v>
      </c>
      <c r="R2212" s="8">
        <f t="shared" si="136"/>
        <v>61.902777777777779</v>
      </c>
      <c r="S2212" t="s">
        <v>8321</v>
      </c>
      <c r="T2212" t="s">
        <v>8346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137"/>
        <v>41716.785011574073</v>
      </c>
      <c r="L2213" s="13">
        <f t="shared" si="13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20">
        <f t="shared" si="139"/>
        <v>195.6</v>
      </c>
      <c r="R2213" s="8">
        <f t="shared" si="136"/>
        <v>40.75</v>
      </c>
      <c r="S2213" t="s">
        <v>8321</v>
      </c>
      <c r="T2213" t="s">
        <v>8346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137"/>
        <v>41548.747418981482</v>
      </c>
      <c r="L2214" s="13">
        <f t="shared" si="13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20">
        <f t="shared" si="139"/>
        <v>114.38333333333333</v>
      </c>
      <c r="R2214" s="8">
        <f t="shared" si="136"/>
        <v>55.796747967479675</v>
      </c>
      <c r="S2214" t="s">
        <v>8321</v>
      </c>
      <c r="T2214" t="s">
        <v>8346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137"/>
        <v>42109.826145833329</v>
      </c>
      <c r="L2215" s="13">
        <f t="shared" si="13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20">
        <f t="shared" si="139"/>
        <v>200</v>
      </c>
      <c r="R2215" s="8">
        <f t="shared" si="136"/>
        <v>10</v>
      </c>
      <c r="S2215" t="s">
        <v>8321</v>
      </c>
      <c r="T2215" t="s">
        <v>8346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137"/>
        <v>41646.792222222226</v>
      </c>
      <c r="L2216" s="13">
        <f t="shared" si="13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20">
        <f t="shared" si="139"/>
        <v>292.50166666666667</v>
      </c>
      <c r="R2216" s="8">
        <f t="shared" si="136"/>
        <v>73.125416666666666</v>
      </c>
      <c r="S2216" t="s">
        <v>8321</v>
      </c>
      <c r="T2216" t="s">
        <v>8346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137"/>
        <v>40958.717268518521</v>
      </c>
      <c r="L2217" s="13">
        <f t="shared" si="13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20">
        <f t="shared" si="139"/>
        <v>156.36363636363637</v>
      </c>
      <c r="R2217" s="8">
        <f t="shared" si="136"/>
        <v>26.060606060606062</v>
      </c>
      <c r="S2217" t="s">
        <v>8321</v>
      </c>
      <c r="T2217" t="s">
        <v>8346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137"/>
        <v>42194.751678240747</v>
      </c>
      <c r="L2218" s="13">
        <f t="shared" si="13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20">
        <f t="shared" si="139"/>
        <v>105.66666666666666</v>
      </c>
      <c r="R2218" s="8">
        <f t="shared" si="136"/>
        <v>22.642857142857142</v>
      </c>
      <c r="S2218" t="s">
        <v>8321</v>
      </c>
      <c r="T2218" t="s">
        <v>8346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137"/>
        <v>42299.776770833334</v>
      </c>
      <c r="L2219" s="13">
        <f t="shared" si="13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20">
        <f t="shared" si="139"/>
        <v>101.19047619047619</v>
      </c>
      <c r="R2219" s="8">
        <f t="shared" si="136"/>
        <v>47.222222222222221</v>
      </c>
      <c r="S2219" t="s">
        <v>8321</v>
      </c>
      <c r="T2219" t="s">
        <v>8346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137"/>
        <v>41127.812303240738</v>
      </c>
      <c r="L2220" s="13">
        <f t="shared" si="138"/>
        <v>41150</v>
      </c>
      <c r="M2220" t="b">
        <v>0</v>
      </c>
      <c r="N2220">
        <v>76</v>
      </c>
      <c r="O2220" t="b">
        <v>1</v>
      </c>
      <c r="P2220" t="s">
        <v>8280</v>
      </c>
      <c r="Q2220" s="20">
        <f t="shared" si="139"/>
        <v>122.833</v>
      </c>
      <c r="R2220" s="8">
        <f t="shared" si="136"/>
        <v>32.324473684210524</v>
      </c>
      <c r="S2220" t="s">
        <v>8321</v>
      </c>
      <c r="T2220" t="s">
        <v>8346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137"/>
        <v>42205.718888888892</v>
      </c>
      <c r="L2221" s="13">
        <f t="shared" si="13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20">
        <f t="shared" si="139"/>
        <v>101.49999999999999</v>
      </c>
      <c r="R2221" s="8">
        <f t="shared" si="136"/>
        <v>53.421052631578945</v>
      </c>
      <c r="S2221" t="s">
        <v>8321</v>
      </c>
      <c r="T2221" t="s">
        <v>8346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137"/>
        <v>41452.060601851852</v>
      </c>
      <c r="L2222" s="13">
        <f t="shared" si="13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20">
        <f t="shared" si="139"/>
        <v>101.14285714285714</v>
      </c>
      <c r="R2222" s="8">
        <f t="shared" si="136"/>
        <v>51.304347826086953</v>
      </c>
      <c r="S2222" t="s">
        <v>8321</v>
      </c>
      <c r="T2222" t="s">
        <v>8346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137"/>
        <v>42452.666770833333</v>
      </c>
      <c r="L2223" s="13">
        <f t="shared" si="138"/>
        <v>42483</v>
      </c>
      <c r="M2223" t="b">
        <v>0</v>
      </c>
      <c r="N2223">
        <v>218</v>
      </c>
      <c r="O2223" t="b">
        <v>1</v>
      </c>
      <c r="P2223" t="s">
        <v>8297</v>
      </c>
      <c r="Q2223" s="20">
        <f t="shared" si="139"/>
        <v>108.11999999999999</v>
      </c>
      <c r="R2223" s="8">
        <f t="shared" si="136"/>
        <v>37.197247706422019</v>
      </c>
      <c r="S2223" t="s">
        <v>8338</v>
      </c>
      <c r="T2223" t="s">
        <v>8345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137"/>
        <v>40906.787581018521</v>
      </c>
      <c r="L2224" s="13">
        <f t="shared" si="13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20">
        <f t="shared" si="139"/>
        <v>162.6</v>
      </c>
      <c r="R2224" s="8">
        <f t="shared" si="136"/>
        <v>27.1</v>
      </c>
      <c r="S2224" t="s">
        <v>8338</v>
      </c>
      <c r="T2224" t="s">
        <v>8345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137"/>
        <v>42152.640833333338</v>
      </c>
      <c r="L2225" s="13">
        <f t="shared" si="13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20">
        <f t="shared" si="139"/>
        <v>105.80000000000001</v>
      </c>
      <c r="R2225" s="8">
        <f t="shared" si="136"/>
        <v>206.31</v>
      </c>
      <c r="S2225" t="s">
        <v>8338</v>
      </c>
      <c r="T2225" t="s">
        <v>8345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137"/>
        <v>42644.667534722219</v>
      </c>
      <c r="L2226" s="13">
        <f t="shared" si="13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20">
        <f t="shared" si="139"/>
        <v>243.15000000000003</v>
      </c>
      <c r="R2226" s="8">
        <f t="shared" si="136"/>
        <v>82.145270270270274</v>
      </c>
      <c r="S2226" t="s">
        <v>8338</v>
      </c>
      <c r="T2226" t="s">
        <v>8345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137"/>
        <v>41873.79184027778</v>
      </c>
      <c r="L2227" s="13">
        <f t="shared" si="13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20">
        <f t="shared" si="139"/>
        <v>944.83338095238094</v>
      </c>
      <c r="R2227" s="8">
        <f t="shared" si="136"/>
        <v>164.79651993355483</v>
      </c>
      <c r="S2227" t="s">
        <v>8338</v>
      </c>
      <c r="T2227" t="s">
        <v>8345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137"/>
        <v>42381.79886574074</v>
      </c>
      <c r="L2228" s="13">
        <f t="shared" si="13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20">
        <f t="shared" si="139"/>
        <v>108.46283333333334</v>
      </c>
      <c r="R2228" s="8">
        <f t="shared" si="136"/>
        <v>60.820280373831778</v>
      </c>
      <c r="S2228" t="s">
        <v>8338</v>
      </c>
      <c r="T2228" t="s">
        <v>8345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137"/>
        <v>41561.807349537034</v>
      </c>
      <c r="L2229" s="13">
        <f t="shared" si="13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20">
        <f t="shared" si="139"/>
        <v>157.37692307692308</v>
      </c>
      <c r="R2229" s="8">
        <f t="shared" si="136"/>
        <v>67.970099667774093</v>
      </c>
      <c r="S2229" t="s">
        <v>8338</v>
      </c>
      <c r="T2229" t="s">
        <v>8345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137"/>
        <v>42202.278194444443</v>
      </c>
      <c r="L2230" s="13">
        <f t="shared" si="13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20">
        <f t="shared" si="139"/>
        <v>1174.49</v>
      </c>
      <c r="R2230" s="8">
        <f t="shared" si="136"/>
        <v>81.561805555555551</v>
      </c>
      <c r="S2230" t="s">
        <v>8338</v>
      </c>
      <c r="T2230" t="s">
        <v>8345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137"/>
        <v>41484.664247685185</v>
      </c>
      <c r="L2231" s="13">
        <f t="shared" si="13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20">
        <f t="shared" si="139"/>
        <v>171.04755366949576</v>
      </c>
      <c r="R2231" s="8">
        <f t="shared" si="136"/>
        <v>25.42547309833024</v>
      </c>
      <c r="S2231" t="s">
        <v>8338</v>
      </c>
      <c r="T2231" t="s">
        <v>8345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137"/>
        <v>41724.881099537037</v>
      </c>
      <c r="L2232" s="13">
        <f t="shared" si="13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20">
        <f t="shared" si="139"/>
        <v>125.95294117647057</v>
      </c>
      <c r="R2232" s="8">
        <f t="shared" si="136"/>
        <v>21.497991967871485</v>
      </c>
      <c r="S2232" t="s">
        <v>8338</v>
      </c>
      <c r="T2232" t="s">
        <v>8345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137"/>
        <v>41423.910891203705</v>
      </c>
      <c r="L2233" s="13">
        <f t="shared" si="13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20">
        <f t="shared" si="139"/>
        <v>1212.1296000000002</v>
      </c>
      <c r="R2233" s="8">
        <f t="shared" si="136"/>
        <v>27.226630727762803</v>
      </c>
      <c r="S2233" t="s">
        <v>8338</v>
      </c>
      <c r="T2233" t="s">
        <v>8345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137"/>
        <v>41806.794074074074</v>
      </c>
      <c r="L2234" s="13">
        <f t="shared" si="138"/>
        <v>41839.125</v>
      </c>
      <c r="M2234" t="b">
        <v>0</v>
      </c>
      <c r="N2234">
        <v>988</v>
      </c>
      <c r="O2234" t="b">
        <v>1</v>
      </c>
      <c r="P2234" t="s">
        <v>8297</v>
      </c>
      <c r="Q2234" s="20">
        <f t="shared" si="139"/>
        <v>495.8</v>
      </c>
      <c r="R2234" s="8">
        <f t="shared" si="136"/>
        <v>25.091093117408906</v>
      </c>
      <c r="S2234" t="s">
        <v>8338</v>
      </c>
      <c r="T2234" t="s">
        <v>8345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137"/>
        <v>42331.378923611104</v>
      </c>
      <c r="L2235" s="13">
        <f t="shared" si="138"/>
        <v>42352</v>
      </c>
      <c r="M2235" t="b">
        <v>0</v>
      </c>
      <c r="N2235">
        <v>391</v>
      </c>
      <c r="O2235" t="b">
        <v>1</v>
      </c>
      <c r="P2235" t="s">
        <v>8297</v>
      </c>
      <c r="Q2235" s="20">
        <f t="shared" si="139"/>
        <v>332.03999999999996</v>
      </c>
      <c r="R2235" s="8">
        <f t="shared" si="136"/>
        <v>21.230179028132991</v>
      </c>
      <c r="S2235" t="s">
        <v>8338</v>
      </c>
      <c r="T2235" t="s">
        <v>8345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137"/>
        <v>42710.824618055558</v>
      </c>
      <c r="L2236" s="13">
        <f t="shared" si="13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20">
        <f t="shared" si="139"/>
        <v>1165</v>
      </c>
      <c r="R2236" s="8">
        <f t="shared" si="136"/>
        <v>41.607142857142854</v>
      </c>
      <c r="S2236" t="s">
        <v>8338</v>
      </c>
      <c r="T2236" t="s">
        <v>8345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137"/>
        <v>42062.022118055553</v>
      </c>
      <c r="L2237" s="13">
        <f t="shared" si="13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20">
        <f t="shared" si="139"/>
        <v>153.3153846153846</v>
      </c>
      <c r="R2237" s="8">
        <f t="shared" si="136"/>
        <v>135.58503401360545</v>
      </c>
      <c r="S2237" t="s">
        <v>8338</v>
      </c>
      <c r="T2237" t="s">
        <v>8345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137"/>
        <v>42371.617164351846</v>
      </c>
      <c r="L2238" s="13">
        <f t="shared" si="13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20">
        <f t="shared" si="139"/>
        <v>537.10714285714289</v>
      </c>
      <c r="R2238" s="8">
        <f t="shared" si="136"/>
        <v>22.116176470588236</v>
      </c>
      <c r="S2238" t="s">
        <v>8338</v>
      </c>
      <c r="T2238" t="s">
        <v>8345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137"/>
        <v>41915.003275462965</v>
      </c>
      <c r="L2239" s="13">
        <f t="shared" si="13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20">
        <f t="shared" si="139"/>
        <v>352.92777777777775</v>
      </c>
      <c r="R2239" s="8">
        <f t="shared" si="136"/>
        <v>64.625635808748726</v>
      </c>
      <c r="S2239" t="s">
        <v>8338</v>
      </c>
      <c r="T2239" t="s">
        <v>8345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137"/>
        <v>42774.621712962966</v>
      </c>
      <c r="L2240" s="13">
        <f t="shared" si="13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20">
        <f t="shared" si="139"/>
        <v>137.4</v>
      </c>
      <c r="R2240" s="8">
        <f t="shared" si="136"/>
        <v>69.569620253164558</v>
      </c>
      <c r="S2240" t="s">
        <v>8338</v>
      </c>
      <c r="T2240" t="s">
        <v>8345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137"/>
        <v>41572.958495370374</v>
      </c>
      <c r="L2241" s="13">
        <f t="shared" si="13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20">
        <f t="shared" si="139"/>
        <v>128.02668</v>
      </c>
      <c r="R2241" s="8">
        <f t="shared" si="136"/>
        <v>75.133028169014082</v>
      </c>
      <c r="S2241" t="s">
        <v>8338</v>
      </c>
      <c r="T2241" t="s">
        <v>8345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137"/>
        <v>42452.825740740736</v>
      </c>
      <c r="L2242" s="13">
        <f t="shared" si="13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20">
        <f t="shared" si="139"/>
        <v>270.68</v>
      </c>
      <c r="R2242" s="8">
        <f t="shared" ref="R2242:R2305" si="140">E2242/N2242</f>
        <v>140.97916666666666</v>
      </c>
      <c r="S2242" t="s">
        <v>8338</v>
      </c>
      <c r="T2242" t="s">
        <v>8345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141">(((J2243/60)/60)/24)+DATE(1970,1,1)</f>
        <v>42766.827546296292</v>
      </c>
      <c r="L2243" s="13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20">
        <f t="shared" si="139"/>
        <v>806.4</v>
      </c>
      <c r="R2243" s="8">
        <f t="shared" si="140"/>
        <v>49.472392638036808</v>
      </c>
      <c r="S2243" t="s">
        <v>8338</v>
      </c>
      <c r="T2243" t="s">
        <v>8345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141"/>
        <v>41569.575613425928</v>
      </c>
      <c r="L2244" s="13">
        <f t="shared" si="14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20">
        <f t="shared" ref="Q2244:Q2307" si="143">E2244/D2244*100</f>
        <v>1360.0976000000001</v>
      </c>
      <c r="R2244" s="8">
        <f t="shared" si="140"/>
        <v>53.865251485148519</v>
      </c>
      <c r="S2244" t="s">
        <v>8338</v>
      </c>
      <c r="T2244" t="s">
        <v>8345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141"/>
        <v>42800.751041666663</v>
      </c>
      <c r="L2245" s="13">
        <f t="shared" si="142"/>
        <v>42807.125</v>
      </c>
      <c r="M2245" t="b">
        <v>0</v>
      </c>
      <c r="N2245">
        <v>2035</v>
      </c>
      <c r="O2245" t="b">
        <v>1</v>
      </c>
      <c r="P2245" t="s">
        <v>8297</v>
      </c>
      <c r="Q2245" s="20">
        <f t="shared" si="143"/>
        <v>930250</v>
      </c>
      <c r="R2245" s="8">
        <f t="shared" si="140"/>
        <v>4.5712530712530715</v>
      </c>
      <c r="S2245" t="s">
        <v>8338</v>
      </c>
      <c r="T2245" t="s">
        <v>8345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141"/>
        <v>42647.818819444445</v>
      </c>
      <c r="L2246" s="13">
        <f t="shared" si="14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20">
        <f t="shared" si="143"/>
        <v>377.02</v>
      </c>
      <c r="R2246" s="8">
        <f t="shared" si="140"/>
        <v>65.00344827586207</v>
      </c>
      <c r="S2246" t="s">
        <v>8338</v>
      </c>
      <c r="T2246" t="s">
        <v>8345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141"/>
        <v>41660.708530092597</v>
      </c>
      <c r="L2247" s="13">
        <f t="shared" si="142"/>
        <v>41691.75</v>
      </c>
      <c r="M2247" t="b">
        <v>0</v>
      </c>
      <c r="N2247">
        <v>1980</v>
      </c>
      <c r="O2247" t="b">
        <v>1</v>
      </c>
      <c r="P2247" t="s">
        <v>8297</v>
      </c>
      <c r="Q2247" s="20">
        <f t="shared" si="143"/>
        <v>2647.0250000000001</v>
      </c>
      <c r="R2247" s="8">
        <f t="shared" si="140"/>
        <v>53.475252525252522</v>
      </c>
      <c r="S2247" t="s">
        <v>8338</v>
      </c>
      <c r="T2247" t="s">
        <v>8345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141"/>
        <v>42221.79178240741</v>
      </c>
      <c r="L2248" s="13">
        <f t="shared" si="14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20">
        <f t="shared" si="143"/>
        <v>100.12</v>
      </c>
      <c r="R2248" s="8">
        <f t="shared" si="140"/>
        <v>43.912280701754383</v>
      </c>
      <c r="S2248" t="s">
        <v>8338</v>
      </c>
      <c r="T2248" t="s">
        <v>8345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141"/>
        <v>42200.666261574079</v>
      </c>
      <c r="L2249" s="13">
        <f t="shared" si="14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20">
        <f t="shared" si="143"/>
        <v>104.45405405405405</v>
      </c>
      <c r="R2249" s="8">
        <f t="shared" si="140"/>
        <v>50.852631578947367</v>
      </c>
      <c r="S2249" t="s">
        <v>8338</v>
      </c>
      <c r="T2249" t="s">
        <v>8345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141"/>
        <v>42688.875902777778</v>
      </c>
      <c r="L2250" s="13">
        <f t="shared" si="14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20">
        <f t="shared" si="143"/>
        <v>107.21428571428571</v>
      </c>
      <c r="R2250" s="8">
        <f t="shared" si="140"/>
        <v>58.6328125</v>
      </c>
      <c r="S2250" t="s">
        <v>8338</v>
      </c>
      <c r="T2250" t="s">
        <v>8345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141"/>
        <v>41336.703298611108</v>
      </c>
      <c r="L2251" s="13">
        <f t="shared" si="14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20">
        <f t="shared" si="143"/>
        <v>168.77142857142857</v>
      </c>
      <c r="R2251" s="8">
        <f t="shared" si="140"/>
        <v>32.81666666666667</v>
      </c>
      <c r="S2251" t="s">
        <v>8338</v>
      </c>
      <c r="T2251" t="s">
        <v>8345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141"/>
        <v>42677.005474537036</v>
      </c>
      <c r="L2252" s="13">
        <f t="shared" si="14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20">
        <f t="shared" si="143"/>
        <v>975.11200000000008</v>
      </c>
      <c r="R2252" s="8">
        <f t="shared" si="140"/>
        <v>426.93169877408059</v>
      </c>
      <c r="S2252" t="s">
        <v>8338</v>
      </c>
      <c r="T2252" t="s">
        <v>8345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141"/>
        <v>41846.34579861111</v>
      </c>
      <c r="L2253" s="13">
        <f t="shared" si="14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20">
        <f t="shared" si="143"/>
        <v>134.44929411764704</v>
      </c>
      <c r="R2253" s="8">
        <f t="shared" si="140"/>
        <v>23.808729166666669</v>
      </c>
      <c r="S2253" t="s">
        <v>8338</v>
      </c>
      <c r="T2253" t="s">
        <v>8345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141"/>
        <v>42573.327986111108</v>
      </c>
      <c r="L2254" s="13">
        <f t="shared" si="14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20">
        <f t="shared" si="143"/>
        <v>272.27777777777777</v>
      </c>
      <c r="R2254" s="8">
        <f t="shared" si="140"/>
        <v>98.413654618473899</v>
      </c>
      <c r="S2254" t="s">
        <v>8338</v>
      </c>
      <c r="T2254" t="s">
        <v>8345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141"/>
        <v>42296.631331018521</v>
      </c>
      <c r="L2255" s="13">
        <f t="shared" si="14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20">
        <f t="shared" si="143"/>
        <v>112.6875</v>
      </c>
      <c r="R2255" s="8">
        <f t="shared" si="140"/>
        <v>107.32142857142857</v>
      </c>
      <c r="S2255" t="s">
        <v>8338</v>
      </c>
      <c r="T2255" t="s">
        <v>8345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141"/>
        <v>42752.647777777776</v>
      </c>
      <c r="L2256" s="13">
        <f t="shared" si="14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20">
        <f t="shared" si="143"/>
        <v>459.8</v>
      </c>
      <c r="R2256" s="8">
        <f t="shared" si="140"/>
        <v>11.67005076142132</v>
      </c>
      <c r="S2256" t="s">
        <v>8338</v>
      </c>
      <c r="T2256" t="s">
        <v>8345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141"/>
        <v>42467.951979166668</v>
      </c>
      <c r="L2257" s="13">
        <f t="shared" si="14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20">
        <f t="shared" si="143"/>
        <v>286.65822784810126</v>
      </c>
      <c r="R2257" s="8">
        <f t="shared" si="140"/>
        <v>41.782287822878232</v>
      </c>
      <c r="S2257" t="s">
        <v>8338</v>
      </c>
      <c r="T2257" t="s">
        <v>8345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141"/>
        <v>42682.451921296291</v>
      </c>
      <c r="L2258" s="13">
        <f t="shared" si="14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20">
        <f t="shared" si="143"/>
        <v>222.70833333333334</v>
      </c>
      <c r="R2258" s="8">
        <f t="shared" si="140"/>
        <v>21.38</v>
      </c>
      <c r="S2258" t="s">
        <v>8338</v>
      </c>
      <c r="T2258" t="s">
        <v>8345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141"/>
        <v>42505.936678240745</v>
      </c>
      <c r="L2259" s="13">
        <f t="shared" si="14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20">
        <f t="shared" si="143"/>
        <v>636.14</v>
      </c>
      <c r="R2259" s="8">
        <f t="shared" si="140"/>
        <v>94.103550295857985</v>
      </c>
      <c r="S2259" t="s">
        <v>8338</v>
      </c>
      <c r="T2259" t="s">
        <v>8345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141"/>
        <v>42136.75100694444</v>
      </c>
      <c r="L2260" s="13">
        <f t="shared" si="14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20">
        <f t="shared" si="143"/>
        <v>146.5</v>
      </c>
      <c r="R2260" s="8">
        <f t="shared" si="140"/>
        <v>15.721951219512196</v>
      </c>
      <c r="S2260" t="s">
        <v>8338</v>
      </c>
      <c r="T2260" t="s">
        <v>8345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141"/>
        <v>42702.804814814815</v>
      </c>
      <c r="L2261" s="13">
        <f t="shared" si="14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20">
        <f t="shared" si="143"/>
        <v>1867.1</v>
      </c>
      <c r="R2261" s="8">
        <f t="shared" si="140"/>
        <v>90.635922330097088</v>
      </c>
      <c r="S2261" t="s">
        <v>8338</v>
      </c>
      <c r="T2261" t="s">
        <v>8345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141"/>
        <v>41695.016782407409</v>
      </c>
      <c r="L2262" s="13">
        <f t="shared" si="14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20">
        <f t="shared" si="143"/>
        <v>326.92</v>
      </c>
      <c r="R2262" s="8">
        <f t="shared" si="140"/>
        <v>97.297619047619051</v>
      </c>
      <c r="S2262" t="s">
        <v>8338</v>
      </c>
      <c r="T2262" t="s">
        <v>8345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141"/>
        <v>42759.724768518514</v>
      </c>
      <c r="L2263" s="13">
        <f t="shared" si="14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20">
        <f t="shared" si="143"/>
        <v>779.5</v>
      </c>
      <c r="R2263" s="8">
        <f t="shared" si="140"/>
        <v>37.11904761904762</v>
      </c>
      <c r="S2263" t="s">
        <v>8338</v>
      </c>
      <c r="T2263" t="s">
        <v>8345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141"/>
        <v>41926.585162037038</v>
      </c>
      <c r="L2264" s="13">
        <f t="shared" si="142"/>
        <v>41961</v>
      </c>
      <c r="M2264" t="b">
        <v>0</v>
      </c>
      <c r="N2264">
        <v>181</v>
      </c>
      <c r="O2264" t="b">
        <v>1</v>
      </c>
      <c r="P2264" t="s">
        <v>8297</v>
      </c>
      <c r="Q2264" s="20">
        <f t="shared" si="143"/>
        <v>154.15151515151516</v>
      </c>
      <c r="R2264" s="8">
        <f t="shared" si="140"/>
        <v>28.104972375690608</v>
      </c>
      <c r="S2264" t="s">
        <v>8338</v>
      </c>
      <c r="T2264" t="s">
        <v>8345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141"/>
        <v>42014.832326388889</v>
      </c>
      <c r="L2265" s="13">
        <f t="shared" si="14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20">
        <f t="shared" si="143"/>
        <v>115.54666666666667</v>
      </c>
      <c r="R2265" s="8">
        <f t="shared" si="140"/>
        <v>144.43333333333334</v>
      </c>
      <c r="S2265" t="s">
        <v>8338</v>
      </c>
      <c r="T2265" t="s">
        <v>8345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141"/>
        <v>42496.582337962958</v>
      </c>
      <c r="L2266" s="13">
        <f t="shared" si="142"/>
        <v>42513.125</v>
      </c>
      <c r="M2266" t="b">
        <v>0</v>
      </c>
      <c r="N2266">
        <v>445</v>
      </c>
      <c r="O2266" t="b">
        <v>1</v>
      </c>
      <c r="P2266" t="s">
        <v>8297</v>
      </c>
      <c r="Q2266" s="20">
        <f t="shared" si="143"/>
        <v>180.03333333333333</v>
      </c>
      <c r="R2266" s="8">
        <f t="shared" si="140"/>
        <v>24.274157303370785</v>
      </c>
      <c r="S2266" t="s">
        <v>8338</v>
      </c>
      <c r="T2266" t="s">
        <v>8345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141"/>
        <v>42689.853090277778</v>
      </c>
      <c r="L2267" s="13">
        <f t="shared" si="14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20">
        <f t="shared" si="143"/>
        <v>298.5</v>
      </c>
      <c r="R2267" s="8">
        <f t="shared" si="140"/>
        <v>35.117647058823529</v>
      </c>
      <c r="S2267" t="s">
        <v>8338</v>
      </c>
      <c r="T2267" t="s">
        <v>8345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141"/>
        <v>42469.874907407408</v>
      </c>
      <c r="L2268" s="13">
        <f t="shared" si="14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20">
        <f t="shared" si="143"/>
        <v>320.26666666666665</v>
      </c>
      <c r="R2268" s="8">
        <f t="shared" si="140"/>
        <v>24.762886597938145</v>
      </c>
      <c r="S2268" t="s">
        <v>8338</v>
      </c>
      <c r="T2268" t="s">
        <v>8345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141"/>
        <v>41968.829826388886</v>
      </c>
      <c r="L2269" s="13">
        <f t="shared" si="14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20">
        <f t="shared" si="143"/>
        <v>380.52499999999998</v>
      </c>
      <c r="R2269" s="8">
        <f t="shared" si="140"/>
        <v>188.37871287128712</v>
      </c>
      <c r="S2269" t="s">
        <v>8338</v>
      </c>
      <c r="T2269" t="s">
        <v>8345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141"/>
        <v>42776.082349537035</v>
      </c>
      <c r="L2270" s="13">
        <f t="shared" si="14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20">
        <f t="shared" si="143"/>
        <v>102.60000000000001</v>
      </c>
      <c r="R2270" s="8">
        <f t="shared" si="140"/>
        <v>148.08247422680412</v>
      </c>
      <c r="S2270" t="s">
        <v>8338</v>
      </c>
      <c r="T2270" t="s">
        <v>8345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141"/>
        <v>42776.704432870371</v>
      </c>
      <c r="L2271" s="13">
        <f t="shared" si="14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20">
        <f t="shared" si="143"/>
        <v>1801.64</v>
      </c>
      <c r="R2271" s="8">
        <f t="shared" si="140"/>
        <v>49.934589800443462</v>
      </c>
      <c r="S2271" t="s">
        <v>8338</v>
      </c>
      <c r="T2271" t="s">
        <v>8345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141"/>
        <v>42725.869363425925</v>
      </c>
      <c r="L2272" s="13">
        <f t="shared" si="14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20">
        <f t="shared" si="143"/>
        <v>720.24800000000005</v>
      </c>
      <c r="R2272" s="8">
        <f t="shared" si="140"/>
        <v>107.82155688622754</v>
      </c>
      <c r="S2272" t="s">
        <v>8338</v>
      </c>
      <c r="T2272" t="s">
        <v>8345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141"/>
        <v>42684.000046296293</v>
      </c>
      <c r="L2273" s="13">
        <f t="shared" si="14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20">
        <f t="shared" si="143"/>
        <v>283.09000000000003</v>
      </c>
      <c r="R2273" s="8">
        <f t="shared" si="140"/>
        <v>42.63403614457831</v>
      </c>
      <c r="S2273" t="s">
        <v>8338</v>
      </c>
      <c r="T2273" t="s">
        <v>8345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141"/>
        <v>42315.699490740735</v>
      </c>
      <c r="L2274" s="13">
        <f t="shared" si="14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20">
        <f t="shared" si="143"/>
        <v>1356.6000000000001</v>
      </c>
      <c r="R2274" s="8">
        <f t="shared" si="140"/>
        <v>14.370762711864407</v>
      </c>
      <c r="S2274" t="s">
        <v>8338</v>
      </c>
      <c r="T2274" t="s">
        <v>8345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141"/>
        <v>42781.549097222218</v>
      </c>
      <c r="L2275" s="13">
        <f t="shared" si="14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20">
        <f t="shared" si="143"/>
        <v>220.35999999999999</v>
      </c>
      <c r="R2275" s="8">
        <f t="shared" si="140"/>
        <v>37.476190476190474</v>
      </c>
      <c r="S2275" t="s">
        <v>8338</v>
      </c>
      <c r="T2275" t="s">
        <v>8345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141"/>
        <v>41663.500659722224</v>
      </c>
      <c r="L2276" s="13">
        <f t="shared" si="14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20">
        <f t="shared" si="143"/>
        <v>119.6</v>
      </c>
      <c r="R2276" s="8">
        <f t="shared" si="140"/>
        <v>30.202020202020201</v>
      </c>
      <c r="S2276" t="s">
        <v>8338</v>
      </c>
      <c r="T2276" t="s">
        <v>8345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141"/>
        <v>41965.616655092599</v>
      </c>
      <c r="L2277" s="13">
        <f t="shared" si="14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20">
        <f t="shared" si="143"/>
        <v>407.76923076923077</v>
      </c>
      <c r="R2277" s="8">
        <f t="shared" si="140"/>
        <v>33.550632911392405</v>
      </c>
      <c r="S2277" t="s">
        <v>8338</v>
      </c>
      <c r="T2277" t="s">
        <v>8345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141"/>
        <v>41614.651493055557</v>
      </c>
      <c r="L2278" s="13">
        <f t="shared" si="14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20">
        <f t="shared" si="143"/>
        <v>105.81826105905425</v>
      </c>
      <c r="R2278" s="8">
        <f t="shared" si="140"/>
        <v>64.74666666666667</v>
      </c>
      <c r="S2278" t="s">
        <v>8338</v>
      </c>
      <c r="T2278" t="s">
        <v>8345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141"/>
        <v>40936.678506944445</v>
      </c>
      <c r="L2279" s="13">
        <f t="shared" si="14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20">
        <f t="shared" si="143"/>
        <v>141.08235294117648</v>
      </c>
      <c r="R2279" s="8">
        <f t="shared" si="140"/>
        <v>57.932367149758456</v>
      </c>
      <c r="S2279" t="s">
        <v>8338</v>
      </c>
      <c r="T2279" t="s">
        <v>8345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141"/>
        <v>42338.709108796291</v>
      </c>
      <c r="L2280" s="13">
        <f t="shared" si="14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20">
        <f t="shared" si="143"/>
        <v>270.7</v>
      </c>
      <c r="R2280" s="8">
        <f t="shared" si="140"/>
        <v>53.078431372549019</v>
      </c>
      <c r="S2280" t="s">
        <v>8338</v>
      </c>
      <c r="T2280" t="s">
        <v>8345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141"/>
        <v>42020.806701388887</v>
      </c>
      <c r="L2281" s="13">
        <f t="shared" si="14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20">
        <f t="shared" si="143"/>
        <v>153.80000000000001</v>
      </c>
      <c r="R2281" s="8">
        <f t="shared" si="140"/>
        <v>48.0625</v>
      </c>
      <c r="S2281" t="s">
        <v>8338</v>
      </c>
      <c r="T2281" t="s">
        <v>8345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141"/>
        <v>42234.624895833331</v>
      </c>
      <c r="L2282" s="13">
        <f t="shared" si="14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20">
        <f t="shared" si="143"/>
        <v>403.57653061224488</v>
      </c>
      <c r="R2282" s="8">
        <f t="shared" si="140"/>
        <v>82.396874999999994</v>
      </c>
      <c r="S2282" t="s">
        <v>8338</v>
      </c>
      <c r="T2282" t="s">
        <v>8345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141"/>
        <v>40687.285844907405</v>
      </c>
      <c r="L2283" s="13">
        <f t="shared" si="14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20">
        <f t="shared" si="143"/>
        <v>185</v>
      </c>
      <c r="R2283" s="8">
        <f t="shared" si="140"/>
        <v>50.454545454545453</v>
      </c>
      <c r="S2283" t="s">
        <v>8321</v>
      </c>
      <c r="T2283" t="s">
        <v>8323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141"/>
        <v>42323.17460648148</v>
      </c>
      <c r="L2284" s="13">
        <f t="shared" si="14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20">
        <f t="shared" si="143"/>
        <v>185.33333333333331</v>
      </c>
      <c r="R2284" s="8">
        <f t="shared" si="140"/>
        <v>115.83333333333333</v>
      </c>
      <c r="S2284" t="s">
        <v>8321</v>
      </c>
      <c r="T2284" t="s">
        <v>8323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141"/>
        <v>40978.125046296293</v>
      </c>
      <c r="L2285" s="13">
        <f t="shared" si="14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20">
        <f t="shared" si="143"/>
        <v>100.85533333333332</v>
      </c>
      <c r="R2285" s="8">
        <f t="shared" si="140"/>
        <v>63.03458333333333</v>
      </c>
      <c r="S2285" t="s">
        <v>8321</v>
      </c>
      <c r="T2285" t="s">
        <v>8323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141"/>
        <v>40585.796817129631</v>
      </c>
      <c r="L2286" s="13">
        <f t="shared" si="14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20">
        <f t="shared" si="143"/>
        <v>106.22116666666668</v>
      </c>
      <c r="R2286" s="8">
        <f t="shared" si="140"/>
        <v>108.02152542372882</v>
      </c>
      <c r="S2286" t="s">
        <v>8321</v>
      </c>
      <c r="T2286" t="s">
        <v>8323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141"/>
        <v>41059.185682870368</v>
      </c>
      <c r="L2287" s="13">
        <f t="shared" si="14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20">
        <f t="shared" si="143"/>
        <v>121.36666666666667</v>
      </c>
      <c r="R2287" s="8">
        <f t="shared" si="140"/>
        <v>46.088607594936711</v>
      </c>
      <c r="S2287" t="s">
        <v>8321</v>
      </c>
      <c r="T2287" t="s">
        <v>8323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141"/>
        <v>41494.963587962964</v>
      </c>
      <c r="L2288" s="13">
        <f t="shared" si="14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20">
        <f t="shared" si="143"/>
        <v>100.06666666666666</v>
      </c>
      <c r="R2288" s="8">
        <f t="shared" si="140"/>
        <v>107.21428571428571</v>
      </c>
      <c r="S2288" t="s">
        <v>8321</v>
      </c>
      <c r="T2288" t="s">
        <v>8323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141"/>
        <v>41792.667361111111</v>
      </c>
      <c r="L2289" s="13">
        <f t="shared" si="14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20">
        <f t="shared" si="143"/>
        <v>119.97755555555555</v>
      </c>
      <c r="R2289" s="8">
        <f t="shared" si="140"/>
        <v>50.9338679245283</v>
      </c>
      <c r="S2289" t="s">
        <v>8321</v>
      </c>
      <c r="T2289" t="s">
        <v>8323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141"/>
        <v>41067.827418981484</v>
      </c>
      <c r="L2290" s="13">
        <f t="shared" si="142"/>
        <v>41086.75</v>
      </c>
      <c r="M2290" t="b">
        <v>0</v>
      </c>
      <c r="N2290">
        <v>25</v>
      </c>
      <c r="O2290" t="b">
        <v>1</v>
      </c>
      <c r="P2290" t="s">
        <v>8276</v>
      </c>
      <c r="Q2290" s="20">
        <f t="shared" si="143"/>
        <v>100.1</v>
      </c>
      <c r="R2290" s="8">
        <f t="shared" si="140"/>
        <v>40.04</v>
      </c>
      <c r="S2290" t="s">
        <v>8321</v>
      </c>
      <c r="T2290" t="s">
        <v>8323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141"/>
        <v>41571.998379629629</v>
      </c>
      <c r="L2291" s="13">
        <f t="shared" si="14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20">
        <f t="shared" si="143"/>
        <v>107.4</v>
      </c>
      <c r="R2291" s="8">
        <f t="shared" si="140"/>
        <v>64.44</v>
      </c>
      <c r="S2291" t="s">
        <v>8321</v>
      </c>
      <c r="T2291" t="s">
        <v>8323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141"/>
        <v>40070.253819444442</v>
      </c>
      <c r="L2292" s="13">
        <f t="shared" si="14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20">
        <f t="shared" si="143"/>
        <v>104.06666666666666</v>
      </c>
      <c r="R2292" s="8">
        <f t="shared" si="140"/>
        <v>53.827586206896555</v>
      </c>
      <c r="S2292" t="s">
        <v>8321</v>
      </c>
      <c r="T2292" t="s">
        <v>8323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141"/>
        <v>40987.977060185185</v>
      </c>
      <c r="L2293" s="13">
        <f t="shared" si="14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20">
        <f t="shared" si="143"/>
        <v>172.8</v>
      </c>
      <c r="R2293" s="8">
        <f t="shared" si="140"/>
        <v>100.46511627906976</v>
      </c>
      <c r="S2293" t="s">
        <v>8321</v>
      </c>
      <c r="T2293" t="s">
        <v>8323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141"/>
        <v>40987.697638888887</v>
      </c>
      <c r="L2294" s="13">
        <f t="shared" si="14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20">
        <f t="shared" si="143"/>
        <v>107.2505</v>
      </c>
      <c r="R2294" s="8">
        <f t="shared" si="140"/>
        <v>46.630652173913049</v>
      </c>
      <c r="S2294" t="s">
        <v>8321</v>
      </c>
      <c r="T2294" t="s">
        <v>8323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141"/>
        <v>41151.708321759259</v>
      </c>
      <c r="L2295" s="13">
        <f t="shared" si="14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20">
        <f t="shared" si="143"/>
        <v>108.23529411764706</v>
      </c>
      <c r="R2295" s="8">
        <f t="shared" si="140"/>
        <v>34.074074074074076</v>
      </c>
      <c r="S2295" t="s">
        <v>8321</v>
      </c>
      <c r="T2295" t="s">
        <v>8323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141"/>
        <v>41264.72314814815</v>
      </c>
      <c r="L2296" s="13">
        <f t="shared" si="14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20">
        <f t="shared" si="143"/>
        <v>146.08079999999998</v>
      </c>
      <c r="R2296" s="8">
        <f t="shared" si="140"/>
        <v>65.214642857142863</v>
      </c>
      <c r="S2296" t="s">
        <v>8321</v>
      </c>
      <c r="T2296" t="s">
        <v>8323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141"/>
        <v>41270.954351851848</v>
      </c>
      <c r="L2297" s="13">
        <f t="shared" si="14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20">
        <f t="shared" si="143"/>
        <v>125.25</v>
      </c>
      <c r="R2297" s="8">
        <f t="shared" si="140"/>
        <v>44.205882352941174</v>
      </c>
      <c r="S2297" t="s">
        <v>8321</v>
      </c>
      <c r="T2297" t="s">
        <v>8323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141"/>
        <v>40927.731782407405</v>
      </c>
      <c r="L2298" s="13">
        <f t="shared" si="14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20">
        <f t="shared" si="143"/>
        <v>149.07142857142856</v>
      </c>
      <c r="R2298" s="8">
        <f t="shared" si="140"/>
        <v>71.965517241379317</v>
      </c>
      <c r="S2298" t="s">
        <v>8321</v>
      </c>
      <c r="T2298" t="s">
        <v>8323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141"/>
        <v>40948.042233796295</v>
      </c>
      <c r="L2299" s="13">
        <f t="shared" si="14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20">
        <f t="shared" si="143"/>
        <v>100.6</v>
      </c>
      <c r="R2299" s="8">
        <f t="shared" si="140"/>
        <v>52.94736842105263</v>
      </c>
      <c r="S2299" t="s">
        <v>8321</v>
      </c>
      <c r="T2299" t="s">
        <v>8323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141"/>
        <v>41694.84065972222</v>
      </c>
      <c r="L2300" s="13">
        <f t="shared" si="14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20">
        <f t="shared" si="143"/>
        <v>105.07333333333332</v>
      </c>
      <c r="R2300" s="8">
        <f t="shared" si="140"/>
        <v>109.45138888888889</v>
      </c>
      <c r="S2300" t="s">
        <v>8321</v>
      </c>
      <c r="T2300" t="s">
        <v>8323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141"/>
        <v>40565.032511574071</v>
      </c>
      <c r="L2301" s="13">
        <f t="shared" si="14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20">
        <f t="shared" si="143"/>
        <v>350.16666666666663</v>
      </c>
      <c r="R2301" s="8">
        <f t="shared" si="140"/>
        <v>75.035714285714292</v>
      </c>
      <c r="S2301" t="s">
        <v>8321</v>
      </c>
      <c r="T2301" t="s">
        <v>8323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141"/>
        <v>41074.727037037039</v>
      </c>
      <c r="L2302" s="13">
        <f t="shared" si="14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20">
        <f t="shared" si="143"/>
        <v>101.25</v>
      </c>
      <c r="R2302" s="8">
        <f t="shared" si="140"/>
        <v>115.71428571428571</v>
      </c>
      <c r="S2302" t="s">
        <v>8321</v>
      </c>
      <c r="T2302" t="s">
        <v>8323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141"/>
        <v>41416.146944444445</v>
      </c>
      <c r="L2303" s="13">
        <f t="shared" si="14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20">
        <f t="shared" si="143"/>
        <v>133.6044</v>
      </c>
      <c r="R2303" s="8">
        <f t="shared" si="140"/>
        <v>31.659810426540286</v>
      </c>
      <c r="S2303" t="s">
        <v>8321</v>
      </c>
      <c r="T2303" t="s">
        <v>8340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141"/>
        <v>41605.868449074071</v>
      </c>
      <c r="L2304" s="13">
        <f t="shared" si="14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20">
        <f t="shared" si="143"/>
        <v>170.65217391304347</v>
      </c>
      <c r="R2304" s="8">
        <f t="shared" si="140"/>
        <v>46.176470588235297</v>
      </c>
      <c r="S2304" t="s">
        <v>8321</v>
      </c>
      <c r="T2304" t="s">
        <v>8340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141"/>
        <v>40850.111064814817</v>
      </c>
      <c r="L2305" s="13">
        <f t="shared" si="14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20">
        <f t="shared" si="143"/>
        <v>109.35829457364341</v>
      </c>
      <c r="R2305" s="8">
        <f t="shared" si="140"/>
        <v>68.481650485436887</v>
      </c>
      <c r="S2305" t="s">
        <v>8321</v>
      </c>
      <c r="T2305" t="s">
        <v>8340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141"/>
        <v>40502.815868055557</v>
      </c>
      <c r="L2306" s="13">
        <f t="shared" si="14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20">
        <f t="shared" si="143"/>
        <v>100.70033333333335</v>
      </c>
      <c r="R2306" s="8">
        <f t="shared" ref="R2306:R2369" si="144">E2306/N2306</f>
        <v>53.469203539823013</v>
      </c>
      <c r="S2306" t="s">
        <v>8321</v>
      </c>
      <c r="T2306" t="s">
        <v>8340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145">(((J2307/60)/60)/24)+DATE(1970,1,1)</f>
        <v>41834.695277777777</v>
      </c>
      <c r="L2307" s="13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20">
        <f t="shared" si="143"/>
        <v>101.22777777777779</v>
      </c>
      <c r="R2307" s="8">
        <f t="shared" si="144"/>
        <v>109.10778443113773</v>
      </c>
      <c r="S2307" t="s">
        <v>8321</v>
      </c>
      <c r="T2307" t="s">
        <v>8340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145"/>
        <v>40948.16815972222</v>
      </c>
      <c r="L2308" s="13">
        <f t="shared" si="146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20">
        <f t="shared" ref="Q2308:Q2371" si="147">E2308/D2308*100</f>
        <v>106.75857142857143</v>
      </c>
      <c r="R2308" s="8">
        <f t="shared" si="144"/>
        <v>51.185616438356163</v>
      </c>
      <c r="S2308" t="s">
        <v>8321</v>
      </c>
      <c r="T2308" t="s">
        <v>8340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145"/>
        <v>41004.802465277775</v>
      </c>
      <c r="L2309" s="13">
        <f t="shared" si="146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20">
        <f t="shared" si="147"/>
        <v>106.65777537961894</v>
      </c>
      <c r="R2309" s="8">
        <f t="shared" si="144"/>
        <v>27.936800000000002</v>
      </c>
      <c r="S2309" t="s">
        <v>8321</v>
      </c>
      <c r="T2309" t="s">
        <v>8340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145"/>
        <v>41851.962916666671</v>
      </c>
      <c r="L2310" s="13">
        <f t="shared" si="146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20">
        <f t="shared" si="147"/>
        <v>101.30622</v>
      </c>
      <c r="R2310" s="8">
        <f t="shared" si="144"/>
        <v>82.496921824104234</v>
      </c>
      <c r="S2310" t="s">
        <v>8321</v>
      </c>
      <c r="T2310" t="s">
        <v>8340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145"/>
        <v>41307.987696759257</v>
      </c>
      <c r="L2311" s="13">
        <f t="shared" si="146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20">
        <f t="shared" si="147"/>
        <v>106.67450000000001</v>
      </c>
      <c r="R2311" s="8">
        <f t="shared" si="144"/>
        <v>59.817476635514019</v>
      </c>
      <c r="S2311" t="s">
        <v>8321</v>
      </c>
      <c r="T2311" t="s">
        <v>8340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145"/>
        <v>41324.79415509259</v>
      </c>
      <c r="L2312" s="13">
        <f t="shared" si="146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20">
        <f t="shared" si="147"/>
        <v>428.83978378378379</v>
      </c>
      <c r="R2312" s="8">
        <f t="shared" si="144"/>
        <v>64.816470588235291</v>
      </c>
      <c r="S2312" t="s">
        <v>8321</v>
      </c>
      <c r="T2312" t="s">
        <v>8340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145"/>
        <v>41736.004502314812</v>
      </c>
      <c r="L2313" s="13">
        <f t="shared" si="146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20">
        <f t="shared" si="147"/>
        <v>104.11111111111111</v>
      </c>
      <c r="R2313" s="8">
        <f t="shared" si="144"/>
        <v>90.09615384615384</v>
      </c>
      <c r="S2313" t="s">
        <v>8321</v>
      </c>
      <c r="T2313" t="s">
        <v>8340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145"/>
        <v>41716.632847222223</v>
      </c>
      <c r="L2314" s="13">
        <f t="shared" si="146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20">
        <f t="shared" si="147"/>
        <v>107.86666666666666</v>
      </c>
      <c r="R2314" s="8">
        <f t="shared" si="144"/>
        <v>40.962025316455694</v>
      </c>
      <c r="S2314" t="s">
        <v>8321</v>
      </c>
      <c r="T2314" t="s">
        <v>8340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145"/>
        <v>41002.958634259259</v>
      </c>
      <c r="L2315" s="13">
        <f t="shared" si="146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20">
        <f t="shared" si="147"/>
        <v>175.84040000000002</v>
      </c>
      <c r="R2315" s="8">
        <f t="shared" si="144"/>
        <v>56.000127388535034</v>
      </c>
      <c r="S2315" t="s">
        <v>8321</v>
      </c>
      <c r="T2315" t="s">
        <v>8340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145"/>
        <v>41037.551585648151</v>
      </c>
      <c r="L2316" s="13">
        <f t="shared" si="146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20">
        <f t="shared" si="147"/>
        <v>156.97</v>
      </c>
      <c r="R2316" s="8">
        <f t="shared" si="144"/>
        <v>37.672800000000002</v>
      </c>
      <c r="S2316" t="s">
        <v>8321</v>
      </c>
      <c r="T2316" t="s">
        <v>8340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145"/>
        <v>41004.72619212963</v>
      </c>
      <c r="L2317" s="13">
        <f t="shared" si="146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20">
        <f t="shared" si="147"/>
        <v>102.60000000000001</v>
      </c>
      <c r="R2317" s="8">
        <f t="shared" si="144"/>
        <v>40.078125</v>
      </c>
      <c r="S2317" t="s">
        <v>8321</v>
      </c>
      <c r="T2317" t="s">
        <v>8340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145"/>
        <v>40079.725115740745</v>
      </c>
      <c r="L2318" s="13">
        <f t="shared" si="146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20">
        <f t="shared" si="147"/>
        <v>104.04266666666666</v>
      </c>
      <c r="R2318" s="8">
        <f t="shared" si="144"/>
        <v>78.031999999999996</v>
      </c>
      <c r="S2318" t="s">
        <v>8321</v>
      </c>
      <c r="T2318" t="s">
        <v>8340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145"/>
        <v>40192.542233796295</v>
      </c>
      <c r="L2319" s="13">
        <f t="shared" si="146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20">
        <f t="shared" si="147"/>
        <v>104</v>
      </c>
      <c r="R2319" s="8">
        <f t="shared" si="144"/>
        <v>18.90909090909091</v>
      </c>
      <c r="S2319" t="s">
        <v>8321</v>
      </c>
      <c r="T2319" t="s">
        <v>8340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145"/>
        <v>40050.643680555557</v>
      </c>
      <c r="L2320" s="13">
        <f t="shared" si="146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20">
        <f t="shared" si="147"/>
        <v>121.05999999999999</v>
      </c>
      <c r="R2320" s="8">
        <f t="shared" si="144"/>
        <v>37.134969325153371</v>
      </c>
      <c r="S2320" t="s">
        <v>8321</v>
      </c>
      <c r="T2320" t="s">
        <v>8340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145"/>
        <v>41593.082002314812</v>
      </c>
      <c r="L2321" s="13">
        <f t="shared" si="146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20">
        <f t="shared" si="147"/>
        <v>107.69999999999999</v>
      </c>
      <c r="R2321" s="8">
        <f t="shared" si="144"/>
        <v>41.961038961038959</v>
      </c>
      <c r="S2321" t="s">
        <v>8321</v>
      </c>
      <c r="T2321" t="s">
        <v>8340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145"/>
        <v>41696.817129629628</v>
      </c>
      <c r="L2322" s="13">
        <f t="shared" si="146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20">
        <f t="shared" si="147"/>
        <v>108.66</v>
      </c>
      <c r="R2322" s="8">
        <f t="shared" si="144"/>
        <v>61.044943820224717</v>
      </c>
      <c r="S2322" t="s">
        <v>8321</v>
      </c>
      <c r="T2322" t="s">
        <v>8340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145"/>
        <v>42799.260428240741</v>
      </c>
      <c r="L2323" s="13">
        <f t="shared" si="146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20">
        <f t="shared" si="147"/>
        <v>39.120962394619681</v>
      </c>
      <c r="R2323" s="8">
        <f t="shared" si="144"/>
        <v>64.53125</v>
      </c>
      <c r="S2323" t="s">
        <v>8317</v>
      </c>
      <c r="T2323" t="s">
        <v>8347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145"/>
        <v>42804.895474537043</v>
      </c>
      <c r="L2324" s="13">
        <f t="shared" si="146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20">
        <f t="shared" si="147"/>
        <v>3.1481481481481479</v>
      </c>
      <c r="R2324" s="8">
        <f t="shared" si="144"/>
        <v>21.25</v>
      </c>
      <c r="S2324" t="s">
        <v>8317</v>
      </c>
      <c r="T2324" t="s">
        <v>8347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145"/>
        <v>42807.755173611105</v>
      </c>
      <c r="L2325" s="13">
        <f t="shared" si="146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20">
        <f t="shared" si="147"/>
        <v>48</v>
      </c>
      <c r="R2325" s="8">
        <f t="shared" si="144"/>
        <v>30</v>
      </c>
      <c r="S2325" t="s">
        <v>8317</v>
      </c>
      <c r="T2325" t="s">
        <v>8347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145"/>
        <v>42790.885243055556</v>
      </c>
      <c r="L2326" s="13">
        <f t="shared" si="146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20">
        <f t="shared" si="147"/>
        <v>20.733333333333334</v>
      </c>
      <c r="R2326" s="8">
        <f t="shared" si="144"/>
        <v>25.491803278688526</v>
      </c>
      <c r="S2326" t="s">
        <v>8317</v>
      </c>
      <c r="T2326" t="s">
        <v>8347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145"/>
        <v>42794.022349537037</v>
      </c>
      <c r="L2327" s="13">
        <f t="shared" si="146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20">
        <f t="shared" si="147"/>
        <v>8</v>
      </c>
      <c r="R2327" s="8">
        <f t="shared" si="144"/>
        <v>11.428571428571429</v>
      </c>
      <c r="S2327" t="s">
        <v>8317</v>
      </c>
      <c r="T2327" t="s">
        <v>8347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145"/>
        <v>42804.034120370372</v>
      </c>
      <c r="L2328" s="13">
        <f t="shared" si="146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20">
        <f t="shared" si="147"/>
        <v>0.72</v>
      </c>
      <c r="R2328" s="8">
        <f t="shared" si="144"/>
        <v>108</v>
      </c>
      <c r="S2328" t="s">
        <v>8317</v>
      </c>
      <c r="T2328" t="s">
        <v>8347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145"/>
        <v>41842.917129629634</v>
      </c>
      <c r="L2329" s="13">
        <f t="shared" si="146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20">
        <f t="shared" si="147"/>
        <v>526.09431428571429</v>
      </c>
      <c r="R2329" s="8">
        <f t="shared" si="144"/>
        <v>54.883162444113267</v>
      </c>
      <c r="S2329" t="s">
        <v>8317</v>
      </c>
      <c r="T2329" t="s">
        <v>8347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145"/>
        <v>42139.781678240746</v>
      </c>
      <c r="L2330" s="13">
        <f t="shared" si="146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20">
        <f t="shared" si="147"/>
        <v>254.45000000000002</v>
      </c>
      <c r="R2330" s="8">
        <f t="shared" si="144"/>
        <v>47.383612662942269</v>
      </c>
      <c r="S2330" t="s">
        <v>8317</v>
      </c>
      <c r="T2330" t="s">
        <v>8347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145"/>
        <v>41807.624374999999</v>
      </c>
      <c r="L2331" s="13">
        <f t="shared" si="146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20">
        <f t="shared" si="147"/>
        <v>105.91999999999999</v>
      </c>
      <c r="R2331" s="8">
        <f t="shared" si="144"/>
        <v>211.84</v>
      </c>
      <c r="S2331" t="s">
        <v>8317</v>
      </c>
      <c r="T2331" t="s">
        <v>8347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145"/>
        <v>42332.89980324074</v>
      </c>
      <c r="L2332" s="13">
        <f t="shared" si="146"/>
        <v>42363</v>
      </c>
      <c r="M2332" t="b">
        <v>1</v>
      </c>
      <c r="N2332">
        <v>163</v>
      </c>
      <c r="O2332" t="b">
        <v>1</v>
      </c>
      <c r="P2332" t="s">
        <v>8298</v>
      </c>
      <c r="Q2332" s="20">
        <f t="shared" si="147"/>
        <v>102.42285714285715</v>
      </c>
      <c r="R2332" s="8">
        <f t="shared" si="144"/>
        <v>219.92638036809817</v>
      </c>
      <c r="S2332" t="s">
        <v>8317</v>
      </c>
      <c r="T2332" t="s">
        <v>8347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145"/>
        <v>41839.005671296298</v>
      </c>
      <c r="L2333" s="13">
        <f t="shared" si="146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20">
        <f t="shared" si="147"/>
        <v>144.31375</v>
      </c>
      <c r="R2333" s="8">
        <f t="shared" si="144"/>
        <v>40.795406360424032</v>
      </c>
      <c r="S2333" t="s">
        <v>8317</v>
      </c>
      <c r="T2333" t="s">
        <v>8347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145"/>
        <v>42011.628136574072</v>
      </c>
      <c r="L2334" s="13">
        <f t="shared" si="146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20">
        <f t="shared" si="147"/>
        <v>106.30800000000001</v>
      </c>
      <c r="R2334" s="8">
        <f t="shared" si="144"/>
        <v>75.502840909090907</v>
      </c>
      <c r="S2334" t="s">
        <v>8317</v>
      </c>
      <c r="T2334" t="s">
        <v>8347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145"/>
        <v>41767.650347222225</v>
      </c>
      <c r="L2335" s="13">
        <f t="shared" si="146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20">
        <f t="shared" si="147"/>
        <v>212.16666666666666</v>
      </c>
      <c r="R2335" s="8">
        <f t="shared" si="144"/>
        <v>13.542553191489361</v>
      </c>
      <c r="S2335" t="s">
        <v>8317</v>
      </c>
      <c r="T2335" t="s">
        <v>8347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145"/>
        <v>41918.670115740737</v>
      </c>
      <c r="L2336" s="13">
        <f t="shared" si="146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20">
        <f t="shared" si="147"/>
        <v>101.95</v>
      </c>
      <c r="R2336" s="8">
        <f t="shared" si="144"/>
        <v>60.865671641791046</v>
      </c>
      <c r="S2336" t="s">
        <v>8317</v>
      </c>
      <c r="T2336" t="s">
        <v>8347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145"/>
        <v>41771.572256944448</v>
      </c>
      <c r="L2337" s="13">
        <f t="shared" si="146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20">
        <f t="shared" si="147"/>
        <v>102.27200000000001</v>
      </c>
      <c r="R2337" s="8">
        <f t="shared" si="144"/>
        <v>115.69230769230769</v>
      </c>
      <c r="S2337" t="s">
        <v>8317</v>
      </c>
      <c r="T2337" t="s">
        <v>8347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145"/>
        <v>41666.924710648149</v>
      </c>
      <c r="L2338" s="13">
        <f t="shared" si="146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20">
        <f t="shared" si="147"/>
        <v>520.73254999999995</v>
      </c>
      <c r="R2338" s="8">
        <f t="shared" si="144"/>
        <v>48.104623556581984</v>
      </c>
      <c r="S2338" t="s">
        <v>8317</v>
      </c>
      <c r="T2338" t="s">
        <v>8347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145"/>
        <v>41786.640543981484</v>
      </c>
      <c r="L2339" s="13">
        <f t="shared" si="146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20">
        <f t="shared" si="147"/>
        <v>110.65833333333333</v>
      </c>
      <c r="R2339" s="8">
        <f t="shared" si="144"/>
        <v>74.184357541899445</v>
      </c>
      <c r="S2339" t="s">
        <v>8317</v>
      </c>
      <c r="T2339" t="s">
        <v>8347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145"/>
        <v>41789.896805555552</v>
      </c>
      <c r="L2340" s="13">
        <f t="shared" si="146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20">
        <f t="shared" si="147"/>
        <v>101.14333333333335</v>
      </c>
      <c r="R2340" s="8">
        <f t="shared" si="144"/>
        <v>123.34552845528455</v>
      </c>
      <c r="S2340" t="s">
        <v>8317</v>
      </c>
      <c r="T2340" t="s">
        <v>8347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145"/>
        <v>42692.79987268518</v>
      </c>
      <c r="L2341" s="13">
        <f t="shared" si="146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20">
        <f t="shared" si="147"/>
        <v>294.20799999999997</v>
      </c>
      <c r="R2341" s="8">
        <f t="shared" si="144"/>
        <v>66.623188405797094</v>
      </c>
      <c r="S2341" t="s">
        <v>8317</v>
      </c>
      <c r="T2341" t="s">
        <v>8347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145"/>
        <v>42643.642800925925</v>
      </c>
      <c r="L2342" s="13">
        <f t="shared" si="146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20">
        <f t="shared" si="147"/>
        <v>105.77749999999999</v>
      </c>
      <c r="R2342" s="8">
        <f t="shared" si="144"/>
        <v>104.99007444168734</v>
      </c>
      <c r="S2342" t="s">
        <v>8317</v>
      </c>
      <c r="T2342" t="s">
        <v>8347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145"/>
        <v>42167.813703703709</v>
      </c>
      <c r="L2343" s="13">
        <f t="shared" si="146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20">
        <f t="shared" si="147"/>
        <v>0</v>
      </c>
      <c r="R2343" s="8" t="e">
        <f t="shared" si="144"/>
        <v>#DIV/0!</v>
      </c>
      <c r="S2343" t="s">
        <v>8326</v>
      </c>
      <c r="T2343" t="s">
        <v>8348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145"/>
        <v>41897.702199074076</v>
      </c>
      <c r="L2344" s="13">
        <f t="shared" si="146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20">
        <f t="shared" si="147"/>
        <v>0</v>
      </c>
      <c r="R2344" s="8" t="e">
        <f t="shared" si="144"/>
        <v>#DIV/0!</v>
      </c>
      <c r="S2344" t="s">
        <v>8326</v>
      </c>
      <c r="T2344" t="s">
        <v>8348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145"/>
        <v>42327.825289351851</v>
      </c>
      <c r="L2345" s="13">
        <f t="shared" si="146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20">
        <f t="shared" si="147"/>
        <v>3</v>
      </c>
      <c r="R2345" s="8">
        <f t="shared" si="144"/>
        <v>300</v>
      </c>
      <c r="S2345" t="s">
        <v>8326</v>
      </c>
      <c r="T2345" t="s">
        <v>8348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145"/>
        <v>42515.727650462963</v>
      </c>
      <c r="L2346" s="13">
        <f t="shared" si="146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20">
        <f t="shared" si="147"/>
        <v>0.1</v>
      </c>
      <c r="R2346" s="8">
        <f t="shared" si="144"/>
        <v>1</v>
      </c>
      <c r="S2346" t="s">
        <v>8326</v>
      </c>
      <c r="T2346" t="s">
        <v>8348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145"/>
        <v>42060.001805555556</v>
      </c>
      <c r="L2347" s="13">
        <f t="shared" si="146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20">
        <f t="shared" si="147"/>
        <v>0</v>
      </c>
      <c r="R2347" s="8" t="e">
        <f t="shared" si="144"/>
        <v>#DIV/0!</v>
      </c>
      <c r="S2347" t="s">
        <v>8326</v>
      </c>
      <c r="T2347" t="s">
        <v>8348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145"/>
        <v>42615.79896990741</v>
      </c>
      <c r="L2348" s="13">
        <f t="shared" si="146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20">
        <f t="shared" si="147"/>
        <v>6.5000000000000002E-2</v>
      </c>
      <c r="R2348" s="8">
        <f t="shared" si="144"/>
        <v>13</v>
      </c>
      <c r="S2348" t="s">
        <v>8326</v>
      </c>
      <c r="T2348" t="s">
        <v>8348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145"/>
        <v>42577.607361111113</v>
      </c>
      <c r="L2349" s="13">
        <f t="shared" si="146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20">
        <f t="shared" si="147"/>
        <v>1.5</v>
      </c>
      <c r="R2349" s="8">
        <f t="shared" si="144"/>
        <v>15</v>
      </c>
      <c r="S2349" t="s">
        <v>8326</v>
      </c>
      <c r="T2349" t="s">
        <v>8348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145"/>
        <v>42360.932152777779</v>
      </c>
      <c r="L2350" s="13">
        <f t="shared" si="146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20">
        <f t="shared" si="147"/>
        <v>0.38571428571428573</v>
      </c>
      <c r="R2350" s="8">
        <f t="shared" si="144"/>
        <v>54</v>
      </c>
      <c r="S2350" t="s">
        <v>8326</v>
      </c>
      <c r="T2350" t="s">
        <v>8348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145"/>
        <v>42198.775787037041</v>
      </c>
      <c r="L2351" s="13">
        <f t="shared" si="146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20">
        <f t="shared" si="147"/>
        <v>0</v>
      </c>
      <c r="R2351" s="8" t="e">
        <f t="shared" si="144"/>
        <v>#DIV/0!</v>
      </c>
      <c r="S2351" t="s">
        <v>8326</v>
      </c>
      <c r="T2351" t="s">
        <v>8348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145"/>
        <v>42708.842245370368</v>
      </c>
      <c r="L2352" s="13">
        <f t="shared" si="146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20">
        <f t="shared" si="147"/>
        <v>0</v>
      </c>
      <c r="R2352" s="8" t="e">
        <f t="shared" si="144"/>
        <v>#DIV/0!</v>
      </c>
      <c r="S2352" t="s">
        <v>8326</v>
      </c>
      <c r="T2352" t="s">
        <v>8348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145"/>
        <v>42094.101145833338</v>
      </c>
      <c r="L2353" s="13">
        <f t="shared" si="146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20">
        <f t="shared" si="147"/>
        <v>0.5714285714285714</v>
      </c>
      <c r="R2353" s="8">
        <f t="shared" si="144"/>
        <v>15.428571428571429</v>
      </c>
      <c r="S2353" t="s">
        <v>8326</v>
      </c>
      <c r="T2353" t="s">
        <v>8348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145"/>
        <v>42101.633703703701</v>
      </c>
      <c r="L2354" s="13">
        <f t="shared" si="146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20">
        <f t="shared" si="147"/>
        <v>0</v>
      </c>
      <c r="R2354" s="8" t="e">
        <f t="shared" si="144"/>
        <v>#DIV/0!</v>
      </c>
      <c r="S2354" t="s">
        <v>8326</v>
      </c>
      <c r="T2354" t="s">
        <v>8348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145"/>
        <v>42103.676180555558</v>
      </c>
      <c r="L2355" s="13">
        <f t="shared" si="146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20">
        <f t="shared" si="147"/>
        <v>0</v>
      </c>
      <c r="R2355" s="8" t="e">
        <f t="shared" si="144"/>
        <v>#DIV/0!</v>
      </c>
      <c r="S2355" t="s">
        <v>8326</v>
      </c>
      <c r="T2355" t="s">
        <v>8348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145"/>
        <v>41954.722916666666</v>
      </c>
      <c r="L2356" s="13">
        <f t="shared" si="146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20">
        <f t="shared" si="147"/>
        <v>7.1428571428571425E-2</v>
      </c>
      <c r="R2356" s="8">
        <f t="shared" si="144"/>
        <v>25</v>
      </c>
      <c r="S2356" t="s">
        <v>8326</v>
      </c>
      <c r="T2356" t="s">
        <v>8348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145"/>
        <v>42096.918240740735</v>
      </c>
      <c r="L2357" s="13">
        <f t="shared" si="146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20">
        <f t="shared" si="147"/>
        <v>0.6875</v>
      </c>
      <c r="R2357" s="8">
        <f t="shared" si="144"/>
        <v>27.5</v>
      </c>
      <c r="S2357" t="s">
        <v>8326</v>
      </c>
      <c r="T2357" t="s">
        <v>8348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145"/>
        <v>42130.78361111111</v>
      </c>
      <c r="L2358" s="13">
        <f t="shared" si="146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20">
        <f t="shared" si="147"/>
        <v>0</v>
      </c>
      <c r="R2358" s="8" t="e">
        <f t="shared" si="144"/>
        <v>#DIV/0!</v>
      </c>
      <c r="S2358" t="s">
        <v>8326</v>
      </c>
      <c r="T2358" t="s">
        <v>8348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145"/>
        <v>42264.620115740734</v>
      </c>
      <c r="L2359" s="13">
        <f t="shared" si="146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20">
        <f t="shared" si="147"/>
        <v>0</v>
      </c>
      <c r="R2359" s="8" t="e">
        <f t="shared" si="144"/>
        <v>#DIV/0!</v>
      </c>
      <c r="S2359" t="s">
        <v>8326</v>
      </c>
      <c r="T2359" t="s">
        <v>8348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145"/>
        <v>41978.930972222224</v>
      </c>
      <c r="L2360" s="13">
        <f t="shared" si="146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20">
        <f t="shared" si="147"/>
        <v>0</v>
      </c>
      <c r="R2360" s="8" t="e">
        <f t="shared" si="144"/>
        <v>#DIV/0!</v>
      </c>
      <c r="S2360" t="s">
        <v>8326</v>
      </c>
      <c r="T2360" t="s">
        <v>8348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145"/>
        <v>42159.649583333332</v>
      </c>
      <c r="L2361" s="13">
        <f t="shared" si="146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20">
        <f t="shared" si="147"/>
        <v>14.680000000000001</v>
      </c>
      <c r="R2361" s="8">
        <f t="shared" si="144"/>
        <v>367</v>
      </c>
      <c r="S2361" t="s">
        <v>8326</v>
      </c>
      <c r="T2361" t="s">
        <v>8348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145"/>
        <v>42377.70694444445</v>
      </c>
      <c r="L2362" s="13">
        <f t="shared" si="146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20">
        <f t="shared" si="147"/>
        <v>0.04</v>
      </c>
      <c r="R2362" s="8">
        <f t="shared" si="144"/>
        <v>2</v>
      </c>
      <c r="S2362" t="s">
        <v>8326</v>
      </c>
      <c r="T2362" t="s">
        <v>8348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145"/>
        <v>42466.858888888892</v>
      </c>
      <c r="L2363" s="13">
        <f t="shared" si="146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20">
        <f t="shared" si="147"/>
        <v>0</v>
      </c>
      <c r="R2363" s="8" t="e">
        <f t="shared" si="144"/>
        <v>#DIV/0!</v>
      </c>
      <c r="S2363" t="s">
        <v>8326</v>
      </c>
      <c r="T2363" t="s">
        <v>8348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145"/>
        <v>41954.688310185185</v>
      </c>
      <c r="L2364" s="13">
        <f t="shared" si="146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20">
        <f t="shared" si="147"/>
        <v>28.571428571428569</v>
      </c>
      <c r="R2364" s="8">
        <f t="shared" si="144"/>
        <v>60</v>
      </c>
      <c r="S2364" t="s">
        <v>8326</v>
      </c>
      <c r="T2364" t="s">
        <v>8348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145"/>
        <v>42322.011574074073</v>
      </c>
      <c r="L2365" s="13">
        <f t="shared" si="146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20">
        <f t="shared" si="147"/>
        <v>0</v>
      </c>
      <c r="R2365" s="8" t="e">
        <f t="shared" si="144"/>
        <v>#DIV/0!</v>
      </c>
      <c r="S2365" t="s">
        <v>8326</v>
      </c>
      <c r="T2365" t="s">
        <v>8348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145"/>
        <v>42248.934675925921</v>
      </c>
      <c r="L2366" s="13">
        <f t="shared" si="146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20">
        <f t="shared" si="147"/>
        <v>0</v>
      </c>
      <c r="R2366" s="8" t="e">
        <f t="shared" si="144"/>
        <v>#DIV/0!</v>
      </c>
      <c r="S2366" t="s">
        <v>8326</v>
      </c>
      <c r="T2366" t="s">
        <v>8348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145"/>
        <v>42346.736400462964</v>
      </c>
      <c r="L2367" s="13">
        <f t="shared" si="146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20">
        <f t="shared" si="147"/>
        <v>0</v>
      </c>
      <c r="R2367" s="8" t="e">
        <f t="shared" si="144"/>
        <v>#DIV/0!</v>
      </c>
      <c r="S2367" t="s">
        <v>8326</v>
      </c>
      <c r="T2367" t="s">
        <v>8348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145"/>
        <v>42268.531631944439</v>
      </c>
      <c r="L2368" s="13">
        <f t="shared" si="146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20">
        <f t="shared" si="147"/>
        <v>10.52</v>
      </c>
      <c r="R2368" s="8">
        <f t="shared" si="144"/>
        <v>97.407407407407405</v>
      </c>
      <c r="S2368" t="s">
        <v>8326</v>
      </c>
      <c r="T2368" t="s">
        <v>8348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145"/>
        <v>42425.970092592594</v>
      </c>
      <c r="L2369" s="13">
        <f t="shared" si="146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20">
        <f t="shared" si="147"/>
        <v>1.34</v>
      </c>
      <c r="R2369" s="8">
        <f t="shared" si="144"/>
        <v>47.857142857142854</v>
      </c>
      <c r="S2369" t="s">
        <v>8326</v>
      </c>
      <c r="T2369" t="s">
        <v>8348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145"/>
        <v>42063.721817129626</v>
      </c>
      <c r="L2370" s="13">
        <f t="shared" si="146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20">
        <f t="shared" si="147"/>
        <v>0.25</v>
      </c>
      <c r="R2370" s="8">
        <f t="shared" ref="R2370:R2433" si="148">E2370/N2370</f>
        <v>50</v>
      </c>
      <c r="S2370" t="s">
        <v>8326</v>
      </c>
      <c r="T2370" t="s">
        <v>8348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149">(((J2371/60)/60)/24)+DATE(1970,1,1)</f>
        <v>42380.812627314815</v>
      </c>
      <c r="L2371" s="13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20">
        <f t="shared" si="147"/>
        <v>0</v>
      </c>
      <c r="R2371" s="8" t="e">
        <f t="shared" si="148"/>
        <v>#DIV/0!</v>
      </c>
      <c r="S2371" t="s">
        <v>8326</v>
      </c>
      <c r="T2371" t="s">
        <v>8348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149"/>
        <v>41961.18913194444</v>
      </c>
      <c r="L2372" s="13">
        <f t="shared" si="150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20">
        <f t="shared" ref="Q2372:Q2435" si="151">E2372/D2372*100</f>
        <v>0.32800000000000001</v>
      </c>
      <c r="R2372" s="8">
        <f t="shared" si="148"/>
        <v>20.5</v>
      </c>
      <c r="S2372" t="s">
        <v>8326</v>
      </c>
      <c r="T2372" t="s">
        <v>8348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149"/>
        <v>42150.777731481481</v>
      </c>
      <c r="L2373" s="13">
        <f t="shared" si="150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20">
        <f t="shared" si="151"/>
        <v>0</v>
      </c>
      <c r="R2373" s="8" t="e">
        <f t="shared" si="148"/>
        <v>#DIV/0!</v>
      </c>
      <c r="S2373" t="s">
        <v>8326</v>
      </c>
      <c r="T2373" t="s">
        <v>8348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149"/>
        <v>42088.069108796291</v>
      </c>
      <c r="L2374" s="13">
        <f t="shared" si="150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20">
        <f t="shared" si="151"/>
        <v>3.2727272727272729</v>
      </c>
      <c r="R2374" s="8">
        <f t="shared" si="148"/>
        <v>30</v>
      </c>
      <c r="S2374" t="s">
        <v>8326</v>
      </c>
      <c r="T2374" t="s">
        <v>8348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149"/>
        <v>42215.662314814821</v>
      </c>
      <c r="L2375" s="13">
        <f t="shared" si="150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20">
        <f t="shared" si="151"/>
        <v>5.8823529411764705E-3</v>
      </c>
      <c r="R2375" s="8">
        <f t="shared" si="148"/>
        <v>50</v>
      </c>
      <c r="S2375" t="s">
        <v>8326</v>
      </c>
      <c r="T2375" t="s">
        <v>8348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149"/>
        <v>42017.843287037031</v>
      </c>
      <c r="L2376" s="13">
        <f t="shared" si="150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20">
        <f t="shared" si="151"/>
        <v>4.5454545454545456E-2</v>
      </c>
      <c r="R2376" s="8">
        <f t="shared" si="148"/>
        <v>10</v>
      </c>
      <c r="S2376" t="s">
        <v>8326</v>
      </c>
      <c r="T2376" t="s">
        <v>8348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149"/>
        <v>42592.836076388892</v>
      </c>
      <c r="L2377" s="13">
        <f t="shared" si="150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20">
        <f t="shared" si="151"/>
        <v>0</v>
      </c>
      <c r="R2377" s="8" t="e">
        <f t="shared" si="148"/>
        <v>#DIV/0!</v>
      </c>
      <c r="S2377" t="s">
        <v>8326</v>
      </c>
      <c r="T2377" t="s">
        <v>8348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149"/>
        <v>42318.925532407404</v>
      </c>
      <c r="L2378" s="13">
        <f t="shared" si="150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20">
        <f t="shared" si="151"/>
        <v>10.877666666666666</v>
      </c>
      <c r="R2378" s="8">
        <f t="shared" si="148"/>
        <v>81.582499999999996</v>
      </c>
      <c r="S2378" t="s">
        <v>8326</v>
      </c>
      <c r="T2378" t="s">
        <v>8348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149"/>
        <v>42669.870173611111</v>
      </c>
      <c r="L2379" s="13">
        <f t="shared" si="150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20">
        <f t="shared" si="151"/>
        <v>0</v>
      </c>
      <c r="R2379" s="8" t="e">
        <f t="shared" si="148"/>
        <v>#DIV/0!</v>
      </c>
      <c r="S2379" t="s">
        <v>8326</v>
      </c>
      <c r="T2379" t="s">
        <v>8348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149"/>
        <v>42213.013078703705</v>
      </c>
      <c r="L2380" s="13">
        <f t="shared" si="150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20">
        <f t="shared" si="151"/>
        <v>0</v>
      </c>
      <c r="R2380" s="8" t="e">
        <f t="shared" si="148"/>
        <v>#DIV/0!</v>
      </c>
      <c r="S2380" t="s">
        <v>8326</v>
      </c>
      <c r="T2380" t="s">
        <v>8348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149"/>
        <v>42237.016388888893</v>
      </c>
      <c r="L2381" s="13">
        <f t="shared" si="150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20">
        <f t="shared" si="151"/>
        <v>0</v>
      </c>
      <c r="R2381" s="8" t="e">
        <f t="shared" si="148"/>
        <v>#DIV/0!</v>
      </c>
      <c r="S2381" t="s">
        <v>8326</v>
      </c>
      <c r="T2381" t="s">
        <v>8348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149"/>
        <v>42248.793310185181</v>
      </c>
      <c r="L2382" s="13">
        <f t="shared" si="150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20">
        <f t="shared" si="151"/>
        <v>0.36666666666666664</v>
      </c>
      <c r="R2382" s="8">
        <f t="shared" si="148"/>
        <v>18.333333333333332</v>
      </c>
      <c r="S2382" t="s">
        <v>8326</v>
      </c>
      <c r="T2382" t="s">
        <v>8348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149"/>
        <v>42074.935740740737</v>
      </c>
      <c r="L2383" s="13">
        <f t="shared" si="150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20">
        <f t="shared" si="151"/>
        <v>1.8193398957730169</v>
      </c>
      <c r="R2383" s="8">
        <f t="shared" si="148"/>
        <v>224.42857142857142</v>
      </c>
      <c r="S2383" t="s">
        <v>8326</v>
      </c>
      <c r="T2383" t="s">
        <v>8348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149"/>
        <v>42195.187534722223</v>
      </c>
      <c r="L2384" s="13">
        <f t="shared" si="150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20">
        <f t="shared" si="151"/>
        <v>2.5</v>
      </c>
      <c r="R2384" s="8">
        <f t="shared" si="148"/>
        <v>37.5</v>
      </c>
      <c r="S2384" t="s">
        <v>8326</v>
      </c>
      <c r="T2384" t="s">
        <v>8348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149"/>
        <v>42027.056793981479</v>
      </c>
      <c r="L2385" s="13">
        <f t="shared" si="150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20">
        <f t="shared" si="151"/>
        <v>4.3499999999999996</v>
      </c>
      <c r="R2385" s="8">
        <f t="shared" si="148"/>
        <v>145</v>
      </c>
      <c r="S2385" t="s">
        <v>8326</v>
      </c>
      <c r="T2385" t="s">
        <v>8348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149"/>
        <v>41927.067627314813</v>
      </c>
      <c r="L2386" s="13">
        <f t="shared" si="150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20">
        <f t="shared" si="151"/>
        <v>0.8</v>
      </c>
      <c r="R2386" s="8">
        <f t="shared" si="148"/>
        <v>1</v>
      </c>
      <c r="S2386" t="s">
        <v>8326</v>
      </c>
      <c r="T2386" t="s">
        <v>8348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149"/>
        <v>42191.70175925926</v>
      </c>
      <c r="L2387" s="13">
        <f t="shared" si="150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20">
        <f t="shared" si="151"/>
        <v>1.2123076923076923</v>
      </c>
      <c r="R2387" s="8">
        <f t="shared" si="148"/>
        <v>112.57142857142857</v>
      </c>
      <c r="S2387" t="s">
        <v>8326</v>
      </c>
      <c r="T2387" t="s">
        <v>8348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149"/>
        <v>41954.838240740741</v>
      </c>
      <c r="L2388" s="13">
        <f t="shared" si="150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20">
        <f t="shared" si="151"/>
        <v>0</v>
      </c>
      <c r="R2388" s="8" t="e">
        <f t="shared" si="148"/>
        <v>#DIV/0!</v>
      </c>
      <c r="S2388" t="s">
        <v>8326</v>
      </c>
      <c r="T2388" t="s">
        <v>8348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149"/>
        <v>42528.626620370371</v>
      </c>
      <c r="L2389" s="13">
        <f t="shared" si="150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20">
        <f t="shared" si="151"/>
        <v>0.68399999999999994</v>
      </c>
      <c r="R2389" s="8">
        <f t="shared" si="148"/>
        <v>342</v>
      </c>
      <c r="S2389" t="s">
        <v>8326</v>
      </c>
      <c r="T2389" t="s">
        <v>8348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149"/>
        <v>41989.853692129633</v>
      </c>
      <c r="L2390" s="13">
        <f t="shared" si="150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20">
        <f t="shared" si="151"/>
        <v>1.2513513513513512</v>
      </c>
      <c r="R2390" s="8">
        <f t="shared" si="148"/>
        <v>57.875</v>
      </c>
      <c r="S2390" t="s">
        <v>8326</v>
      </c>
      <c r="T2390" t="s">
        <v>8348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149"/>
        <v>42179.653379629628</v>
      </c>
      <c r="L2391" s="13">
        <f t="shared" si="150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20">
        <f t="shared" si="151"/>
        <v>0.1875</v>
      </c>
      <c r="R2391" s="8">
        <f t="shared" si="148"/>
        <v>30</v>
      </c>
      <c r="S2391" t="s">
        <v>8326</v>
      </c>
      <c r="T2391" t="s">
        <v>8348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149"/>
        <v>41968.262314814812</v>
      </c>
      <c r="L2392" s="13">
        <f t="shared" si="150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20">
        <f t="shared" si="151"/>
        <v>0</v>
      </c>
      <c r="R2392" s="8" t="e">
        <f t="shared" si="148"/>
        <v>#DIV/0!</v>
      </c>
      <c r="S2392" t="s">
        <v>8326</v>
      </c>
      <c r="T2392" t="s">
        <v>8348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149"/>
        <v>42064.794490740736</v>
      </c>
      <c r="L2393" s="13">
        <f t="shared" si="150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20">
        <f t="shared" si="151"/>
        <v>0.125</v>
      </c>
      <c r="R2393" s="8">
        <f t="shared" si="148"/>
        <v>25</v>
      </c>
      <c r="S2393" t="s">
        <v>8326</v>
      </c>
      <c r="T2393" t="s">
        <v>8348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149"/>
        <v>42276.120636574073</v>
      </c>
      <c r="L2394" s="13">
        <f t="shared" si="150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20">
        <f t="shared" si="151"/>
        <v>0</v>
      </c>
      <c r="R2394" s="8" t="e">
        <f t="shared" si="148"/>
        <v>#DIV/0!</v>
      </c>
      <c r="S2394" t="s">
        <v>8326</v>
      </c>
      <c r="T2394" t="s">
        <v>8348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149"/>
        <v>42194.648344907408</v>
      </c>
      <c r="L2395" s="13">
        <f t="shared" si="150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20">
        <f t="shared" si="151"/>
        <v>0.05</v>
      </c>
      <c r="R2395" s="8">
        <f t="shared" si="148"/>
        <v>50</v>
      </c>
      <c r="S2395" t="s">
        <v>8326</v>
      </c>
      <c r="T2395" t="s">
        <v>8348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149"/>
        <v>42031.362187499995</v>
      </c>
      <c r="L2396" s="13">
        <f t="shared" si="150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20">
        <f t="shared" si="151"/>
        <v>0.06</v>
      </c>
      <c r="R2396" s="8">
        <f t="shared" si="148"/>
        <v>1.5</v>
      </c>
      <c r="S2396" t="s">
        <v>8326</v>
      </c>
      <c r="T2396" t="s">
        <v>8348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149"/>
        <v>42717.121377314819</v>
      </c>
      <c r="L2397" s="13">
        <f t="shared" si="150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20">
        <f t="shared" si="151"/>
        <v>0</v>
      </c>
      <c r="R2397" s="8" t="e">
        <f t="shared" si="148"/>
        <v>#DIV/0!</v>
      </c>
      <c r="S2397" t="s">
        <v>8326</v>
      </c>
      <c r="T2397" t="s">
        <v>8348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149"/>
        <v>42262.849050925928</v>
      </c>
      <c r="L2398" s="13">
        <f t="shared" si="150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20">
        <f t="shared" si="151"/>
        <v>0.2</v>
      </c>
      <c r="R2398" s="8">
        <f t="shared" si="148"/>
        <v>10</v>
      </c>
      <c r="S2398" t="s">
        <v>8326</v>
      </c>
      <c r="T2398" t="s">
        <v>8348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149"/>
        <v>41976.88490740741</v>
      </c>
      <c r="L2399" s="13">
        <f t="shared" si="150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20">
        <f t="shared" si="151"/>
        <v>0</v>
      </c>
      <c r="R2399" s="8" t="e">
        <f t="shared" si="148"/>
        <v>#DIV/0!</v>
      </c>
      <c r="S2399" t="s">
        <v>8326</v>
      </c>
      <c r="T2399" t="s">
        <v>8348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149"/>
        <v>42157.916481481487</v>
      </c>
      <c r="L2400" s="13">
        <f t="shared" si="150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20">
        <f t="shared" si="151"/>
        <v>0</v>
      </c>
      <c r="R2400" s="8" t="e">
        <f t="shared" si="148"/>
        <v>#DIV/0!</v>
      </c>
      <c r="S2400" t="s">
        <v>8326</v>
      </c>
      <c r="T2400" t="s">
        <v>8348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149"/>
        <v>41956.853078703702</v>
      </c>
      <c r="L2401" s="13">
        <f t="shared" si="150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20">
        <f t="shared" si="151"/>
        <v>0</v>
      </c>
      <c r="R2401" s="8" t="e">
        <f t="shared" si="148"/>
        <v>#DIV/0!</v>
      </c>
      <c r="S2401" t="s">
        <v>8326</v>
      </c>
      <c r="T2401" t="s">
        <v>8348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149"/>
        <v>42444.268101851849</v>
      </c>
      <c r="L2402" s="13">
        <f t="shared" si="150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20">
        <f t="shared" si="151"/>
        <v>0</v>
      </c>
      <c r="R2402" s="8" t="e">
        <f t="shared" si="148"/>
        <v>#DIV/0!</v>
      </c>
      <c r="S2402" t="s">
        <v>8326</v>
      </c>
      <c r="T2402" t="s">
        <v>8348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149"/>
        <v>42374.822870370372</v>
      </c>
      <c r="L2403" s="13">
        <f t="shared" si="150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20">
        <f t="shared" si="151"/>
        <v>0.71785714285714286</v>
      </c>
      <c r="R2403" s="8">
        <f t="shared" si="148"/>
        <v>22.333333333333332</v>
      </c>
      <c r="S2403" t="s">
        <v>8317</v>
      </c>
      <c r="T2403" t="s">
        <v>8318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149"/>
        <v>42107.679756944446</v>
      </c>
      <c r="L2404" s="13">
        <f t="shared" si="150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20">
        <f t="shared" si="151"/>
        <v>0.43333333333333329</v>
      </c>
      <c r="R2404" s="8">
        <f t="shared" si="148"/>
        <v>52</v>
      </c>
      <c r="S2404" t="s">
        <v>8317</v>
      </c>
      <c r="T2404" t="s">
        <v>8318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149"/>
        <v>42399.882615740738</v>
      </c>
      <c r="L2405" s="13">
        <f t="shared" si="150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20">
        <f t="shared" si="151"/>
        <v>16.833333333333332</v>
      </c>
      <c r="R2405" s="8">
        <f t="shared" si="148"/>
        <v>16.833333333333332</v>
      </c>
      <c r="S2405" t="s">
        <v>8317</v>
      </c>
      <c r="T2405" t="s">
        <v>8318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149"/>
        <v>42342.03943287037</v>
      </c>
      <c r="L2406" s="13">
        <f t="shared" si="150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20">
        <f t="shared" si="151"/>
        <v>0</v>
      </c>
      <c r="R2406" s="8" t="e">
        <f t="shared" si="148"/>
        <v>#DIV/0!</v>
      </c>
      <c r="S2406" t="s">
        <v>8317</v>
      </c>
      <c r="T2406" t="s">
        <v>8318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149"/>
        <v>42595.585358796292</v>
      </c>
      <c r="L2407" s="13">
        <f t="shared" si="150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20">
        <f t="shared" si="151"/>
        <v>22.52</v>
      </c>
      <c r="R2407" s="8">
        <f t="shared" si="148"/>
        <v>56.3</v>
      </c>
      <c r="S2407" t="s">
        <v>8317</v>
      </c>
      <c r="T2407" t="s">
        <v>8318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149"/>
        <v>41983.110995370371</v>
      </c>
      <c r="L2408" s="13">
        <f t="shared" si="150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20">
        <f t="shared" si="151"/>
        <v>41.384615384615387</v>
      </c>
      <c r="R2408" s="8">
        <f t="shared" si="148"/>
        <v>84.0625</v>
      </c>
      <c r="S2408" t="s">
        <v>8317</v>
      </c>
      <c r="T2408" t="s">
        <v>8318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149"/>
        <v>42082.575555555552</v>
      </c>
      <c r="L2409" s="13">
        <f t="shared" si="150"/>
        <v>42105.25</v>
      </c>
      <c r="M2409" t="b">
        <v>0</v>
      </c>
      <c r="N2409">
        <v>33</v>
      </c>
      <c r="O2409" t="b">
        <v>0</v>
      </c>
      <c r="P2409" t="s">
        <v>8284</v>
      </c>
      <c r="Q2409" s="20">
        <f t="shared" si="151"/>
        <v>25.259090909090908</v>
      </c>
      <c r="R2409" s="8">
        <f t="shared" si="148"/>
        <v>168.39393939393941</v>
      </c>
      <c r="S2409" t="s">
        <v>8317</v>
      </c>
      <c r="T2409" t="s">
        <v>8318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149"/>
        <v>41919.140706018516</v>
      </c>
      <c r="L2410" s="13">
        <f t="shared" si="150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20">
        <f t="shared" si="151"/>
        <v>0.2</v>
      </c>
      <c r="R2410" s="8">
        <f t="shared" si="148"/>
        <v>15</v>
      </c>
      <c r="S2410" t="s">
        <v>8317</v>
      </c>
      <c r="T2410" t="s">
        <v>8318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149"/>
        <v>42204.875868055555</v>
      </c>
      <c r="L2411" s="13">
        <f t="shared" si="150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20">
        <f t="shared" si="151"/>
        <v>1.8399999999999999</v>
      </c>
      <c r="R2411" s="8">
        <f t="shared" si="148"/>
        <v>76.666666666666671</v>
      </c>
      <c r="S2411" t="s">
        <v>8317</v>
      </c>
      <c r="T2411" t="s">
        <v>8318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149"/>
        <v>42224.408275462964</v>
      </c>
      <c r="L2412" s="13">
        <f t="shared" si="150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20">
        <f t="shared" si="151"/>
        <v>0</v>
      </c>
      <c r="R2412" s="8" t="e">
        <f t="shared" si="148"/>
        <v>#DIV/0!</v>
      </c>
      <c r="S2412" t="s">
        <v>8317</v>
      </c>
      <c r="T2412" t="s">
        <v>8318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149"/>
        <v>42211.732430555552</v>
      </c>
      <c r="L2413" s="13">
        <f t="shared" si="150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20">
        <f t="shared" si="151"/>
        <v>0.60399999999999998</v>
      </c>
      <c r="R2413" s="8">
        <f t="shared" si="148"/>
        <v>50.333333333333336</v>
      </c>
      <c r="S2413" t="s">
        <v>8317</v>
      </c>
      <c r="T2413" t="s">
        <v>8318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149"/>
        <v>42655.736956018518</v>
      </c>
      <c r="L2414" s="13">
        <f t="shared" si="150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20">
        <f t="shared" si="151"/>
        <v>0</v>
      </c>
      <c r="R2414" s="8" t="e">
        <f t="shared" si="148"/>
        <v>#DIV/0!</v>
      </c>
      <c r="S2414" t="s">
        <v>8317</v>
      </c>
      <c r="T2414" t="s">
        <v>8318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149"/>
        <v>41760.10974537037</v>
      </c>
      <c r="L2415" s="13">
        <f t="shared" si="150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20">
        <f t="shared" si="151"/>
        <v>0.83333333333333337</v>
      </c>
      <c r="R2415" s="8">
        <f t="shared" si="148"/>
        <v>8.3333333333333339</v>
      </c>
      <c r="S2415" t="s">
        <v>8317</v>
      </c>
      <c r="T2415" t="s">
        <v>8318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149"/>
        <v>42198.695138888885</v>
      </c>
      <c r="L2416" s="13">
        <f t="shared" si="150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20">
        <f t="shared" si="151"/>
        <v>3.0666666666666664</v>
      </c>
      <c r="R2416" s="8">
        <f t="shared" si="148"/>
        <v>35.384615384615387</v>
      </c>
      <c r="S2416" t="s">
        <v>8317</v>
      </c>
      <c r="T2416" t="s">
        <v>8318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149"/>
        <v>42536.862800925926</v>
      </c>
      <c r="L2417" s="13">
        <f t="shared" si="150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20">
        <f t="shared" si="151"/>
        <v>0.55833333333333335</v>
      </c>
      <c r="R2417" s="8">
        <f t="shared" si="148"/>
        <v>55.833333333333336</v>
      </c>
      <c r="S2417" t="s">
        <v>8317</v>
      </c>
      <c r="T2417" t="s">
        <v>8318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149"/>
        <v>42019.737766203703</v>
      </c>
      <c r="L2418" s="13">
        <f t="shared" si="150"/>
        <v>42077.625</v>
      </c>
      <c r="M2418" t="b">
        <v>0</v>
      </c>
      <c r="N2418">
        <v>1</v>
      </c>
      <c r="O2418" t="b">
        <v>0</v>
      </c>
      <c r="P2418" t="s">
        <v>8284</v>
      </c>
      <c r="Q2418" s="20">
        <f t="shared" si="151"/>
        <v>2.5000000000000001E-2</v>
      </c>
      <c r="R2418" s="8">
        <f t="shared" si="148"/>
        <v>5</v>
      </c>
      <c r="S2418" t="s">
        <v>8317</v>
      </c>
      <c r="T2418" t="s">
        <v>8318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149"/>
        <v>41831.884108796294</v>
      </c>
      <c r="L2419" s="13">
        <f t="shared" si="150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20">
        <f t="shared" si="151"/>
        <v>0</v>
      </c>
      <c r="R2419" s="8" t="e">
        <f t="shared" si="148"/>
        <v>#DIV/0!</v>
      </c>
      <c r="S2419" t="s">
        <v>8317</v>
      </c>
      <c r="T2419" t="s">
        <v>8318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149"/>
        <v>42027.856990740736</v>
      </c>
      <c r="L2420" s="13">
        <f t="shared" si="150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20">
        <f t="shared" si="151"/>
        <v>0.02</v>
      </c>
      <c r="R2420" s="8">
        <f t="shared" si="148"/>
        <v>1</v>
      </c>
      <c r="S2420" t="s">
        <v>8317</v>
      </c>
      <c r="T2420" t="s">
        <v>8318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149"/>
        <v>41993.738298611104</v>
      </c>
      <c r="L2421" s="13">
        <f t="shared" si="150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20">
        <f t="shared" si="151"/>
        <v>0</v>
      </c>
      <c r="R2421" s="8" t="e">
        <f t="shared" si="148"/>
        <v>#DIV/0!</v>
      </c>
      <c r="S2421" t="s">
        <v>8317</v>
      </c>
      <c r="T2421" t="s">
        <v>8318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149"/>
        <v>41893.028877314813</v>
      </c>
      <c r="L2422" s="13">
        <f t="shared" si="150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20">
        <f t="shared" si="151"/>
        <v>14.825133372851216</v>
      </c>
      <c r="R2422" s="8">
        <f t="shared" si="148"/>
        <v>69.472222222222229</v>
      </c>
      <c r="S2422" t="s">
        <v>8317</v>
      </c>
      <c r="T2422" t="s">
        <v>8318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149"/>
        <v>42026.687453703707</v>
      </c>
      <c r="L2423" s="13">
        <f t="shared" si="150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20">
        <f t="shared" si="151"/>
        <v>1.6666666666666666E-2</v>
      </c>
      <c r="R2423" s="8">
        <f t="shared" si="148"/>
        <v>1</v>
      </c>
      <c r="S2423" t="s">
        <v>8317</v>
      </c>
      <c r="T2423" t="s">
        <v>8318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149"/>
        <v>42044.724953703699</v>
      </c>
      <c r="L2424" s="13">
        <f t="shared" si="150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20">
        <f t="shared" si="151"/>
        <v>0.2</v>
      </c>
      <c r="R2424" s="8">
        <f t="shared" si="148"/>
        <v>1</v>
      </c>
      <c r="S2424" t="s">
        <v>8317</v>
      </c>
      <c r="T2424" t="s">
        <v>8318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149"/>
        <v>41974.704745370371</v>
      </c>
      <c r="L2425" s="13">
        <f t="shared" si="150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20">
        <f t="shared" si="151"/>
        <v>1.3333333333333334E-2</v>
      </c>
      <c r="R2425" s="8">
        <f t="shared" si="148"/>
        <v>8</v>
      </c>
      <c r="S2425" t="s">
        <v>8317</v>
      </c>
      <c r="T2425" t="s">
        <v>8318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149"/>
        <v>41909.892453703702</v>
      </c>
      <c r="L2426" s="13">
        <f t="shared" si="150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20">
        <f t="shared" si="151"/>
        <v>1.24</v>
      </c>
      <c r="R2426" s="8">
        <f t="shared" si="148"/>
        <v>34.444444444444443</v>
      </c>
      <c r="S2426" t="s">
        <v>8317</v>
      </c>
      <c r="T2426" t="s">
        <v>8318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149"/>
        <v>42502.913761574076</v>
      </c>
      <c r="L2427" s="13">
        <f t="shared" si="150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20">
        <f t="shared" si="151"/>
        <v>2.8571428571428574E-2</v>
      </c>
      <c r="R2427" s="8">
        <f t="shared" si="148"/>
        <v>1</v>
      </c>
      <c r="S2427" t="s">
        <v>8317</v>
      </c>
      <c r="T2427" t="s">
        <v>8318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149"/>
        <v>42164.170046296291</v>
      </c>
      <c r="L2428" s="13">
        <f t="shared" si="150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20">
        <f t="shared" si="151"/>
        <v>0</v>
      </c>
      <c r="R2428" s="8" t="e">
        <f t="shared" si="148"/>
        <v>#DIV/0!</v>
      </c>
      <c r="S2428" t="s">
        <v>8317</v>
      </c>
      <c r="T2428" t="s">
        <v>8318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149"/>
        <v>42412.318668981476</v>
      </c>
      <c r="L2429" s="13">
        <f t="shared" si="150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20">
        <f t="shared" si="151"/>
        <v>2E-3</v>
      </c>
      <c r="R2429" s="8">
        <f t="shared" si="148"/>
        <v>1</v>
      </c>
      <c r="S2429" t="s">
        <v>8317</v>
      </c>
      <c r="T2429" t="s">
        <v>8318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149"/>
        <v>42045.784155092595</v>
      </c>
      <c r="L2430" s="13">
        <f t="shared" si="150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20">
        <f t="shared" si="151"/>
        <v>2.8571428571428571E-3</v>
      </c>
      <c r="R2430" s="8">
        <f t="shared" si="148"/>
        <v>1</v>
      </c>
      <c r="S2430" t="s">
        <v>8317</v>
      </c>
      <c r="T2430" t="s">
        <v>8318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149"/>
        <v>42734.879236111112</v>
      </c>
      <c r="L2431" s="13">
        <f t="shared" si="150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20">
        <f t="shared" si="151"/>
        <v>1.4321428571428572</v>
      </c>
      <c r="R2431" s="8">
        <f t="shared" si="148"/>
        <v>501.25</v>
      </c>
      <c r="S2431" t="s">
        <v>8317</v>
      </c>
      <c r="T2431" t="s">
        <v>8318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149"/>
        <v>42382.130833333329</v>
      </c>
      <c r="L2432" s="13">
        <f t="shared" si="150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20">
        <f t="shared" si="151"/>
        <v>0.70000000000000007</v>
      </c>
      <c r="R2432" s="8">
        <f t="shared" si="148"/>
        <v>10.5</v>
      </c>
      <c r="S2432" t="s">
        <v>8317</v>
      </c>
      <c r="T2432" t="s">
        <v>8318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149"/>
        <v>42489.099687499998</v>
      </c>
      <c r="L2433" s="13">
        <f t="shared" si="150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20">
        <f t="shared" si="151"/>
        <v>2E-3</v>
      </c>
      <c r="R2433" s="8">
        <f t="shared" si="148"/>
        <v>1</v>
      </c>
      <c r="S2433" t="s">
        <v>8317</v>
      </c>
      <c r="T2433" t="s">
        <v>8318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149"/>
        <v>42041.218715277777</v>
      </c>
      <c r="L2434" s="13">
        <f t="shared" si="150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20">
        <f t="shared" si="151"/>
        <v>1.4285714285714287E-2</v>
      </c>
      <c r="R2434" s="8">
        <f t="shared" ref="R2434:R2497" si="152">E2434/N2434</f>
        <v>1</v>
      </c>
      <c r="S2434" t="s">
        <v>8317</v>
      </c>
      <c r="T2434" t="s">
        <v>8318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153">(((J2435/60)/60)/24)+DATE(1970,1,1)</f>
        <v>42397.89980324074</v>
      </c>
      <c r="L2435" s="13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20">
        <f t="shared" si="151"/>
        <v>0</v>
      </c>
      <c r="R2435" s="8" t="e">
        <f t="shared" si="152"/>
        <v>#DIV/0!</v>
      </c>
      <c r="S2435" t="s">
        <v>8317</v>
      </c>
      <c r="T2435" t="s">
        <v>8318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153"/>
        <v>42180.18604166666</v>
      </c>
      <c r="L2436" s="13">
        <f t="shared" si="154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20">
        <f t="shared" ref="Q2436:Q2499" si="155">E2436/D2436*100</f>
        <v>0.13</v>
      </c>
      <c r="R2436" s="8">
        <f t="shared" si="152"/>
        <v>13</v>
      </c>
      <c r="S2436" t="s">
        <v>8317</v>
      </c>
      <c r="T2436" t="s">
        <v>8318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153"/>
        <v>42252.277615740735</v>
      </c>
      <c r="L2437" s="13">
        <f t="shared" si="154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20">
        <f t="shared" si="155"/>
        <v>0.48960000000000004</v>
      </c>
      <c r="R2437" s="8">
        <f t="shared" si="152"/>
        <v>306</v>
      </c>
      <c r="S2437" t="s">
        <v>8317</v>
      </c>
      <c r="T2437" t="s">
        <v>8318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153"/>
        <v>42338.615393518514</v>
      </c>
      <c r="L2438" s="13">
        <f t="shared" si="15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20">
        <f t="shared" si="155"/>
        <v>3.8461538461538464E-2</v>
      </c>
      <c r="R2438" s="8">
        <f t="shared" si="152"/>
        <v>22.5</v>
      </c>
      <c r="S2438" t="s">
        <v>8317</v>
      </c>
      <c r="T2438" t="s">
        <v>8318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153"/>
        <v>42031.965138888889</v>
      </c>
      <c r="L2439" s="13">
        <f t="shared" si="154"/>
        <v>42080.75</v>
      </c>
      <c r="M2439" t="b">
        <v>0</v>
      </c>
      <c r="N2439">
        <v>0</v>
      </c>
      <c r="O2439" t="b">
        <v>0</v>
      </c>
      <c r="P2439" t="s">
        <v>8284</v>
      </c>
      <c r="Q2439" s="20">
        <f t="shared" si="155"/>
        <v>0</v>
      </c>
      <c r="R2439" s="8" t="e">
        <f t="shared" si="152"/>
        <v>#DIV/0!</v>
      </c>
      <c r="S2439" t="s">
        <v>8317</v>
      </c>
      <c r="T2439" t="s">
        <v>8318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153"/>
        <v>42285.91506944444</v>
      </c>
      <c r="L2440" s="13">
        <f t="shared" si="15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20">
        <f t="shared" si="155"/>
        <v>0.33333333333333337</v>
      </c>
      <c r="R2440" s="8">
        <f t="shared" si="152"/>
        <v>50</v>
      </c>
      <c r="S2440" t="s">
        <v>8317</v>
      </c>
      <c r="T2440" t="s">
        <v>8318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153"/>
        <v>42265.818622685183</v>
      </c>
      <c r="L2441" s="13">
        <f t="shared" si="15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20">
        <f t="shared" si="155"/>
        <v>0</v>
      </c>
      <c r="R2441" s="8" t="e">
        <f t="shared" si="152"/>
        <v>#DIV/0!</v>
      </c>
      <c r="S2441" t="s">
        <v>8317</v>
      </c>
      <c r="T2441" t="s">
        <v>8318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153"/>
        <v>42383.899456018517</v>
      </c>
      <c r="L2442" s="13">
        <f t="shared" si="154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20">
        <f t="shared" si="155"/>
        <v>0.2</v>
      </c>
      <c r="R2442" s="8">
        <f t="shared" si="152"/>
        <v>5</v>
      </c>
      <c r="S2442" t="s">
        <v>8317</v>
      </c>
      <c r="T2442" t="s">
        <v>8318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153"/>
        <v>42187.125625000001</v>
      </c>
      <c r="L2443" s="13">
        <f t="shared" si="15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20">
        <f t="shared" si="155"/>
        <v>107.88</v>
      </c>
      <c r="R2443" s="8">
        <f t="shared" si="152"/>
        <v>74.22935779816514</v>
      </c>
      <c r="S2443" t="s">
        <v>8317</v>
      </c>
      <c r="T2443" t="s">
        <v>8347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153"/>
        <v>42052.666990740734</v>
      </c>
      <c r="L2444" s="13">
        <f t="shared" si="15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20">
        <f t="shared" si="155"/>
        <v>125.94166666666666</v>
      </c>
      <c r="R2444" s="8">
        <f t="shared" si="152"/>
        <v>81.252688172043008</v>
      </c>
      <c r="S2444" t="s">
        <v>8317</v>
      </c>
      <c r="T2444" t="s">
        <v>8347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153"/>
        <v>41836.625254629631</v>
      </c>
      <c r="L2445" s="13">
        <f t="shared" si="15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20">
        <f t="shared" si="155"/>
        <v>202.51495</v>
      </c>
      <c r="R2445" s="8">
        <f t="shared" si="152"/>
        <v>130.23469453376205</v>
      </c>
      <c r="S2445" t="s">
        <v>8317</v>
      </c>
      <c r="T2445" t="s">
        <v>8347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153"/>
        <v>42485.754525462966</v>
      </c>
      <c r="L2446" s="13">
        <f t="shared" si="15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20">
        <f t="shared" si="155"/>
        <v>108.60000000000001</v>
      </c>
      <c r="R2446" s="8">
        <f t="shared" si="152"/>
        <v>53.409836065573771</v>
      </c>
      <c r="S2446" t="s">
        <v>8317</v>
      </c>
      <c r="T2446" t="s">
        <v>8347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153"/>
        <v>42243.190057870372</v>
      </c>
      <c r="L2447" s="13">
        <f t="shared" si="15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20">
        <f t="shared" si="155"/>
        <v>172.8</v>
      </c>
      <c r="R2447" s="8">
        <f t="shared" si="152"/>
        <v>75.130434782608702</v>
      </c>
      <c r="S2447" t="s">
        <v>8317</v>
      </c>
      <c r="T2447" t="s">
        <v>8347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153"/>
        <v>42670.602673611109</v>
      </c>
      <c r="L2448" s="13">
        <f t="shared" si="15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20">
        <f t="shared" si="155"/>
        <v>167.98</v>
      </c>
      <c r="R2448" s="8">
        <f t="shared" si="152"/>
        <v>75.666666666666671</v>
      </c>
      <c r="S2448" t="s">
        <v>8317</v>
      </c>
      <c r="T2448" t="s">
        <v>8347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153"/>
        <v>42654.469826388886</v>
      </c>
      <c r="L2449" s="13">
        <f t="shared" si="15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20">
        <f t="shared" si="155"/>
        <v>427.20000000000005</v>
      </c>
      <c r="R2449" s="8">
        <f t="shared" si="152"/>
        <v>31.691394658753708</v>
      </c>
      <c r="S2449" t="s">
        <v>8317</v>
      </c>
      <c r="T2449" t="s">
        <v>8347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153"/>
        <v>42607.316122685181</v>
      </c>
      <c r="L2450" s="13">
        <f t="shared" si="15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20">
        <f t="shared" si="155"/>
        <v>107.5</v>
      </c>
      <c r="R2450" s="8">
        <f t="shared" si="152"/>
        <v>47.777777777777779</v>
      </c>
      <c r="S2450" t="s">
        <v>8317</v>
      </c>
      <c r="T2450" t="s">
        <v>8347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153"/>
        <v>41943.142534722225</v>
      </c>
      <c r="L2451" s="13">
        <f t="shared" si="15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20">
        <f t="shared" si="155"/>
        <v>108</v>
      </c>
      <c r="R2451" s="8">
        <f t="shared" si="152"/>
        <v>90</v>
      </c>
      <c r="S2451" t="s">
        <v>8317</v>
      </c>
      <c r="T2451" t="s">
        <v>8347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153"/>
        <v>41902.07240740741</v>
      </c>
      <c r="L2452" s="13">
        <f t="shared" si="154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20">
        <f t="shared" si="155"/>
        <v>101.53353333333335</v>
      </c>
      <c r="R2452" s="8">
        <f t="shared" si="152"/>
        <v>149.31401960784314</v>
      </c>
      <c r="S2452" t="s">
        <v>8317</v>
      </c>
      <c r="T2452" t="s">
        <v>8347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153"/>
        <v>42779.908449074079</v>
      </c>
      <c r="L2453" s="13">
        <f t="shared" si="15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20">
        <f t="shared" si="155"/>
        <v>115.45</v>
      </c>
      <c r="R2453" s="8">
        <f t="shared" si="152"/>
        <v>62.06989247311828</v>
      </c>
      <c r="S2453" t="s">
        <v>8317</v>
      </c>
      <c r="T2453" t="s">
        <v>8347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153"/>
        <v>42338.84375</v>
      </c>
      <c r="L2454" s="13">
        <f t="shared" si="15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20">
        <f t="shared" si="155"/>
        <v>133.5</v>
      </c>
      <c r="R2454" s="8">
        <f t="shared" si="152"/>
        <v>53.4</v>
      </c>
      <c r="S2454" t="s">
        <v>8317</v>
      </c>
      <c r="T2454" t="s">
        <v>8347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153"/>
        <v>42738.692233796297</v>
      </c>
      <c r="L2455" s="13">
        <f t="shared" si="15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20">
        <f t="shared" si="155"/>
        <v>154.69999999999999</v>
      </c>
      <c r="R2455" s="8">
        <f t="shared" si="152"/>
        <v>69.268656716417908</v>
      </c>
      <c r="S2455" t="s">
        <v>8317</v>
      </c>
      <c r="T2455" t="s">
        <v>8347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153"/>
        <v>42770.201481481476</v>
      </c>
      <c r="L2456" s="13">
        <f t="shared" si="154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20">
        <f t="shared" si="155"/>
        <v>100.84571428571429</v>
      </c>
      <c r="R2456" s="8">
        <f t="shared" si="152"/>
        <v>271.50769230769231</v>
      </c>
      <c r="S2456" t="s">
        <v>8317</v>
      </c>
      <c r="T2456" t="s">
        <v>8347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153"/>
        <v>42452.781828703708</v>
      </c>
      <c r="L2457" s="13">
        <f t="shared" si="15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20">
        <f t="shared" si="155"/>
        <v>182</v>
      </c>
      <c r="R2457" s="8">
        <f t="shared" si="152"/>
        <v>34.125</v>
      </c>
      <c r="S2457" t="s">
        <v>8317</v>
      </c>
      <c r="T2457" t="s">
        <v>8347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153"/>
        <v>42761.961099537039</v>
      </c>
      <c r="L2458" s="13">
        <f t="shared" si="15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20">
        <f t="shared" si="155"/>
        <v>180.86666666666667</v>
      </c>
      <c r="R2458" s="8">
        <f t="shared" si="152"/>
        <v>40.492537313432834</v>
      </c>
      <c r="S2458" t="s">
        <v>8317</v>
      </c>
      <c r="T2458" t="s">
        <v>8347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153"/>
        <v>42423.602500000001</v>
      </c>
      <c r="L2459" s="13">
        <f t="shared" si="15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20">
        <f t="shared" si="155"/>
        <v>102.30434782608695</v>
      </c>
      <c r="R2459" s="8">
        <f t="shared" si="152"/>
        <v>189.75806451612902</v>
      </c>
      <c r="S2459" t="s">
        <v>8317</v>
      </c>
      <c r="T2459" t="s">
        <v>8347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153"/>
        <v>42495.871736111112</v>
      </c>
      <c r="L2460" s="13">
        <f t="shared" si="15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20">
        <f t="shared" si="155"/>
        <v>110.17999999999999</v>
      </c>
      <c r="R2460" s="8">
        <f t="shared" si="152"/>
        <v>68.862499999999997</v>
      </c>
      <c r="S2460" t="s">
        <v>8317</v>
      </c>
      <c r="T2460" t="s">
        <v>8347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153"/>
        <v>42407.637557870374</v>
      </c>
      <c r="L2461" s="13">
        <f t="shared" si="15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20">
        <f t="shared" si="155"/>
        <v>102.25</v>
      </c>
      <c r="R2461" s="8">
        <f t="shared" si="152"/>
        <v>108.77659574468085</v>
      </c>
      <c r="S2461" t="s">
        <v>8317</v>
      </c>
      <c r="T2461" t="s">
        <v>8347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153"/>
        <v>42704.187118055561</v>
      </c>
      <c r="L2462" s="13">
        <f t="shared" si="15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20">
        <f t="shared" si="155"/>
        <v>100.78823529411764</v>
      </c>
      <c r="R2462" s="8">
        <f t="shared" si="152"/>
        <v>125.98529411764706</v>
      </c>
      <c r="S2462" t="s">
        <v>8317</v>
      </c>
      <c r="T2462" t="s">
        <v>8347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153"/>
        <v>40784.012696759259</v>
      </c>
      <c r="L2463" s="13">
        <f t="shared" si="154"/>
        <v>40817.125</v>
      </c>
      <c r="M2463" t="b">
        <v>0</v>
      </c>
      <c r="N2463">
        <v>86</v>
      </c>
      <c r="O2463" t="b">
        <v>1</v>
      </c>
      <c r="P2463" t="s">
        <v>8279</v>
      </c>
      <c r="Q2463" s="20">
        <f t="shared" si="155"/>
        <v>103.8</v>
      </c>
      <c r="R2463" s="8">
        <f t="shared" si="152"/>
        <v>90.523255813953483</v>
      </c>
      <c r="S2463" t="s">
        <v>8321</v>
      </c>
      <c r="T2463" t="s">
        <v>8340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153"/>
        <v>41089.186296296299</v>
      </c>
      <c r="L2464" s="13">
        <f t="shared" si="15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20">
        <f t="shared" si="155"/>
        <v>110.70833333333334</v>
      </c>
      <c r="R2464" s="8">
        <f t="shared" si="152"/>
        <v>28.880434782608695</v>
      </c>
      <c r="S2464" t="s">
        <v>8321</v>
      </c>
      <c r="T2464" t="s">
        <v>8340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153"/>
        <v>41341.111400462964</v>
      </c>
      <c r="L2465" s="13">
        <f t="shared" si="15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20">
        <f t="shared" si="155"/>
        <v>116.25000000000001</v>
      </c>
      <c r="R2465" s="8">
        <f t="shared" si="152"/>
        <v>31</v>
      </c>
      <c r="S2465" t="s">
        <v>8321</v>
      </c>
      <c r="T2465" t="s">
        <v>8340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153"/>
        <v>42248.90042824074</v>
      </c>
      <c r="L2466" s="13">
        <f t="shared" si="15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20">
        <f t="shared" si="155"/>
        <v>111.1</v>
      </c>
      <c r="R2466" s="8">
        <f t="shared" si="152"/>
        <v>51.674418604651166</v>
      </c>
      <c r="S2466" t="s">
        <v>8321</v>
      </c>
      <c r="T2466" t="s">
        <v>8340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153"/>
        <v>41145.719305555554</v>
      </c>
      <c r="L2467" s="13">
        <f t="shared" si="15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20">
        <f t="shared" si="155"/>
        <v>180.14285714285714</v>
      </c>
      <c r="R2467" s="8">
        <f t="shared" si="152"/>
        <v>26.270833333333332</v>
      </c>
      <c r="S2467" t="s">
        <v>8321</v>
      </c>
      <c r="T2467" t="s">
        <v>8340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153"/>
        <v>41373.102465277778</v>
      </c>
      <c r="L2468" s="13">
        <f t="shared" si="15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20">
        <f t="shared" si="155"/>
        <v>100</v>
      </c>
      <c r="R2468" s="8">
        <f t="shared" si="152"/>
        <v>48.07692307692308</v>
      </c>
      <c r="S2468" t="s">
        <v>8321</v>
      </c>
      <c r="T2468" t="s">
        <v>8340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153"/>
        <v>41025.874201388891</v>
      </c>
      <c r="L2469" s="13">
        <f t="shared" si="15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20">
        <f t="shared" si="155"/>
        <v>118.5</v>
      </c>
      <c r="R2469" s="8">
        <f t="shared" si="152"/>
        <v>27.558139534883722</v>
      </c>
      <c r="S2469" t="s">
        <v>8321</v>
      </c>
      <c r="T2469" t="s">
        <v>8340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153"/>
        <v>41174.154178240737</v>
      </c>
      <c r="L2470" s="13">
        <f t="shared" si="15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20">
        <f t="shared" si="155"/>
        <v>107.21700000000001</v>
      </c>
      <c r="R2470" s="8">
        <f t="shared" si="152"/>
        <v>36.97137931034483</v>
      </c>
      <c r="S2470" t="s">
        <v>8321</v>
      </c>
      <c r="T2470" t="s">
        <v>8340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153"/>
        <v>40557.429733796293</v>
      </c>
      <c r="L2471" s="13">
        <f t="shared" si="15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20">
        <f t="shared" si="155"/>
        <v>113.66666666666667</v>
      </c>
      <c r="R2471" s="8">
        <f t="shared" si="152"/>
        <v>29.021276595744681</v>
      </c>
      <c r="S2471" t="s">
        <v>8321</v>
      </c>
      <c r="T2471" t="s">
        <v>8340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153"/>
        <v>41023.07471064815</v>
      </c>
      <c r="L2472" s="13">
        <f t="shared" si="15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20">
        <f t="shared" si="155"/>
        <v>103.16400000000002</v>
      </c>
      <c r="R2472" s="8">
        <f t="shared" si="152"/>
        <v>28.65666666666667</v>
      </c>
      <c r="S2472" t="s">
        <v>8321</v>
      </c>
      <c r="T2472" t="s">
        <v>8340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153"/>
        <v>40893.992962962962</v>
      </c>
      <c r="L2473" s="13">
        <f t="shared" si="15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20">
        <f t="shared" si="155"/>
        <v>128</v>
      </c>
      <c r="R2473" s="8">
        <f t="shared" si="152"/>
        <v>37.647058823529413</v>
      </c>
      <c r="S2473" t="s">
        <v>8321</v>
      </c>
      <c r="T2473" t="s">
        <v>8340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153"/>
        <v>40354.11550925926</v>
      </c>
      <c r="L2474" s="13">
        <f t="shared" si="15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20">
        <f t="shared" si="155"/>
        <v>135.76026666666667</v>
      </c>
      <c r="R2474" s="8">
        <f t="shared" si="152"/>
        <v>97.904038461538462</v>
      </c>
      <c r="S2474" t="s">
        <v>8321</v>
      </c>
      <c r="T2474" t="s">
        <v>8340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153"/>
        <v>41193.748483796298</v>
      </c>
      <c r="L2475" s="13">
        <f t="shared" si="15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20">
        <f t="shared" si="155"/>
        <v>100</v>
      </c>
      <c r="R2475" s="8">
        <f t="shared" si="152"/>
        <v>42.553191489361701</v>
      </c>
      <c r="S2475" t="s">
        <v>8321</v>
      </c>
      <c r="T2475" t="s">
        <v>8340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153"/>
        <v>40417.011296296296</v>
      </c>
      <c r="L2476" s="13">
        <f t="shared" si="15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20">
        <f t="shared" si="155"/>
        <v>100.00360000000002</v>
      </c>
      <c r="R2476" s="8">
        <f t="shared" si="152"/>
        <v>131.58368421052631</v>
      </c>
      <c r="S2476" t="s">
        <v>8321</v>
      </c>
      <c r="T2476" t="s">
        <v>8340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153"/>
        <v>40310.287673611114</v>
      </c>
      <c r="L2477" s="13">
        <f t="shared" si="15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20">
        <f t="shared" si="155"/>
        <v>104.71999999999998</v>
      </c>
      <c r="R2477" s="8">
        <f t="shared" si="152"/>
        <v>32.320987654320987</v>
      </c>
      <c r="S2477" t="s">
        <v>8321</v>
      </c>
      <c r="T2477" t="s">
        <v>8340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153"/>
        <v>41913.328356481477</v>
      </c>
      <c r="L2478" s="13">
        <f t="shared" si="15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20">
        <f t="shared" si="155"/>
        <v>105.02249999999999</v>
      </c>
      <c r="R2478" s="8">
        <f t="shared" si="152"/>
        <v>61.103999999999999</v>
      </c>
      <c r="S2478" t="s">
        <v>8321</v>
      </c>
      <c r="T2478" t="s">
        <v>8340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153"/>
        <v>41088.691493055558</v>
      </c>
      <c r="L2479" s="13">
        <f t="shared" si="15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20">
        <f t="shared" si="155"/>
        <v>171.33333333333334</v>
      </c>
      <c r="R2479" s="8">
        <f t="shared" si="152"/>
        <v>31.341463414634145</v>
      </c>
      <c r="S2479" t="s">
        <v>8321</v>
      </c>
      <c r="T2479" t="s">
        <v>8340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153"/>
        <v>41257.950381944444</v>
      </c>
      <c r="L2480" s="13">
        <f t="shared" si="15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20">
        <f t="shared" si="155"/>
        <v>127.49999999999999</v>
      </c>
      <c r="R2480" s="8">
        <f t="shared" si="152"/>
        <v>129.1139240506329</v>
      </c>
      <c r="S2480" t="s">
        <v>8321</v>
      </c>
      <c r="T2480" t="s">
        <v>8340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153"/>
        <v>41107.726782407408</v>
      </c>
      <c r="L2481" s="13">
        <f t="shared" si="15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20">
        <f t="shared" si="155"/>
        <v>133.44333333333333</v>
      </c>
      <c r="R2481" s="8">
        <f t="shared" si="152"/>
        <v>25.020624999999999</v>
      </c>
      <c r="S2481" t="s">
        <v>8321</v>
      </c>
      <c r="T2481" t="s">
        <v>8340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153"/>
        <v>42227.936157407406</v>
      </c>
      <c r="L2482" s="13">
        <f t="shared" si="15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20">
        <f t="shared" si="155"/>
        <v>100</v>
      </c>
      <c r="R2482" s="8">
        <f t="shared" si="152"/>
        <v>250</v>
      </c>
      <c r="S2482" t="s">
        <v>8321</v>
      </c>
      <c r="T2482" t="s">
        <v>8340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153"/>
        <v>40999.645925925928</v>
      </c>
      <c r="L2483" s="13">
        <f t="shared" si="15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20">
        <f t="shared" si="155"/>
        <v>112.91099999999999</v>
      </c>
      <c r="R2483" s="8">
        <f t="shared" si="152"/>
        <v>47.541473684210523</v>
      </c>
      <c r="S2483" t="s">
        <v>8321</v>
      </c>
      <c r="T2483" t="s">
        <v>8340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153"/>
        <v>40711.782210648147</v>
      </c>
      <c r="L2484" s="13">
        <f t="shared" si="15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20">
        <f t="shared" si="155"/>
        <v>100.1</v>
      </c>
      <c r="R2484" s="8">
        <f t="shared" si="152"/>
        <v>40.04</v>
      </c>
      <c r="S2484" t="s">
        <v>8321</v>
      </c>
      <c r="T2484" t="s">
        <v>8340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153"/>
        <v>40970.750034722223</v>
      </c>
      <c r="L2485" s="13">
        <f t="shared" si="154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20">
        <f t="shared" si="155"/>
        <v>113.72727272727272</v>
      </c>
      <c r="R2485" s="8">
        <f t="shared" si="152"/>
        <v>65.84210526315789</v>
      </c>
      <c r="S2485" t="s">
        <v>8321</v>
      </c>
      <c r="T2485" t="s">
        <v>8340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153"/>
        <v>40771.916701388887</v>
      </c>
      <c r="L2486" s="13">
        <f t="shared" si="15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20">
        <f t="shared" si="155"/>
        <v>119.31742857142855</v>
      </c>
      <c r="R2486" s="8">
        <f t="shared" si="152"/>
        <v>46.401222222222216</v>
      </c>
      <c r="S2486" t="s">
        <v>8321</v>
      </c>
      <c r="T2486" t="s">
        <v>8340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153"/>
        <v>40793.998599537037</v>
      </c>
      <c r="L2487" s="13">
        <f t="shared" si="15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20">
        <f t="shared" si="155"/>
        <v>103.25</v>
      </c>
      <c r="R2487" s="8">
        <f t="shared" si="152"/>
        <v>50.365853658536587</v>
      </c>
      <c r="S2487" t="s">
        <v>8321</v>
      </c>
      <c r="T2487" t="s">
        <v>8340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153"/>
        <v>40991.708055555559</v>
      </c>
      <c r="L2488" s="13">
        <f t="shared" si="15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20">
        <f t="shared" si="155"/>
        <v>265.66666666666669</v>
      </c>
      <c r="R2488" s="8">
        <f t="shared" si="152"/>
        <v>26.566666666666666</v>
      </c>
      <c r="S2488" t="s">
        <v>8321</v>
      </c>
      <c r="T2488" t="s">
        <v>8340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153"/>
        <v>41026.083298611113</v>
      </c>
      <c r="L2489" s="13">
        <f t="shared" si="15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20">
        <f t="shared" si="155"/>
        <v>100.05066666666667</v>
      </c>
      <c r="R2489" s="8">
        <f t="shared" si="152"/>
        <v>39.493684210526318</v>
      </c>
      <c r="S2489" t="s">
        <v>8321</v>
      </c>
      <c r="T2489" t="s">
        <v>8340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153"/>
        <v>40833.633194444446</v>
      </c>
      <c r="L2490" s="13">
        <f t="shared" si="15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20">
        <f t="shared" si="155"/>
        <v>106.69999999999999</v>
      </c>
      <c r="R2490" s="8">
        <f t="shared" si="152"/>
        <v>49.246153846153845</v>
      </c>
      <c r="S2490" t="s">
        <v>8321</v>
      </c>
      <c r="T2490" t="s">
        <v>8340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153"/>
        <v>41373.690266203703</v>
      </c>
      <c r="L2491" s="13">
        <f t="shared" si="15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20">
        <f t="shared" si="155"/>
        <v>133.67142857142858</v>
      </c>
      <c r="R2491" s="8">
        <f t="shared" si="152"/>
        <v>62.38</v>
      </c>
      <c r="S2491" t="s">
        <v>8321</v>
      </c>
      <c r="T2491" t="s">
        <v>8340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153"/>
        <v>41023.227731481478</v>
      </c>
      <c r="L2492" s="13">
        <f t="shared" si="154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20">
        <f t="shared" si="155"/>
        <v>121.39999999999999</v>
      </c>
      <c r="R2492" s="8">
        <f t="shared" si="152"/>
        <v>37.9375</v>
      </c>
      <c r="S2492" t="s">
        <v>8321</v>
      </c>
      <c r="T2492" t="s">
        <v>8340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153"/>
        <v>40542.839282407411</v>
      </c>
      <c r="L2493" s="13">
        <f t="shared" si="154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20">
        <f t="shared" si="155"/>
        <v>103.2</v>
      </c>
      <c r="R2493" s="8">
        <f t="shared" si="152"/>
        <v>51.6</v>
      </c>
      <c r="S2493" t="s">
        <v>8321</v>
      </c>
      <c r="T2493" t="s">
        <v>8340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153"/>
        <v>41024.985972222225</v>
      </c>
      <c r="L2494" s="13">
        <f t="shared" si="15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20">
        <f t="shared" si="155"/>
        <v>125</v>
      </c>
      <c r="R2494" s="8">
        <f t="shared" si="152"/>
        <v>27.777777777777779</v>
      </c>
      <c r="S2494" t="s">
        <v>8321</v>
      </c>
      <c r="T2494" t="s">
        <v>8340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153"/>
        <v>41348.168287037035</v>
      </c>
      <c r="L2495" s="13">
        <f t="shared" si="15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20">
        <f t="shared" si="155"/>
        <v>128.69999999999999</v>
      </c>
      <c r="R2495" s="8">
        <f t="shared" si="152"/>
        <v>99.382239382239376</v>
      </c>
      <c r="S2495" t="s">
        <v>8321</v>
      </c>
      <c r="T2495" t="s">
        <v>8340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153"/>
        <v>41022.645185185182</v>
      </c>
      <c r="L2496" s="13">
        <f t="shared" si="154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20">
        <f t="shared" si="155"/>
        <v>101.00533333333333</v>
      </c>
      <c r="R2496" s="8">
        <f t="shared" si="152"/>
        <v>38.848205128205123</v>
      </c>
      <c r="S2496" t="s">
        <v>8321</v>
      </c>
      <c r="T2496" t="s">
        <v>8340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153"/>
        <v>41036.946469907409</v>
      </c>
      <c r="L2497" s="13">
        <f t="shared" si="15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20">
        <f t="shared" si="155"/>
        <v>127.53666666666665</v>
      </c>
      <c r="R2497" s="8">
        <f t="shared" si="152"/>
        <v>45.548809523809524</v>
      </c>
      <c r="S2497" t="s">
        <v>8321</v>
      </c>
      <c r="T2497" t="s">
        <v>8340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153"/>
        <v>41327.996435185189</v>
      </c>
      <c r="L2498" s="13">
        <f t="shared" si="15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20">
        <f t="shared" si="155"/>
        <v>100</v>
      </c>
      <c r="R2498" s="8">
        <f t="shared" ref="R2498:R2561" si="156">E2498/N2498</f>
        <v>600</v>
      </c>
      <c r="S2498" t="s">
        <v>8321</v>
      </c>
      <c r="T2498" t="s">
        <v>8340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157">(((J2499/60)/60)/24)+DATE(1970,1,1)</f>
        <v>40730.878912037035</v>
      </c>
      <c r="L2499" s="13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20">
        <f t="shared" si="155"/>
        <v>112.7715</v>
      </c>
      <c r="R2499" s="8">
        <f t="shared" si="156"/>
        <v>80.551071428571419</v>
      </c>
      <c r="S2499" t="s">
        <v>8321</v>
      </c>
      <c r="T2499" t="s">
        <v>8340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157"/>
        <v>42017.967442129629</v>
      </c>
      <c r="L2500" s="13">
        <f t="shared" si="15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20">
        <f t="shared" ref="Q2500:Q2563" si="159">E2500/D2500*100</f>
        <v>105.60000000000001</v>
      </c>
      <c r="R2500" s="8">
        <f t="shared" si="156"/>
        <v>52.8</v>
      </c>
      <c r="S2500" t="s">
        <v>8321</v>
      </c>
      <c r="T2500" t="s">
        <v>8340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157"/>
        <v>41226.648576388885</v>
      </c>
      <c r="L2501" s="13">
        <f t="shared" si="158"/>
        <v>41274.75</v>
      </c>
      <c r="M2501" t="b">
        <v>0</v>
      </c>
      <c r="N2501">
        <v>170</v>
      </c>
      <c r="O2501" t="b">
        <v>1</v>
      </c>
      <c r="P2501" t="s">
        <v>8279</v>
      </c>
      <c r="Q2501" s="20">
        <f t="shared" si="159"/>
        <v>202.625</v>
      </c>
      <c r="R2501" s="8">
        <f t="shared" si="156"/>
        <v>47.676470588235297</v>
      </c>
      <c r="S2501" t="s">
        <v>8321</v>
      </c>
      <c r="T2501" t="s">
        <v>8340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157"/>
        <v>41053.772858796299</v>
      </c>
      <c r="L2502" s="13">
        <f t="shared" si="15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20">
        <f t="shared" si="159"/>
        <v>113.33333333333333</v>
      </c>
      <c r="R2502" s="8">
        <f t="shared" si="156"/>
        <v>23.448275862068964</v>
      </c>
      <c r="S2502" t="s">
        <v>8321</v>
      </c>
      <c r="T2502" t="s">
        <v>8340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157"/>
        <v>42244.776666666665</v>
      </c>
      <c r="L2503" s="13">
        <f t="shared" si="15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20">
        <f t="shared" si="159"/>
        <v>2.5545454545454547</v>
      </c>
      <c r="R2503" s="8">
        <f t="shared" si="156"/>
        <v>40.142857142857146</v>
      </c>
      <c r="S2503" t="s">
        <v>8317</v>
      </c>
      <c r="T2503" t="s">
        <v>8349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157"/>
        <v>41858.825439814813</v>
      </c>
      <c r="L2504" s="13">
        <f t="shared" si="15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20">
        <f t="shared" si="159"/>
        <v>7.8181818181818186E-2</v>
      </c>
      <c r="R2504" s="8">
        <f t="shared" si="156"/>
        <v>17.2</v>
      </c>
      <c r="S2504" t="s">
        <v>8317</v>
      </c>
      <c r="T2504" t="s">
        <v>8349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157"/>
        <v>42498.899398148147</v>
      </c>
      <c r="L2505" s="13">
        <f t="shared" si="15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20">
        <f t="shared" si="159"/>
        <v>0</v>
      </c>
      <c r="R2505" s="8" t="e">
        <f t="shared" si="156"/>
        <v>#DIV/0!</v>
      </c>
      <c r="S2505" t="s">
        <v>8317</v>
      </c>
      <c r="T2505" t="s">
        <v>8349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157"/>
        <v>41928.015439814815</v>
      </c>
      <c r="L2506" s="13">
        <f t="shared" si="15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20">
        <f t="shared" si="159"/>
        <v>0</v>
      </c>
      <c r="R2506" s="8" t="e">
        <f t="shared" si="156"/>
        <v>#DIV/0!</v>
      </c>
      <c r="S2506" t="s">
        <v>8317</v>
      </c>
      <c r="T2506" t="s">
        <v>8349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157"/>
        <v>42047.05574074074</v>
      </c>
      <c r="L2507" s="13">
        <f t="shared" si="15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20">
        <f t="shared" si="159"/>
        <v>0</v>
      </c>
      <c r="R2507" s="8" t="e">
        <f t="shared" si="156"/>
        <v>#DIV/0!</v>
      </c>
      <c r="S2507" t="s">
        <v>8317</v>
      </c>
      <c r="T2507" t="s">
        <v>8349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157"/>
        <v>42258.297094907408</v>
      </c>
      <c r="L2508" s="13">
        <f t="shared" si="158"/>
        <v>42280.875</v>
      </c>
      <c r="M2508" t="b">
        <v>0</v>
      </c>
      <c r="N2508">
        <v>2</v>
      </c>
      <c r="O2508" t="b">
        <v>0</v>
      </c>
      <c r="P2508" t="s">
        <v>8299</v>
      </c>
      <c r="Q2508" s="20">
        <f t="shared" si="159"/>
        <v>0.6</v>
      </c>
      <c r="R2508" s="8">
        <f t="shared" si="156"/>
        <v>15</v>
      </c>
      <c r="S2508" t="s">
        <v>8317</v>
      </c>
      <c r="T2508" t="s">
        <v>8349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157"/>
        <v>42105.072962962964</v>
      </c>
      <c r="L2509" s="13">
        <f t="shared" si="15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20">
        <f t="shared" si="159"/>
        <v>0</v>
      </c>
      <c r="R2509" s="8" t="e">
        <f t="shared" si="156"/>
        <v>#DIV/0!</v>
      </c>
      <c r="S2509" t="s">
        <v>8317</v>
      </c>
      <c r="T2509" t="s">
        <v>8349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157"/>
        <v>41835.951782407406</v>
      </c>
      <c r="L2510" s="13">
        <f t="shared" si="15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20">
        <f t="shared" si="159"/>
        <v>0</v>
      </c>
      <c r="R2510" s="8" t="e">
        <f t="shared" si="156"/>
        <v>#DIV/0!</v>
      </c>
      <c r="S2510" t="s">
        <v>8317</v>
      </c>
      <c r="T2510" t="s">
        <v>8349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157"/>
        <v>42058.809594907405</v>
      </c>
      <c r="L2511" s="13">
        <f t="shared" si="15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20">
        <f t="shared" si="159"/>
        <v>1.0526315789473684</v>
      </c>
      <c r="R2511" s="8">
        <f t="shared" si="156"/>
        <v>35.714285714285715</v>
      </c>
      <c r="S2511" t="s">
        <v>8317</v>
      </c>
      <c r="T2511" t="s">
        <v>8349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157"/>
        <v>42078.997361111105</v>
      </c>
      <c r="L2512" s="13">
        <f t="shared" si="15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20">
        <f t="shared" si="159"/>
        <v>0.15</v>
      </c>
      <c r="R2512" s="8">
        <f t="shared" si="156"/>
        <v>37.5</v>
      </c>
      <c r="S2512" t="s">
        <v>8317</v>
      </c>
      <c r="T2512" t="s">
        <v>8349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157"/>
        <v>42371.446909722217</v>
      </c>
      <c r="L2513" s="13">
        <f t="shared" si="15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20">
        <f t="shared" si="159"/>
        <v>0</v>
      </c>
      <c r="R2513" s="8" t="e">
        <f t="shared" si="156"/>
        <v>#DIV/0!</v>
      </c>
      <c r="S2513" t="s">
        <v>8317</v>
      </c>
      <c r="T2513" t="s">
        <v>8349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157"/>
        <v>41971.876863425925</v>
      </c>
      <c r="L2514" s="13">
        <f t="shared" si="15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20">
        <f t="shared" si="159"/>
        <v>0</v>
      </c>
      <c r="R2514" s="8" t="e">
        <f t="shared" si="156"/>
        <v>#DIV/0!</v>
      </c>
      <c r="S2514" t="s">
        <v>8317</v>
      </c>
      <c r="T2514" t="s">
        <v>8349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157"/>
        <v>42732.00681712963</v>
      </c>
      <c r="L2515" s="13">
        <f t="shared" si="15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20">
        <f t="shared" si="159"/>
        <v>0</v>
      </c>
      <c r="R2515" s="8" t="e">
        <f t="shared" si="156"/>
        <v>#DIV/0!</v>
      </c>
      <c r="S2515" t="s">
        <v>8317</v>
      </c>
      <c r="T2515" t="s">
        <v>8349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157"/>
        <v>41854.389780092592</v>
      </c>
      <c r="L2516" s="13">
        <f t="shared" si="15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20">
        <f t="shared" si="159"/>
        <v>1.7500000000000002</v>
      </c>
      <c r="R2516" s="8">
        <f t="shared" si="156"/>
        <v>52.5</v>
      </c>
      <c r="S2516" t="s">
        <v>8317</v>
      </c>
      <c r="T2516" t="s">
        <v>8349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157"/>
        <v>42027.839733796296</v>
      </c>
      <c r="L2517" s="13">
        <f t="shared" si="15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20">
        <f t="shared" si="159"/>
        <v>18.600000000000001</v>
      </c>
      <c r="R2517" s="8">
        <f t="shared" si="156"/>
        <v>77.5</v>
      </c>
      <c r="S2517" t="s">
        <v>8317</v>
      </c>
      <c r="T2517" t="s">
        <v>8349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157"/>
        <v>41942.653379629628</v>
      </c>
      <c r="L2518" s="13">
        <f t="shared" si="15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20">
        <f t="shared" si="159"/>
        <v>0</v>
      </c>
      <c r="R2518" s="8" t="e">
        <f t="shared" si="156"/>
        <v>#DIV/0!</v>
      </c>
      <c r="S2518" t="s">
        <v>8317</v>
      </c>
      <c r="T2518" t="s">
        <v>8349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157"/>
        <v>42052.802430555559</v>
      </c>
      <c r="L2519" s="13">
        <f t="shared" si="15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20">
        <f t="shared" si="159"/>
        <v>9.8166666666666664</v>
      </c>
      <c r="R2519" s="8">
        <f t="shared" si="156"/>
        <v>53.545454545454547</v>
      </c>
      <c r="S2519" t="s">
        <v>8317</v>
      </c>
      <c r="T2519" t="s">
        <v>8349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157"/>
        <v>41926.680879629632</v>
      </c>
      <c r="L2520" s="13">
        <f t="shared" si="15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20">
        <f t="shared" si="159"/>
        <v>0</v>
      </c>
      <c r="R2520" s="8" t="e">
        <f t="shared" si="156"/>
        <v>#DIV/0!</v>
      </c>
      <c r="S2520" t="s">
        <v>8317</v>
      </c>
      <c r="T2520" t="s">
        <v>8349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157"/>
        <v>41809.155138888891</v>
      </c>
      <c r="L2521" s="13">
        <f t="shared" si="15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20">
        <f t="shared" si="159"/>
        <v>4.3333333333333335E-2</v>
      </c>
      <c r="R2521" s="8">
        <f t="shared" si="156"/>
        <v>16.25</v>
      </c>
      <c r="S2521" t="s">
        <v>8317</v>
      </c>
      <c r="T2521" t="s">
        <v>8349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157"/>
        <v>42612.600520833337</v>
      </c>
      <c r="L2522" s="13">
        <f t="shared" si="15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20">
        <f t="shared" si="159"/>
        <v>0</v>
      </c>
      <c r="R2522" s="8" t="e">
        <f t="shared" si="156"/>
        <v>#DIV/0!</v>
      </c>
      <c r="S2522" t="s">
        <v>8317</v>
      </c>
      <c r="T2522" t="s">
        <v>8349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157"/>
        <v>42269.967835648145</v>
      </c>
      <c r="L2523" s="13">
        <f t="shared" si="15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20">
        <f t="shared" si="159"/>
        <v>109.48792</v>
      </c>
      <c r="R2523" s="8">
        <f t="shared" si="156"/>
        <v>103.68174242424243</v>
      </c>
      <c r="S2523" t="s">
        <v>8321</v>
      </c>
      <c r="T2523" t="s">
        <v>8350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157"/>
        <v>42460.573611111111</v>
      </c>
      <c r="L2524" s="13">
        <f t="shared" si="15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20">
        <f t="shared" si="159"/>
        <v>100</v>
      </c>
      <c r="R2524" s="8">
        <f t="shared" si="156"/>
        <v>185.18518518518519</v>
      </c>
      <c r="S2524" t="s">
        <v>8321</v>
      </c>
      <c r="T2524" t="s">
        <v>8350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157"/>
        <v>41930.975601851853</v>
      </c>
      <c r="L2525" s="13">
        <f t="shared" si="15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20">
        <f t="shared" si="159"/>
        <v>156.44444444444446</v>
      </c>
      <c r="R2525" s="8">
        <f t="shared" si="156"/>
        <v>54.153846153846153</v>
      </c>
      <c r="S2525" t="s">
        <v>8321</v>
      </c>
      <c r="T2525" t="s">
        <v>8350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157"/>
        <v>41961.807372685187</v>
      </c>
      <c r="L2526" s="13">
        <f t="shared" si="158"/>
        <v>41994.1875</v>
      </c>
      <c r="M2526" t="b">
        <v>0</v>
      </c>
      <c r="N2526">
        <v>43</v>
      </c>
      <c r="O2526" t="b">
        <v>1</v>
      </c>
      <c r="P2526" t="s">
        <v>8300</v>
      </c>
      <c r="Q2526" s="20">
        <f t="shared" si="159"/>
        <v>101.6</v>
      </c>
      <c r="R2526" s="8">
        <f t="shared" si="156"/>
        <v>177.2093023255814</v>
      </c>
      <c r="S2526" t="s">
        <v>8321</v>
      </c>
      <c r="T2526" t="s">
        <v>8350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157"/>
        <v>41058.844571759262</v>
      </c>
      <c r="L2527" s="13">
        <f t="shared" si="15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20">
        <f t="shared" si="159"/>
        <v>100.325</v>
      </c>
      <c r="R2527" s="8">
        <f t="shared" si="156"/>
        <v>100.325</v>
      </c>
      <c r="S2527" t="s">
        <v>8321</v>
      </c>
      <c r="T2527" t="s">
        <v>8350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157"/>
        <v>41953.091134259259</v>
      </c>
      <c r="L2528" s="13">
        <f t="shared" si="15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20">
        <f t="shared" si="159"/>
        <v>112.94999999999999</v>
      </c>
      <c r="R2528" s="8">
        <f t="shared" si="156"/>
        <v>136.90909090909091</v>
      </c>
      <c r="S2528" t="s">
        <v>8321</v>
      </c>
      <c r="T2528" t="s">
        <v>8350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157"/>
        <v>41546.75105324074</v>
      </c>
      <c r="L2529" s="13">
        <f t="shared" si="15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20">
        <f t="shared" si="159"/>
        <v>102.125</v>
      </c>
      <c r="R2529" s="8">
        <f t="shared" si="156"/>
        <v>57.535211267605632</v>
      </c>
      <c r="S2529" t="s">
        <v>8321</v>
      </c>
      <c r="T2529" t="s">
        <v>8350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157"/>
        <v>42217.834525462968</v>
      </c>
      <c r="L2530" s="13">
        <f t="shared" si="15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20">
        <f t="shared" si="159"/>
        <v>107.24974999999999</v>
      </c>
      <c r="R2530" s="8">
        <f t="shared" si="156"/>
        <v>52.962839506172834</v>
      </c>
      <c r="S2530" t="s">
        <v>8321</v>
      </c>
      <c r="T2530" t="s">
        <v>8350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157"/>
        <v>40948.080729166664</v>
      </c>
      <c r="L2531" s="13">
        <f t="shared" si="15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20">
        <f t="shared" si="159"/>
        <v>104.28333333333333</v>
      </c>
      <c r="R2531" s="8">
        <f t="shared" si="156"/>
        <v>82.328947368421055</v>
      </c>
      <c r="S2531" t="s">
        <v>8321</v>
      </c>
      <c r="T2531" t="s">
        <v>8350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157"/>
        <v>42081.864641203705</v>
      </c>
      <c r="L2532" s="13">
        <f t="shared" si="15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20">
        <f t="shared" si="159"/>
        <v>100</v>
      </c>
      <c r="R2532" s="8">
        <f t="shared" si="156"/>
        <v>135.41666666666666</v>
      </c>
      <c r="S2532" t="s">
        <v>8321</v>
      </c>
      <c r="T2532" t="s">
        <v>8350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157"/>
        <v>42208.680023148147</v>
      </c>
      <c r="L2533" s="13">
        <f t="shared" si="15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20">
        <f t="shared" si="159"/>
        <v>100.4</v>
      </c>
      <c r="R2533" s="8">
        <f t="shared" si="156"/>
        <v>74.06557377049181</v>
      </c>
      <c r="S2533" t="s">
        <v>8321</v>
      </c>
      <c r="T2533" t="s">
        <v>8350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157"/>
        <v>41107.849143518521</v>
      </c>
      <c r="L2534" s="13">
        <f t="shared" si="15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20">
        <f t="shared" si="159"/>
        <v>126.125</v>
      </c>
      <c r="R2534" s="8">
        <f t="shared" si="156"/>
        <v>84.083333333333329</v>
      </c>
      <c r="S2534" t="s">
        <v>8321</v>
      </c>
      <c r="T2534" t="s">
        <v>8350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157"/>
        <v>41304.751284722224</v>
      </c>
      <c r="L2535" s="13">
        <f t="shared" si="15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20">
        <f t="shared" si="159"/>
        <v>110.66666666666667</v>
      </c>
      <c r="R2535" s="8">
        <f t="shared" si="156"/>
        <v>61.029411764705884</v>
      </c>
      <c r="S2535" t="s">
        <v>8321</v>
      </c>
      <c r="T2535" t="s">
        <v>8350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157"/>
        <v>40127.700370370374</v>
      </c>
      <c r="L2536" s="13">
        <f t="shared" si="158"/>
        <v>40179.25</v>
      </c>
      <c r="M2536" t="b">
        <v>0</v>
      </c>
      <c r="N2536">
        <v>14</v>
      </c>
      <c r="O2536" t="b">
        <v>1</v>
      </c>
      <c r="P2536" t="s">
        <v>8300</v>
      </c>
      <c r="Q2536" s="20">
        <f t="shared" si="159"/>
        <v>105</v>
      </c>
      <c r="R2536" s="8">
        <f t="shared" si="156"/>
        <v>150</v>
      </c>
      <c r="S2536" t="s">
        <v>8321</v>
      </c>
      <c r="T2536" t="s">
        <v>8350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157"/>
        <v>41943.791030092594</v>
      </c>
      <c r="L2537" s="13">
        <f t="shared" si="15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20">
        <f t="shared" si="159"/>
        <v>103.77499999999999</v>
      </c>
      <c r="R2537" s="8">
        <f t="shared" si="156"/>
        <v>266.08974358974359</v>
      </c>
      <c r="S2537" t="s">
        <v>8321</v>
      </c>
      <c r="T2537" t="s">
        <v>8350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157"/>
        <v>41464.106087962966</v>
      </c>
      <c r="L2538" s="13">
        <f t="shared" si="15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20">
        <f t="shared" si="159"/>
        <v>115.99999999999999</v>
      </c>
      <c r="R2538" s="8">
        <f t="shared" si="156"/>
        <v>7.25</v>
      </c>
      <c r="S2538" t="s">
        <v>8321</v>
      </c>
      <c r="T2538" t="s">
        <v>8350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157"/>
        <v>40696.648784722223</v>
      </c>
      <c r="L2539" s="13">
        <f t="shared" si="15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20">
        <f t="shared" si="159"/>
        <v>110.00000000000001</v>
      </c>
      <c r="R2539" s="8">
        <f t="shared" si="156"/>
        <v>100</v>
      </c>
      <c r="S2539" t="s">
        <v>8321</v>
      </c>
      <c r="T2539" t="s">
        <v>8350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157"/>
        <v>41298.509965277779</v>
      </c>
      <c r="L2540" s="13">
        <f t="shared" si="15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20">
        <f t="shared" si="159"/>
        <v>113.01761111111111</v>
      </c>
      <c r="R2540" s="8">
        <f t="shared" si="156"/>
        <v>109.96308108108107</v>
      </c>
      <c r="S2540" t="s">
        <v>8321</v>
      </c>
      <c r="T2540" t="s">
        <v>8350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157"/>
        <v>41977.902222222227</v>
      </c>
      <c r="L2541" s="13">
        <f t="shared" si="15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20">
        <f t="shared" si="159"/>
        <v>100.25</v>
      </c>
      <c r="R2541" s="8">
        <f t="shared" si="156"/>
        <v>169.91525423728814</v>
      </c>
      <c r="S2541" t="s">
        <v>8321</v>
      </c>
      <c r="T2541" t="s">
        <v>8350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157"/>
        <v>40785.675011574072</v>
      </c>
      <c r="L2542" s="13">
        <f t="shared" si="15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20">
        <f t="shared" si="159"/>
        <v>103.4</v>
      </c>
      <c r="R2542" s="8">
        <f t="shared" si="156"/>
        <v>95.740740740740748</v>
      </c>
      <c r="S2542" t="s">
        <v>8321</v>
      </c>
      <c r="T2542" t="s">
        <v>8350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157"/>
        <v>41483.449282407404</v>
      </c>
      <c r="L2543" s="13">
        <f t="shared" si="15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20">
        <f t="shared" si="159"/>
        <v>107.02857142857142</v>
      </c>
      <c r="R2543" s="8">
        <f t="shared" si="156"/>
        <v>59.460317460317462</v>
      </c>
      <c r="S2543" t="s">
        <v>8321</v>
      </c>
      <c r="T2543" t="s">
        <v>8350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157"/>
        <v>41509.426585648151</v>
      </c>
      <c r="L2544" s="13">
        <f t="shared" si="15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20">
        <f t="shared" si="159"/>
        <v>103.57142857142858</v>
      </c>
      <c r="R2544" s="8">
        <f t="shared" si="156"/>
        <v>55.769230769230766</v>
      </c>
      <c r="S2544" t="s">
        <v>8321</v>
      </c>
      <c r="T2544" t="s">
        <v>8350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157"/>
        <v>40514.107615740737</v>
      </c>
      <c r="L2545" s="13">
        <f t="shared" si="158"/>
        <v>40545.125</v>
      </c>
      <c r="M2545" t="b">
        <v>0</v>
      </c>
      <c r="N2545">
        <v>13</v>
      </c>
      <c r="O2545" t="b">
        <v>1</v>
      </c>
      <c r="P2545" t="s">
        <v>8300</v>
      </c>
      <c r="Q2545" s="20">
        <f t="shared" si="159"/>
        <v>156.4</v>
      </c>
      <c r="R2545" s="8">
        <f t="shared" si="156"/>
        <v>30.076923076923077</v>
      </c>
      <c r="S2545" t="s">
        <v>8321</v>
      </c>
      <c r="T2545" t="s">
        <v>8350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157"/>
        <v>41068.520474537036</v>
      </c>
      <c r="L2546" s="13">
        <f t="shared" si="15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20">
        <f t="shared" si="159"/>
        <v>100.82</v>
      </c>
      <c r="R2546" s="8">
        <f t="shared" si="156"/>
        <v>88.438596491228068</v>
      </c>
      <c r="S2546" t="s">
        <v>8321</v>
      </c>
      <c r="T2546" t="s">
        <v>8350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157"/>
        <v>42027.13817129629</v>
      </c>
      <c r="L2547" s="13">
        <f t="shared" si="15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20">
        <f t="shared" si="159"/>
        <v>195.3</v>
      </c>
      <c r="R2547" s="8">
        <f t="shared" si="156"/>
        <v>64.032786885245898</v>
      </c>
      <c r="S2547" t="s">
        <v>8321</v>
      </c>
      <c r="T2547" t="s">
        <v>8350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157"/>
        <v>41524.858553240738</v>
      </c>
      <c r="L2548" s="13">
        <f t="shared" si="15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20">
        <f t="shared" si="159"/>
        <v>111.71428571428572</v>
      </c>
      <c r="R2548" s="8">
        <f t="shared" si="156"/>
        <v>60.153846153846153</v>
      </c>
      <c r="S2548" t="s">
        <v>8321</v>
      </c>
      <c r="T2548" t="s">
        <v>8350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157"/>
        <v>40973.773182870369</v>
      </c>
      <c r="L2549" s="13">
        <f t="shared" si="15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20">
        <f t="shared" si="159"/>
        <v>119.85454545454546</v>
      </c>
      <c r="R2549" s="8">
        <f t="shared" si="156"/>
        <v>49.194029850746269</v>
      </c>
      <c r="S2549" t="s">
        <v>8321</v>
      </c>
      <c r="T2549" t="s">
        <v>8350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157"/>
        <v>42618.625428240746</v>
      </c>
      <c r="L2550" s="13">
        <f t="shared" si="15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20">
        <f t="shared" si="159"/>
        <v>101.85</v>
      </c>
      <c r="R2550" s="8">
        <f t="shared" si="156"/>
        <v>165.16216216216216</v>
      </c>
      <c r="S2550" t="s">
        <v>8321</v>
      </c>
      <c r="T2550" t="s">
        <v>8350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157"/>
        <v>41390.757754629631</v>
      </c>
      <c r="L2551" s="13">
        <f t="shared" si="15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20">
        <f t="shared" si="159"/>
        <v>102.80254777070064</v>
      </c>
      <c r="R2551" s="8">
        <f t="shared" si="156"/>
        <v>43.621621621621621</v>
      </c>
      <c r="S2551" t="s">
        <v>8321</v>
      </c>
      <c r="T2551" t="s">
        <v>8350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157"/>
        <v>42228.634328703702</v>
      </c>
      <c r="L2552" s="13">
        <f t="shared" si="15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20">
        <f t="shared" si="159"/>
        <v>100.84615384615385</v>
      </c>
      <c r="R2552" s="8">
        <f t="shared" si="156"/>
        <v>43.7</v>
      </c>
      <c r="S2552" t="s">
        <v>8321</v>
      </c>
      <c r="T2552" t="s">
        <v>8350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157"/>
        <v>40961.252141203702</v>
      </c>
      <c r="L2553" s="13">
        <f t="shared" si="15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20">
        <f t="shared" si="159"/>
        <v>102.73469387755102</v>
      </c>
      <c r="R2553" s="8">
        <f t="shared" si="156"/>
        <v>67.419642857142861</v>
      </c>
      <c r="S2553" t="s">
        <v>8321</v>
      </c>
      <c r="T2553" t="s">
        <v>8350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157"/>
        <v>42769.809965277775</v>
      </c>
      <c r="L2554" s="13">
        <f t="shared" si="15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20">
        <f t="shared" si="159"/>
        <v>106.5</v>
      </c>
      <c r="R2554" s="8">
        <f t="shared" si="156"/>
        <v>177.5</v>
      </c>
      <c r="S2554" t="s">
        <v>8321</v>
      </c>
      <c r="T2554" t="s">
        <v>8350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157"/>
        <v>41113.199155092596</v>
      </c>
      <c r="L2555" s="13">
        <f t="shared" si="15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20">
        <f t="shared" si="159"/>
        <v>155.53333333333333</v>
      </c>
      <c r="R2555" s="8">
        <f t="shared" si="156"/>
        <v>38.883333333333333</v>
      </c>
      <c r="S2555" t="s">
        <v>8321</v>
      </c>
      <c r="T2555" t="s">
        <v>8350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157"/>
        <v>42125.078275462962</v>
      </c>
      <c r="L2556" s="13">
        <f t="shared" si="15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20">
        <f t="shared" si="159"/>
        <v>122.8</v>
      </c>
      <c r="R2556" s="8">
        <f t="shared" si="156"/>
        <v>54.985074626865675</v>
      </c>
      <c r="S2556" t="s">
        <v>8321</v>
      </c>
      <c r="T2556" t="s">
        <v>8350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157"/>
        <v>41026.655011574076</v>
      </c>
      <c r="L2557" s="13">
        <f t="shared" si="15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20">
        <f t="shared" si="159"/>
        <v>107.35</v>
      </c>
      <c r="R2557" s="8">
        <f t="shared" si="156"/>
        <v>61.342857142857142</v>
      </c>
      <c r="S2557" t="s">
        <v>8321</v>
      </c>
      <c r="T2557" t="s">
        <v>8350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157"/>
        <v>41222.991400462961</v>
      </c>
      <c r="L2558" s="13">
        <f t="shared" si="15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20">
        <f t="shared" si="159"/>
        <v>105.50335570469798</v>
      </c>
      <c r="R2558" s="8">
        <f t="shared" si="156"/>
        <v>23.117647058823529</v>
      </c>
      <c r="S2558" t="s">
        <v>8321</v>
      </c>
      <c r="T2558" t="s">
        <v>8350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157"/>
        <v>41744.745208333334</v>
      </c>
      <c r="L2559" s="13">
        <f t="shared" si="15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20">
        <f t="shared" si="159"/>
        <v>118.44444444444444</v>
      </c>
      <c r="R2559" s="8">
        <f t="shared" si="156"/>
        <v>29.611111111111111</v>
      </c>
      <c r="S2559" t="s">
        <v>8321</v>
      </c>
      <c r="T2559" t="s">
        <v>8350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157"/>
        <v>42093.860023148154</v>
      </c>
      <c r="L2560" s="13">
        <f t="shared" si="15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20">
        <f t="shared" si="159"/>
        <v>108.88</v>
      </c>
      <c r="R2560" s="8">
        <f t="shared" si="156"/>
        <v>75.611111111111114</v>
      </c>
      <c r="S2560" t="s">
        <v>8321</v>
      </c>
      <c r="T2560" t="s">
        <v>8350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157"/>
        <v>40829.873657407406</v>
      </c>
      <c r="L2561" s="13">
        <f t="shared" si="15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20">
        <f t="shared" si="159"/>
        <v>111.25</v>
      </c>
      <c r="R2561" s="8">
        <f t="shared" si="156"/>
        <v>35.6</v>
      </c>
      <c r="S2561" t="s">
        <v>8321</v>
      </c>
      <c r="T2561" t="s">
        <v>8350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157"/>
        <v>42039.951087962967</v>
      </c>
      <c r="L2562" s="13">
        <f t="shared" si="15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20">
        <f t="shared" si="159"/>
        <v>100.1</v>
      </c>
      <c r="R2562" s="8">
        <f t="shared" ref="R2562:R2625" si="160">E2562/N2562</f>
        <v>143</v>
      </c>
      <c r="S2562" t="s">
        <v>8321</v>
      </c>
      <c r="T2562" t="s">
        <v>8350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161">(((J2563/60)/60)/24)+DATE(1970,1,1)</f>
        <v>42260.528807870374</v>
      </c>
      <c r="L2563" s="13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20">
        <f t="shared" si="159"/>
        <v>0</v>
      </c>
      <c r="R2563" s="8" t="e">
        <f t="shared" si="160"/>
        <v>#DIV/0!</v>
      </c>
      <c r="S2563" t="s">
        <v>8317</v>
      </c>
      <c r="T2563" t="s">
        <v>8318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161"/>
        <v>42594.524756944447</v>
      </c>
      <c r="L2564" s="13">
        <f t="shared" si="16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20">
        <f t="shared" ref="Q2564:Q2627" si="163">E2564/D2564*100</f>
        <v>0.75</v>
      </c>
      <c r="R2564" s="8">
        <f t="shared" si="160"/>
        <v>25</v>
      </c>
      <c r="S2564" t="s">
        <v>8317</v>
      </c>
      <c r="T2564" t="s">
        <v>8318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161"/>
        <v>42155.139479166668</v>
      </c>
      <c r="L2565" s="13">
        <f t="shared" si="16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20">
        <f t="shared" si="163"/>
        <v>0</v>
      </c>
      <c r="R2565" s="8" t="e">
        <f t="shared" si="160"/>
        <v>#DIV/0!</v>
      </c>
      <c r="S2565" t="s">
        <v>8317</v>
      </c>
      <c r="T2565" t="s">
        <v>8318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161"/>
        <v>41822.040497685186</v>
      </c>
      <c r="L2566" s="13">
        <f t="shared" si="16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20">
        <f t="shared" si="163"/>
        <v>0</v>
      </c>
      <c r="R2566" s="8" t="e">
        <f t="shared" si="160"/>
        <v>#DIV/0!</v>
      </c>
      <c r="S2566" t="s">
        <v>8317</v>
      </c>
      <c r="T2566" t="s">
        <v>8318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161"/>
        <v>42440.650335648148</v>
      </c>
      <c r="L2567" s="13">
        <f t="shared" si="16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20">
        <f t="shared" si="163"/>
        <v>1</v>
      </c>
      <c r="R2567" s="8">
        <f t="shared" si="160"/>
        <v>100</v>
      </c>
      <c r="S2567" t="s">
        <v>8317</v>
      </c>
      <c r="T2567" t="s">
        <v>8318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161"/>
        <v>41842.980879629627</v>
      </c>
      <c r="L2568" s="13">
        <f t="shared" si="16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20">
        <f t="shared" si="163"/>
        <v>0</v>
      </c>
      <c r="R2568" s="8" t="e">
        <f t="shared" si="160"/>
        <v>#DIV/0!</v>
      </c>
      <c r="S2568" t="s">
        <v>8317</v>
      </c>
      <c r="T2568" t="s">
        <v>8318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161"/>
        <v>42087.878912037035</v>
      </c>
      <c r="L2569" s="13">
        <f t="shared" si="16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20">
        <f t="shared" si="163"/>
        <v>0.26666666666666666</v>
      </c>
      <c r="R2569" s="8">
        <f t="shared" si="160"/>
        <v>60</v>
      </c>
      <c r="S2569" t="s">
        <v>8317</v>
      </c>
      <c r="T2569" t="s">
        <v>8318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161"/>
        <v>42584.666597222225</v>
      </c>
      <c r="L2570" s="13">
        <f t="shared" si="16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20">
        <f t="shared" si="163"/>
        <v>0.5</v>
      </c>
      <c r="R2570" s="8">
        <f t="shared" si="160"/>
        <v>50</v>
      </c>
      <c r="S2570" t="s">
        <v>8317</v>
      </c>
      <c r="T2570" t="s">
        <v>8318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161"/>
        <v>42234.105462962965</v>
      </c>
      <c r="L2571" s="13">
        <f t="shared" si="16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20">
        <f t="shared" si="163"/>
        <v>2.2307692307692308</v>
      </c>
      <c r="R2571" s="8">
        <f t="shared" si="160"/>
        <v>72.5</v>
      </c>
      <c r="S2571" t="s">
        <v>8317</v>
      </c>
      <c r="T2571" t="s">
        <v>8318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161"/>
        <v>42744.903182870374</v>
      </c>
      <c r="L2572" s="13">
        <f t="shared" si="16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20">
        <f t="shared" si="163"/>
        <v>0.84285714285714297</v>
      </c>
      <c r="R2572" s="8">
        <f t="shared" si="160"/>
        <v>29.5</v>
      </c>
      <c r="S2572" t="s">
        <v>8317</v>
      </c>
      <c r="T2572" t="s">
        <v>8318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161"/>
        <v>42449.341678240744</v>
      </c>
      <c r="L2573" s="13">
        <f t="shared" si="16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20">
        <f t="shared" si="163"/>
        <v>0.25</v>
      </c>
      <c r="R2573" s="8">
        <f t="shared" si="160"/>
        <v>62.5</v>
      </c>
      <c r="S2573" t="s">
        <v>8317</v>
      </c>
      <c r="T2573" t="s">
        <v>8318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161"/>
        <v>42077.119409722218</v>
      </c>
      <c r="L2574" s="13">
        <f t="shared" si="16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20">
        <f t="shared" si="163"/>
        <v>0</v>
      </c>
      <c r="R2574" s="8" t="e">
        <f t="shared" si="160"/>
        <v>#DIV/0!</v>
      </c>
      <c r="S2574" t="s">
        <v>8317</v>
      </c>
      <c r="T2574" t="s">
        <v>8318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161"/>
        <v>41829.592002314814</v>
      </c>
      <c r="L2575" s="13">
        <f t="shared" si="16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20">
        <f t="shared" si="163"/>
        <v>0</v>
      </c>
      <c r="R2575" s="8" t="e">
        <f t="shared" si="160"/>
        <v>#DIV/0!</v>
      </c>
      <c r="S2575" t="s">
        <v>8317</v>
      </c>
      <c r="T2575" t="s">
        <v>8318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161"/>
        <v>42487.825752314813</v>
      </c>
      <c r="L2576" s="13">
        <f t="shared" si="16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20">
        <f t="shared" si="163"/>
        <v>0</v>
      </c>
      <c r="R2576" s="8" t="e">
        <f t="shared" si="160"/>
        <v>#DIV/0!</v>
      </c>
      <c r="S2576" t="s">
        <v>8317</v>
      </c>
      <c r="T2576" t="s">
        <v>8318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161"/>
        <v>41986.108726851846</v>
      </c>
      <c r="L2577" s="13">
        <f t="shared" si="16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20">
        <f t="shared" si="163"/>
        <v>0</v>
      </c>
      <c r="R2577" s="8" t="e">
        <f t="shared" si="160"/>
        <v>#DIV/0!</v>
      </c>
      <c r="S2577" t="s">
        <v>8317</v>
      </c>
      <c r="T2577" t="s">
        <v>8318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161"/>
        <v>42060.00980324074</v>
      </c>
      <c r="L2578" s="13">
        <f t="shared" si="16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20">
        <f t="shared" si="163"/>
        <v>0</v>
      </c>
      <c r="R2578" s="8" t="e">
        <f t="shared" si="160"/>
        <v>#DIV/0!</v>
      </c>
      <c r="S2578" t="s">
        <v>8317</v>
      </c>
      <c r="T2578" t="s">
        <v>8318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161"/>
        <v>41830.820567129631</v>
      </c>
      <c r="L2579" s="13">
        <f t="shared" si="16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20">
        <f t="shared" si="163"/>
        <v>0</v>
      </c>
      <c r="R2579" s="8" t="e">
        <f t="shared" si="160"/>
        <v>#DIV/0!</v>
      </c>
      <c r="S2579" t="s">
        <v>8317</v>
      </c>
      <c r="T2579" t="s">
        <v>8318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161"/>
        <v>42238.022905092599</v>
      </c>
      <c r="L2580" s="13">
        <f t="shared" si="16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20">
        <f t="shared" si="163"/>
        <v>0</v>
      </c>
      <c r="R2580" s="8" t="e">
        <f t="shared" si="160"/>
        <v>#DIV/0!</v>
      </c>
      <c r="S2580" t="s">
        <v>8317</v>
      </c>
      <c r="T2580" t="s">
        <v>8318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161"/>
        <v>41837.829895833333</v>
      </c>
      <c r="L2581" s="13">
        <f t="shared" si="16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20">
        <f t="shared" si="163"/>
        <v>0.13849999999999998</v>
      </c>
      <c r="R2581" s="8">
        <f t="shared" si="160"/>
        <v>23.083333333333332</v>
      </c>
      <c r="S2581" t="s">
        <v>8317</v>
      </c>
      <c r="T2581" t="s">
        <v>8318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161"/>
        <v>42110.326423611114</v>
      </c>
      <c r="L2582" s="13">
        <f t="shared" si="162"/>
        <v>42140.125</v>
      </c>
      <c r="M2582" t="b">
        <v>0</v>
      </c>
      <c r="N2582">
        <v>2</v>
      </c>
      <c r="O2582" t="b">
        <v>0</v>
      </c>
      <c r="P2582" t="s">
        <v>8284</v>
      </c>
      <c r="Q2582" s="20">
        <f t="shared" si="163"/>
        <v>0.6</v>
      </c>
      <c r="R2582" s="8">
        <f t="shared" si="160"/>
        <v>25.5</v>
      </c>
      <c r="S2582" t="s">
        <v>8317</v>
      </c>
      <c r="T2582" t="s">
        <v>8318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161"/>
        <v>42294.628449074073</v>
      </c>
      <c r="L2583" s="13">
        <f t="shared" si="16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20">
        <f t="shared" si="163"/>
        <v>10.6</v>
      </c>
      <c r="R2583" s="8">
        <f t="shared" si="160"/>
        <v>48.18181818181818</v>
      </c>
      <c r="S2583" t="s">
        <v>8317</v>
      </c>
      <c r="T2583" t="s">
        <v>8318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161"/>
        <v>42642.988819444443</v>
      </c>
      <c r="L2584" s="13">
        <f t="shared" si="16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20">
        <f t="shared" si="163"/>
        <v>1.1111111111111111E-3</v>
      </c>
      <c r="R2584" s="8">
        <f t="shared" si="160"/>
        <v>1</v>
      </c>
      <c r="S2584" t="s">
        <v>8317</v>
      </c>
      <c r="T2584" t="s">
        <v>8318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161"/>
        <v>42019.76944444445</v>
      </c>
      <c r="L2585" s="13">
        <f t="shared" si="16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20">
        <f t="shared" si="163"/>
        <v>0.5</v>
      </c>
      <c r="R2585" s="8">
        <f t="shared" si="160"/>
        <v>1</v>
      </c>
      <c r="S2585" t="s">
        <v>8317</v>
      </c>
      <c r="T2585" t="s">
        <v>8318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161"/>
        <v>42140.173252314817</v>
      </c>
      <c r="L2586" s="13">
        <f t="shared" si="16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20">
        <f t="shared" si="163"/>
        <v>0</v>
      </c>
      <c r="R2586" s="8" t="e">
        <f t="shared" si="160"/>
        <v>#DIV/0!</v>
      </c>
      <c r="S2586" t="s">
        <v>8317</v>
      </c>
      <c r="T2586" t="s">
        <v>8318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161"/>
        <v>41795.963333333333</v>
      </c>
      <c r="L2587" s="13">
        <f t="shared" si="16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20">
        <f t="shared" si="163"/>
        <v>0.16666666666666669</v>
      </c>
      <c r="R2587" s="8">
        <f t="shared" si="160"/>
        <v>50</v>
      </c>
      <c r="S2587" t="s">
        <v>8317</v>
      </c>
      <c r="T2587" t="s">
        <v>8318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161"/>
        <v>42333.330277777779</v>
      </c>
      <c r="L2588" s="13">
        <f t="shared" si="16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20">
        <f t="shared" si="163"/>
        <v>0.16666666666666669</v>
      </c>
      <c r="R2588" s="8">
        <f t="shared" si="160"/>
        <v>5</v>
      </c>
      <c r="S2588" t="s">
        <v>8317</v>
      </c>
      <c r="T2588" t="s">
        <v>8318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161"/>
        <v>42338.675381944442</v>
      </c>
      <c r="L2589" s="13">
        <f t="shared" si="16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20">
        <f t="shared" si="163"/>
        <v>2.4340000000000002</v>
      </c>
      <c r="R2589" s="8">
        <f t="shared" si="160"/>
        <v>202.83333333333334</v>
      </c>
      <c r="S2589" t="s">
        <v>8317</v>
      </c>
      <c r="T2589" t="s">
        <v>8318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161"/>
        <v>42042.676226851851</v>
      </c>
      <c r="L2590" s="13">
        <f t="shared" si="16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20">
        <f t="shared" si="163"/>
        <v>3.8833333333333329</v>
      </c>
      <c r="R2590" s="8">
        <f t="shared" si="160"/>
        <v>29.125</v>
      </c>
      <c r="S2590" t="s">
        <v>8317</v>
      </c>
      <c r="T2590" t="s">
        <v>8318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161"/>
        <v>42422.536192129628</v>
      </c>
      <c r="L2591" s="13">
        <f t="shared" si="16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20">
        <f t="shared" si="163"/>
        <v>0.01</v>
      </c>
      <c r="R2591" s="8">
        <f t="shared" si="160"/>
        <v>5</v>
      </c>
      <c r="S2591" t="s">
        <v>8317</v>
      </c>
      <c r="T2591" t="s">
        <v>8318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161"/>
        <v>42388.589085648149</v>
      </c>
      <c r="L2592" s="13">
        <f t="shared" si="16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20">
        <f t="shared" si="163"/>
        <v>0</v>
      </c>
      <c r="R2592" s="8" t="e">
        <f t="shared" si="160"/>
        <v>#DIV/0!</v>
      </c>
      <c r="S2592" t="s">
        <v>8317</v>
      </c>
      <c r="T2592" t="s">
        <v>8318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161"/>
        <v>42382.906527777777</v>
      </c>
      <c r="L2593" s="13">
        <f t="shared" si="16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20">
        <f t="shared" si="163"/>
        <v>1.7333333333333332</v>
      </c>
      <c r="R2593" s="8">
        <f t="shared" si="160"/>
        <v>13</v>
      </c>
      <c r="S2593" t="s">
        <v>8317</v>
      </c>
      <c r="T2593" t="s">
        <v>8318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161"/>
        <v>41887.801168981481</v>
      </c>
      <c r="L2594" s="13">
        <f t="shared" si="16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20">
        <f t="shared" si="163"/>
        <v>0.16666666666666669</v>
      </c>
      <c r="R2594" s="8">
        <f t="shared" si="160"/>
        <v>50</v>
      </c>
      <c r="S2594" t="s">
        <v>8317</v>
      </c>
      <c r="T2594" t="s">
        <v>8318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161"/>
        <v>42089.84520833334</v>
      </c>
      <c r="L2595" s="13">
        <f t="shared" si="16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20">
        <f t="shared" si="163"/>
        <v>0</v>
      </c>
      <c r="R2595" s="8" t="e">
        <f t="shared" si="160"/>
        <v>#DIV/0!</v>
      </c>
      <c r="S2595" t="s">
        <v>8317</v>
      </c>
      <c r="T2595" t="s">
        <v>8318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161"/>
        <v>41828.967916666668</v>
      </c>
      <c r="L2596" s="13">
        <f t="shared" si="16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20">
        <f t="shared" si="163"/>
        <v>1.25E-3</v>
      </c>
      <c r="R2596" s="8">
        <f t="shared" si="160"/>
        <v>1</v>
      </c>
      <c r="S2596" t="s">
        <v>8317</v>
      </c>
      <c r="T2596" t="s">
        <v>8318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161"/>
        <v>42760.244212962964</v>
      </c>
      <c r="L2597" s="13">
        <f t="shared" si="16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20">
        <f t="shared" si="163"/>
        <v>12.166666666666668</v>
      </c>
      <c r="R2597" s="8">
        <f t="shared" si="160"/>
        <v>96.05263157894737</v>
      </c>
      <c r="S2597" t="s">
        <v>8317</v>
      </c>
      <c r="T2597" t="s">
        <v>8318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161"/>
        <v>41828.664456018516</v>
      </c>
      <c r="L2598" s="13">
        <f t="shared" si="16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20">
        <f t="shared" si="163"/>
        <v>23.588571428571427</v>
      </c>
      <c r="R2598" s="8">
        <f t="shared" si="160"/>
        <v>305.77777777777777</v>
      </c>
      <c r="S2598" t="s">
        <v>8317</v>
      </c>
      <c r="T2598" t="s">
        <v>8318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161"/>
        <v>42510.341631944444</v>
      </c>
      <c r="L2599" s="13">
        <f t="shared" si="16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20">
        <f t="shared" si="163"/>
        <v>5.6666666666666661</v>
      </c>
      <c r="R2599" s="8">
        <f t="shared" si="160"/>
        <v>12.142857142857142</v>
      </c>
      <c r="S2599" t="s">
        <v>8317</v>
      </c>
      <c r="T2599" t="s">
        <v>8318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161"/>
        <v>42240.840289351851</v>
      </c>
      <c r="L2600" s="13">
        <f t="shared" si="16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20">
        <f t="shared" si="163"/>
        <v>39</v>
      </c>
      <c r="R2600" s="8">
        <f t="shared" si="160"/>
        <v>83.571428571428569</v>
      </c>
      <c r="S2600" t="s">
        <v>8317</v>
      </c>
      <c r="T2600" t="s">
        <v>8318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161"/>
        <v>41809.754016203704</v>
      </c>
      <c r="L2601" s="13">
        <f t="shared" si="16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20">
        <f t="shared" si="163"/>
        <v>0.99546510341776351</v>
      </c>
      <c r="R2601" s="8">
        <f t="shared" si="160"/>
        <v>18</v>
      </c>
      <c r="S2601" t="s">
        <v>8317</v>
      </c>
      <c r="T2601" t="s">
        <v>8318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161"/>
        <v>42394.900462962964</v>
      </c>
      <c r="L2602" s="13">
        <f t="shared" si="16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20">
        <f t="shared" si="163"/>
        <v>6.9320000000000004</v>
      </c>
      <c r="R2602" s="8">
        <f t="shared" si="160"/>
        <v>115.53333333333333</v>
      </c>
      <c r="S2602" t="s">
        <v>8317</v>
      </c>
      <c r="T2602" t="s">
        <v>8318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161"/>
        <v>41150.902187499996</v>
      </c>
      <c r="L2603" s="13">
        <f t="shared" si="16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20">
        <f t="shared" si="163"/>
        <v>661.4</v>
      </c>
      <c r="R2603" s="8">
        <f t="shared" si="160"/>
        <v>21.900662251655628</v>
      </c>
      <c r="S2603" t="s">
        <v>8326</v>
      </c>
      <c r="T2603" t="s">
        <v>8351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161"/>
        <v>41915.747314814813</v>
      </c>
      <c r="L2604" s="13">
        <f t="shared" si="16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20">
        <f t="shared" si="163"/>
        <v>326.0916666666667</v>
      </c>
      <c r="R2604" s="8">
        <f t="shared" si="160"/>
        <v>80.022494887525568</v>
      </c>
      <c r="S2604" t="s">
        <v>8326</v>
      </c>
      <c r="T2604" t="s">
        <v>8351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161"/>
        <v>41617.912662037037</v>
      </c>
      <c r="L2605" s="13">
        <f t="shared" si="16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20">
        <f t="shared" si="163"/>
        <v>101.48571428571429</v>
      </c>
      <c r="R2605" s="8">
        <f t="shared" si="160"/>
        <v>35.520000000000003</v>
      </c>
      <c r="S2605" t="s">
        <v>8326</v>
      </c>
      <c r="T2605" t="s">
        <v>8351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161"/>
        <v>40998.051192129627</v>
      </c>
      <c r="L2606" s="13">
        <f t="shared" si="16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20">
        <f t="shared" si="163"/>
        <v>104.21799999999999</v>
      </c>
      <c r="R2606" s="8">
        <f t="shared" si="160"/>
        <v>64.933333333333323</v>
      </c>
      <c r="S2606" t="s">
        <v>8326</v>
      </c>
      <c r="T2606" t="s">
        <v>8351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161"/>
        <v>42508.541550925926</v>
      </c>
      <c r="L2607" s="13">
        <f t="shared" si="16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20">
        <f t="shared" si="163"/>
        <v>107.42157000000002</v>
      </c>
      <c r="R2607" s="8">
        <f t="shared" si="160"/>
        <v>60.965703745743475</v>
      </c>
      <c r="S2607" t="s">
        <v>8326</v>
      </c>
      <c r="T2607" t="s">
        <v>8351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161"/>
        <v>41726.712754629632</v>
      </c>
      <c r="L2608" s="13">
        <f t="shared" si="16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20">
        <f t="shared" si="163"/>
        <v>110.05454545454545</v>
      </c>
      <c r="R2608" s="8">
        <f t="shared" si="160"/>
        <v>31.444155844155844</v>
      </c>
      <c r="S2608" t="s">
        <v>8326</v>
      </c>
      <c r="T2608" t="s">
        <v>8351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161"/>
        <v>42184.874675925923</v>
      </c>
      <c r="L2609" s="13">
        <f t="shared" si="16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20">
        <f t="shared" si="163"/>
        <v>407.7</v>
      </c>
      <c r="R2609" s="8">
        <f t="shared" si="160"/>
        <v>81.949748743718587</v>
      </c>
      <c r="S2609" t="s">
        <v>8326</v>
      </c>
      <c r="T2609" t="s">
        <v>8351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161"/>
        <v>42767.801712962959</v>
      </c>
      <c r="L2610" s="13">
        <f t="shared" si="162"/>
        <v>42809</v>
      </c>
      <c r="M2610" t="b">
        <v>1</v>
      </c>
      <c r="N2610">
        <v>304</v>
      </c>
      <c r="O2610" t="b">
        <v>1</v>
      </c>
      <c r="P2610" t="s">
        <v>8301</v>
      </c>
      <c r="Q2610" s="20">
        <f t="shared" si="163"/>
        <v>223.92500000000001</v>
      </c>
      <c r="R2610" s="8">
        <f t="shared" si="160"/>
        <v>58.92763157894737</v>
      </c>
      <c r="S2610" t="s">
        <v>8326</v>
      </c>
      <c r="T2610" t="s">
        <v>8351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161"/>
        <v>41075.237858796296</v>
      </c>
      <c r="L2611" s="13">
        <f t="shared" si="16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20">
        <f t="shared" si="163"/>
        <v>303.80111428571428</v>
      </c>
      <c r="R2611" s="8">
        <f t="shared" si="160"/>
        <v>157.29347633136095</v>
      </c>
      <c r="S2611" t="s">
        <v>8326</v>
      </c>
      <c r="T2611" t="s">
        <v>8351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161"/>
        <v>42564.881076388891</v>
      </c>
      <c r="L2612" s="13">
        <f t="shared" si="16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20">
        <f t="shared" si="163"/>
        <v>141.3251043268175</v>
      </c>
      <c r="R2612" s="8">
        <f t="shared" si="160"/>
        <v>55.758509532062391</v>
      </c>
      <c r="S2612" t="s">
        <v>8326</v>
      </c>
      <c r="T2612" t="s">
        <v>8351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161"/>
        <v>42704.335810185185</v>
      </c>
      <c r="L2613" s="13">
        <f t="shared" si="16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20">
        <f t="shared" si="163"/>
        <v>2790.6363636363635</v>
      </c>
      <c r="R2613" s="8">
        <f t="shared" si="160"/>
        <v>83.802893802893806</v>
      </c>
      <c r="S2613" t="s">
        <v>8326</v>
      </c>
      <c r="T2613" t="s">
        <v>8351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161"/>
        <v>41982.143171296295</v>
      </c>
      <c r="L2614" s="13">
        <f t="shared" si="16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20">
        <f t="shared" si="163"/>
        <v>171.76130000000001</v>
      </c>
      <c r="R2614" s="8">
        <f t="shared" si="160"/>
        <v>58.422210884353746</v>
      </c>
      <c r="S2614" t="s">
        <v>8326</v>
      </c>
      <c r="T2614" t="s">
        <v>8351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161"/>
        <v>41143.81821759259</v>
      </c>
      <c r="L2615" s="13">
        <f t="shared" si="16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20">
        <f t="shared" si="163"/>
        <v>101.01333333333334</v>
      </c>
      <c r="R2615" s="8">
        <f t="shared" si="160"/>
        <v>270.57142857142856</v>
      </c>
      <c r="S2615" t="s">
        <v>8326</v>
      </c>
      <c r="T2615" t="s">
        <v>8351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161"/>
        <v>41730.708472222221</v>
      </c>
      <c r="L2616" s="13">
        <f t="shared" si="16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20">
        <f t="shared" si="163"/>
        <v>102</v>
      </c>
      <c r="R2616" s="8">
        <f t="shared" si="160"/>
        <v>107.1</v>
      </c>
      <c r="S2616" t="s">
        <v>8326</v>
      </c>
      <c r="T2616" t="s">
        <v>8351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161"/>
        <v>42453.49726851852</v>
      </c>
      <c r="L2617" s="13">
        <f t="shared" si="162"/>
        <v>42490.5</v>
      </c>
      <c r="M2617" t="b">
        <v>0</v>
      </c>
      <c r="N2617">
        <v>72</v>
      </c>
      <c r="O2617" t="b">
        <v>1</v>
      </c>
      <c r="P2617" t="s">
        <v>8301</v>
      </c>
      <c r="Q2617" s="20">
        <f t="shared" si="163"/>
        <v>169.76511744127936</v>
      </c>
      <c r="R2617" s="8">
        <f t="shared" si="160"/>
        <v>47.180555555555557</v>
      </c>
      <c r="S2617" t="s">
        <v>8326</v>
      </c>
      <c r="T2617" t="s">
        <v>8351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161"/>
        <v>42211.99454861111</v>
      </c>
      <c r="L2618" s="13">
        <f t="shared" si="16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20">
        <f t="shared" si="163"/>
        <v>114.53400000000001</v>
      </c>
      <c r="R2618" s="8">
        <f t="shared" si="160"/>
        <v>120.30882352941177</v>
      </c>
      <c r="S2618" t="s">
        <v>8326</v>
      </c>
      <c r="T2618" t="s">
        <v>8351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161"/>
        <v>41902.874432870369</v>
      </c>
      <c r="L2619" s="13">
        <f t="shared" si="16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20">
        <f t="shared" si="163"/>
        <v>877.6</v>
      </c>
      <c r="R2619" s="8">
        <f t="shared" si="160"/>
        <v>27.59748427672956</v>
      </c>
      <c r="S2619" t="s">
        <v>8326</v>
      </c>
      <c r="T2619" t="s">
        <v>8351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161"/>
        <v>42279.792372685188</v>
      </c>
      <c r="L2620" s="13">
        <f t="shared" si="16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20">
        <f t="shared" si="163"/>
        <v>105.38666666666667</v>
      </c>
      <c r="R2620" s="8">
        <f t="shared" si="160"/>
        <v>205.2987012987013</v>
      </c>
      <c r="S2620" t="s">
        <v>8326</v>
      </c>
      <c r="T2620" t="s">
        <v>8351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161"/>
        <v>42273.884305555555</v>
      </c>
      <c r="L2621" s="13">
        <f t="shared" si="16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20">
        <f t="shared" si="163"/>
        <v>188.39999999999998</v>
      </c>
      <c r="R2621" s="8">
        <f t="shared" si="160"/>
        <v>35.547169811320757</v>
      </c>
      <c r="S2621" t="s">
        <v>8326</v>
      </c>
      <c r="T2621" t="s">
        <v>8351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161"/>
        <v>42251.16715277778</v>
      </c>
      <c r="L2622" s="13">
        <f t="shared" si="16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20">
        <f t="shared" si="163"/>
        <v>143.65230769230772</v>
      </c>
      <c r="R2622" s="8">
        <f t="shared" si="160"/>
        <v>74.639488409272587</v>
      </c>
      <c r="S2622" t="s">
        <v>8326</v>
      </c>
      <c r="T2622" t="s">
        <v>8351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161"/>
        <v>42115.74754629629</v>
      </c>
      <c r="L2623" s="13">
        <f t="shared" si="16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20">
        <f t="shared" si="163"/>
        <v>145.88</v>
      </c>
      <c r="R2623" s="8">
        <f t="shared" si="160"/>
        <v>47.058064516129029</v>
      </c>
      <c r="S2623" t="s">
        <v>8326</v>
      </c>
      <c r="T2623" t="s">
        <v>8351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161"/>
        <v>42689.74324074074</v>
      </c>
      <c r="L2624" s="13">
        <f t="shared" si="16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20">
        <f t="shared" si="163"/>
        <v>131.184</v>
      </c>
      <c r="R2624" s="8">
        <f t="shared" si="160"/>
        <v>26.591351351351353</v>
      </c>
      <c r="S2624" t="s">
        <v>8326</v>
      </c>
      <c r="T2624" t="s">
        <v>8351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161"/>
        <v>42692.256550925929</v>
      </c>
      <c r="L2625" s="13">
        <f t="shared" si="16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20">
        <f t="shared" si="163"/>
        <v>113.99999999999999</v>
      </c>
      <c r="R2625" s="8">
        <f t="shared" si="160"/>
        <v>36.774193548387096</v>
      </c>
      <c r="S2625" t="s">
        <v>8326</v>
      </c>
      <c r="T2625" t="s">
        <v>8351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161"/>
        <v>41144.42155092593</v>
      </c>
      <c r="L2626" s="13">
        <f t="shared" si="16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20">
        <f t="shared" si="163"/>
        <v>1379.4206249999997</v>
      </c>
      <c r="R2626" s="8">
        <f t="shared" ref="R2626:R2689" si="164">E2626/N2626</f>
        <v>31.820544982698959</v>
      </c>
      <c r="S2626" t="s">
        <v>8326</v>
      </c>
      <c r="T2626" t="s">
        <v>8351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165">(((J2627/60)/60)/24)+DATE(1970,1,1)</f>
        <v>42658.810277777782</v>
      </c>
      <c r="L2627" s="13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20">
        <f t="shared" si="163"/>
        <v>956</v>
      </c>
      <c r="R2627" s="8">
        <f t="shared" si="164"/>
        <v>27.576923076923077</v>
      </c>
      <c r="S2627" t="s">
        <v>8326</v>
      </c>
      <c r="T2627" t="s">
        <v>8351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165"/>
        <v>42128.628113425926</v>
      </c>
      <c r="L2628" s="13">
        <f t="shared" si="166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20">
        <f t="shared" ref="Q2628:Q2691" si="167">E2628/D2628*100</f>
        <v>112.00000000000001</v>
      </c>
      <c r="R2628" s="8">
        <f t="shared" si="164"/>
        <v>56</v>
      </c>
      <c r="S2628" t="s">
        <v>8326</v>
      </c>
      <c r="T2628" t="s">
        <v>8351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165"/>
        <v>42304.829409722224</v>
      </c>
      <c r="L2629" s="13">
        <f t="shared" si="166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20">
        <f t="shared" si="167"/>
        <v>646.66666666666663</v>
      </c>
      <c r="R2629" s="8">
        <f t="shared" si="164"/>
        <v>21.555555555555557</v>
      </c>
      <c r="S2629" t="s">
        <v>8326</v>
      </c>
      <c r="T2629" t="s">
        <v>8351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165"/>
        <v>41953.966053240743</v>
      </c>
      <c r="L2630" s="13">
        <f t="shared" si="166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20">
        <f t="shared" si="167"/>
        <v>110.36948748510132</v>
      </c>
      <c r="R2630" s="8">
        <f t="shared" si="164"/>
        <v>44.095238095238095</v>
      </c>
      <c r="S2630" t="s">
        <v>8326</v>
      </c>
      <c r="T2630" t="s">
        <v>8351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165"/>
        <v>42108.538449074069</v>
      </c>
      <c r="L2631" s="13">
        <f t="shared" si="166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20">
        <f t="shared" si="167"/>
        <v>127.74000000000001</v>
      </c>
      <c r="R2631" s="8">
        <f t="shared" si="164"/>
        <v>63.87</v>
      </c>
      <c r="S2631" t="s">
        <v>8326</v>
      </c>
      <c r="T2631" t="s">
        <v>8351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165"/>
        <v>42524.105462962965</v>
      </c>
      <c r="L2632" s="13">
        <f t="shared" si="166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20">
        <f t="shared" si="167"/>
        <v>157.9</v>
      </c>
      <c r="R2632" s="8">
        <f t="shared" si="164"/>
        <v>38.987654320987652</v>
      </c>
      <c r="S2632" t="s">
        <v>8326</v>
      </c>
      <c r="T2632" t="s">
        <v>8351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165"/>
        <v>42218.169293981482</v>
      </c>
      <c r="L2633" s="13">
        <f t="shared" si="166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20">
        <f t="shared" si="167"/>
        <v>114.66525000000001</v>
      </c>
      <c r="R2633" s="8">
        <f t="shared" si="164"/>
        <v>80.185489510489504</v>
      </c>
      <c r="S2633" t="s">
        <v>8326</v>
      </c>
      <c r="T2633" t="s">
        <v>8351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165"/>
        <v>42494.061793981484</v>
      </c>
      <c r="L2634" s="13">
        <f t="shared" si="166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20">
        <f t="shared" si="167"/>
        <v>137.00934579439252</v>
      </c>
      <c r="R2634" s="8">
        <f t="shared" si="164"/>
        <v>34.904761904761905</v>
      </c>
      <c r="S2634" t="s">
        <v>8326</v>
      </c>
      <c r="T2634" t="s">
        <v>8351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165"/>
        <v>41667.823287037041</v>
      </c>
      <c r="L2635" s="13">
        <f t="shared" si="166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20">
        <f t="shared" si="167"/>
        <v>354.62</v>
      </c>
      <c r="R2635" s="8">
        <f t="shared" si="164"/>
        <v>89.100502512562812</v>
      </c>
      <c r="S2635" t="s">
        <v>8326</v>
      </c>
      <c r="T2635" t="s">
        <v>8351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165"/>
        <v>42612.656493055561</v>
      </c>
      <c r="L2636" s="13">
        <f t="shared" si="166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20">
        <f t="shared" si="167"/>
        <v>106.02150537634409</v>
      </c>
      <c r="R2636" s="8">
        <f t="shared" si="164"/>
        <v>39.44</v>
      </c>
      <c r="S2636" t="s">
        <v>8326</v>
      </c>
      <c r="T2636" t="s">
        <v>8351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165"/>
        <v>42037.950937500005</v>
      </c>
      <c r="L2637" s="13">
        <f t="shared" si="166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20">
        <f t="shared" si="167"/>
        <v>100</v>
      </c>
      <c r="R2637" s="8">
        <f t="shared" si="164"/>
        <v>136.9047619047619</v>
      </c>
      <c r="S2637" t="s">
        <v>8326</v>
      </c>
      <c r="T2637" t="s">
        <v>8351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165"/>
        <v>42636.614745370374</v>
      </c>
      <c r="L2638" s="13">
        <f t="shared" si="166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20">
        <f t="shared" si="167"/>
        <v>187.3</v>
      </c>
      <c r="R2638" s="8">
        <f t="shared" si="164"/>
        <v>37.46</v>
      </c>
      <c r="S2638" t="s">
        <v>8326</v>
      </c>
      <c r="T2638" t="s">
        <v>8351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165"/>
        <v>42639.549479166672</v>
      </c>
      <c r="L2639" s="13">
        <f t="shared" si="166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20">
        <f t="shared" si="167"/>
        <v>166.2</v>
      </c>
      <c r="R2639" s="8">
        <f t="shared" si="164"/>
        <v>31.96153846153846</v>
      </c>
      <c r="S2639" t="s">
        <v>8326</v>
      </c>
      <c r="T2639" t="s">
        <v>8351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165"/>
        <v>41989.913136574076</v>
      </c>
      <c r="L2640" s="13">
        <f t="shared" si="166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20">
        <f t="shared" si="167"/>
        <v>101.72910662824208</v>
      </c>
      <c r="R2640" s="8">
        <f t="shared" si="164"/>
        <v>25.214285714285715</v>
      </c>
      <c r="S2640" t="s">
        <v>8326</v>
      </c>
      <c r="T2640" t="s">
        <v>8351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165"/>
        <v>42024.86513888889</v>
      </c>
      <c r="L2641" s="13">
        <f t="shared" si="166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20">
        <f t="shared" si="167"/>
        <v>164</v>
      </c>
      <c r="R2641" s="8">
        <f t="shared" si="164"/>
        <v>10.040816326530612</v>
      </c>
      <c r="S2641" t="s">
        <v>8326</v>
      </c>
      <c r="T2641" t="s">
        <v>8351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165"/>
        <v>42103.160578703704</v>
      </c>
      <c r="L2642" s="13">
        <f t="shared" si="166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20">
        <f t="shared" si="167"/>
        <v>105.66666666666666</v>
      </c>
      <c r="R2642" s="8">
        <f t="shared" si="164"/>
        <v>45.94202898550725</v>
      </c>
      <c r="S2642" t="s">
        <v>8326</v>
      </c>
      <c r="T2642" t="s">
        <v>8351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165"/>
        <v>41880.827118055553</v>
      </c>
      <c r="L2643" s="13">
        <f t="shared" si="166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20">
        <f t="shared" si="167"/>
        <v>1</v>
      </c>
      <c r="R2643" s="8">
        <f t="shared" si="164"/>
        <v>15</v>
      </c>
      <c r="S2643" t="s">
        <v>8326</v>
      </c>
      <c r="T2643" t="s">
        <v>8351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165"/>
        <v>42536.246620370366</v>
      </c>
      <c r="L2644" s="13">
        <f t="shared" si="166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20">
        <f t="shared" si="167"/>
        <v>0</v>
      </c>
      <c r="R2644" s="8" t="e">
        <f t="shared" si="164"/>
        <v>#DIV/0!</v>
      </c>
      <c r="S2644" t="s">
        <v>8326</v>
      </c>
      <c r="T2644" t="s">
        <v>8351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165"/>
        <v>42689.582349537035</v>
      </c>
      <c r="L2645" s="13">
        <f t="shared" si="166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20">
        <f t="shared" si="167"/>
        <v>33.559730999999999</v>
      </c>
      <c r="R2645" s="8">
        <f t="shared" si="164"/>
        <v>223.58248500999335</v>
      </c>
      <c r="S2645" t="s">
        <v>8326</v>
      </c>
      <c r="T2645" t="s">
        <v>8351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165"/>
        <v>42774.792071759264</v>
      </c>
      <c r="L2646" s="13">
        <f t="shared" si="166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20">
        <f t="shared" si="167"/>
        <v>2.0529999999999999</v>
      </c>
      <c r="R2646" s="8">
        <f t="shared" si="164"/>
        <v>39.480769230769234</v>
      </c>
      <c r="S2646" t="s">
        <v>8326</v>
      </c>
      <c r="T2646" t="s">
        <v>8351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165"/>
        <v>41921.842627314814</v>
      </c>
      <c r="L2647" s="13">
        <f t="shared" si="166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20">
        <f t="shared" si="167"/>
        <v>10.5</v>
      </c>
      <c r="R2647" s="8">
        <f t="shared" si="164"/>
        <v>91.304347826086953</v>
      </c>
      <c r="S2647" t="s">
        <v>8326</v>
      </c>
      <c r="T2647" t="s">
        <v>8351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165"/>
        <v>42226.313298611116</v>
      </c>
      <c r="L2648" s="13">
        <f t="shared" si="166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20">
        <f t="shared" si="167"/>
        <v>8.4172840000000004</v>
      </c>
      <c r="R2648" s="8">
        <f t="shared" si="164"/>
        <v>78.666205607476627</v>
      </c>
      <c r="S2648" t="s">
        <v>8326</v>
      </c>
      <c r="T2648" t="s">
        <v>8351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165"/>
        <v>42200.261793981481</v>
      </c>
      <c r="L2649" s="13">
        <f t="shared" si="166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20">
        <f t="shared" si="167"/>
        <v>1.44</v>
      </c>
      <c r="R2649" s="8">
        <f t="shared" si="164"/>
        <v>12</v>
      </c>
      <c r="S2649" t="s">
        <v>8326</v>
      </c>
      <c r="T2649" t="s">
        <v>8351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165"/>
        <v>42408.714814814812</v>
      </c>
      <c r="L2650" s="13">
        <f t="shared" si="166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20">
        <f t="shared" si="167"/>
        <v>0.88333333333333341</v>
      </c>
      <c r="R2650" s="8">
        <f t="shared" si="164"/>
        <v>17.666666666666668</v>
      </c>
      <c r="S2650" t="s">
        <v>8326</v>
      </c>
      <c r="T2650" t="s">
        <v>8351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165"/>
        <v>42341.99700231482</v>
      </c>
      <c r="L2651" s="13">
        <f t="shared" si="166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20">
        <f t="shared" si="167"/>
        <v>9.920000000000001E-2</v>
      </c>
      <c r="R2651" s="8">
        <f t="shared" si="164"/>
        <v>41.333333333333336</v>
      </c>
      <c r="S2651" t="s">
        <v>8326</v>
      </c>
      <c r="T2651" t="s">
        <v>8351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165"/>
        <v>42695.624340277776</v>
      </c>
      <c r="L2652" s="13">
        <f t="shared" si="166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20">
        <f t="shared" si="167"/>
        <v>0.59666666666666668</v>
      </c>
      <c r="R2652" s="8">
        <f t="shared" si="164"/>
        <v>71.599999999999994</v>
      </c>
      <c r="S2652" t="s">
        <v>8326</v>
      </c>
      <c r="T2652" t="s">
        <v>8351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165"/>
        <v>42327.805659722217</v>
      </c>
      <c r="L2653" s="13">
        <f t="shared" si="166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20">
        <f t="shared" si="167"/>
        <v>1.8689285714285715</v>
      </c>
      <c r="R2653" s="8">
        <f t="shared" si="164"/>
        <v>307.8235294117647</v>
      </c>
      <c r="S2653" t="s">
        <v>8326</v>
      </c>
      <c r="T2653" t="s">
        <v>8351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165"/>
        <v>41953.158854166672</v>
      </c>
      <c r="L2654" s="13">
        <f t="shared" si="166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20">
        <f t="shared" si="167"/>
        <v>0.88500000000000001</v>
      </c>
      <c r="R2654" s="8">
        <f t="shared" si="164"/>
        <v>80.454545454545453</v>
      </c>
      <c r="S2654" t="s">
        <v>8326</v>
      </c>
      <c r="T2654" t="s">
        <v>8351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165"/>
        <v>41771.651932870373</v>
      </c>
      <c r="L2655" s="13">
        <f t="shared" si="166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20">
        <f t="shared" si="167"/>
        <v>11.52156862745098</v>
      </c>
      <c r="R2655" s="8">
        <f t="shared" si="164"/>
        <v>83.942857142857136</v>
      </c>
      <c r="S2655" t="s">
        <v>8326</v>
      </c>
      <c r="T2655" t="s">
        <v>8351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165"/>
        <v>42055.600995370376</v>
      </c>
      <c r="L2656" s="13">
        <f t="shared" si="166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20">
        <f t="shared" si="167"/>
        <v>5.1000000000000004E-2</v>
      </c>
      <c r="R2656" s="8">
        <f t="shared" si="164"/>
        <v>8.5</v>
      </c>
      <c r="S2656" t="s">
        <v>8326</v>
      </c>
      <c r="T2656" t="s">
        <v>8351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165"/>
        <v>42381.866284722222</v>
      </c>
      <c r="L2657" s="13">
        <f t="shared" si="166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20">
        <f t="shared" si="167"/>
        <v>21.033333333333335</v>
      </c>
      <c r="R2657" s="8">
        <f t="shared" si="164"/>
        <v>73.372093023255815</v>
      </c>
      <c r="S2657" t="s">
        <v>8326</v>
      </c>
      <c r="T2657" t="s">
        <v>8351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165"/>
        <v>42767.688518518517</v>
      </c>
      <c r="L2658" s="13">
        <f t="shared" si="166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20">
        <f t="shared" si="167"/>
        <v>11.436666666666667</v>
      </c>
      <c r="R2658" s="8">
        <f t="shared" si="164"/>
        <v>112.86184210526316</v>
      </c>
      <c r="S2658" t="s">
        <v>8326</v>
      </c>
      <c r="T2658" t="s">
        <v>8351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165"/>
        <v>42551.928854166668</v>
      </c>
      <c r="L2659" s="13">
        <f t="shared" si="166"/>
        <v>42585.0625</v>
      </c>
      <c r="M2659" t="b">
        <v>0</v>
      </c>
      <c r="N2659">
        <v>59</v>
      </c>
      <c r="O2659" t="b">
        <v>0</v>
      </c>
      <c r="P2659" t="s">
        <v>8301</v>
      </c>
      <c r="Q2659" s="20">
        <f t="shared" si="167"/>
        <v>18.737933333333334</v>
      </c>
      <c r="R2659" s="8">
        <f t="shared" si="164"/>
        <v>95.277627118644077</v>
      </c>
      <c r="S2659" t="s">
        <v>8326</v>
      </c>
      <c r="T2659" t="s">
        <v>8351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165"/>
        <v>42551.884189814817</v>
      </c>
      <c r="L2660" s="13">
        <f t="shared" si="166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20">
        <f t="shared" si="167"/>
        <v>9.285714285714286E-2</v>
      </c>
      <c r="R2660" s="8">
        <f t="shared" si="164"/>
        <v>22.75</v>
      </c>
      <c r="S2660" t="s">
        <v>8326</v>
      </c>
      <c r="T2660" t="s">
        <v>8351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165"/>
        <v>42082.069560185191</v>
      </c>
      <c r="L2661" s="13">
        <f t="shared" si="166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20">
        <f t="shared" si="167"/>
        <v>2.7204081632653061</v>
      </c>
      <c r="R2661" s="8">
        <f t="shared" si="164"/>
        <v>133.30000000000001</v>
      </c>
      <c r="S2661" t="s">
        <v>8326</v>
      </c>
      <c r="T2661" t="s">
        <v>8351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165"/>
        <v>42272.713171296295</v>
      </c>
      <c r="L2662" s="13">
        <f t="shared" si="166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20">
        <f t="shared" si="167"/>
        <v>9.5000000000000001E-2</v>
      </c>
      <c r="R2662" s="8">
        <f t="shared" si="164"/>
        <v>3.8</v>
      </c>
      <c r="S2662" t="s">
        <v>8326</v>
      </c>
      <c r="T2662" t="s">
        <v>8351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165"/>
        <v>41542.958449074074</v>
      </c>
      <c r="L2663" s="13">
        <f t="shared" si="166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20">
        <f t="shared" si="167"/>
        <v>102.89999999999999</v>
      </c>
      <c r="R2663" s="8">
        <f t="shared" si="164"/>
        <v>85.75</v>
      </c>
      <c r="S2663" t="s">
        <v>8326</v>
      </c>
      <c r="T2663" t="s">
        <v>8352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165"/>
        <v>42207.746678240743</v>
      </c>
      <c r="L2664" s="13">
        <f t="shared" si="166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20">
        <f t="shared" si="167"/>
        <v>106.80000000000001</v>
      </c>
      <c r="R2664" s="8">
        <f t="shared" si="164"/>
        <v>267</v>
      </c>
      <c r="S2664" t="s">
        <v>8326</v>
      </c>
      <c r="T2664" t="s">
        <v>8352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165"/>
        <v>42222.622766203705</v>
      </c>
      <c r="L2665" s="13">
        <f t="shared" si="166"/>
        <v>42251.625</v>
      </c>
      <c r="M2665" t="b">
        <v>0</v>
      </c>
      <c r="N2665">
        <v>56</v>
      </c>
      <c r="O2665" t="b">
        <v>1</v>
      </c>
      <c r="P2665" t="s">
        <v>8302</v>
      </c>
      <c r="Q2665" s="20">
        <f t="shared" si="167"/>
        <v>104.59625</v>
      </c>
      <c r="R2665" s="8">
        <f t="shared" si="164"/>
        <v>373.55803571428572</v>
      </c>
      <c r="S2665" t="s">
        <v>8326</v>
      </c>
      <c r="T2665" t="s">
        <v>8352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165"/>
        <v>42313.02542824074</v>
      </c>
      <c r="L2666" s="13">
        <f t="shared" si="166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20">
        <f t="shared" si="167"/>
        <v>103.42857142857143</v>
      </c>
      <c r="R2666" s="8">
        <f t="shared" si="164"/>
        <v>174.03846153846155</v>
      </c>
      <c r="S2666" t="s">
        <v>8326</v>
      </c>
      <c r="T2666" t="s">
        <v>8352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165"/>
        <v>42083.895532407405</v>
      </c>
      <c r="L2667" s="13">
        <f t="shared" si="166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20">
        <f t="shared" si="167"/>
        <v>123.14285714285715</v>
      </c>
      <c r="R2667" s="8">
        <f t="shared" si="164"/>
        <v>93.695652173913047</v>
      </c>
      <c r="S2667" t="s">
        <v>8326</v>
      </c>
      <c r="T2667" t="s">
        <v>8352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165"/>
        <v>42235.764340277776</v>
      </c>
      <c r="L2668" s="13">
        <f t="shared" si="166"/>
        <v>42272.875</v>
      </c>
      <c r="M2668" t="b">
        <v>0</v>
      </c>
      <c r="N2668">
        <v>206</v>
      </c>
      <c r="O2668" t="b">
        <v>1</v>
      </c>
      <c r="P2668" t="s">
        <v>8302</v>
      </c>
      <c r="Q2668" s="20">
        <f t="shared" si="167"/>
        <v>159.29509999999999</v>
      </c>
      <c r="R2668" s="8">
        <f t="shared" si="164"/>
        <v>77.327718446601949</v>
      </c>
      <c r="S2668" t="s">
        <v>8326</v>
      </c>
      <c r="T2668" t="s">
        <v>8352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165"/>
        <v>42380.926111111112</v>
      </c>
      <c r="L2669" s="13">
        <f t="shared" si="166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20">
        <f t="shared" si="167"/>
        <v>110.66666666666667</v>
      </c>
      <c r="R2669" s="8">
        <f t="shared" si="164"/>
        <v>92.222222222222229</v>
      </c>
      <c r="S2669" t="s">
        <v>8326</v>
      </c>
      <c r="T2669" t="s">
        <v>8352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165"/>
        <v>42275.588715277772</v>
      </c>
      <c r="L2670" s="13">
        <f t="shared" si="166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20">
        <f t="shared" si="167"/>
        <v>170.70000000000002</v>
      </c>
      <c r="R2670" s="8">
        <f t="shared" si="164"/>
        <v>60.964285714285715</v>
      </c>
      <c r="S2670" t="s">
        <v>8326</v>
      </c>
      <c r="T2670" t="s">
        <v>8352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165"/>
        <v>42319.035833333335</v>
      </c>
      <c r="L2671" s="13">
        <f t="shared" si="166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20">
        <f t="shared" si="167"/>
        <v>125.125</v>
      </c>
      <c r="R2671" s="8">
        <f t="shared" si="164"/>
        <v>91</v>
      </c>
      <c r="S2671" t="s">
        <v>8326</v>
      </c>
      <c r="T2671" t="s">
        <v>8352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165"/>
        <v>41821.020601851851</v>
      </c>
      <c r="L2672" s="13">
        <f t="shared" si="166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20">
        <f t="shared" si="167"/>
        <v>6.4158609339642041</v>
      </c>
      <c r="R2672" s="8">
        <f t="shared" si="164"/>
        <v>41.583333333333336</v>
      </c>
      <c r="S2672" t="s">
        <v>8326</v>
      </c>
      <c r="T2672" t="s">
        <v>8352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165"/>
        <v>41962.749027777783</v>
      </c>
      <c r="L2673" s="13">
        <f t="shared" si="166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20">
        <f t="shared" si="167"/>
        <v>11.343999999999999</v>
      </c>
      <c r="R2673" s="8">
        <f t="shared" si="164"/>
        <v>33.761904761904759</v>
      </c>
      <c r="S2673" t="s">
        <v>8326</v>
      </c>
      <c r="T2673" t="s">
        <v>8352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165"/>
        <v>42344.884143518517</v>
      </c>
      <c r="L2674" s="13">
        <f t="shared" si="166"/>
        <v>42366.25</v>
      </c>
      <c r="M2674" t="b">
        <v>1</v>
      </c>
      <c r="N2674">
        <v>47</v>
      </c>
      <c r="O2674" t="b">
        <v>0</v>
      </c>
      <c r="P2674" t="s">
        <v>8302</v>
      </c>
      <c r="Q2674" s="20">
        <f t="shared" si="167"/>
        <v>33.19</v>
      </c>
      <c r="R2674" s="8">
        <f t="shared" si="164"/>
        <v>70.61702127659575</v>
      </c>
      <c r="S2674" t="s">
        <v>8326</v>
      </c>
      <c r="T2674" t="s">
        <v>8352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165"/>
        <v>41912.541655092595</v>
      </c>
      <c r="L2675" s="13">
        <f t="shared" si="166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20">
        <f t="shared" si="167"/>
        <v>27.58</v>
      </c>
      <c r="R2675" s="8">
        <f t="shared" si="164"/>
        <v>167.15151515151516</v>
      </c>
      <c r="S2675" t="s">
        <v>8326</v>
      </c>
      <c r="T2675" t="s">
        <v>8352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165"/>
        <v>42529.632754629631</v>
      </c>
      <c r="L2676" s="13">
        <f t="shared" si="166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20">
        <f t="shared" si="167"/>
        <v>62.839999999999996</v>
      </c>
      <c r="R2676" s="8">
        <f t="shared" si="164"/>
        <v>128.61988304093566</v>
      </c>
      <c r="S2676" t="s">
        <v>8326</v>
      </c>
      <c r="T2676" t="s">
        <v>8352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165"/>
        <v>41923.857511574075</v>
      </c>
      <c r="L2677" s="13">
        <f t="shared" si="166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20">
        <f t="shared" si="167"/>
        <v>7.5880000000000001</v>
      </c>
      <c r="R2677" s="8">
        <f t="shared" si="164"/>
        <v>65.41379310344827</v>
      </c>
      <c r="S2677" t="s">
        <v>8326</v>
      </c>
      <c r="T2677" t="s">
        <v>8352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165"/>
        <v>42482.624699074076</v>
      </c>
      <c r="L2678" s="13">
        <f t="shared" si="166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20">
        <f t="shared" si="167"/>
        <v>50.38095238095238</v>
      </c>
      <c r="R2678" s="8">
        <f t="shared" si="164"/>
        <v>117.55555555555556</v>
      </c>
      <c r="S2678" t="s">
        <v>8326</v>
      </c>
      <c r="T2678" t="s">
        <v>8352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165"/>
        <v>41793.029432870368</v>
      </c>
      <c r="L2679" s="13">
        <f t="shared" si="166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20">
        <f t="shared" si="167"/>
        <v>17.512820512820511</v>
      </c>
      <c r="R2679" s="8">
        <f t="shared" si="164"/>
        <v>126.48148148148148</v>
      </c>
      <c r="S2679" t="s">
        <v>8326</v>
      </c>
      <c r="T2679" t="s">
        <v>8352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165"/>
        <v>42241.798206018517</v>
      </c>
      <c r="L2680" s="13">
        <f t="shared" si="166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20">
        <f t="shared" si="167"/>
        <v>1.375E-2</v>
      </c>
      <c r="R2680" s="8">
        <f t="shared" si="164"/>
        <v>550</v>
      </c>
      <c r="S2680" t="s">
        <v>8326</v>
      </c>
      <c r="T2680" t="s">
        <v>8352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165"/>
        <v>42033.001087962963</v>
      </c>
      <c r="L2681" s="13">
        <f t="shared" si="166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20">
        <f t="shared" si="167"/>
        <v>0.33</v>
      </c>
      <c r="R2681" s="8">
        <f t="shared" si="164"/>
        <v>44</v>
      </c>
      <c r="S2681" t="s">
        <v>8326</v>
      </c>
      <c r="T2681" t="s">
        <v>8352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165"/>
        <v>42436.211701388893</v>
      </c>
      <c r="L2682" s="13">
        <f t="shared" si="166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20">
        <f t="shared" si="167"/>
        <v>0.86250000000000004</v>
      </c>
      <c r="R2682" s="8">
        <f t="shared" si="164"/>
        <v>69</v>
      </c>
      <c r="S2682" t="s">
        <v>8326</v>
      </c>
      <c r="T2682" t="s">
        <v>8352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165"/>
        <v>41805.895254629628</v>
      </c>
      <c r="L2683" s="13">
        <f t="shared" si="166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20">
        <f t="shared" si="167"/>
        <v>0.6875</v>
      </c>
      <c r="R2683" s="8">
        <f t="shared" si="164"/>
        <v>27.5</v>
      </c>
      <c r="S2683" t="s">
        <v>8317</v>
      </c>
      <c r="T2683" t="s">
        <v>8318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165"/>
        <v>41932.871990740743</v>
      </c>
      <c r="L2684" s="13">
        <f t="shared" si="166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20">
        <f t="shared" si="167"/>
        <v>28.299999999999997</v>
      </c>
      <c r="R2684" s="8">
        <f t="shared" si="164"/>
        <v>84.9</v>
      </c>
      <c r="S2684" t="s">
        <v>8317</v>
      </c>
      <c r="T2684" t="s">
        <v>8318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165"/>
        <v>42034.75509259259</v>
      </c>
      <c r="L2685" s="13">
        <f t="shared" si="166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20">
        <f t="shared" si="167"/>
        <v>0.24</v>
      </c>
      <c r="R2685" s="8">
        <f t="shared" si="164"/>
        <v>12</v>
      </c>
      <c r="S2685" t="s">
        <v>8317</v>
      </c>
      <c r="T2685" t="s">
        <v>8318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165"/>
        <v>41820.914641203701</v>
      </c>
      <c r="L2686" s="13">
        <f t="shared" si="166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20">
        <f t="shared" si="167"/>
        <v>1.1428571428571428</v>
      </c>
      <c r="R2686" s="8">
        <f t="shared" si="164"/>
        <v>200</v>
      </c>
      <c r="S2686" t="s">
        <v>8317</v>
      </c>
      <c r="T2686" t="s">
        <v>8318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165"/>
        <v>42061.69594907407</v>
      </c>
      <c r="L2687" s="13">
        <f t="shared" si="166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20">
        <f t="shared" si="167"/>
        <v>0.02</v>
      </c>
      <c r="R2687" s="8">
        <f t="shared" si="164"/>
        <v>10</v>
      </c>
      <c r="S2687" t="s">
        <v>8317</v>
      </c>
      <c r="T2687" t="s">
        <v>8318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165"/>
        <v>41892.974803240737</v>
      </c>
      <c r="L2688" s="13">
        <f t="shared" si="166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20">
        <f t="shared" si="167"/>
        <v>0</v>
      </c>
      <c r="R2688" s="8" t="e">
        <f t="shared" si="164"/>
        <v>#DIV/0!</v>
      </c>
      <c r="S2688" t="s">
        <v>8317</v>
      </c>
      <c r="T2688" t="s">
        <v>8318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165"/>
        <v>42154.64025462963</v>
      </c>
      <c r="L2689" s="13">
        <f t="shared" si="166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20">
        <f t="shared" si="167"/>
        <v>0</v>
      </c>
      <c r="R2689" s="8" t="e">
        <f t="shared" si="164"/>
        <v>#DIV/0!</v>
      </c>
      <c r="S2689" t="s">
        <v>8317</v>
      </c>
      <c r="T2689" t="s">
        <v>8318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165"/>
        <v>42028.118865740747</v>
      </c>
      <c r="L2690" s="13">
        <f t="shared" si="166"/>
        <v>42059.125</v>
      </c>
      <c r="M2690" t="b">
        <v>0</v>
      </c>
      <c r="N2690">
        <v>14</v>
      </c>
      <c r="O2690" t="b">
        <v>0</v>
      </c>
      <c r="P2690" t="s">
        <v>8284</v>
      </c>
      <c r="Q2690" s="20">
        <f t="shared" si="167"/>
        <v>0.14799999999999999</v>
      </c>
      <c r="R2690" s="8">
        <f t="shared" ref="R2690:R2753" si="168">E2690/N2690</f>
        <v>5.2857142857142856</v>
      </c>
      <c r="S2690" t="s">
        <v>8317</v>
      </c>
      <c r="T2690" t="s">
        <v>8318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169">(((J2691/60)/60)/24)+DATE(1970,1,1)</f>
        <v>42551.961689814809</v>
      </c>
      <c r="L2691" s="13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20">
        <f t="shared" si="167"/>
        <v>2.8571428571428571E-3</v>
      </c>
      <c r="R2691" s="8">
        <f t="shared" si="168"/>
        <v>1</v>
      </c>
      <c r="S2691" t="s">
        <v>8317</v>
      </c>
      <c r="T2691" t="s">
        <v>8318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169"/>
        <v>42113.105046296296</v>
      </c>
      <c r="L2692" s="13">
        <f t="shared" si="170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20">
        <f t="shared" ref="Q2692:Q2755" si="171">E2692/D2692*100</f>
        <v>10.7325</v>
      </c>
      <c r="R2692" s="8">
        <f t="shared" si="168"/>
        <v>72.762711864406782</v>
      </c>
      <c r="S2692" t="s">
        <v>8317</v>
      </c>
      <c r="T2692" t="s">
        <v>8318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169"/>
        <v>42089.724039351851</v>
      </c>
      <c r="L2693" s="13">
        <f t="shared" si="170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20">
        <f t="shared" si="171"/>
        <v>5.3846153846153842E-2</v>
      </c>
      <c r="R2693" s="8">
        <f t="shared" si="168"/>
        <v>17.5</v>
      </c>
      <c r="S2693" t="s">
        <v>8317</v>
      </c>
      <c r="T2693" t="s">
        <v>8318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169"/>
        <v>42058.334027777775</v>
      </c>
      <c r="L2694" s="13">
        <f t="shared" si="170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20">
        <f t="shared" si="171"/>
        <v>0.7142857142857143</v>
      </c>
      <c r="R2694" s="8">
        <f t="shared" si="168"/>
        <v>25</v>
      </c>
      <c r="S2694" t="s">
        <v>8317</v>
      </c>
      <c r="T2694" t="s">
        <v>8318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169"/>
        <v>41834.138495370367</v>
      </c>
      <c r="L2695" s="13">
        <f t="shared" si="170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20">
        <f t="shared" si="171"/>
        <v>0.8</v>
      </c>
      <c r="R2695" s="8">
        <f t="shared" si="168"/>
        <v>13.333333333333334</v>
      </c>
      <c r="S2695" t="s">
        <v>8317</v>
      </c>
      <c r="T2695" t="s">
        <v>8318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169"/>
        <v>41878.140497685185</v>
      </c>
      <c r="L2696" s="13">
        <f t="shared" si="170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20">
        <f t="shared" si="171"/>
        <v>3.3333333333333335E-3</v>
      </c>
      <c r="R2696" s="8">
        <f t="shared" si="168"/>
        <v>1</v>
      </c>
      <c r="S2696" t="s">
        <v>8317</v>
      </c>
      <c r="T2696" t="s">
        <v>8318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169"/>
        <v>42048.181921296295</v>
      </c>
      <c r="L2697" s="13">
        <f t="shared" si="170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20">
        <f t="shared" si="171"/>
        <v>0.47333333333333333</v>
      </c>
      <c r="R2697" s="8">
        <f t="shared" si="168"/>
        <v>23.666666666666668</v>
      </c>
      <c r="S2697" t="s">
        <v>8317</v>
      </c>
      <c r="T2697" t="s">
        <v>8318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169"/>
        <v>41964.844444444447</v>
      </c>
      <c r="L2698" s="13">
        <f t="shared" si="170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20">
        <f t="shared" si="171"/>
        <v>5.65</v>
      </c>
      <c r="R2698" s="8">
        <f t="shared" si="168"/>
        <v>89.21052631578948</v>
      </c>
      <c r="S2698" t="s">
        <v>8317</v>
      </c>
      <c r="T2698" t="s">
        <v>8318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169"/>
        <v>42187.940081018518</v>
      </c>
      <c r="L2699" s="13">
        <f t="shared" si="170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20">
        <f t="shared" si="171"/>
        <v>26.35217391304348</v>
      </c>
      <c r="R2699" s="8">
        <f t="shared" si="168"/>
        <v>116.55769230769231</v>
      </c>
      <c r="S2699" t="s">
        <v>8317</v>
      </c>
      <c r="T2699" t="s">
        <v>8318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169"/>
        <v>41787.898240740738</v>
      </c>
      <c r="L2700" s="13">
        <f t="shared" si="170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20">
        <f t="shared" si="171"/>
        <v>0.325125</v>
      </c>
      <c r="R2700" s="8">
        <f t="shared" si="168"/>
        <v>13.005000000000001</v>
      </c>
      <c r="S2700" t="s">
        <v>8317</v>
      </c>
      <c r="T2700" t="s">
        <v>8318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169"/>
        <v>41829.896562499998</v>
      </c>
      <c r="L2701" s="13">
        <f t="shared" si="170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20">
        <f t="shared" si="171"/>
        <v>0</v>
      </c>
      <c r="R2701" s="8" t="e">
        <f t="shared" si="168"/>
        <v>#DIV/0!</v>
      </c>
      <c r="S2701" t="s">
        <v>8317</v>
      </c>
      <c r="T2701" t="s">
        <v>8318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169"/>
        <v>41870.87467592593</v>
      </c>
      <c r="L2702" s="13">
        <f t="shared" si="170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20">
        <f t="shared" si="171"/>
        <v>0.7000700070007001</v>
      </c>
      <c r="R2702" s="8">
        <f t="shared" si="168"/>
        <v>17.5</v>
      </c>
      <c r="S2702" t="s">
        <v>8317</v>
      </c>
      <c r="T2702" t="s">
        <v>8318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169"/>
        <v>42801.774699074071</v>
      </c>
      <c r="L2703" s="13">
        <f t="shared" si="170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20">
        <f t="shared" si="171"/>
        <v>46.176470588235297</v>
      </c>
      <c r="R2703" s="8">
        <f t="shared" si="168"/>
        <v>34.130434782608695</v>
      </c>
      <c r="S2703" t="s">
        <v>8324</v>
      </c>
      <c r="T2703" t="s">
        <v>8358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169"/>
        <v>42800.801817129628</v>
      </c>
      <c r="L2704" s="13">
        <f t="shared" si="170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20">
        <f t="shared" si="171"/>
        <v>34.410000000000004</v>
      </c>
      <c r="R2704" s="8">
        <f t="shared" si="168"/>
        <v>132.34615384615384</v>
      </c>
      <c r="S2704" t="s">
        <v>8324</v>
      </c>
      <c r="T2704" t="s">
        <v>8358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169"/>
        <v>42756.690162037034</v>
      </c>
      <c r="L2705" s="13">
        <f t="shared" si="170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20">
        <f t="shared" si="171"/>
        <v>103.75000000000001</v>
      </c>
      <c r="R2705" s="8">
        <f t="shared" si="168"/>
        <v>922.22222222222217</v>
      </c>
      <c r="S2705" t="s">
        <v>8324</v>
      </c>
      <c r="T2705" t="s">
        <v>8358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169"/>
        <v>42787.862430555557</v>
      </c>
      <c r="L2706" s="13">
        <f t="shared" si="170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20">
        <f t="shared" si="171"/>
        <v>6.0263157894736841</v>
      </c>
      <c r="R2706" s="8">
        <f t="shared" si="168"/>
        <v>163.57142857142858</v>
      </c>
      <c r="S2706" t="s">
        <v>8324</v>
      </c>
      <c r="T2706" t="s">
        <v>8358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169"/>
        <v>42773.916180555556</v>
      </c>
      <c r="L2707" s="13">
        <f t="shared" si="170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20">
        <f t="shared" si="171"/>
        <v>10.539393939393939</v>
      </c>
      <c r="R2707" s="8">
        <f t="shared" si="168"/>
        <v>217.375</v>
      </c>
      <c r="S2707" t="s">
        <v>8324</v>
      </c>
      <c r="T2707" t="s">
        <v>8358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169"/>
        <v>41899.294942129629</v>
      </c>
      <c r="L2708" s="13">
        <f t="shared" si="170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20">
        <f t="shared" si="171"/>
        <v>112.29714285714284</v>
      </c>
      <c r="R2708" s="8">
        <f t="shared" si="168"/>
        <v>149.44486692015209</v>
      </c>
      <c r="S2708" t="s">
        <v>8324</v>
      </c>
      <c r="T2708" t="s">
        <v>8358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169"/>
        <v>41391.782905092594</v>
      </c>
      <c r="L2709" s="13">
        <f t="shared" si="170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20">
        <f t="shared" si="171"/>
        <v>350.84462500000001</v>
      </c>
      <c r="R2709" s="8">
        <f t="shared" si="168"/>
        <v>71.237487309644663</v>
      </c>
      <c r="S2709" t="s">
        <v>8324</v>
      </c>
      <c r="T2709" t="s">
        <v>8358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169"/>
        <v>42512.698217592595</v>
      </c>
      <c r="L2710" s="13">
        <f t="shared" si="170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20">
        <f t="shared" si="171"/>
        <v>233.21535</v>
      </c>
      <c r="R2710" s="8">
        <f t="shared" si="168"/>
        <v>44.464318398474738</v>
      </c>
      <c r="S2710" t="s">
        <v>8324</v>
      </c>
      <c r="T2710" t="s">
        <v>8358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169"/>
        <v>42612.149780092594</v>
      </c>
      <c r="L2711" s="13">
        <f t="shared" si="170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20">
        <f t="shared" si="171"/>
        <v>101.60599999999999</v>
      </c>
      <c r="R2711" s="8">
        <f t="shared" si="168"/>
        <v>164.94480519480518</v>
      </c>
      <c r="S2711" t="s">
        <v>8324</v>
      </c>
      <c r="T2711" t="s">
        <v>8358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169"/>
        <v>41828.229490740741</v>
      </c>
      <c r="L2712" s="13">
        <f t="shared" si="170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20">
        <f t="shared" si="171"/>
        <v>153.90035000000003</v>
      </c>
      <c r="R2712" s="8">
        <f t="shared" si="168"/>
        <v>84.871516544117654</v>
      </c>
      <c r="S2712" t="s">
        <v>8324</v>
      </c>
      <c r="T2712" t="s">
        <v>8358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169"/>
        <v>41780.745254629634</v>
      </c>
      <c r="L2713" s="13">
        <f t="shared" si="170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20">
        <f t="shared" si="171"/>
        <v>100.7161125319693</v>
      </c>
      <c r="R2713" s="8">
        <f t="shared" si="168"/>
        <v>53.945205479452056</v>
      </c>
      <c r="S2713" t="s">
        <v>8324</v>
      </c>
      <c r="T2713" t="s">
        <v>8358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169"/>
        <v>41432.062037037038</v>
      </c>
      <c r="L2714" s="13">
        <f t="shared" si="170"/>
        <v>41468.75</v>
      </c>
      <c r="M2714" t="b">
        <v>1</v>
      </c>
      <c r="N2714">
        <v>143</v>
      </c>
      <c r="O2714" t="b">
        <v>1</v>
      </c>
      <c r="P2714" t="s">
        <v>8303</v>
      </c>
      <c r="Q2714" s="20">
        <f t="shared" si="171"/>
        <v>131.38181818181818</v>
      </c>
      <c r="R2714" s="8">
        <f t="shared" si="168"/>
        <v>50.531468531468533</v>
      </c>
      <c r="S2714" t="s">
        <v>8324</v>
      </c>
      <c r="T2714" t="s">
        <v>8358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169"/>
        <v>42322.653749999998</v>
      </c>
      <c r="L2715" s="13">
        <f t="shared" si="170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20">
        <f t="shared" si="171"/>
        <v>102.24133333333334</v>
      </c>
      <c r="R2715" s="8">
        <f t="shared" si="168"/>
        <v>108.00140845070422</v>
      </c>
      <c r="S2715" t="s">
        <v>8324</v>
      </c>
      <c r="T2715" t="s">
        <v>8358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169"/>
        <v>42629.655046296291</v>
      </c>
      <c r="L2716" s="13">
        <f t="shared" si="170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20">
        <f t="shared" si="171"/>
        <v>116.35599999999999</v>
      </c>
      <c r="R2716" s="8">
        <f t="shared" si="168"/>
        <v>95.373770491803285</v>
      </c>
      <c r="S2716" t="s">
        <v>8324</v>
      </c>
      <c r="T2716" t="s">
        <v>8358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169"/>
        <v>42387.398472222223</v>
      </c>
      <c r="L2717" s="13">
        <f t="shared" si="170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20">
        <f t="shared" si="171"/>
        <v>264.62241666666665</v>
      </c>
      <c r="R2717" s="8">
        <f t="shared" si="168"/>
        <v>57.631016333938291</v>
      </c>
      <c r="S2717" t="s">
        <v>8324</v>
      </c>
      <c r="T2717" t="s">
        <v>8358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169"/>
        <v>42255.333252314813</v>
      </c>
      <c r="L2718" s="13">
        <f t="shared" si="170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20">
        <f t="shared" si="171"/>
        <v>119.98010000000001</v>
      </c>
      <c r="R2718" s="8">
        <f t="shared" si="168"/>
        <v>64.160481283422456</v>
      </c>
      <c r="S2718" t="s">
        <v>8324</v>
      </c>
      <c r="T2718" t="s">
        <v>8358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169"/>
        <v>41934.914918981485</v>
      </c>
      <c r="L2719" s="13">
        <f t="shared" si="170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20">
        <f t="shared" si="171"/>
        <v>120.10400000000001</v>
      </c>
      <c r="R2719" s="8">
        <f t="shared" si="168"/>
        <v>92.387692307692305</v>
      </c>
      <c r="S2719" t="s">
        <v>8324</v>
      </c>
      <c r="T2719" t="s">
        <v>8358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169"/>
        <v>42465.596585648149</v>
      </c>
      <c r="L2720" s="13">
        <f t="shared" si="170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20">
        <f t="shared" si="171"/>
        <v>103.58333333333334</v>
      </c>
      <c r="R2720" s="8">
        <f t="shared" si="168"/>
        <v>125.97972972972973</v>
      </c>
      <c r="S2720" t="s">
        <v>8324</v>
      </c>
      <c r="T2720" t="s">
        <v>8358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169"/>
        <v>42418.031180555554</v>
      </c>
      <c r="L2721" s="13">
        <f t="shared" si="170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20">
        <f t="shared" si="171"/>
        <v>108.83333333333334</v>
      </c>
      <c r="R2721" s="8">
        <f t="shared" si="168"/>
        <v>94.637681159420296</v>
      </c>
      <c r="S2721" t="s">
        <v>8324</v>
      </c>
      <c r="T2721" t="s">
        <v>8358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169"/>
        <v>42655.465891203698</v>
      </c>
      <c r="L2722" s="13">
        <f t="shared" si="170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20">
        <f t="shared" si="171"/>
        <v>118.12400000000001</v>
      </c>
      <c r="R2722" s="8">
        <f t="shared" si="168"/>
        <v>170.69942196531792</v>
      </c>
      <c r="S2722" t="s">
        <v>8324</v>
      </c>
      <c r="T2722" t="s">
        <v>8358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169"/>
        <v>41493.543958333335</v>
      </c>
      <c r="L2723" s="13">
        <f t="shared" si="170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20">
        <f t="shared" si="171"/>
        <v>1462</v>
      </c>
      <c r="R2723" s="8">
        <f t="shared" si="168"/>
        <v>40.762081784386616</v>
      </c>
      <c r="S2723" t="s">
        <v>8326</v>
      </c>
      <c r="T2723" t="s">
        <v>8342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169"/>
        <v>42704.857094907406</v>
      </c>
      <c r="L2724" s="13">
        <f t="shared" si="170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20">
        <f t="shared" si="171"/>
        <v>252.54</v>
      </c>
      <c r="R2724" s="8">
        <f t="shared" si="168"/>
        <v>68.254054054054052</v>
      </c>
      <c r="S2724" t="s">
        <v>8326</v>
      </c>
      <c r="T2724" t="s">
        <v>8342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169"/>
        <v>41944.83898148148</v>
      </c>
      <c r="L2725" s="13">
        <f t="shared" si="170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20">
        <f t="shared" si="171"/>
        <v>140.05000000000001</v>
      </c>
      <c r="R2725" s="8">
        <f t="shared" si="168"/>
        <v>95.48863636363636</v>
      </c>
      <c r="S2725" t="s">
        <v>8326</v>
      </c>
      <c r="T2725" t="s">
        <v>8342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169"/>
        <v>42199.32707175926</v>
      </c>
      <c r="L2726" s="13">
        <f t="shared" si="170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20">
        <f t="shared" si="171"/>
        <v>296.87520259319291</v>
      </c>
      <c r="R2726" s="8">
        <f t="shared" si="168"/>
        <v>7.1902649656526005</v>
      </c>
      <c r="S2726" t="s">
        <v>8326</v>
      </c>
      <c r="T2726" t="s">
        <v>8342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169"/>
        <v>42745.744618055556</v>
      </c>
      <c r="L2727" s="13">
        <f t="shared" si="170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20">
        <f t="shared" si="171"/>
        <v>144.54249999999999</v>
      </c>
      <c r="R2727" s="8">
        <f t="shared" si="168"/>
        <v>511.65486725663715</v>
      </c>
      <c r="S2727" t="s">
        <v>8326</v>
      </c>
      <c r="T2727" t="s">
        <v>8342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169"/>
        <v>42452.579988425925</v>
      </c>
      <c r="L2728" s="13">
        <f t="shared" si="170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20">
        <f t="shared" si="171"/>
        <v>105.745</v>
      </c>
      <c r="R2728" s="8">
        <f t="shared" si="168"/>
        <v>261.74504950495049</v>
      </c>
      <c r="S2728" t="s">
        <v>8326</v>
      </c>
      <c r="T2728" t="s">
        <v>8342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169"/>
        <v>42198.676655092597</v>
      </c>
      <c r="L2729" s="13">
        <f t="shared" si="170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20">
        <f t="shared" si="171"/>
        <v>493.21000000000004</v>
      </c>
      <c r="R2729" s="8">
        <f t="shared" si="168"/>
        <v>69.760961810466767</v>
      </c>
      <c r="S2729" t="s">
        <v>8326</v>
      </c>
      <c r="T2729" t="s">
        <v>8342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169"/>
        <v>42333.59993055556</v>
      </c>
      <c r="L2730" s="13">
        <f t="shared" si="170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20">
        <f t="shared" si="171"/>
        <v>201.82666666666668</v>
      </c>
      <c r="R2730" s="8">
        <f t="shared" si="168"/>
        <v>77.229591836734699</v>
      </c>
      <c r="S2730" t="s">
        <v>8326</v>
      </c>
      <c r="T2730" t="s">
        <v>8342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169"/>
        <v>42095.240706018521</v>
      </c>
      <c r="L2731" s="13">
        <f t="shared" si="170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20">
        <f t="shared" si="171"/>
        <v>104.44</v>
      </c>
      <c r="R2731" s="8">
        <f t="shared" si="168"/>
        <v>340.56521739130437</v>
      </c>
      <c r="S2731" t="s">
        <v>8326</v>
      </c>
      <c r="T2731" t="s">
        <v>8342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169"/>
        <v>41351.541377314818</v>
      </c>
      <c r="L2732" s="13">
        <f t="shared" si="170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20">
        <f t="shared" si="171"/>
        <v>170.29262962962963</v>
      </c>
      <c r="R2732" s="8">
        <f t="shared" si="168"/>
        <v>67.417903225806455</v>
      </c>
      <c r="S2732" t="s">
        <v>8326</v>
      </c>
      <c r="T2732" t="s">
        <v>8342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169"/>
        <v>41872.525717592594</v>
      </c>
      <c r="L2733" s="13">
        <f t="shared" si="170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20">
        <f t="shared" si="171"/>
        <v>104.30333333333333</v>
      </c>
      <c r="R2733" s="8">
        <f t="shared" si="168"/>
        <v>845.70270270270271</v>
      </c>
      <c r="S2733" t="s">
        <v>8326</v>
      </c>
      <c r="T2733" t="s">
        <v>8342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169"/>
        <v>41389.808194444442</v>
      </c>
      <c r="L2734" s="13">
        <f t="shared" si="170"/>
        <v>41422</v>
      </c>
      <c r="M2734" t="b">
        <v>0</v>
      </c>
      <c r="N2734">
        <v>146</v>
      </c>
      <c r="O2734" t="b">
        <v>1</v>
      </c>
      <c r="P2734" t="s">
        <v>8295</v>
      </c>
      <c r="Q2734" s="20">
        <f t="shared" si="171"/>
        <v>118.25000000000001</v>
      </c>
      <c r="R2734" s="8">
        <f t="shared" si="168"/>
        <v>97.191780821917803</v>
      </c>
      <c r="S2734" t="s">
        <v>8326</v>
      </c>
      <c r="T2734" t="s">
        <v>8342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169"/>
        <v>42044.272847222222</v>
      </c>
      <c r="L2735" s="13">
        <f t="shared" si="170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20">
        <f t="shared" si="171"/>
        <v>107.538</v>
      </c>
      <c r="R2735" s="8">
        <f t="shared" si="168"/>
        <v>451.84033613445376</v>
      </c>
      <c r="S2735" t="s">
        <v>8326</v>
      </c>
      <c r="T2735" t="s">
        <v>8342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169"/>
        <v>42626.668888888889</v>
      </c>
      <c r="L2736" s="13">
        <f t="shared" si="170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20">
        <f t="shared" si="171"/>
        <v>2260300</v>
      </c>
      <c r="R2736" s="8">
        <f t="shared" si="168"/>
        <v>138.66871165644173</v>
      </c>
      <c r="S2736" t="s">
        <v>8326</v>
      </c>
      <c r="T2736" t="s">
        <v>8342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169"/>
        <v>41316.120949074073</v>
      </c>
      <c r="L2737" s="13">
        <f t="shared" si="170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20">
        <f t="shared" si="171"/>
        <v>978.13466666666682</v>
      </c>
      <c r="R2737" s="8">
        <f t="shared" si="168"/>
        <v>21.640147492625371</v>
      </c>
      <c r="S2737" t="s">
        <v>8326</v>
      </c>
      <c r="T2737" t="s">
        <v>8342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169"/>
        <v>41722.666354166664</v>
      </c>
      <c r="L2738" s="13">
        <f t="shared" si="170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20">
        <f t="shared" si="171"/>
        <v>122.9</v>
      </c>
      <c r="R2738" s="8">
        <f t="shared" si="168"/>
        <v>169.51724137931035</v>
      </c>
      <c r="S2738" t="s">
        <v>8326</v>
      </c>
      <c r="T2738" t="s">
        <v>8342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169"/>
        <v>41611.917673611111</v>
      </c>
      <c r="L2739" s="13">
        <f t="shared" si="170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20">
        <f t="shared" si="171"/>
        <v>246.0608</v>
      </c>
      <c r="R2739" s="8">
        <f t="shared" si="168"/>
        <v>161.88210526315791</v>
      </c>
      <c r="S2739" t="s">
        <v>8326</v>
      </c>
      <c r="T2739" t="s">
        <v>8342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169"/>
        <v>42620.143564814818</v>
      </c>
      <c r="L2740" s="13">
        <f t="shared" si="170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20">
        <f t="shared" si="171"/>
        <v>147.94</v>
      </c>
      <c r="R2740" s="8">
        <f t="shared" si="168"/>
        <v>493.13333333333333</v>
      </c>
      <c r="S2740" t="s">
        <v>8326</v>
      </c>
      <c r="T2740" t="s">
        <v>8342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169"/>
        <v>41719.887928240743</v>
      </c>
      <c r="L2741" s="13">
        <f t="shared" si="170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20">
        <f t="shared" si="171"/>
        <v>384.09090909090907</v>
      </c>
      <c r="R2741" s="8">
        <f t="shared" si="168"/>
        <v>22.120418848167539</v>
      </c>
      <c r="S2741" t="s">
        <v>8326</v>
      </c>
      <c r="T2741" t="s">
        <v>8342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169"/>
        <v>42045.031851851847</v>
      </c>
      <c r="L2742" s="13">
        <f t="shared" si="170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20">
        <f t="shared" si="171"/>
        <v>103.33333333333334</v>
      </c>
      <c r="R2742" s="8">
        <f t="shared" si="168"/>
        <v>18.235294117647058</v>
      </c>
      <c r="S2742" t="s">
        <v>8326</v>
      </c>
      <c r="T2742" t="s">
        <v>8342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169"/>
        <v>41911.657430555555</v>
      </c>
      <c r="L2743" s="13">
        <f t="shared" si="170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20">
        <f t="shared" si="171"/>
        <v>0.43750000000000006</v>
      </c>
      <c r="R2743" s="8">
        <f t="shared" si="168"/>
        <v>8.75</v>
      </c>
      <c r="S2743" t="s">
        <v>8328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169"/>
        <v>41030.719756944447</v>
      </c>
      <c r="L2744" s="13">
        <f t="shared" si="170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20">
        <f t="shared" si="171"/>
        <v>29.24</v>
      </c>
      <c r="R2744" s="8">
        <f t="shared" si="168"/>
        <v>40.611111111111114</v>
      </c>
      <c r="S2744" t="s">
        <v>8328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169"/>
        <v>42632.328784722224</v>
      </c>
      <c r="L2745" s="13">
        <f t="shared" si="170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20">
        <f t="shared" si="171"/>
        <v>0</v>
      </c>
      <c r="R2745" s="8" t="e">
        <f t="shared" si="168"/>
        <v>#DIV/0!</v>
      </c>
      <c r="S2745" t="s">
        <v>8328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169"/>
        <v>40938.062476851854</v>
      </c>
      <c r="L2746" s="13">
        <f t="shared" si="170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20">
        <f t="shared" si="171"/>
        <v>5.21875</v>
      </c>
      <c r="R2746" s="8">
        <f t="shared" si="168"/>
        <v>37.954545454545453</v>
      </c>
      <c r="S2746" t="s">
        <v>8328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169"/>
        <v>41044.988055555557</v>
      </c>
      <c r="L2747" s="13">
        <f t="shared" si="170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20">
        <f t="shared" si="171"/>
        <v>21.887499999999999</v>
      </c>
      <c r="R2747" s="8">
        <f t="shared" si="168"/>
        <v>35.734693877551024</v>
      </c>
      <c r="S2747" t="s">
        <v>8328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169"/>
        <v>41850.781377314815</v>
      </c>
      <c r="L2748" s="13">
        <f t="shared" si="170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20">
        <f t="shared" si="171"/>
        <v>26.700000000000003</v>
      </c>
      <c r="R2748" s="8">
        <f t="shared" si="168"/>
        <v>42.157894736842103</v>
      </c>
      <c r="S2748" t="s">
        <v>8328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169"/>
        <v>41044.64811342593</v>
      </c>
      <c r="L2749" s="13">
        <f t="shared" si="170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20">
        <f t="shared" si="171"/>
        <v>28.000000000000004</v>
      </c>
      <c r="R2749" s="8">
        <f t="shared" si="168"/>
        <v>35</v>
      </c>
      <c r="S2749" t="s">
        <v>8328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169"/>
        <v>42585.7106712963</v>
      </c>
      <c r="L2750" s="13">
        <f t="shared" si="170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20">
        <f t="shared" si="171"/>
        <v>1.06</v>
      </c>
      <c r="R2750" s="8">
        <f t="shared" si="168"/>
        <v>13.25</v>
      </c>
      <c r="S2750" t="s">
        <v>8328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169"/>
        <v>42068.799039351856</v>
      </c>
      <c r="L2751" s="13">
        <f t="shared" si="170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20">
        <f t="shared" si="171"/>
        <v>1.0999999999999999</v>
      </c>
      <c r="R2751" s="8">
        <f t="shared" si="168"/>
        <v>55</v>
      </c>
      <c r="S2751" t="s">
        <v>8328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169"/>
        <v>41078.899826388886</v>
      </c>
      <c r="L2752" s="13">
        <f t="shared" si="170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20">
        <f t="shared" si="171"/>
        <v>0</v>
      </c>
      <c r="R2752" s="8" t="e">
        <f t="shared" si="168"/>
        <v>#DIV/0!</v>
      </c>
      <c r="S2752" t="s">
        <v>8328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169"/>
        <v>41747.887060185189</v>
      </c>
      <c r="L2753" s="13">
        <f t="shared" si="170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20">
        <f t="shared" si="171"/>
        <v>0</v>
      </c>
      <c r="R2753" s="8" t="e">
        <f t="shared" si="168"/>
        <v>#DIV/0!</v>
      </c>
      <c r="S2753" t="s">
        <v>8328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169"/>
        <v>40855.765092592592</v>
      </c>
      <c r="L2754" s="13">
        <f t="shared" si="170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20">
        <f t="shared" si="171"/>
        <v>11.458333333333332</v>
      </c>
      <c r="R2754" s="8">
        <f t="shared" ref="R2754:R2817" si="172">E2754/N2754</f>
        <v>39.285714285714285</v>
      </c>
      <c r="S2754" t="s">
        <v>8328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173">(((J2755/60)/60)/24)+DATE(1970,1,1)</f>
        <v>41117.900729166664</v>
      </c>
      <c r="L2755" s="13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20">
        <f t="shared" si="171"/>
        <v>19</v>
      </c>
      <c r="R2755" s="8">
        <f t="shared" si="172"/>
        <v>47.5</v>
      </c>
      <c r="S2755" t="s">
        <v>8328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173"/>
        <v>41863.636006944449</v>
      </c>
      <c r="L2756" s="13">
        <f t="shared" si="174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20">
        <f t="shared" ref="Q2756:Q2819" si="175">E2756/D2756*100</f>
        <v>0</v>
      </c>
      <c r="R2756" s="8" t="e">
        <f t="shared" si="172"/>
        <v>#DIV/0!</v>
      </c>
      <c r="S2756" t="s">
        <v>8328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173"/>
        <v>42072.790821759263</v>
      </c>
      <c r="L2757" s="13">
        <f t="shared" si="17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20">
        <f t="shared" si="175"/>
        <v>52</v>
      </c>
      <c r="R2757" s="8">
        <f t="shared" si="172"/>
        <v>17.333333333333332</v>
      </c>
      <c r="S2757" t="s">
        <v>8328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173"/>
        <v>41620.90047453704</v>
      </c>
      <c r="L2758" s="13">
        <f t="shared" si="174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20">
        <f t="shared" si="175"/>
        <v>10.48</v>
      </c>
      <c r="R2758" s="8">
        <f t="shared" si="172"/>
        <v>31.757575757575758</v>
      </c>
      <c r="S2758" t="s">
        <v>8328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173"/>
        <v>42573.65662037037</v>
      </c>
      <c r="L2759" s="13">
        <f t="shared" si="17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20">
        <f t="shared" si="175"/>
        <v>0.66666666666666674</v>
      </c>
      <c r="R2759" s="8">
        <f t="shared" si="172"/>
        <v>5</v>
      </c>
      <c r="S2759" t="s">
        <v>8328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173"/>
        <v>42639.441932870366</v>
      </c>
      <c r="L2760" s="13">
        <f t="shared" si="17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20">
        <f t="shared" si="175"/>
        <v>11.700000000000001</v>
      </c>
      <c r="R2760" s="8">
        <f t="shared" si="172"/>
        <v>39</v>
      </c>
      <c r="S2760" t="s">
        <v>8328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173"/>
        <v>42524.36650462963</v>
      </c>
      <c r="L2761" s="13">
        <f t="shared" si="17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20">
        <f t="shared" si="175"/>
        <v>10.5</v>
      </c>
      <c r="R2761" s="8">
        <f t="shared" si="172"/>
        <v>52.5</v>
      </c>
      <c r="S2761" t="s">
        <v>8328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173"/>
        <v>41415.461319444446</v>
      </c>
      <c r="L2762" s="13">
        <f t="shared" si="17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20">
        <f t="shared" si="175"/>
        <v>0</v>
      </c>
      <c r="R2762" s="8" t="e">
        <f t="shared" si="172"/>
        <v>#DIV/0!</v>
      </c>
      <c r="S2762" t="s">
        <v>8328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173"/>
        <v>41247.063576388886</v>
      </c>
      <c r="L2763" s="13">
        <f t="shared" si="17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20">
        <f t="shared" si="175"/>
        <v>0.72</v>
      </c>
      <c r="R2763" s="8">
        <f t="shared" si="172"/>
        <v>9</v>
      </c>
      <c r="S2763" t="s">
        <v>8328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173"/>
        <v>40927.036979166667</v>
      </c>
      <c r="L2764" s="13">
        <f t="shared" si="17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20">
        <f t="shared" si="175"/>
        <v>0.76923076923076927</v>
      </c>
      <c r="R2764" s="8">
        <f t="shared" si="172"/>
        <v>25</v>
      </c>
      <c r="S2764" t="s">
        <v>8328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173"/>
        <v>41373.579675925925</v>
      </c>
      <c r="L2765" s="13">
        <f t="shared" si="17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20">
        <f t="shared" si="175"/>
        <v>0.22842639593908631</v>
      </c>
      <c r="R2765" s="8">
        <f t="shared" si="172"/>
        <v>30</v>
      </c>
      <c r="S2765" t="s">
        <v>8328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173"/>
        <v>41030.292025462964</v>
      </c>
      <c r="L2766" s="13">
        <f t="shared" si="17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20">
        <f t="shared" si="175"/>
        <v>1.125</v>
      </c>
      <c r="R2766" s="8">
        <f t="shared" si="172"/>
        <v>11.25</v>
      </c>
      <c r="S2766" t="s">
        <v>8328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173"/>
        <v>41194.579027777778</v>
      </c>
      <c r="L2767" s="13">
        <f t="shared" si="17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20">
        <f t="shared" si="175"/>
        <v>0</v>
      </c>
      <c r="R2767" s="8" t="e">
        <f t="shared" si="172"/>
        <v>#DIV/0!</v>
      </c>
      <c r="S2767" t="s">
        <v>8328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173"/>
        <v>40736.668032407404</v>
      </c>
      <c r="L2768" s="13">
        <f t="shared" si="174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20">
        <f t="shared" si="175"/>
        <v>2</v>
      </c>
      <c r="R2768" s="8">
        <f t="shared" si="172"/>
        <v>25</v>
      </c>
      <c r="S2768" t="s">
        <v>8328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173"/>
        <v>42172.958912037036</v>
      </c>
      <c r="L2769" s="13">
        <f t="shared" si="17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20">
        <f t="shared" si="175"/>
        <v>0.85000000000000009</v>
      </c>
      <c r="R2769" s="8">
        <f t="shared" si="172"/>
        <v>11.333333333333334</v>
      </c>
      <c r="S2769" t="s">
        <v>8328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173"/>
        <v>40967.614849537036</v>
      </c>
      <c r="L2770" s="13">
        <f t="shared" si="17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20">
        <f t="shared" si="175"/>
        <v>14.314285714285715</v>
      </c>
      <c r="R2770" s="8">
        <f t="shared" si="172"/>
        <v>29.470588235294116</v>
      </c>
      <c r="S2770" t="s">
        <v>8328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173"/>
        <v>41745.826273148145</v>
      </c>
      <c r="L2771" s="13">
        <f t="shared" si="174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20">
        <f t="shared" si="175"/>
        <v>0.25</v>
      </c>
      <c r="R2771" s="8">
        <f t="shared" si="172"/>
        <v>1</v>
      </c>
      <c r="S2771" t="s">
        <v>8328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173"/>
        <v>41686.705208333333</v>
      </c>
      <c r="L2772" s="13">
        <f t="shared" si="17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20">
        <f t="shared" si="175"/>
        <v>10.411249999999999</v>
      </c>
      <c r="R2772" s="8">
        <f t="shared" si="172"/>
        <v>63.098484848484851</v>
      </c>
      <c r="S2772" t="s">
        <v>8328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173"/>
        <v>41257.531712962962</v>
      </c>
      <c r="L2773" s="13">
        <f t="shared" si="17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20">
        <f t="shared" si="175"/>
        <v>0</v>
      </c>
      <c r="R2773" s="8" t="e">
        <f t="shared" si="172"/>
        <v>#DIV/0!</v>
      </c>
      <c r="S2773" t="s">
        <v>8328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173"/>
        <v>41537.869143518517</v>
      </c>
      <c r="L2774" s="13">
        <f t="shared" si="17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20">
        <f t="shared" si="175"/>
        <v>0</v>
      </c>
      <c r="R2774" s="8" t="e">
        <f t="shared" si="172"/>
        <v>#DIV/0!</v>
      </c>
      <c r="S2774" t="s">
        <v>8328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173"/>
        <v>42474.86482638889</v>
      </c>
      <c r="L2775" s="13">
        <f t="shared" si="17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20">
        <f t="shared" si="175"/>
        <v>0.18867924528301888</v>
      </c>
      <c r="R2775" s="8">
        <f t="shared" si="172"/>
        <v>1</v>
      </c>
      <c r="S2775" t="s">
        <v>8328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173"/>
        <v>41311.126481481479</v>
      </c>
      <c r="L2776" s="13">
        <f t="shared" si="17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20">
        <f t="shared" si="175"/>
        <v>14.249999999999998</v>
      </c>
      <c r="R2776" s="8">
        <f t="shared" si="172"/>
        <v>43.846153846153847</v>
      </c>
      <c r="S2776" t="s">
        <v>8328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173"/>
        <v>40863.013356481482</v>
      </c>
      <c r="L2777" s="13">
        <f t="shared" si="17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20">
        <f t="shared" si="175"/>
        <v>3</v>
      </c>
      <c r="R2777" s="8">
        <f t="shared" si="172"/>
        <v>75</v>
      </c>
      <c r="S2777" t="s">
        <v>8328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173"/>
        <v>42136.297175925924</v>
      </c>
      <c r="L2778" s="13">
        <f t="shared" si="17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20">
        <f t="shared" si="175"/>
        <v>7.8809523809523814</v>
      </c>
      <c r="R2778" s="8">
        <f t="shared" si="172"/>
        <v>45.972222222222221</v>
      </c>
      <c r="S2778" t="s">
        <v>8328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173"/>
        <v>42172.669027777782</v>
      </c>
      <c r="L2779" s="13">
        <f t="shared" si="17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20">
        <f t="shared" si="175"/>
        <v>0.33333333333333337</v>
      </c>
      <c r="R2779" s="8">
        <f t="shared" si="172"/>
        <v>10</v>
      </c>
      <c r="S2779" t="s">
        <v>8328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173"/>
        <v>41846.978078703702</v>
      </c>
      <c r="L2780" s="13">
        <f t="shared" si="17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20">
        <f t="shared" si="175"/>
        <v>25.545454545454543</v>
      </c>
      <c r="R2780" s="8">
        <f t="shared" si="172"/>
        <v>93.666666666666671</v>
      </c>
      <c r="S2780" t="s">
        <v>8328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173"/>
        <v>42300.585891203707</v>
      </c>
      <c r="L2781" s="13">
        <f t="shared" si="17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20">
        <f t="shared" si="175"/>
        <v>2.12</v>
      </c>
      <c r="R2781" s="8">
        <f t="shared" si="172"/>
        <v>53</v>
      </c>
      <c r="S2781" t="s">
        <v>8328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173"/>
        <v>42774.447777777779</v>
      </c>
      <c r="L2782" s="13">
        <f t="shared" si="17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20">
        <f t="shared" si="175"/>
        <v>0</v>
      </c>
      <c r="R2782" s="8" t="e">
        <f t="shared" si="172"/>
        <v>#DIV/0!</v>
      </c>
      <c r="S2782" t="s">
        <v>8328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173"/>
        <v>42018.94159722222</v>
      </c>
      <c r="L2783" s="13">
        <f t="shared" si="17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20">
        <f t="shared" si="175"/>
        <v>105.28</v>
      </c>
      <c r="R2783" s="8">
        <f t="shared" si="172"/>
        <v>47</v>
      </c>
      <c r="S2783" t="s">
        <v>8324</v>
      </c>
      <c r="T2783" t="s">
        <v>8325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173"/>
        <v>42026.924976851849</v>
      </c>
      <c r="L2784" s="13">
        <f t="shared" si="17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20">
        <f t="shared" si="175"/>
        <v>120</v>
      </c>
      <c r="R2784" s="8">
        <f t="shared" si="172"/>
        <v>66.666666666666671</v>
      </c>
      <c r="S2784" t="s">
        <v>8324</v>
      </c>
      <c r="T2784" t="s">
        <v>8325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173"/>
        <v>42103.535254629634</v>
      </c>
      <c r="L2785" s="13">
        <f t="shared" si="17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20">
        <f t="shared" si="175"/>
        <v>114.5</v>
      </c>
      <c r="R2785" s="8">
        <f t="shared" si="172"/>
        <v>18.770491803278688</v>
      </c>
      <c r="S2785" t="s">
        <v>8324</v>
      </c>
      <c r="T2785" t="s">
        <v>8325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173"/>
        <v>41920.787534722222</v>
      </c>
      <c r="L2786" s="13">
        <f t="shared" si="17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20">
        <f t="shared" si="175"/>
        <v>119</v>
      </c>
      <c r="R2786" s="8">
        <f t="shared" si="172"/>
        <v>66.111111111111114</v>
      </c>
      <c r="S2786" t="s">
        <v>8324</v>
      </c>
      <c r="T2786" t="s">
        <v>8325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173"/>
        <v>42558.189432870371</v>
      </c>
      <c r="L2787" s="13">
        <f t="shared" si="174"/>
        <v>42587.875</v>
      </c>
      <c r="M2787" t="b">
        <v>0</v>
      </c>
      <c r="N2787">
        <v>142</v>
      </c>
      <c r="O2787" t="b">
        <v>1</v>
      </c>
      <c r="P2787" t="s">
        <v>8271</v>
      </c>
      <c r="Q2787" s="20">
        <f t="shared" si="175"/>
        <v>104.67999999999999</v>
      </c>
      <c r="R2787" s="8">
        <f t="shared" si="172"/>
        <v>36.859154929577464</v>
      </c>
      <c r="S2787" t="s">
        <v>8324</v>
      </c>
      <c r="T2787" t="s">
        <v>8325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173"/>
        <v>41815.569212962961</v>
      </c>
      <c r="L2788" s="13">
        <f t="shared" si="17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20">
        <f t="shared" si="175"/>
        <v>117.83999999999999</v>
      </c>
      <c r="R2788" s="8">
        <f t="shared" si="172"/>
        <v>39.810810810810814</v>
      </c>
      <c r="S2788" t="s">
        <v>8324</v>
      </c>
      <c r="T2788" t="s">
        <v>8325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173"/>
        <v>41808.198518518519</v>
      </c>
      <c r="L2789" s="13">
        <f t="shared" si="17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20">
        <f t="shared" si="175"/>
        <v>119.7</v>
      </c>
      <c r="R2789" s="8">
        <f t="shared" si="172"/>
        <v>31.5</v>
      </c>
      <c r="S2789" t="s">
        <v>8324</v>
      </c>
      <c r="T2789" t="s">
        <v>8325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173"/>
        <v>42550.701886574068</v>
      </c>
      <c r="L2790" s="13">
        <f t="shared" si="174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20">
        <f t="shared" si="175"/>
        <v>102.49999999999999</v>
      </c>
      <c r="R2790" s="8">
        <f t="shared" si="172"/>
        <v>102.5</v>
      </c>
      <c r="S2790" t="s">
        <v>8324</v>
      </c>
      <c r="T2790" t="s">
        <v>8325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173"/>
        <v>42056.013124999998</v>
      </c>
      <c r="L2791" s="13">
        <f t="shared" si="17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20">
        <f t="shared" si="175"/>
        <v>101.16666666666667</v>
      </c>
      <c r="R2791" s="8">
        <f t="shared" si="172"/>
        <v>126.45833333333333</v>
      </c>
      <c r="S2791" t="s">
        <v>8324</v>
      </c>
      <c r="T2791" t="s">
        <v>8325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173"/>
        <v>42016.938692129625</v>
      </c>
      <c r="L2792" s="13">
        <f t="shared" si="17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20">
        <f t="shared" si="175"/>
        <v>105.33333333333333</v>
      </c>
      <c r="R2792" s="8">
        <f t="shared" si="172"/>
        <v>47.878787878787875</v>
      </c>
      <c r="S2792" t="s">
        <v>8324</v>
      </c>
      <c r="T2792" t="s">
        <v>8325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173"/>
        <v>42591.899988425925</v>
      </c>
      <c r="L2793" s="13">
        <f t="shared" si="17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20">
        <f t="shared" si="175"/>
        <v>102.49999999999999</v>
      </c>
      <c r="R2793" s="8">
        <f t="shared" si="172"/>
        <v>73.214285714285708</v>
      </c>
      <c r="S2793" t="s">
        <v>8324</v>
      </c>
      <c r="T2793" t="s">
        <v>8325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173"/>
        <v>42183.231006944443</v>
      </c>
      <c r="L2794" s="13">
        <f t="shared" si="17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20">
        <f t="shared" si="175"/>
        <v>107.60000000000001</v>
      </c>
      <c r="R2794" s="8">
        <f t="shared" si="172"/>
        <v>89.666666666666671</v>
      </c>
      <c r="S2794" t="s">
        <v>8324</v>
      </c>
      <c r="T2794" t="s">
        <v>8325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173"/>
        <v>42176.419039351851</v>
      </c>
      <c r="L2795" s="13">
        <f t="shared" si="17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20">
        <f t="shared" si="175"/>
        <v>110.5675</v>
      </c>
      <c r="R2795" s="8">
        <f t="shared" si="172"/>
        <v>151.4623287671233</v>
      </c>
      <c r="S2795" t="s">
        <v>8324</v>
      </c>
      <c r="T2795" t="s">
        <v>8325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173"/>
        <v>42416.691655092596</v>
      </c>
      <c r="L2796" s="13">
        <f t="shared" si="17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20">
        <f t="shared" si="175"/>
        <v>150</v>
      </c>
      <c r="R2796" s="8">
        <f t="shared" si="172"/>
        <v>25</v>
      </c>
      <c r="S2796" t="s">
        <v>8324</v>
      </c>
      <c r="T2796" t="s">
        <v>8325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173"/>
        <v>41780.525937500002</v>
      </c>
      <c r="L2797" s="13">
        <f t="shared" si="17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20">
        <f t="shared" si="175"/>
        <v>104.28571428571429</v>
      </c>
      <c r="R2797" s="8">
        <f t="shared" si="172"/>
        <v>36.5</v>
      </c>
      <c r="S2797" t="s">
        <v>8324</v>
      </c>
      <c r="T2797" t="s">
        <v>8325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173"/>
        <v>41795.528101851851</v>
      </c>
      <c r="L2798" s="13">
        <f t="shared" si="17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20">
        <f t="shared" si="175"/>
        <v>115.5</v>
      </c>
      <c r="R2798" s="8">
        <f t="shared" si="172"/>
        <v>44</v>
      </c>
      <c r="S2798" t="s">
        <v>8324</v>
      </c>
      <c r="T2798" t="s">
        <v>8325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173"/>
        <v>41798.94027777778</v>
      </c>
      <c r="L2799" s="13">
        <f t="shared" si="17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20">
        <f t="shared" si="175"/>
        <v>102.64512500000001</v>
      </c>
      <c r="R2799" s="8">
        <f t="shared" si="172"/>
        <v>87.357553191489373</v>
      </c>
      <c r="S2799" t="s">
        <v>8324</v>
      </c>
      <c r="T2799" t="s">
        <v>8325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173"/>
        <v>42201.675011574072</v>
      </c>
      <c r="L2800" s="13">
        <f t="shared" si="17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20">
        <f t="shared" si="175"/>
        <v>101.4</v>
      </c>
      <c r="R2800" s="8">
        <f t="shared" si="172"/>
        <v>36.474820143884891</v>
      </c>
      <c r="S2800" t="s">
        <v>8324</v>
      </c>
      <c r="T2800" t="s">
        <v>8325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173"/>
        <v>42507.264699074076</v>
      </c>
      <c r="L2801" s="13">
        <f t="shared" si="17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20">
        <f t="shared" si="175"/>
        <v>116.6348</v>
      </c>
      <c r="R2801" s="8">
        <f t="shared" si="172"/>
        <v>44.859538461538463</v>
      </c>
      <c r="S2801" t="s">
        <v>8324</v>
      </c>
      <c r="T2801" t="s">
        <v>8325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173"/>
        <v>41948.552847222221</v>
      </c>
      <c r="L2802" s="13">
        <f t="shared" si="17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20">
        <f t="shared" si="175"/>
        <v>133</v>
      </c>
      <c r="R2802" s="8">
        <f t="shared" si="172"/>
        <v>42.903225806451616</v>
      </c>
      <c r="S2802" t="s">
        <v>8324</v>
      </c>
      <c r="T2802" t="s">
        <v>8325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173"/>
        <v>41900.243159722224</v>
      </c>
      <c r="L2803" s="13">
        <f t="shared" si="17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20">
        <f t="shared" si="175"/>
        <v>133.20000000000002</v>
      </c>
      <c r="R2803" s="8">
        <f t="shared" si="172"/>
        <v>51.230769230769234</v>
      </c>
      <c r="S2803" t="s">
        <v>8324</v>
      </c>
      <c r="T2803" t="s">
        <v>8325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173"/>
        <v>42192.64707175926</v>
      </c>
      <c r="L2804" s="13">
        <f t="shared" si="17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20">
        <f t="shared" si="175"/>
        <v>101.83333333333333</v>
      </c>
      <c r="R2804" s="8">
        <f t="shared" si="172"/>
        <v>33.944444444444443</v>
      </c>
      <c r="S2804" t="s">
        <v>8324</v>
      </c>
      <c r="T2804" t="s">
        <v>8325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173"/>
        <v>42158.065694444449</v>
      </c>
      <c r="L2805" s="13">
        <f t="shared" si="174"/>
        <v>42201</v>
      </c>
      <c r="M2805" t="b">
        <v>0</v>
      </c>
      <c r="N2805">
        <v>141</v>
      </c>
      <c r="O2805" t="b">
        <v>1</v>
      </c>
      <c r="P2805" t="s">
        <v>8271</v>
      </c>
      <c r="Q2805" s="20">
        <f t="shared" si="175"/>
        <v>127.95</v>
      </c>
      <c r="R2805" s="8">
        <f t="shared" si="172"/>
        <v>90.744680851063833</v>
      </c>
      <c r="S2805" t="s">
        <v>8324</v>
      </c>
      <c r="T2805" t="s">
        <v>8325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173"/>
        <v>41881.453587962962</v>
      </c>
      <c r="L2806" s="13">
        <f t="shared" si="17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20">
        <f t="shared" si="175"/>
        <v>114.99999999999999</v>
      </c>
      <c r="R2806" s="8">
        <f t="shared" si="172"/>
        <v>50</v>
      </c>
      <c r="S2806" t="s">
        <v>8324</v>
      </c>
      <c r="T2806" t="s">
        <v>8325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173"/>
        <v>42213.505474537036</v>
      </c>
      <c r="L2807" s="13">
        <f t="shared" si="17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20">
        <f t="shared" si="175"/>
        <v>110.00000000000001</v>
      </c>
      <c r="R2807" s="8">
        <f t="shared" si="172"/>
        <v>24.444444444444443</v>
      </c>
      <c r="S2807" t="s">
        <v>8324</v>
      </c>
      <c r="T2807" t="s">
        <v>8325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173"/>
        <v>42185.267245370371</v>
      </c>
      <c r="L2808" s="13">
        <f t="shared" si="17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20">
        <f t="shared" si="175"/>
        <v>112.1</v>
      </c>
      <c r="R2808" s="8">
        <f t="shared" si="172"/>
        <v>44.25</v>
      </c>
      <c r="S2808" t="s">
        <v>8324</v>
      </c>
      <c r="T2808" t="s">
        <v>8325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173"/>
        <v>42154.873124999998</v>
      </c>
      <c r="L2809" s="13">
        <f t="shared" si="17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20">
        <f t="shared" si="175"/>
        <v>126</v>
      </c>
      <c r="R2809" s="8">
        <f t="shared" si="172"/>
        <v>67.741935483870961</v>
      </c>
      <c r="S2809" t="s">
        <v>8324</v>
      </c>
      <c r="T2809" t="s">
        <v>8325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173"/>
        <v>42208.84646990741</v>
      </c>
      <c r="L2810" s="13">
        <f t="shared" si="17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20">
        <f t="shared" si="175"/>
        <v>100.24444444444444</v>
      </c>
      <c r="R2810" s="8">
        <f t="shared" si="172"/>
        <v>65.376811594202906</v>
      </c>
      <c r="S2810" t="s">
        <v>8324</v>
      </c>
      <c r="T2810" t="s">
        <v>8325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173"/>
        <v>42451.496817129635</v>
      </c>
      <c r="L2811" s="13">
        <f t="shared" si="17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20">
        <f t="shared" si="175"/>
        <v>102.4</v>
      </c>
      <c r="R2811" s="8">
        <f t="shared" si="172"/>
        <v>121.9047619047619</v>
      </c>
      <c r="S2811" t="s">
        <v>8324</v>
      </c>
      <c r="T2811" t="s">
        <v>8325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173"/>
        <v>41759.13962962963</v>
      </c>
      <c r="L2812" s="13">
        <f t="shared" si="17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20">
        <f t="shared" si="175"/>
        <v>108.2</v>
      </c>
      <c r="R2812" s="8">
        <f t="shared" si="172"/>
        <v>47.456140350877192</v>
      </c>
      <c r="S2812" t="s">
        <v>8324</v>
      </c>
      <c r="T2812" t="s">
        <v>8325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173"/>
        <v>42028.496562500004</v>
      </c>
      <c r="L2813" s="13">
        <f t="shared" si="17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20">
        <f t="shared" si="175"/>
        <v>100.27</v>
      </c>
      <c r="R2813" s="8">
        <f t="shared" si="172"/>
        <v>92.842592592592595</v>
      </c>
      <c r="S2813" t="s">
        <v>8324</v>
      </c>
      <c r="T2813" t="s">
        <v>8325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173"/>
        <v>42054.74418981481</v>
      </c>
      <c r="L2814" s="13">
        <f t="shared" si="17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20">
        <f t="shared" si="175"/>
        <v>113.3</v>
      </c>
      <c r="R2814" s="8">
        <f t="shared" si="172"/>
        <v>68.253012048192772</v>
      </c>
      <c r="S2814" t="s">
        <v>8324</v>
      </c>
      <c r="T2814" t="s">
        <v>8325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173"/>
        <v>42693.742604166662</v>
      </c>
      <c r="L2815" s="13">
        <f t="shared" si="17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20">
        <f t="shared" si="175"/>
        <v>127.57571428571428</v>
      </c>
      <c r="R2815" s="8">
        <f t="shared" si="172"/>
        <v>37.209583333333335</v>
      </c>
      <c r="S2815" t="s">
        <v>8324</v>
      </c>
      <c r="T2815" t="s">
        <v>8325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173"/>
        <v>42103.399479166663</v>
      </c>
      <c r="L2816" s="13">
        <f t="shared" si="17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20">
        <f t="shared" si="175"/>
        <v>107.73333333333332</v>
      </c>
      <c r="R2816" s="8">
        <f t="shared" si="172"/>
        <v>25.25</v>
      </c>
      <c r="S2816" t="s">
        <v>8324</v>
      </c>
      <c r="T2816" t="s">
        <v>8325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173"/>
        <v>42559.776724537034</v>
      </c>
      <c r="L2817" s="13">
        <f t="shared" si="17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20">
        <f t="shared" si="175"/>
        <v>242</v>
      </c>
      <c r="R2817" s="8">
        <f t="shared" si="172"/>
        <v>43.214285714285715</v>
      </c>
      <c r="S2817" t="s">
        <v>8324</v>
      </c>
      <c r="T2817" t="s">
        <v>8325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173"/>
        <v>42188.467499999999</v>
      </c>
      <c r="L2818" s="13">
        <f t="shared" si="17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20">
        <f t="shared" si="175"/>
        <v>141.56666666666666</v>
      </c>
      <c r="R2818" s="8">
        <f t="shared" ref="R2818:R2881" si="176">E2818/N2818</f>
        <v>25.130177514792898</v>
      </c>
      <c r="S2818" t="s">
        <v>8324</v>
      </c>
      <c r="T2818" t="s">
        <v>8325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177">(((J2819/60)/60)/24)+DATE(1970,1,1)</f>
        <v>42023.634976851856</v>
      </c>
      <c r="L2819" s="13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20">
        <f t="shared" si="175"/>
        <v>130</v>
      </c>
      <c r="R2819" s="8">
        <f t="shared" si="176"/>
        <v>23.636363636363637</v>
      </c>
      <c r="S2819" t="s">
        <v>8324</v>
      </c>
      <c r="T2819" t="s">
        <v>8325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177"/>
        <v>42250.598217592589</v>
      </c>
      <c r="L2820" s="13">
        <f t="shared" si="17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20">
        <f t="shared" ref="Q2820:Q2883" si="179">E2820/D2820*100</f>
        <v>106.03</v>
      </c>
      <c r="R2820" s="8">
        <f t="shared" si="176"/>
        <v>103.95098039215686</v>
      </c>
      <c r="S2820" t="s">
        <v>8324</v>
      </c>
      <c r="T2820" t="s">
        <v>8325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177"/>
        <v>42139.525567129633</v>
      </c>
      <c r="L2821" s="13">
        <f t="shared" si="17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20">
        <f t="shared" si="179"/>
        <v>104.80000000000001</v>
      </c>
      <c r="R2821" s="8">
        <f t="shared" si="176"/>
        <v>50.384615384615387</v>
      </c>
      <c r="S2821" t="s">
        <v>8324</v>
      </c>
      <c r="T2821" t="s">
        <v>8325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177"/>
        <v>42401.610983796301</v>
      </c>
      <c r="L2822" s="13">
        <f t="shared" si="178"/>
        <v>42426</v>
      </c>
      <c r="M2822" t="b">
        <v>0</v>
      </c>
      <c r="N2822">
        <v>20</v>
      </c>
      <c r="O2822" t="b">
        <v>1</v>
      </c>
      <c r="P2822" t="s">
        <v>8271</v>
      </c>
      <c r="Q2822" s="20">
        <f t="shared" si="179"/>
        <v>136</v>
      </c>
      <c r="R2822" s="8">
        <f t="shared" si="176"/>
        <v>13.6</v>
      </c>
      <c r="S2822" t="s">
        <v>8324</v>
      </c>
      <c r="T2822" t="s">
        <v>8325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177"/>
        <v>41875.922858796301</v>
      </c>
      <c r="L2823" s="13">
        <f t="shared" si="17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20">
        <f t="shared" si="179"/>
        <v>100</v>
      </c>
      <c r="R2823" s="8">
        <f t="shared" si="176"/>
        <v>28.571428571428573</v>
      </c>
      <c r="S2823" t="s">
        <v>8324</v>
      </c>
      <c r="T2823" t="s">
        <v>8325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177"/>
        <v>42060.683935185181</v>
      </c>
      <c r="L2824" s="13">
        <f t="shared" si="17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20">
        <f t="shared" si="179"/>
        <v>100</v>
      </c>
      <c r="R2824" s="8">
        <f t="shared" si="176"/>
        <v>63.829787234042556</v>
      </c>
      <c r="S2824" t="s">
        <v>8324</v>
      </c>
      <c r="T2824" t="s">
        <v>8325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177"/>
        <v>42067.011643518519</v>
      </c>
      <c r="L2825" s="13">
        <f t="shared" si="17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20">
        <f t="shared" si="179"/>
        <v>124</v>
      </c>
      <c r="R2825" s="8">
        <f t="shared" si="176"/>
        <v>8.8571428571428577</v>
      </c>
      <c r="S2825" t="s">
        <v>8324</v>
      </c>
      <c r="T2825" t="s">
        <v>8325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177"/>
        <v>42136.270787037036</v>
      </c>
      <c r="L2826" s="13">
        <f t="shared" si="17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20">
        <f t="shared" si="179"/>
        <v>116.92307692307693</v>
      </c>
      <c r="R2826" s="8">
        <f t="shared" si="176"/>
        <v>50.666666666666664</v>
      </c>
      <c r="S2826" t="s">
        <v>8324</v>
      </c>
      <c r="T2826" t="s">
        <v>8325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177"/>
        <v>42312.792662037042</v>
      </c>
      <c r="L2827" s="13">
        <f t="shared" si="17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20">
        <f t="shared" si="179"/>
        <v>103.33333333333334</v>
      </c>
      <c r="R2827" s="8">
        <f t="shared" si="176"/>
        <v>60.784313725490193</v>
      </c>
      <c r="S2827" t="s">
        <v>8324</v>
      </c>
      <c r="T2827" t="s">
        <v>8325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177"/>
        <v>42171.034861111111</v>
      </c>
      <c r="L2828" s="13">
        <f t="shared" si="17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20">
        <f t="shared" si="179"/>
        <v>107.74999999999999</v>
      </c>
      <c r="R2828" s="8">
        <f t="shared" si="176"/>
        <v>113.42105263157895</v>
      </c>
      <c r="S2828" t="s">
        <v>8324</v>
      </c>
      <c r="T2828" t="s">
        <v>8325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177"/>
        <v>42494.683634259258</v>
      </c>
      <c r="L2829" s="13">
        <f t="shared" si="178"/>
        <v>42524.6875</v>
      </c>
      <c r="M2829" t="b">
        <v>0</v>
      </c>
      <c r="N2829">
        <v>23</v>
      </c>
      <c r="O2829" t="b">
        <v>1</v>
      </c>
      <c r="P2829" t="s">
        <v>8271</v>
      </c>
      <c r="Q2829" s="20">
        <f t="shared" si="179"/>
        <v>120.24999999999999</v>
      </c>
      <c r="R2829" s="8">
        <f t="shared" si="176"/>
        <v>104.56521739130434</v>
      </c>
      <c r="S2829" t="s">
        <v>8324</v>
      </c>
      <c r="T2829" t="s">
        <v>8325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177"/>
        <v>42254.264687499999</v>
      </c>
      <c r="L2830" s="13">
        <f t="shared" si="17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20">
        <f t="shared" si="179"/>
        <v>100.37894736842105</v>
      </c>
      <c r="R2830" s="8">
        <f t="shared" si="176"/>
        <v>98.30927835051547</v>
      </c>
      <c r="S2830" t="s">
        <v>8324</v>
      </c>
      <c r="T2830" t="s">
        <v>8325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177"/>
        <v>42495.434236111112</v>
      </c>
      <c r="L2831" s="13">
        <f t="shared" si="17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20">
        <f t="shared" si="179"/>
        <v>106.52</v>
      </c>
      <c r="R2831" s="8">
        <f t="shared" si="176"/>
        <v>35.039473684210527</v>
      </c>
      <c r="S2831" t="s">
        <v>8324</v>
      </c>
      <c r="T2831" t="s">
        <v>8325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177"/>
        <v>41758.839675925927</v>
      </c>
      <c r="L2832" s="13">
        <f t="shared" si="17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20">
        <f t="shared" si="179"/>
        <v>100</v>
      </c>
      <c r="R2832" s="8">
        <f t="shared" si="176"/>
        <v>272.72727272727275</v>
      </c>
      <c r="S2832" t="s">
        <v>8324</v>
      </c>
      <c r="T2832" t="s">
        <v>8325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177"/>
        <v>42171.824884259258</v>
      </c>
      <c r="L2833" s="13">
        <f t="shared" si="17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20">
        <f t="shared" si="179"/>
        <v>110.66666666666667</v>
      </c>
      <c r="R2833" s="8">
        <f t="shared" si="176"/>
        <v>63.846153846153847</v>
      </c>
      <c r="S2833" t="s">
        <v>8324</v>
      </c>
      <c r="T2833" t="s">
        <v>8325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177"/>
        <v>41938.709421296298</v>
      </c>
      <c r="L2834" s="13">
        <f t="shared" si="17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20">
        <f t="shared" si="179"/>
        <v>114.71959999999999</v>
      </c>
      <c r="R2834" s="8">
        <f t="shared" si="176"/>
        <v>30.189368421052631</v>
      </c>
      <c r="S2834" t="s">
        <v>8324</v>
      </c>
      <c r="T2834" t="s">
        <v>8325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177"/>
        <v>42268.127696759257</v>
      </c>
      <c r="L2835" s="13">
        <f t="shared" si="17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20">
        <f t="shared" si="179"/>
        <v>108.25925925925925</v>
      </c>
      <c r="R2835" s="8">
        <f t="shared" si="176"/>
        <v>83.51428571428572</v>
      </c>
      <c r="S2835" t="s">
        <v>8324</v>
      </c>
      <c r="T2835" t="s">
        <v>8325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177"/>
        <v>42019.959837962961</v>
      </c>
      <c r="L2836" s="13">
        <f t="shared" si="17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20">
        <f t="shared" si="179"/>
        <v>170</v>
      </c>
      <c r="R2836" s="8">
        <f t="shared" si="176"/>
        <v>64.761904761904759</v>
      </c>
      <c r="S2836" t="s">
        <v>8324</v>
      </c>
      <c r="T2836" t="s">
        <v>8325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177"/>
        <v>42313.703900462962</v>
      </c>
      <c r="L2837" s="13">
        <f t="shared" si="178"/>
        <v>42343</v>
      </c>
      <c r="M2837" t="b">
        <v>0</v>
      </c>
      <c r="N2837">
        <v>93</v>
      </c>
      <c r="O2837" t="b">
        <v>1</v>
      </c>
      <c r="P2837" t="s">
        <v>8271</v>
      </c>
      <c r="Q2837" s="20">
        <f t="shared" si="179"/>
        <v>187.09899999999999</v>
      </c>
      <c r="R2837" s="8">
        <f t="shared" si="176"/>
        <v>20.118172043010752</v>
      </c>
      <c r="S2837" t="s">
        <v>8324</v>
      </c>
      <c r="T2837" t="s">
        <v>8325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177"/>
        <v>42746.261782407411</v>
      </c>
      <c r="L2838" s="13">
        <f t="shared" si="17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20">
        <f t="shared" si="179"/>
        <v>107.77777777777777</v>
      </c>
      <c r="R2838" s="8">
        <f t="shared" si="176"/>
        <v>44.090909090909093</v>
      </c>
      <c r="S2838" t="s">
        <v>8324</v>
      </c>
      <c r="T2838" t="s">
        <v>8325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177"/>
        <v>42307.908379629633</v>
      </c>
      <c r="L2839" s="13">
        <f t="shared" si="17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20">
        <f t="shared" si="179"/>
        <v>100</v>
      </c>
      <c r="R2839" s="8">
        <f t="shared" si="176"/>
        <v>40.476190476190474</v>
      </c>
      <c r="S2839" t="s">
        <v>8324</v>
      </c>
      <c r="T2839" t="s">
        <v>8325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177"/>
        <v>41842.607592592591</v>
      </c>
      <c r="L2840" s="13">
        <f t="shared" si="17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20">
        <f t="shared" si="179"/>
        <v>120.24999999999999</v>
      </c>
      <c r="R2840" s="8">
        <f t="shared" si="176"/>
        <v>44.537037037037038</v>
      </c>
      <c r="S2840" t="s">
        <v>8324</v>
      </c>
      <c r="T2840" t="s">
        <v>8325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177"/>
        <v>41853.240208333329</v>
      </c>
      <c r="L2841" s="13">
        <f t="shared" si="17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20">
        <f t="shared" si="179"/>
        <v>111.42857142857143</v>
      </c>
      <c r="R2841" s="8">
        <f t="shared" si="176"/>
        <v>125.80645161290323</v>
      </c>
      <c r="S2841" t="s">
        <v>8324</v>
      </c>
      <c r="T2841" t="s">
        <v>8325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177"/>
        <v>42060.035636574074</v>
      </c>
      <c r="L2842" s="13">
        <f t="shared" si="17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20">
        <f t="shared" si="179"/>
        <v>104</v>
      </c>
      <c r="R2842" s="8">
        <f t="shared" si="176"/>
        <v>19.696969696969695</v>
      </c>
      <c r="S2842" t="s">
        <v>8324</v>
      </c>
      <c r="T2842" t="s">
        <v>8325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177"/>
        <v>42291.739548611105</v>
      </c>
      <c r="L2843" s="13">
        <f t="shared" si="17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20">
        <f t="shared" si="179"/>
        <v>1</v>
      </c>
      <c r="R2843" s="8">
        <f t="shared" si="176"/>
        <v>10</v>
      </c>
      <c r="S2843" t="s">
        <v>8324</v>
      </c>
      <c r="T2843" t="s">
        <v>8325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177"/>
        <v>41784.952488425923</v>
      </c>
      <c r="L2844" s="13">
        <f t="shared" si="17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20">
        <f t="shared" si="179"/>
        <v>0</v>
      </c>
      <c r="R2844" s="8" t="e">
        <f t="shared" si="176"/>
        <v>#DIV/0!</v>
      </c>
      <c r="S2844" t="s">
        <v>8324</v>
      </c>
      <c r="T2844" t="s">
        <v>8325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177"/>
        <v>42492.737847222219</v>
      </c>
      <c r="L2845" s="13">
        <f t="shared" si="17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20">
        <f t="shared" si="179"/>
        <v>0</v>
      </c>
      <c r="R2845" s="8" t="e">
        <f t="shared" si="176"/>
        <v>#DIV/0!</v>
      </c>
      <c r="S2845" t="s">
        <v>8324</v>
      </c>
      <c r="T2845" t="s">
        <v>8325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177"/>
        <v>42709.546064814815</v>
      </c>
      <c r="L2846" s="13">
        <f t="shared" si="17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20">
        <f t="shared" si="179"/>
        <v>5.4545454545454541</v>
      </c>
      <c r="R2846" s="8">
        <f t="shared" si="176"/>
        <v>30</v>
      </c>
      <c r="S2846" t="s">
        <v>8324</v>
      </c>
      <c r="T2846" t="s">
        <v>8325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177"/>
        <v>42103.016585648147</v>
      </c>
      <c r="L2847" s="13">
        <f t="shared" si="17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20">
        <f t="shared" si="179"/>
        <v>31.546666666666667</v>
      </c>
      <c r="R2847" s="8">
        <f t="shared" si="176"/>
        <v>60.666666666666664</v>
      </c>
      <c r="S2847" t="s">
        <v>8324</v>
      </c>
      <c r="T2847" t="s">
        <v>8325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177"/>
        <v>42108.692060185189</v>
      </c>
      <c r="L2848" s="13">
        <f t="shared" si="17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20">
        <f t="shared" si="179"/>
        <v>0</v>
      </c>
      <c r="R2848" s="8" t="e">
        <f t="shared" si="176"/>
        <v>#DIV/0!</v>
      </c>
      <c r="S2848" t="s">
        <v>8324</v>
      </c>
      <c r="T2848" t="s">
        <v>8325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177"/>
        <v>42453.806307870371</v>
      </c>
      <c r="L2849" s="13">
        <f t="shared" si="17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20">
        <f t="shared" si="179"/>
        <v>0</v>
      </c>
      <c r="R2849" s="8" t="e">
        <f t="shared" si="176"/>
        <v>#DIV/0!</v>
      </c>
      <c r="S2849" t="s">
        <v>8324</v>
      </c>
      <c r="T2849" t="s">
        <v>8325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177"/>
        <v>42123.648831018523</v>
      </c>
      <c r="L2850" s="13">
        <f t="shared" si="17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20">
        <f t="shared" si="179"/>
        <v>0.2</v>
      </c>
      <c r="R2850" s="8">
        <f t="shared" si="176"/>
        <v>23.333333333333332</v>
      </c>
      <c r="S2850" t="s">
        <v>8324</v>
      </c>
      <c r="T2850" t="s">
        <v>8325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177"/>
        <v>42453.428240740745</v>
      </c>
      <c r="L2851" s="13">
        <f t="shared" si="17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20">
        <f t="shared" si="179"/>
        <v>1</v>
      </c>
      <c r="R2851" s="8">
        <f t="shared" si="176"/>
        <v>5</v>
      </c>
      <c r="S2851" t="s">
        <v>8324</v>
      </c>
      <c r="T2851" t="s">
        <v>8325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177"/>
        <v>41858.007071759261</v>
      </c>
      <c r="L2852" s="13">
        <f t="shared" si="17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20">
        <f t="shared" si="179"/>
        <v>3.8875000000000002</v>
      </c>
      <c r="R2852" s="8">
        <f t="shared" si="176"/>
        <v>23.923076923076923</v>
      </c>
      <c r="S2852" t="s">
        <v>8324</v>
      </c>
      <c r="T2852" t="s">
        <v>8325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177"/>
        <v>42390.002650462964</v>
      </c>
      <c r="L2853" s="13">
        <f t="shared" si="17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20">
        <f t="shared" si="179"/>
        <v>0</v>
      </c>
      <c r="R2853" s="8" t="e">
        <f t="shared" si="176"/>
        <v>#DIV/0!</v>
      </c>
      <c r="S2853" t="s">
        <v>8324</v>
      </c>
      <c r="T2853" t="s">
        <v>8325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177"/>
        <v>41781.045173611114</v>
      </c>
      <c r="L2854" s="13">
        <f t="shared" si="17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20">
        <f t="shared" si="179"/>
        <v>1.9</v>
      </c>
      <c r="R2854" s="8">
        <f t="shared" si="176"/>
        <v>15.833333333333334</v>
      </c>
      <c r="S2854" t="s">
        <v>8324</v>
      </c>
      <c r="T2854" t="s">
        <v>8325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177"/>
        <v>41836.190937499996</v>
      </c>
      <c r="L2855" s="13">
        <f t="shared" si="17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20">
        <f t="shared" si="179"/>
        <v>0</v>
      </c>
      <c r="R2855" s="8" t="e">
        <f t="shared" si="176"/>
        <v>#DIV/0!</v>
      </c>
      <c r="S2855" t="s">
        <v>8324</v>
      </c>
      <c r="T2855" t="s">
        <v>8325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177"/>
        <v>42111.71665509259</v>
      </c>
      <c r="L2856" s="13">
        <f t="shared" si="17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20">
        <f t="shared" si="179"/>
        <v>41.699999999999996</v>
      </c>
      <c r="R2856" s="8">
        <f t="shared" si="176"/>
        <v>29.785714285714285</v>
      </c>
      <c r="S2856" t="s">
        <v>8324</v>
      </c>
      <c r="T2856" t="s">
        <v>8325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177"/>
        <v>42370.007766203707</v>
      </c>
      <c r="L2857" s="13">
        <f t="shared" si="17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20">
        <f t="shared" si="179"/>
        <v>50</v>
      </c>
      <c r="R2857" s="8">
        <f t="shared" si="176"/>
        <v>60</v>
      </c>
      <c r="S2857" t="s">
        <v>8324</v>
      </c>
      <c r="T2857" t="s">
        <v>8325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177"/>
        <v>42165.037581018521</v>
      </c>
      <c r="L2858" s="13">
        <f t="shared" si="17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20">
        <f t="shared" si="179"/>
        <v>4.8666666666666663</v>
      </c>
      <c r="R2858" s="8">
        <f t="shared" si="176"/>
        <v>24.333333333333332</v>
      </c>
      <c r="S2858" t="s">
        <v>8324</v>
      </c>
      <c r="T2858" t="s">
        <v>8325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177"/>
        <v>42726.920081018514</v>
      </c>
      <c r="L2859" s="13">
        <f t="shared" si="178"/>
        <v>42786.75</v>
      </c>
      <c r="M2859" t="b">
        <v>0</v>
      </c>
      <c r="N2859">
        <v>15</v>
      </c>
      <c r="O2859" t="b">
        <v>0</v>
      </c>
      <c r="P2859" t="s">
        <v>8271</v>
      </c>
      <c r="Q2859" s="20">
        <f t="shared" si="179"/>
        <v>19.736842105263158</v>
      </c>
      <c r="R2859" s="8">
        <f t="shared" si="176"/>
        <v>500</v>
      </c>
      <c r="S2859" t="s">
        <v>8324</v>
      </c>
      <c r="T2859" t="s">
        <v>8325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177"/>
        <v>41954.545081018514</v>
      </c>
      <c r="L2860" s="13">
        <f t="shared" si="17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20">
        <f t="shared" si="179"/>
        <v>0</v>
      </c>
      <c r="R2860" s="8" t="e">
        <f t="shared" si="176"/>
        <v>#DIV/0!</v>
      </c>
      <c r="S2860" t="s">
        <v>8324</v>
      </c>
      <c r="T2860" t="s">
        <v>8325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177"/>
        <v>42233.362314814818</v>
      </c>
      <c r="L2861" s="13">
        <f t="shared" si="17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20">
        <f t="shared" si="179"/>
        <v>1.7500000000000002</v>
      </c>
      <c r="R2861" s="8">
        <f t="shared" si="176"/>
        <v>35</v>
      </c>
      <c r="S2861" t="s">
        <v>8324</v>
      </c>
      <c r="T2861" t="s">
        <v>8325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177"/>
        <v>42480.800648148142</v>
      </c>
      <c r="L2862" s="13">
        <f t="shared" si="17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20">
        <f t="shared" si="179"/>
        <v>6.65</v>
      </c>
      <c r="R2862" s="8">
        <f t="shared" si="176"/>
        <v>29.555555555555557</v>
      </c>
      <c r="S2862" t="s">
        <v>8324</v>
      </c>
      <c r="T2862" t="s">
        <v>8325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177"/>
        <v>42257.590833333335</v>
      </c>
      <c r="L2863" s="13">
        <f t="shared" si="17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20">
        <f t="shared" si="179"/>
        <v>32</v>
      </c>
      <c r="R2863" s="8">
        <f t="shared" si="176"/>
        <v>26.666666666666668</v>
      </c>
      <c r="S2863" t="s">
        <v>8324</v>
      </c>
      <c r="T2863" t="s">
        <v>8325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177"/>
        <v>41784.789687500001</v>
      </c>
      <c r="L2864" s="13">
        <f t="shared" si="17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20">
        <f t="shared" si="179"/>
        <v>0.43307086614173229</v>
      </c>
      <c r="R2864" s="8">
        <f t="shared" si="176"/>
        <v>18.333333333333332</v>
      </c>
      <c r="S2864" t="s">
        <v>8324</v>
      </c>
      <c r="T2864" t="s">
        <v>8325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177"/>
        <v>41831.675034722226</v>
      </c>
      <c r="L2865" s="13">
        <f t="shared" si="17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20">
        <f t="shared" si="179"/>
        <v>0.04</v>
      </c>
      <c r="R2865" s="8">
        <f t="shared" si="176"/>
        <v>20</v>
      </c>
      <c r="S2865" t="s">
        <v>8324</v>
      </c>
      <c r="T2865" t="s">
        <v>8325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177"/>
        <v>42172.613506944443</v>
      </c>
      <c r="L2866" s="13">
        <f t="shared" si="17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20">
        <f t="shared" si="179"/>
        <v>1.6</v>
      </c>
      <c r="R2866" s="8">
        <f t="shared" si="176"/>
        <v>13.333333333333334</v>
      </c>
      <c r="S2866" t="s">
        <v>8324</v>
      </c>
      <c r="T2866" t="s">
        <v>8325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177"/>
        <v>41950.114108796297</v>
      </c>
      <c r="L2867" s="13">
        <f t="shared" si="17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20">
        <f t="shared" si="179"/>
        <v>0</v>
      </c>
      <c r="R2867" s="8" t="e">
        <f t="shared" si="176"/>
        <v>#DIV/0!</v>
      </c>
      <c r="S2867" t="s">
        <v>8324</v>
      </c>
      <c r="T2867" t="s">
        <v>8325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177"/>
        <v>42627.955104166671</v>
      </c>
      <c r="L2868" s="13">
        <f t="shared" si="17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20">
        <f t="shared" si="179"/>
        <v>0.89999999999999991</v>
      </c>
      <c r="R2868" s="8">
        <f t="shared" si="176"/>
        <v>22.5</v>
      </c>
      <c r="S2868" t="s">
        <v>8324</v>
      </c>
      <c r="T2868" t="s">
        <v>8325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177"/>
        <v>42531.195277777777</v>
      </c>
      <c r="L2869" s="13">
        <f t="shared" si="17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20">
        <f t="shared" si="179"/>
        <v>20.16</v>
      </c>
      <c r="R2869" s="8">
        <f t="shared" si="176"/>
        <v>50.4</v>
      </c>
      <c r="S2869" t="s">
        <v>8324</v>
      </c>
      <c r="T2869" t="s">
        <v>8325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177"/>
        <v>42618.827013888891</v>
      </c>
      <c r="L2870" s="13">
        <f t="shared" si="17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20">
        <f t="shared" si="179"/>
        <v>42.011733333333332</v>
      </c>
      <c r="R2870" s="8">
        <f t="shared" si="176"/>
        <v>105.02933333333334</v>
      </c>
      <c r="S2870" t="s">
        <v>8324</v>
      </c>
      <c r="T2870" t="s">
        <v>8325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177"/>
        <v>42540.593530092592</v>
      </c>
      <c r="L2871" s="13">
        <f t="shared" si="17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20">
        <f t="shared" si="179"/>
        <v>0.88500000000000001</v>
      </c>
      <c r="R2871" s="8">
        <f t="shared" si="176"/>
        <v>35.4</v>
      </c>
      <c r="S2871" t="s">
        <v>8324</v>
      </c>
      <c r="T2871" t="s">
        <v>8325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177"/>
        <v>41746.189409722225</v>
      </c>
      <c r="L2872" s="13">
        <f t="shared" si="17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20">
        <f t="shared" si="179"/>
        <v>15</v>
      </c>
      <c r="R2872" s="8">
        <f t="shared" si="176"/>
        <v>83.333333333333329</v>
      </c>
      <c r="S2872" t="s">
        <v>8324</v>
      </c>
      <c r="T2872" t="s">
        <v>8325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177"/>
        <v>41974.738576388889</v>
      </c>
      <c r="L2873" s="13">
        <f t="shared" si="17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20">
        <f t="shared" si="179"/>
        <v>4.67</v>
      </c>
      <c r="R2873" s="8">
        <f t="shared" si="176"/>
        <v>35.92307692307692</v>
      </c>
      <c r="S2873" t="s">
        <v>8324</v>
      </c>
      <c r="T2873" t="s">
        <v>8325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177"/>
        <v>42115.11618055556</v>
      </c>
      <c r="L2874" s="13">
        <f t="shared" si="17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20">
        <f t="shared" si="179"/>
        <v>0</v>
      </c>
      <c r="R2874" s="8" t="e">
        <f t="shared" si="176"/>
        <v>#DIV/0!</v>
      </c>
      <c r="S2874" t="s">
        <v>8324</v>
      </c>
      <c r="T2874" t="s">
        <v>8325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177"/>
        <v>42002.817488425921</v>
      </c>
      <c r="L2875" s="13">
        <f t="shared" si="17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20">
        <f t="shared" si="179"/>
        <v>38.119999999999997</v>
      </c>
      <c r="R2875" s="8">
        <f t="shared" si="176"/>
        <v>119.125</v>
      </c>
      <c r="S2875" t="s">
        <v>8324</v>
      </c>
      <c r="T2875" t="s">
        <v>8325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177"/>
        <v>42722.84474537037</v>
      </c>
      <c r="L2876" s="13">
        <f t="shared" si="17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20">
        <f t="shared" si="179"/>
        <v>5.42</v>
      </c>
      <c r="R2876" s="8">
        <f t="shared" si="176"/>
        <v>90.333333333333329</v>
      </c>
      <c r="S2876" t="s">
        <v>8324</v>
      </c>
      <c r="T2876" t="s">
        <v>8325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177"/>
        <v>42465.128391203703</v>
      </c>
      <c r="L2877" s="13">
        <f t="shared" si="17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20">
        <f t="shared" si="179"/>
        <v>3.4999999999999996E-2</v>
      </c>
      <c r="R2877" s="8">
        <f t="shared" si="176"/>
        <v>2.3333333333333335</v>
      </c>
      <c r="S2877" t="s">
        <v>8324</v>
      </c>
      <c r="T2877" t="s">
        <v>8325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177"/>
        <v>42171.743969907402</v>
      </c>
      <c r="L2878" s="13">
        <f t="shared" si="17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20">
        <f t="shared" si="179"/>
        <v>0</v>
      </c>
      <c r="R2878" s="8" t="e">
        <f t="shared" si="176"/>
        <v>#DIV/0!</v>
      </c>
      <c r="S2878" t="s">
        <v>8324</v>
      </c>
      <c r="T2878" t="s">
        <v>8325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177"/>
        <v>42672.955138888887</v>
      </c>
      <c r="L2879" s="13">
        <f t="shared" si="17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20">
        <f t="shared" si="179"/>
        <v>10.833333333333334</v>
      </c>
      <c r="R2879" s="8">
        <f t="shared" si="176"/>
        <v>108.33333333333333</v>
      </c>
      <c r="S2879" t="s">
        <v>8324</v>
      </c>
      <c r="T2879" t="s">
        <v>8325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177"/>
        <v>42128.615682870368</v>
      </c>
      <c r="L2880" s="13">
        <f t="shared" si="17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20">
        <f t="shared" si="179"/>
        <v>2.1</v>
      </c>
      <c r="R2880" s="8">
        <f t="shared" si="176"/>
        <v>15.75</v>
      </c>
      <c r="S2880" t="s">
        <v>8324</v>
      </c>
      <c r="T2880" t="s">
        <v>8325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177"/>
        <v>42359.725243055553</v>
      </c>
      <c r="L2881" s="13">
        <f t="shared" si="17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20">
        <f t="shared" si="179"/>
        <v>0.2589285714285714</v>
      </c>
      <c r="R2881" s="8">
        <f t="shared" si="176"/>
        <v>29</v>
      </c>
      <c r="S2881" t="s">
        <v>8324</v>
      </c>
      <c r="T2881" t="s">
        <v>8325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177"/>
        <v>42192.905694444446</v>
      </c>
      <c r="L2882" s="13">
        <f t="shared" si="17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20">
        <f t="shared" si="179"/>
        <v>23.333333333333332</v>
      </c>
      <c r="R2882" s="8">
        <f t="shared" ref="R2882:R2945" si="180">E2882/N2882</f>
        <v>96.551724137931032</v>
      </c>
      <c r="S2882" t="s">
        <v>8324</v>
      </c>
      <c r="T2882" t="s">
        <v>8325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181">(((J2883/60)/60)/24)+DATE(1970,1,1)</f>
        <v>41916.597638888888</v>
      </c>
      <c r="L2883" s="13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20">
        <f t="shared" si="179"/>
        <v>0</v>
      </c>
      <c r="R2883" s="8" t="e">
        <f t="shared" si="180"/>
        <v>#DIV/0!</v>
      </c>
      <c r="S2883" t="s">
        <v>8324</v>
      </c>
      <c r="T2883" t="s">
        <v>8325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181"/>
        <v>42461.596273148149</v>
      </c>
      <c r="L2884" s="13">
        <f t="shared" si="18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20">
        <f t="shared" ref="Q2884:Q2947" si="183">E2884/D2884*100</f>
        <v>33.6</v>
      </c>
      <c r="R2884" s="8">
        <f t="shared" si="180"/>
        <v>63</v>
      </c>
      <c r="S2884" t="s">
        <v>8324</v>
      </c>
      <c r="T2884" t="s">
        <v>8325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181"/>
        <v>42370.90320601852</v>
      </c>
      <c r="L2885" s="13">
        <f t="shared" si="18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20">
        <f t="shared" si="183"/>
        <v>19.079999999999998</v>
      </c>
      <c r="R2885" s="8">
        <f t="shared" si="180"/>
        <v>381.6</v>
      </c>
      <c r="S2885" t="s">
        <v>8324</v>
      </c>
      <c r="T2885" t="s">
        <v>8325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181"/>
        <v>41948.727256944447</v>
      </c>
      <c r="L2886" s="13">
        <f t="shared" si="18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20">
        <f t="shared" si="183"/>
        <v>0.41111111111111115</v>
      </c>
      <c r="R2886" s="8">
        <f t="shared" si="180"/>
        <v>46.25</v>
      </c>
      <c r="S2886" t="s">
        <v>8324</v>
      </c>
      <c r="T2886" t="s">
        <v>8325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181"/>
        <v>42047.07640046296</v>
      </c>
      <c r="L2887" s="13">
        <f t="shared" si="18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20">
        <f t="shared" si="183"/>
        <v>32.5</v>
      </c>
      <c r="R2887" s="8">
        <f t="shared" si="180"/>
        <v>26</v>
      </c>
      <c r="S2887" t="s">
        <v>8324</v>
      </c>
      <c r="T2887" t="s">
        <v>8325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181"/>
        <v>42261.632916666669</v>
      </c>
      <c r="L2888" s="13">
        <f t="shared" si="18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20">
        <f t="shared" si="183"/>
        <v>5</v>
      </c>
      <c r="R2888" s="8">
        <f t="shared" si="180"/>
        <v>10</v>
      </c>
      <c r="S2888" t="s">
        <v>8324</v>
      </c>
      <c r="T2888" t="s">
        <v>8325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181"/>
        <v>41985.427361111113</v>
      </c>
      <c r="L2889" s="13">
        <f t="shared" si="18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20">
        <f t="shared" si="183"/>
        <v>0.16666666666666669</v>
      </c>
      <c r="R2889" s="8">
        <f t="shared" si="180"/>
        <v>5</v>
      </c>
      <c r="S2889" t="s">
        <v>8324</v>
      </c>
      <c r="T2889" t="s">
        <v>8325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181"/>
        <v>41922.535185185188</v>
      </c>
      <c r="L2890" s="13">
        <f t="shared" si="18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20">
        <f t="shared" si="183"/>
        <v>0</v>
      </c>
      <c r="R2890" s="8" t="e">
        <f t="shared" si="180"/>
        <v>#DIV/0!</v>
      </c>
      <c r="S2890" t="s">
        <v>8324</v>
      </c>
      <c r="T2890" t="s">
        <v>8325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181"/>
        <v>41850.863252314812</v>
      </c>
      <c r="L2891" s="13">
        <f t="shared" si="18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20">
        <f t="shared" si="183"/>
        <v>38.066666666666663</v>
      </c>
      <c r="R2891" s="8">
        <f t="shared" si="180"/>
        <v>81.571428571428569</v>
      </c>
      <c r="S2891" t="s">
        <v>8324</v>
      </c>
      <c r="T2891" t="s">
        <v>8325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181"/>
        <v>41831.742962962962</v>
      </c>
      <c r="L2892" s="13">
        <f t="shared" si="182"/>
        <v>41860.125</v>
      </c>
      <c r="M2892" t="b">
        <v>0</v>
      </c>
      <c r="N2892">
        <v>3</v>
      </c>
      <c r="O2892" t="b">
        <v>0</v>
      </c>
      <c r="P2892" t="s">
        <v>8271</v>
      </c>
      <c r="Q2892" s="20">
        <f t="shared" si="183"/>
        <v>1.05</v>
      </c>
      <c r="R2892" s="8">
        <f t="shared" si="180"/>
        <v>7</v>
      </c>
      <c r="S2892" t="s">
        <v>8324</v>
      </c>
      <c r="T2892" t="s">
        <v>8325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181"/>
        <v>42415.883425925931</v>
      </c>
      <c r="L2893" s="13">
        <f t="shared" si="18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20">
        <f t="shared" si="183"/>
        <v>2.73</v>
      </c>
      <c r="R2893" s="8">
        <f t="shared" si="180"/>
        <v>27.3</v>
      </c>
      <c r="S2893" t="s">
        <v>8324</v>
      </c>
      <c r="T2893" t="s">
        <v>8325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181"/>
        <v>41869.714166666665</v>
      </c>
      <c r="L2894" s="13">
        <f t="shared" si="182"/>
        <v>41876.875</v>
      </c>
      <c r="M2894" t="b">
        <v>0</v>
      </c>
      <c r="N2894">
        <v>17</v>
      </c>
      <c r="O2894" t="b">
        <v>0</v>
      </c>
      <c r="P2894" t="s">
        <v>8271</v>
      </c>
      <c r="Q2894" s="20">
        <f t="shared" si="183"/>
        <v>9.0909090909090917</v>
      </c>
      <c r="R2894" s="8">
        <f t="shared" si="180"/>
        <v>29.411764705882351</v>
      </c>
      <c r="S2894" t="s">
        <v>8324</v>
      </c>
      <c r="T2894" t="s">
        <v>8325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181"/>
        <v>41953.773090277777</v>
      </c>
      <c r="L2895" s="13">
        <f t="shared" si="18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20">
        <f t="shared" si="183"/>
        <v>0.5</v>
      </c>
      <c r="R2895" s="8">
        <f t="shared" si="180"/>
        <v>12.5</v>
      </c>
      <c r="S2895" t="s">
        <v>8324</v>
      </c>
      <c r="T2895" t="s">
        <v>8325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181"/>
        <v>42037.986284722225</v>
      </c>
      <c r="L2896" s="13">
        <f t="shared" si="18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20">
        <f t="shared" si="183"/>
        <v>0</v>
      </c>
      <c r="R2896" s="8" t="e">
        <f t="shared" si="180"/>
        <v>#DIV/0!</v>
      </c>
      <c r="S2896" t="s">
        <v>8324</v>
      </c>
      <c r="T2896" t="s">
        <v>8325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181"/>
        <v>41811.555462962962</v>
      </c>
      <c r="L2897" s="13">
        <f t="shared" si="182"/>
        <v>41812.875</v>
      </c>
      <c r="M2897" t="b">
        <v>0</v>
      </c>
      <c r="N2897">
        <v>4</v>
      </c>
      <c r="O2897" t="b">
        <v>0</v>
      </c>
      <c r="P2897" t="s">
        <v>8271</v>
      </c>
      <c r="Q2897" s="20">
        <f t="shared" si="183"/>
        <v>4.5999999999999996</v>
      </c>
      <c r="R2897" s="8">
        <f t="shared" si="180"/>
        <v>5.75</v>
      </c>
      <c r="S2897" t="s">
        <v>8324</v>
      </c>
      <c r="T2897" t="s">
        <v>8325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181"/>
        <v>42701.908807870372</v>
      </c>
      <c r="L2898" s="13">
        <f t="shared" si="182"/>
        <v>42716.25</v>
      </c>
      <c r="M2898" t="b">
        <v>0</v>
      </c>
      <c r="N2898">
        <v>12</v>
      </c>
      <c r="O2898" t="b">
        <v>0</v>
      </c>
      <c r="P2898" t="s">
        <v>8271</v>
      </c>
      <c r="Q2898" s="20">
        <f t="shared" si="183"/>
        <v>20.833333333333336</v>
      </c>
      <c r="R2898" s="8">
        <f t="shared" si="180"/>
        <v>52.083333333333336</v>
      </c>
      <c r="S2898" t="s">
        <v>8324</v>
      </c>
      <c r="T2898" t="s">
        <v>8325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181"/>
        <v>42258.646504629629</v>
      </c>
      <c r="L2899" s="13">
        <f t="shared" si="18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20">
        <f t="shared" si="183"/>
        <v>4.583333333333333</v>
      </c>
      <c r="R2899" s="8">
        <f t="shared" si="180"/>
        <v>183.33333333333334</v>
      </c>
      <c r="S2899" t="s">
        <v>8324</v>
      </c>
      <c r="T2899" t="s">
        <v>8325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181"/>
        <v>42278.664965277778</v>
      </c>
      <c r="L2900" s="13">
        <f t="shared" si="18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20">
        <f t="shared" si="183"/>
        <v>4.2133333333333338</v>
      </c>
      <c r="R2900" s="8">
        <f t="shared" si="180"/>
        <v>26.333333333333332</v>
      </c>
      <c r="S2900" t="s">
        <v>8324</v>
      </c>
      <c r="T2900" t="s">
        <v>8325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181"/>
        <v>42515.078217592592</v>
      </c>
      <c r="L2901" s="13">
        <f t="shared" si="18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20">
        <f t="shared" si="183"/>
        <v>0</v>
      </c>
      <c r="R2901" s="8" t="e">
        <f t="shared" si="180"/>
        <v>#DIV/0!</v>
      </c>
      <c r="S2901" t="s">
        <v>8324</v>
      </c>
      <c r="T2901" t="s">
        <v>8325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181"/>
        <v>41830.234166666669</v>
      </c>
      <c r="L2902" s="13">
        <f t="shared" si="18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20">
        <f t="shared" si="183"/>
        <v>61.909090909090914</v>
      </c>
      <c r="R2902" s="8">
        <f t="shared" si="180"/>
        <v>486.42857142857144</v>
      </c>
      <c r="S2902" t="s">
        <v>8324</v>
      </c>
      <c r="T2902" t="s">
        <v>8325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181"/>
        <v>41982.904386574075</v>
      </c>
      <c r="L2903" s="13">
        <f t="shared" si="18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20">
        <f t="shared" si="183"/>
        <v>0.8</v>
      </c>
      <c r="R2903" s="8">
        <f t="shared" si="180"/>
        <v>3</v>
      </c>
      <c r="S2903" t="s">
        <v>8324</v>
      </c>
      <c r="T2903" t="s">
        <v>8325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181"/>
        <v>42210.439768518518</v>
      </c>
      <c r="L2904" s="13">
        <f t="shared" si="18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20">
        <f t="shared" si="183"/>
        <v>1.6666666666666666E-2</v>
      </c>
      <c r="R2904" s="8">
        <f t="shared" si="180"/>
        <v>25</v>
      </c>
      <c r="S2904" t="s">
        <v>8324</v>
      </c>
      <c r="T2904" t="s">
        <v>8325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181"/>
        <v>42196.166874999995</v>
      </c>
      <c r="L2905" s="13">
        <f t="shared" si="18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20">
        <f t="shared" si="183"/>
        <v>0.77999999999999992</v>
      </c>
      <c r="R2905" s="8">
        <f t="shared" si="180"/>
        <v>9.75</v>
      </c>
      <c r="S2905" t="s">
        <v>8324</v>
      </c>
      <c r="T2905" t="s">
        <v>8325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181"/>
        <v>41940.967951388891</v>
      </c>
      <c r="L2906" s="13">
        <f t="shared" si="182"/>
        <v>41952.5</v>
      </c>
      <c r="M2906" t="b">
        <v>0</v>
      </c>
      <c r="N2906">
        <v>4</v>
      </c>
      <c r="O2906" t="b">
        <v>0</v>
      </c>
      <c r="P2906" t="s">
        <v>8271</v>
      </c>
      <c r="Q2906" s="20">
        <f t="shared" si="183"/>
        <v>5</v>
      </c>
      <c r="R2906" s="8">
        <f t="shared" si="180"/>
        <v>18.75</v>
      </c>
      <c r="S2906" t="s">
        <v>8324</v>
      </c>
      <c r="T2906" t="s">
        <v>8325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181"/>
        <v>42606.056863425925</v>
      </c>
      <c r="L2907" s="13">
        <f t="shared" si="18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20">
        <f t="shared" si="183"/>
        <v>17.771428571428572</v>
      </c>
      <c r="R2907" s="8">
        <f t="shared" si="180"/>
        <v>36.588235294117645</v>
      </c>
      <c r="S2907" t="s">
        <v>8324</v>
      </c>
      <c r="T2907" t="s">
        <v>8325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181"/>
        <v>42199.648912037039</v>
      </c>
      <c r="L2908" s="13">
        <f t="shared" si="18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20">
        <f t="shared" si="183"/>
        <v>9.4166666666666661</v>
      </c>
      <c r="R2908" s="8">
        <f t="shared" si="180"/>
        <v>80.714285714285708</v>
      </c>
      <c r="S2908" t="s">
        <v>8324</v>
      </c>
      <c r="T2908" t="s">
        <v>8325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181"/>
        <v>42444.877743055549</v>
      </c>
      <c r="L2909" s="13">
        <f t="shared" si="18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20">
        <f t="shared" si="183"/>
        <v>0.08</v>
      </c>
      <c r="R2909" s="8">
        <f t="shared" si="180"/>
        <v>1</v>
      </c>
      <c r="S2909" t="s">
        <v>8324</v>
      </c>
      <c r="T2909" t="s">
        <v>8325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181"/>
        <v>42499.731701388882</v>
      </c>
      <c r="L2910" s="13">
        <f t="shared" si="18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20">
        <f t="shared" si="183"/>
        <v>2.75</v>
      </c>
      <c r="R2910" s="8">
        <f t="shared" si="180"/>
        <v>52.8</v>
      </c>
      <c r="S2910" t="s">
        <v>8324</v>
      </c>
      <c r="T2910" t="s">
        <v>8325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181"/>
        <v>41929.266215277778</v>
      </c>
      <c r="L2911" s="13">
        <f t="shared" si="18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20">
        <f t="shared" si="183"/>
        <v>1.1111111111111112E-2</v>
      </c>
      <c r="R2911" s="8">
        <f t="shared" si="180"/>
        <v>20</v>
      </c>
      <c r="S2911" t="s">
        <v>8324</v>
      </c>
      <c r="T2911" t="s">
        <v>8325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181"/>
        <v>42107.841284722221</v>
      </c>
      <c r="L2912" s="13">
        <f t="shared" si="18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20">
        <f t="shared" si="183"/>
        <v>3.3333333333333335E-3</v>
      </c>
      <c r="R2912" s="8">
        <f t="shared" si="180"/>
        <v>1</v>
      </c>
      <c r="S2912" t="s">
        <v>8324</v>
      </c>
      <c r="T2912" t="s">
        <v>8325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181"/>
        <v>42142.768819444449</v>
      </c>
      <c r="L2913" s="13">
        <f t="shared" si="18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20">
        <f t="shared" si="183"/>
        <v>36.5</v>
      </c>
      <c r="R2913" s="8">
        <f t="shared" si="180"/>
        <v>46.928571428571431</v>
      </c>
      <c r="S2913" t="s">
        <v>8324</v>
      </c>
      <c r="T2913" t="s">
        <v>8325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181"/>
        <v>42354.131643518514</v>
      </c>
      <c r="L2914" s="13">
        <f t="shared" si="18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20">
        <f t="shared" si="183"/>
        <v>14.058171745152354</v>
      </c>
      <c r="R2914" s="8">
        <f t="shared" si="180"/>
        <v>78.07692307692308</v>
      </c>
      <c r="S2914" t="s">
        <v>8324</v>
      </c>
      <c r="T2914" t="s">
        <v>8325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181"/>
        <v>41828.922905092593</v>
      </c>
      <c r="L2915" s="13">
        <f t="shared" si="18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20">
        <f t="shared" si="183"/>
        <v>0.02</v>
      </c>
      <c r="R2915" s="8">
        <f t="shared" si="180"/>
        <v>1</v>
      </c>
      <c r="S2915" t="s">
        <v>8324</v>
      </c>
      <c r="T2915" t="s">
        <v>8325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181"/>
        <v>42017.907337962963</v>
      </c>
      <c r="L2916" s="13">
        <f t="shared" si="18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20">
        <f t="shared" si="183"/>
        <v>4.0000000000000001E-3</v>
      </c>
      <c r="R2916" s="8">
        <f t="shared" si="180"/>
        <v>1</v>
      </c>
      <c r="S2916" t="s">
        <v>8324</v>
      </c>
      <c r="T2916" t="s">
        <v>8325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181"/>
        <v>42415.398032407407</v>
      </c>
      <c r="L2917" s="13">
        <f t="shared" si="18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20">
        <f t="shared" si="183"/>
        <v>61.1</v>
      </c>
      <c r="R2917" s="8">
        <f t="shared" si="180"/>
        <v>203.66666666666666</v>
      </c>
      <c r="S2917" t="s">
        <v>8324</v>
      </c>
      <c r="T2917" t="s">
        <v>8325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181"/>
        <v>41755.476724537039</v>
      </c>
      <c r="L2918" s="13">
        <f t="shared" si="18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20">
        <f t="shared" si="183"/>
        <v>7.8378378378378386</v>
      </c>
      <c r="R2918" s="8">
        <f t="shared" si="180"/>
        <v>20.714285714285715</v>
      </c>
      <c r="S2918" t="s">
        <v>8324</v>
      </c>
      <c r="T2918" t="s">
        <v>8325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181"/>
        <v>42245.234340277777</v>
      </c>
      <c r="L2919" s="13">
        <f t="shared" si="18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20">
        <f t="shared" si="183"/>
        <v>21.85</v>
      </c>
      <c r="R2919" s="8">
        <f t="shared" si="180"/>
        <v>48.555555555555557</v>
      </c>
      <c r="S2919" t="s">
        <v>8324</v>
      </c>
      <c r="T2919" t="s">
        <v>8325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181"/>
        <v>42278.629710648151</v>
      </c>
      <c r="L2920" s="13">
        <f t="shared" si="18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20">
        <f t="shared" si="183"/>
        <v>27.24</v>
      </c>
      <c r="R2920" s="8">
        <f t="shared" si="180"/>
        <v>68.099999999999994</v>
      </c>
      <c r="S2920" t="s">
        <v>8324</v>
      </c>
      <c r="T2920" t="s">
        <v>8325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181"/>
        <v>41826.61954861111</v>
      </c>
      <c r="L2921" s="13">
        <f t="shared" si="18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20">
        <f t="shared" si="183"/>
        <v>8.5</v>
      </c>
      <c r="R2921" s="8">
        <f t="shared" si="180"/>
        <v>8.5</v>
      </c>
      <c r="S2921" t="s">
        <v>8324</v>
      </c>
      <c r="T2921" t="s">
        <v>8325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181"/>
        <v>42058.792476851857</v>
      </c>
      <c r="L2922" s="13">
        <f t="shared" si="18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20">
        <f t="shared" si="183"/>
        <v>26.840000000000003</v>
      </c>
      <c r="R2922" s="8">
        <f t="shared" si="180"/>
        <v>51.615384615384613</v>
      </c>
      <c r="S2922" t="s">
        <v>8324</v>
      </c>
      <c r="T2922" t="s">
        <v>8325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181"/>
        <v>41877.886620370373</v>
      </c>
      <c r="L2923" s="13">
        <f t="shared" si="18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20">
        <f t="shared" si="183"/>
        <v>129</v>
      </c>
      <c r="R2923" s="8">
        <f t="shared" si="180"/>
        <v>43</v>
      </c>
      <c r="S2923" t="s">
        <v>8324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181"/>
        <v>42097.874155092592</v>
      </c>
      <c r="L2924" s="13">
        <f t="shared" si="18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20">
        <f t="shared" si="183"/>
        <v>100</v>
      </c>
      <c r="R2924" s="8">
        <f t="shared" si="180"/>
        <v>83.333333333333329</v>
      </c>
      <c r="S2924" t="s">
        <v>8324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181"/>
        <v>42013.15253472222</v>
      </c>
      <c r="L2925" s="13">
        <f t="shared" si="182"/>
        <v>42028.125</v>
      </c>
      <c r="M2925" t="b">
        <v>0</v>
      </c>
      <c r="N2925">
        <v>10</v>
      </c>
      <c r="O2925" t="b">
        <v>1</v>
      </c>
      <c r="P2925" t="s">
        <v>8305</v>
      </c>
      <c r="Q2925" s="20">
        <f t="shared" si="183"/>
        <v>100</v>
      </c>
      <c r="R2925" s="8">
        <f t="shared" si="180"/>
        <v>30</v>
      </c>
      <c r="S2925" t="s">
        <v>8324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181"/>
        <v>42103.556828703702</v>
      </c>
      <c r="L2926" s="13">
        <f t="shared" si="18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20">
        <f t="shared" si="183"/>
        <v>103.2</v>
      </c>
      <c r="R2926" s="8">
        <f t="shared" si="180"/>
        <v>175.51020408163265</v>
      </c>
      <c r="S2926" t="s">
        <v>8324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181"/>
        <v>41863.584120370368</v>
      </c>
      <c r="L2927" s="13">
        <f t="shared" si="18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20">
        <f t="shared" si="183"/>
        <v>102.44597777777777</v>
      </c>
      <c r="R2927" s="8">
        <f t="shared" si="180"/>
        <v>231.66175879396985</v>
      </c>
      <c r="S2927" t="s">
        <v>8324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181"/>
        <v>42044.765960648147</v>
      </c>
      <c r="L2928" s="13">
        <f t="shared" si="18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20">
        <f t="shared" si="183"/>
        <v>125</v>
      </c>
      <c r="R2928" s="8">
        <f t="shared" si="180"/>
        <v>75</v>
      </c>
      <c r="S2928" t="s">
        <v>8324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181"/>
        <v>41806.669317129628</v>
      </c>
      <c r="L2929" s="13">
        <f t="shared" si="18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20">
        <f t="shared" si="183"/>
        <v>130.83333333333334</v>
      </c>
      <c r="R2929" s="8">
        <f t="shared" si="180"/>
        <v>112.14285714285714</v>
      </c>
      <c r="S2929" t="s">
        <v>8324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181"/>
        <v>42403.998217592598</v>
      </c>
      <c r="L2930" s="13">
        <f t="shared" si="18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20">
        <f t="shared" si="183"/>
        <v>100</v>
      </c>
      <c r="R2930" s="8">
        <f t="shared" si="180"/>
        <v>41.666666666666664</v>
      </c>
      <c r="S2930" t="s">
        <v>8324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181"/>
        <v>41754.564328703702</v>
      </c>
      <c r="L2931" s="13">
        <f t="shared" si="18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20">
        <f t="shared" si="183"/>
        <v>102.06937499999999</v>
      </c>
      <c r="R2931" s="8">
        <f t="shared" si="180"/>
        <v>255.17343750000001</v>
      </c>
      <c r="S2931" t="s">
        <v>8324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181"/>
        <v>42101.584074074075</v>
      </c>
      <c r="L2932" s="13">
        <f t="shared" si="18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20">
        <f t="shared" si="183"/>
        <v>100.92000000000002</v>
      </c>
      <c r="R2932" s="8">
        <f t="shared" si="180"/>
        <v>162.7741935483871</v>
      </c>
      <c r="S2932" t="s">
        <v>8324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181"/>
        <v>41872.291238425925</v>
      </c>
      <c r="L2933" s="13">
        <f t="shared" si="18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20">
        <f t="shared" si="183"/>
        <v>106</v>
      </c>
      <c r="R2933" s="8">
        <f t="shared" si="180"/>
        <v>88.333333333333329</v>
      </c>
      <c r="S2933" t="s">
        <v>8324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181"/>
        <v>42025.164780092593</v>
      </c>
      <c r="L2934" s="13">
        <f t="shared" si="18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20">
        <f t="shared" si="183"/>
        <v>105.0967741935484</v>
      </c>
      <c r="R2934" s="8">
        <f t="shared" si="180"/>
        <v>85.736842105263165</v>
      </c>
      <c r="S2934" t="s">
        <v>8324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181"/>
        <v>42495.956631944442</v>
      </c>
      <c r="L2935" s="13">
        <f t="shared" si="18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20">
        <f t="shared" si="183"/>
        <v>102.76</v>
      </c>
      <c r="R2935" s="8">
        <f t="shared" si="180"/>
        <v>47.574074074074076</v>
      </c>
      <c r="S2935" t="s">
        <v>8324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181"/>
        <v>41775.636157407411</v>
      </c>
      <c r="L2936" s="13">
        <f t="shared" si="18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20">
        <f t="shared" si="183"/>
        <v>108</v>
      </c>
      <c r="R2936" s="8">
        <f t="shared" si="180"/>
        <v>72.972972972972968</v>
      </c>
      <c r="S2936" t="s">
        <v>8324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181"/>
        <v>42553.583425925928</v>
      </c>
      <c r="L2937" s="13">
        <f t="shared" si="18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20">
        <f t="shared" si="183"/>
        <v>100.88571428571429</v>
      </c>
      <c r="R2937" s="8">
        <f t="shared" si="180"/>
        <v>90.538461538461533</v>
      </c>
      <c r="S2937" t="s">
        <v>8324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181"/>
        <v>41912.650729166664</v>
      </c>
      <c r="L2938" s="13">
        <f t="shared" si="18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20">
        <f t="shared" si="183"/>
        <v>128</v>
      </c>
      <c r="R2938" s="8">
        <f t="shared" si="180"/>
        <v>37.647058823529413</v>
      </c>
      <c r="S2938" t="s">
        <v>8324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181"/>
        <v>41803.457326388889</v>
      </c>
      <c r="L2939" s="13">
        <f t="shared" si="18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20">
        <f t="shared" si="183"/>
        <v>133.33333333333331</v>
      </c>
      <c r="R2939" s="8">
        <f t="shared" si="180"/>
        <v>36.363636363636367</v>
      </c>
      <c r="S2939" t="s">
        <v>8324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181"/>
        <v>42004.703865740739</v>
      </c>
      <c r="L2940" s="13">
        <f t="shared" si="18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20">
        <f t="shared" si="183"/>
        <v>101.375</v>
      </c>
      <c r="R2940" s="8">
        <f t="shared" si="180"/>
        <v>126.71875</v>
      </c>
      <c r="S2940" t="s">
        <v>8324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181"/>
        <v>41845.809166666666</v>
      </c>
      <c r="L2941" s="13">
        <f t="shared" si="18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20">
        <f t="shared" si="183"/>
        <v>102.875</v>
      </c>
      <c r="R2941" s="8">
        <f t="shared" si="180"/>
        <v>329.2</v>
      </c>
      <c r="S2941" t="s">
        <v>8324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181"/>
        <v>41982.773356481484</v>
      </c>
      <c r="L2942" s="13">
        <f t="shared" si="18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20">
        <f t="shared" si="183"/>
        <v>107.24000000000001</v>
      </c>
      <c r="R2942" s="8">
        <f t="shared" si="180"/>
        <v>81.242424242424249</v>
      </c>
      <c r="S2942" t="s">
        <v>8324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181"/>
        <v>42034.960127314815</v>
      </c>
      <c r="L2943" s="13">
        <f t="shared" si="18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20">
        <f t="shared" si="183"/>
        <v>4.0000000000000001E-3</v>
      </c>
      <c r="R2943" s="8">
        <f t="shared" si="180"/>
        <v>1</v>
      </c>
      <c r="S2943" t="s">
        <v>8324</v>
      </c>
      <c r="T2943" t="s">
        <v>8358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181"/>
        <v>42334.803923611107</v>
      </c>
      <c r="L2944" s="13">
        <f t="shared" si="18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20">
        <f t="shared" si="183"/>
        <v>20.424999999999997</v>
      </c>
      <c r="R2944" s="8">
        <f t="shared" si="180"/>
        <v>202.22772277227722</v>
      </c>
      <c r="S2944" t="s">
        <v>8324</v>
      </c>
      <c r="T2944" t="s">
        <v>8358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181"/>
        <v>42077.129398148143</v>
      </c>
      <c r="L2945" s="13">
        <f t="shared" si="18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20">
        <f t="shared" si="183"/>
        <v>0</v>
      </c>
      <c r="R2945" s="8" t="e">
        <f t="shared" si="180"/>
        <v>#DIV/0!</v>
      </c>
      <c r="S2945" t="s">
        <v>8324</v>
      </c>
      <c r="T2945" t="s">
        <v>8358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181"/>
        <v>42132.9143287037</v>
      </c>
      <c r="L2946" s="13">
        <f t="shared" si="18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20">
        <f t="shared" si="183"/>
        <v>1</v>
      </c>
      <c r="R2946" s="8">
        <f t="shared" ref="R2946:R3009" si="184">E2946/N2946</f>
        <v>100</v>
      </c>
      <c r="S2946" t="s">
        <v>8324</v>
      </c>
      <c r="T2946" t="s">
        <v>8358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185">(((J2947/60)/60)/24)+DATE(1970,1,1)</f>
        <v>42118.139583333337</v>
      </c>
      <c r="L2947" s="13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20">
        <f t="shared" si="183"/>
        <v>0</v>
      </c>
      <c r="R2947" s="8" t="e">
        <f t="shared" si="184"/>
        <v>#DIV/0!</v>
      </c>
      <c r="S2947" t="s">
        <v>8324</v>
      </c>
      <c r="T2947" t="s">
        <v>8358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185"/>
        <v>42567.531157407408</v>
      </c>
      <c r="L2948" s="13">
        <f t="shared" si="186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20">
        <f t="shared" ref="Q2948:Q3011" si="187">E2948/D2948*100</f>
        <v>0.1</v>
      </c>
      <c r="R2948" s="8">
        <f t="shared" si="184"/>
        <v>1</v>
      </c>
      <c r="S2948" t="s">
        <v>8324</v>
      </c>
      <c r="T2948" t="s">
        <v>8358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185"/>
        <v>42649.562118055561</v>
      </c>
      <c r="L2949" s="13">
        <f t="shared" si="186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20">
        <f t="shared" si="187"/>
        <v>4.2880000000000003</v>
      </c>
      <c r="R2949" s="8">
        <f t="shared" si="184"/>
        <v>82.461538461538467</v>
      </c>
      <c r="S2949" t="s">
        <v>8324</v>
      </c>
      <c r="T2949" t="s">
        <v>8358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185"/>
        <v>42097.649224537032</v>
      </c>
      <c r="L2950" s="13">
        <f t="shared" si="186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20">
        <f t="shared" si="187"/>
        <v>4.8000000000000004E-3</v>
      </c>
      <c r="R2950" s="8">
        <f t="shared" si="184"/>
        <v>2.6666666666666665</v>
      </c>
      <c r="S2950" t="s">
        <v>8324</v>
      </c>
      <c r="T2950" t="s">
        <v>8358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185"/>
        <v>42297.823113425926</v>
      </c>
      <c r="L2951" s="13">
        <f t="shared" si="186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20">
        <f t="shared" si="187"/>
        <v>2.5</v>
      </c>
      <c r="R2951" s="8">
        <f t="shared" si="184"/>
        <v>12.5</v>
      </c>
      <c r="S2951" t="s">
        <v>8324</v>
      </c>
      <c r="T2951" t="s">
        <v>8358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185"/>
        <v>42362.36518518519</v>
      </c>
      <c r="L2952" s="13">
        <f t="shared" si="186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20">
        <f t="shared" si="187"/>
        <v>0</v>
      </c>
      <c r="R2952" s="8" t="e">
        <f t="shared" si="184"/>
        <v>#DIV/0!</v>
      </c>
      <c r="S2952" t="s">
        <v>8324</v>
      </c>
      <c r="T2952" t="s">
        <v>8358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185"/>
        <v>41872.802928240737</v>
      </c>
      <c r="L2953" s="13">
        <f t="shared" si="186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20">
        <f t="shared" si="187"/>
        <v>2.1919999999999997</v>
      </c>
      <c r="R2953" s="8">
        <f t="shared" si="184"/>
        <v>18.896551724137932</v>
      </c>
      <c r="S2953" t="s">
        <v>8324</v>
      </c>
      <c r="T2953" t="s">
        <v>8358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185"/>
        <v>42628.690266203703</v>
      </c>
      <c r="L2954" s="13">
        <f t="shared" si="186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20">
        <f t="shared" si="187"/>
        <v>8.0250000000000004</v>
      </c>
      <c r="R2954" s="8">
        <f t="shared" si="184"/>
        <v>200.625</v>
      </c>
      <c r="S2954" t="s">
        <v>8324</v>
      </c>
      <c r="T2954" t="s">
        <v>8358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185"/>
        <v>42255.791909722218</v>
      </c>
      <c r="L2955" s="13">
        <f t="shared" si="186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20">
        <f t="shared" si="187"/>
        <v>0.15125</v>
      </c>
      <c r="R2955" s="8">
        <f t="shared" si="184"/>
        <v>201.66666666666666</v>
      </c>
      <c r="S2955" t="s">
        <v>8324</v>
      </c>
      <c r="T2955" t="s">
        <v>8358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185"/>
        <v>42790.583368055552</v>
      </c>
      <c r="L2956" s="13">
        <f t="shared" si="186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20">
        <f t="shared" si="187"/>
        <v>0</v>
      </c>
      <c r="R2956" s="8" t="e">
        <f t="shared" si="184"/>
        <v>#DIV/0!</v>
      </c>
      <c r="S2956" t="s">
        <v>8324</v>
      </c>
      <c r="T2956" t="s">
        <v>8358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185"/>
        <v>42141.741307870368</v>
      </c>
      <c r="L2957" s="13">
        <f t="shared" si="186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20">
        <f t="shared" si="187"/>
        <v>59.583333333333336</v>
      </c>
      <c r="R2957" s="8">
        <f t="shared" si="184"/>
        <v>65</v>
      </c>
      <c r="S2957" t="s">
        <v>8324</v>
      </c>
      <c r="T2957" t="s">
        <v>8358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185"/>
        <v>42464.958912037036</v>
      </c>
      <c r="L2958" s="13">
        <f t="shared" si="186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20">
        <f t="shared" si="187"/>
        <v>16.734177215189874</v>
      </c>
      <c r="R2958" s="8">
        <f t="shared" si="184"/>
        <v>66.099999999999994</v>
      </c>
      <c r="S2958" t="s">
        <v>8324</v>
      </c>
      <c r="T2958" t="s">
        <v>8358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185"/>
        <v>42031.011249999996</v>
      </c>
      <c r="L2959" s="13">
        <f t="shared" si="186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20">
        <f t="shared" si="187"/>
        <v>1.8666666666666669</v>
      </c>
      <c r="R2959" s="8">
        <f t="shared" si="184"/>
        <v>93.333333333333329</v>
      </c>
      <c r="S2959" t="s">
        <v>8324</v>
      </c>
      <c r="T2959" t="s">
        <v>8358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185"/>
        <v>42438.779131944444</v>
      </c>
      <c r="L2960" s="13">
        <f t="shared" si="186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20">
        <f t="shared" si="187"/>
        <v>0</v>
      </c>
      <c r="R2960" s="8" t="e">
        <f t="shared" si="184"/>
        <v>#DIV/0!</v>
      </c>
      <c r="S2960" t="s">
        <v>8324</v>
      </c>
      <c r="T2960" t="s">
        <v>8358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185"/>
        <v>42498.008391203708</v>
      </c>
      <c r="L2961" s="13">
        <f t="shared" si="186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20">
        <f t="shared" si="187"/>
        <v>0</v>
      </c>
      <c r="R2961" s="8" t="e">
        <f t="shared" si="184"/>
        <v>#DIV/0!</v>
      </c>
      <c r="S2961" t="s">
        <v>8324</v>
      </c>
      <c r="T2961" t="s">
        <v>8358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185"/>
        <v>41863.757210648146</v>
      </c>
      <c r="L2962" s="13">
        <f t="shared" si="186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20">
        <f t="shared" si="187"/>
        <v>0</v>
      </c>
      <c r="R2962" s="8" t="e">
        <f t="shared" si="184"/>
        <v>#DIV/0!</v>
      </c>
      <c r="S2962" t="s">
        <v>8324</v>
      </c>
      <c r="T2962" t="s">
        <v>8358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185"/>
        <v>42061.212488425925</v>
      </c>
      <c r="L2963" s="13">
        <f t="shared" si="186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20">
        <f t="shared" si="187"/>
        <v>109.62</v>
      </c>
      <c r="R2963" s="8">
        <f t="shared" si="184"/>
        <v>50.75</v>
      </c>
      <c r="S2963" t="s">
        <v>8324</v>
      </c>
      <c r="T2963" t="s">
        <v>8325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185"/>
        <v>42036.24428240741</v>
      </c>
      <c r="L2964" s="13">
        <f t="shared" si="186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20">
        <f t="shared" si="187"/>
        <v>121.8</v>
      </c>
      <c r="R2964" s="8">
        <f t="shared" si="184"/>
        <v>60.9</v>
      </c>
      <c r="S2964" t="s">
        <v>8324</v>
      </c>
      <c r="T2964" t="s">
        <v>8325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185"/>
        <v>42157.470185185186</v>
      </c>
      <c r="L2965" s="13">
        <f t="shared" si="186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20">
        <f t="shared" si="187"/>
        <v>106.85</v>
      </c>
      <c r="R2965" s="8">
        <f t="shared" si="184"/>
        <v>109.03061224489795</v>
      </c>
      <c r="S2965" t="s">
        <v>8324</v>
      </c>
      <c r="T2965" t="s">
        <v>8325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185"/>
        <v>41827.909942129627</v>
      </c>
      <c r="L2966" s="13">
        <f t="shared" si="186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20">
        <f t="shared" si="187"/>
        <v>100.71379999999999</v>
      </c>
      <c r="R2966" s="8">
        <f t="shared" si="184"/>
        <v>25.692295918367346</v>
      </c>
      <c r="S2966" t="s">
        <v>8324</v>
      </c>
      <c r="T2966" t="s">
        <v>8325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185"/>
        <v>42162.729548611111</v>
      </c>
      <c r="L2967" s="13">
        <f t="shared" si="186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20">
        <f t="shared" si="187"/>
        <v>109.00000000000001</v>
      </c>
      <c r="R2967" s="8">
        <f t="shared" si="184"/>
        <v>41.92307692307692</v>
      </c>
      <c r="S2967" t="s">
        <v>8324</v>
      </c>
      <c r="T2967" t="s">
        <v>8325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185"/>
        <v>42233.738564814819</v>
      </c>
      <c r="L2968" s="13">
        <f t="shared" si="186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20">
        <f t="shared" si="187"/>
        <v>113.63000000000001</v>
      </c>
      <c r="R2968" s="8">
        <f t="shared" si="184"/>
        <v>88.7734375</v>
      </c>
      <c r="S2968" t="s">
        <v>8324</v>
      </c>
      <c r="T2968" t="s">
        <v>8325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185"/>
        <v>42042.197824074072</v>
      </c>
      <c r="L2969" s="13">
        <f t="shared" si="186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20">
        <f t="shared" si="187"/>
        <v>113.92</v>
      </c>
      <c r="R2969" s="8">
        <f t="shared" si="184"/>
        <v>80.225352112676063</v>
      </c>
      <c r="S2969" t="s">
        <v>8324</v>
      </c>
      <c r="T2969" t="s">
        <v>8325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185"/>
        <v>42585.523842592593</v>
      </c>
      <c r="L2970" s="13">
        <f t="shared" si="186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20">
        <f t="shared" si="187"/>
        <v>106</v>
      </c>
      <c r="R2970" s="8">
        <f t="shared" si="184"/>
        <v>78.936170212765958</v>
      </c>
      <c r="S2970" t="s">
        <v>8324</v>
      </c>
      <c r="T2970" t="s">
        <v>8325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185"/>
        <v>42097.786493055552</v>
      </c>
      <c r="L2971" s="13">
        <f t="shared" si="186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20">
        <f t="shared" si="187"/>
        <v>162.5</v>
      </c>
      <c r="R2971" s="8">
        <f t="shared" si="184"/>
        <v>95.588235294117652</v>
      </c>
      <c r="S2971" t="s">
        <v>8324</v>
      </c>
      <c r="T2971" t="s">
        <v>8325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185"/>
        <v>41808.669571759259</v>
      </c>
      <c r="L2972" s="13">
        <f t="shared" si="186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20">
        <f t="shared" si="187"/>
        <v>106</v>
      </c>
      <c r="R2972" s="8">
        <f t="shared" si="184"/>
        <v>69.890109890109883</v>
      </c>
      <c r="S2972" t="s">
        <v>8324</v>
      </c>
      <c r="T2972" t="s">
        <v>8325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185"/>
        <v>41852.658310185187</v>
      </c>
      <c r="L2973" s="13">
        <f t="shared" si="186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20">
        <f t="shared" si="187"/>
        <v>100.15624999999999</v>
      </c>
      <c r="R2973" s="8">
        <f t="shared" si="184"/>
        <v>74.534883720930239</v>
      </c>
      <c r="S2973" t="s">
        <v>8324</v>
      </c>
      <c r="T2973" t="s">
        <v>8325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185"/>
        <v>42694.110185185185</v>
      </c>
      <c r="L2974" s="13">
        <f t="shared" si="186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20">
        <f t="shared" si="187"/>
        <v>105.35000000000001</v>
      </c>
      <c r="R2974" s="8">
        <f t="shared" si="184"/>
        <v>123.94117647058823</v>
      </c>
      <c r="S2974" t="s">
        <v>8324</v>
      </c>
      <c r="T2974" t="s">
        <v>8325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185"/>
        <v>42341.818379629629</v>
      </c>
      <c r="L2975" s="13">
        <f t="shared" si="186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20">
        <f t="shared" si="187"/>
        <v>174.8</v>
      </c>
      <c r="R2975" s="8">
        <f t="shared" si="184"/>
        <v>264.84848484848487</v>
      </c>
      <c r="S2975" t="s">
        <v>8324</v>
      </c>
      <c r="T2975" t="s">
        <v>8325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185"/>
        <v>41880.061006944445</v>
      </c>
      <c r="L2976" s="13">
        <f t="shared" si="186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20">
        <f t="shared" si="187"/>
        <v>102</v>
      </c>
      <c r="R2976" s="8">
        <f t="shared" si="184"/>
        <v>58.620689655172413</v>
      </c>
      <c r="S2976" t="s">
        <v>8324</v>
      </c>
      <c r="T2976" t="s">
        <v>8325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185"/>
        <v>41941.683865740742</v>
      </c>
      <c r="L2977" s="13">
        <f t="shared" si="186"/>
        <v>41970.125</v>
      </c>
      <c r="M2977" t="b">
        <v>0</v>
      </c>
      <c r="N2977">
        <v>113</v>
      </c>
      <c r="O2977" t="b">
        <v>1</v>
      </c>
      <c r="P2977" t="s">
        <v>8271</v>
      </c>
      <c r="Q2977" s="20">
        <f t="shared" si="187"/>
        <v>100.125</v>
      </c>
      <c r="R2977" s="8">
        <f t="shared" si="184"/>
        <v>70.884955752212392</v>
      </c>
      <c r="S2977" t="s">
        <v>8324</v>
      </c>
      <c r="T2977" t="s">
        <v>8325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185"/>
        <v>42425.730671296296</v>
      </c>
      <c r="L2978" s="13">
        <f t="shared" si="186"/>
        <v>42442.5</v>
      </c>
      <c r="M2978" t="b">
        <v>0</v>
      </c>
      <c r="N2978">
        <v>14</v>
      </c>
      <c r="O2978" t="b">
        <v>1</v>
      </c>
      <c r="P2978" t="s">
        <v>8271</v>
      </c>
      <c r="Q2978" s="20">
        <f t="shared" si="187"/>
        <v>171.42857142857142</v>
      </c>
      <c r="R2978" s="8">
        <f t="shared" si="184"/>
        <v>8.5714285714285712</v>
      </c>
      <c r="S2978" t="s">
        <v>8324</v>
      </c>
      <c r="T2978" t="s">
        <v>8325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185"/>
        <v>42026.88118055556</v>
      </c>
      <c r="L2979" s="13">
        <f t="shared" si="186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20">
        <f t="shared" si="187"/>
        <v>113.56666666666666</v>
      </c>
      <c r="R2979" s="8">
        <f t="shared" si="184"/>
        <v>113.56666666666666</v>
      </c>
      <c r="S2979" t="s">
        <v>8324</v>
      </c>
      <c r="T2979" t="s">
        <v>8325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185"/>
        <v>41922.640590277777</v>
      </c>
      <c r="L2980" s="13">
        <f t="shared" si="186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20">
        <f t="shared" si="187"/>
        <v>129.46666666666667</v>
      </c>
      <c r="R2980" s="8">
        <f t="shared" si="184"/>
        <v>60.6875</v>
      </c>
      <c r="S2980" t="s">
        <v>8324</v>
      </c>
      <c r="T2980" t="s">
        <v>8325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185"/>
        <v>41993.824340277773</v>
      </c>
      <c r="L2981" s="13">
        <f t="shared" si="186"/>
        <v>42010.25</v>
      </c>
      <c r="M2981" t="b">
        <v>0</v>
      </c>
      <c r="N2981">
        <v>46</v>
      </c>
      <c r="O2981" t="b">
        <v>1</v>
      </c>
      <c r="P2981" t="s">
        <v>8271</v>
      </c>
      <c r="Q2981" s="20">
        <f t="shared" si="187"/>
        <v>101.4</v>
      </c>
      <c r="R2981" s="8">
        <f t="shared" si="184"/>
        <v>110.21739130434783</v>
      </c>
      <c r="S2981" t="s">
        <v>8324</v>
      </c>
      <c r="T2981" t="s">
        <v>8325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185"/>
        <v>42219.915856481486</v>
      </c>
      <c r="L2982" s="13">
        <f t="shared" si="186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20">
        <f t="shared" si="187"/>
        <v>109.16666666666666</v>
      </c>
      <c r="R2982" s="8">
        <f t="shared" si="184"/>
        <v>136.45833333333334</v>
      </c>
      <c r="S2982" t="s">
        <v>8324</v>
      </c>
      <c r="T2982" t="s">
        <v>8325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185"/>
        <v>42225.559675925921</v>
      </c>
      <c r="L2983" s="13">
        <f t="shared" si="186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20">
        <f t="shared" si="187"/>
        <v>128.92500000000001</v>
      </c>
      <c r="R2983" s="8">
        <f t="shared" si="184"/>
        <v>53.164948453608247</v>
      </c>
      <c r="S2983" t="s">
        <v>8324</v>
      </c>
      <c r="T2983" t="s">
        <v>8358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185"/>
        <v>42381.686840277776</v>
      </c>
      <c r="L2984" s="13">
        <f t="shared" si="186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20">
        <f t="shared" si="187"/>
        <v>102.06</v>
      </c>
      <c r="R2984" s="8">
        <f t="shared" si="184"/>
        <v>86.491525423728817</v>
      </c>
      <c r="S2984" t="s">
        <v>8324</v>
      </c>
      <c r="T2984" t="s">
        <v>8358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185"/>
        <v>41894.632361111115</v>
      </c>
      <c r="L2985" s="13">
        <f t="shared" si="186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20">
        <f t="shared" si="187"/>
        <v>146.53957758620692</v>
      </c>
      <c r="R2985" s="8">
        <f t="shared" si="184"/>
        <v>155.23827397260274</v>
      </c>
      <c r="S2985" t="s">
        <v>8324</v>
      </c>
      <c r="T2985" t="s">
        <v>8358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185"/>
        <v>42576.278715277775</v>
      </c>
      <c r="L2986" s="13">
        <f t="shared" si="186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20">
        <f t="shared" si="187"/>
        <v>100.352</v>
      </c>
      <c r="R2986" s="8">
        <f t="shared" si="184"/>
        <v>115.08256880733946</v>
      </c>
      <c r="S2986" t="s">
        <v>8324</v>
      </c>
      <c r="T2986" t="s">
        <v>8358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185"/>
        <v>42654.973703703698</v>
      </c>
      <c r="L2987" s="13">
        <f t="shared" si="186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20">
        <f t="shared" si="187"/>
        <v>121.64999999999999</v>
      </c>
      <c r="R2987" s="8">
        <f t="shared" si="184"/>
        <v>109.5945945945946</v>
      </c>
      <c r="S2987" t="s">
        <v>8324</v>
      </c>
      <c r="T2987" t="s">
        <v>8358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185"/>
        <v>42431.500069444446</v>
      </c>
      <c r="L2988" s="13">
        <f t="shared" si="186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20">
        <f t="shared" si="187"/>
        <v>105.5</v>
      </c>
      <c r="R2988" s="8">
        <f t="shared" si="184"/>
        <v>45.214285714285715</v>
      </c>
      <c r="S2988" t="s">
        <v>8324</v>
      </c>
      <c r="T2988" t="s">
        <v>8358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185"/>
        <v>42627.307303240741</v>
      </c>
      <c r="L2989" s="13">
        <f t="shared" si="186"/>
        <v>42656</v>
      </c>
      <c r="M2989" t="b">
        <v>0</v>
      </c>
      <c r="N2989">
        <v>265</v>
      </c>
      <c r="O2989" t="b">
        <v>1</v>
      </c>
      <c r="P2989" t="s">
        <v>8303</v>
      </c>
      <c r="Q2989" s="20">
        <f t="shared" si="187"/>
        <v>110.4008</v>
      </c>
      <c r="R2989" s="8">
        <f t="shared" si="184"/>
        <v>104.15169811320754</v>
      </c>
      <c r="S2989" t="s">
        <v>8324</v>
      </c>
      <c r="T2989" t="s">
        <v>8358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185"/>
        <v>42511.362048611118</v>
      </c>
      <c r="L2990" s="13">
        <f t="shared" si="186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20">
        <f t="shared" si="187"/>
        <v>100</v>
      </c>
      <c r="R2990" s="8">
        <f t="shared" si="184"/>
        <v>35.714285714285715</v>
      </c>
      <c r="S2990" t="s">
        <v>8324</v>
      </c>
      <c r="T2990" t="s">
        <v>8358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185"/>
        <v>42337.02039351852</v>
      </c>
      <c r="L2991" s="13">
        <f t="shared" si="186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20">
        <f t="shared" si="187"/>
        <v>176.535</v>
      </c>
      <c r="R2991" s="8">
        <f t="shared" si="184"/>
        <v>96.997252747252745</v>
      </c>
      <c r="S2991" t="s">
        <v>8324</v>
      </c>
      <c r="T2991" t="s">
        <v>8358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185"/>
        <v>42341.57430555555</v>
      </c>
      <c r="L2992" s="13">
        <f t="shared" si="186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20">
        <f t="shared" si="187"/>
        <v>100</v>
      </c>
      <c r="R2992" s="8">
        <f t="shared" si="184"/>
        <v>370.37037037037038</v>
      </c>
      <c r="S2992" t="s">
        <v>8324</v>
      </c>
      <c r="T2992" t="s">
        <v>8358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185"/>
        <v>42740.837152777778</v>
      </c>
      <c r="L2993" s="13">
        <f t="shared" si="186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20">
        <f t="shared" si="187"/>
        <v>103.29411764705883</v>
      </c>
      <c r="R2993" s="8">
        <f t="shared" si="184"/>
        <v>94.408602150537632</v>
      </c>
      <c r="S2993" t="s">
        <v>8324</v>
      </c>
      <c r="T2993" t="s">
        <v>8358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185"/>
        <v>42622.767476851848</v>
      </c>
      <c r="L2994" s="13">
        <f t="shared" si="186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20">
        <f t="shared" si="187"/>
        <v>104.5</v>
      </c>
      <c r="R2994" s="8">
        <f t="shared" si="184"/>
        <v>48.984375</v>
      </c>
      <c r="S2994" t="s">
        <v>8324</v>
      </c>
      <c r="T2994" t="s">
        <v>8358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185"/>
        <v>42390.838738425926</v>
      </c>
      <c r="L2995" s="13">
        <f t="shared" si="186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20">
        <f t="shared" si="187"/>
        <v>100.29999999999998</v>
      </c>
      <c r="R2995" s="8">
        <f t="shared" si="184"/>
        <v>45.590909090909093</v>
      </c>
      <c r="S2995" t="s">
        <v>8324</v>
      </c>
      <c r="T2995" t="s">
        <v>8358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185"/>
        <v>41885.478842592594</v>
      </c>
      <c r="L2996" s="13">
        <f t="shared" si="186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20">
        <f t="shared" si="187"/>
        <v>457.74666666666673</v>
      </c>
      <c r="R2996" s="8">
        <f t="shared" si="184"/>
        <v>23.275254237288134</v>
      </c>
      <c r="S2996" t="s">
        <v>8324</v>
      </c>
      <c r="T2996" t="s">
        <v>8358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185"/>
        <v>42724.665173611109</v>
      </c>
      <c r="L2997" s="13">
        <f t="shared" si="186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20">
        <f t="shared" si="187"/>
        <v>104.96000000000001</v>
      </c>
      <c r="R2997" s="8">
        <f t="shared" si="184"/>
        <v>63.2289156626506</v>
      </c>
      <c r="S2997" t="s">
        <v>8324</v>
      </c>
      <c r="T2997" t="s">
        <v>8358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185"/>
        <v>42090.912500000006</v>
      </c>
      <c r="L2998" s="13">
        <f t="shared" si="186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20">
        <f t="shared" si="187"/>
        <v>171.94285714285715</v>
      </c>
      <c r="R2998" s="8">
        <f t="shared" si="184"/>
        <v>153.5204081632653</v>
      </c>
      <c r="S2998" t="s">
        <v>8324</v>
      </c>
      <c r="T2998" t="s">
        <v>8358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185"/>
        <v>42775.733715277776</v>
      </c>
      <c r="L2999" s="13">
        <f t="shared" si="186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20">
        <f t="shared" si="187"/>
        <v>103.73000000000002</v>
      </c>
      <c r="R2999" s="8">
        <f t="shared" si="184"/>
        <v>90.2</v>
      </c>
      <c r="S2999" t="s">
        <v>8324</v>
      </c>
      <c r="T2999" t="s">
        <v>8358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185"/>
        <v>41778.193622685183</v>
      </c>
      <c r="L3000" s="13">
        <f t="shared" si="186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20">
        <f t="shared" si="187"/>
        <v>103.029</v>
      </c>
      <c r="R3000" s="8">
        <f t="shared" si="184"/>
        <v>118.97113163972287</v>
      </c>
      <c r="S3000" t="s">
        <v>8324</v>
      </c>
      <c r="T3000" t="s">
        <v>8358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185"/>
        <v>42780.740277777775</v>
      </c>
      <c r="L3001" s="13">
        <f t="shared" si="186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20">
        <f t="shared" si="187"/>
        <v>118.88888888888889</v>
      </c>
      <c r="R3001" s="8">
        <f t="shared" si="184"/>
        <v>80.25</v>
      </c>
      <c r="S3001" t="s">
        <v>8324</v>
      </c>
      <c r="T3001" t="s">
        <v>8358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185"/>
        <v>42752.827199074076</v>
      </c>
      <c r="L3002" s="13">
        <f t="shared" si="186"/>
        <v>42766.75</v>
      </c>
      <c r="M3002" t="b">
        <v>0</v>
      </c>
      <c r="N3002">
        <v>8</v>
      </c>
      <c r="O3002" t="b">
        <v>1</v>
      </c>
      <c r="P3002" t="s">
        <v>8303</v>
      </c>
      <c r="Q3002" s="20">
        <f t="shared" si="187"/>
        <v>100</v>
      </c>
      <c r="R3002" s="8">
        <f t="shared" si="184"/>
        <v>62.5</v>
      </c>
      <c r="S3002" t="s">
        <v>8324</v>
      </c>
      <c r="T3002" t="s">
        <v>8358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185"/>
        <v>42534.895625000005</v>
      </c>
      <c r="L3003" s="13">
        <f t="shared" si="186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20">
        <f t="shared" si="187"/>
        <v>318.69988910451895</v>
      </c>
      <c r="R3003" s="8">
        <f t="shared" si="184"/>
        <v>131.37719999999999</v>
      </c>
      <c r="S3003" t="s">
        <v>8324</v>
      </c>
      <c r="T3003" t="s">
        <v>8358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185"/>
        <v>41239.83625</v>
      </c>
      <c r="L3004" s="13">
        <f t="shared" si="186"/>
        <v>41269.83625</v>
      </c>
      <c r="M3004" t="b">
        <v>0</v>
      </c>
      <c r="N3004">
        <v>104</v>
      </c>
      <c r="O3004" t="b">
        <v>1</v>
      </c>
      <c r="P3004" t="s">
        <v>8303</v>
      </c>
      <c r="Q3004" s="20">
        <f t="shared" si="187"/>
        <v>108.50614285714286</v>
      </c>
      <c r="R3004" s="8">
        <f t="shared" si="184"/>
        <v>73.032980769230775</v>
      </c>
      <c r="S3004" t="s">
        <v>8324</v>
      </c>
      <c r="T3004" t="s">
        <v>8358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185"/>
        <v>42398.849259259259</v>
      </c>
      <c r="L3005" s="13">
        <f t="shared" si="186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20">
        <f t="shared" si="187"/>
        <v>101.16666666666667</v>
      </c>
      <c r="R3005" s="8">
        <f t="shared" si="184"/>
        <v>178.52941176470588</v>
      </c>
      <c r="S3005" t="s">
        <v>8324</v>
      </c>
      <c r="T3005" t="s">
        <v>8358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185"/>
        <v>41928.881064814814</v>
      </c>
      <c r="L3006" s="13">
        <f t="shared" si="186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20">
        <f t="shared" si="187"/>
        <v>112.815</v>
      </c>
      <c r="R3006" s="8">
        <f t="shared" si="184"/>
        <v>162.90974729241879</v>
      </c>
      <c r="S3006" t="s">
        <v>8324</v>
      </c>
      <c r="T3006" t="s">
        <v>8358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185"/>
        <v>41888.674826388888</v>
      </c>
      <c r="L3007" s="13">
        <f t="shared" si="186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20">
        <f t="shared" si="187"/>
        <v>120.49622641509434</v>
      </c>
      <c r="R3007" s="8">
        <f t="shared" si="184"/>
        <v>108.24237288135593</v>
      </c>
      <c r="S3007" t="s">
        <v>8324</v>
      </c>
      <c r="T3007" t="s">
        <v>8358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185"/>
        <v>41957.756840277783</v>
      </c>
      <c r="L3008" s="13">
        <f t="shared" si="186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20">
        <f t="shared" si="187"/>
        <v>107.74999999999999</v>
      </c>
      <c r="R3008" s="8">
        <f t="shared" si="184"/>
        <v>88.865979381443296</v>
      </c>
      <c r="S3008" t="s">
        <v>8324</v>
      </c>
      <c r="T3008" t="s">
        <v>8358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185"/>
        <v>42098.216238425928</v>
      </c>
      <c r="L3009" s="13">
        <f t="shared" si="186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20">
        <f t="shared" si="187"/>
        <v>180</v>
      </c>
      <c r="R3009" s="8">
        <f t="shared" si="184"/>
        <v>54</v>
      </c>
      <c r="S3009" t="s">
        <v>8324</v>
      </c>
      <c r="T3009" t="s">
        <v>8358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185"/>
        <v>42360.212025462963</v>
      </c>
      <c r="L3010" s="13">
        <f t="shared" si="186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20">
        <f t="shared" si="187"/>
        <v>101.16666666666667</v>
      </c>
      <c r="R3010" s="8">
        <f t="shared" ref="R3010:R3073" si="188">E3010/N3010</f>
        <v>116.73076923076923</v>
      </c>
      <c r="S3010" t="s">
        <v>8324</v>
      </c>
      <c r="T3010" t="s">
        <v>8358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189">(((J3011/60)/60)/24)+DATE(1970,1,1)</f>
        <v>41939.569907407407</v>
      </c>
      <c r="L3011" s="13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20">
        <f t="shared" si="187"/>
        <v>119.756</v>
      </c>
      <c r="R3011" s="8">
        <f t="shared" si="188"/>
        <v>233.8984375</v>
      </c>
      <c r="S3011" t="s">
        <v>8324</v>
      </c>
      <c r="T3011" t="s">
        <v>8358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189"/>
        <v>41996.832395833335</v>
      </c>
      <c r="L3012" s="13">
        <f t="shared" si="190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20">
        <f t="shared" ref="Q3012:Q3075" si="191">E3012/D3012*100</f>
        <v>158</v>
      </c>
      <c r="R3012" s="8">
        <f t="shared" si="188"/>
        <v>158</v>
      </c>
      <c r="S3012" t="s">
        <v>8324</v>
      </c>
      <c r="T3012" t="s">
        <v>8358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189"/>
        <v>42334.468935185185</v>
      </c>
      <c r="L3013" s="13">
        <f t="shared" si="190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20">
        <f t="shared" si="191"/>
        <v>123.66666666666666</v>
      </c>
      <c r="R3013" s="8">
        <f t="shared" si="188"/>
        <v>14.84</v>
      </c>
      <c r="S3013" t="s">
        <v>8324</v>
      </c>
      <c r="T3013" t="s">
        <v>8358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189"/>
        <v>42024.702893518523</v>
      </c>
      <c r="L3014" s="13">
        <f t="shared" si="190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20">
        <f t="shared" si="191"/>
        <v>117.12499999999999</v>
      </c>
      <c r="R3014" s="8">
        <f t="shared" si="188"/>
        <v>85.181818181818187</v>
      </c>
      <c r="S3014" t="s">
        <v>8324</v>
      </c>
      <c r="T3014" t="s">
        <v>8358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189"/>
        <v>42146.836215277777</v>
      </c>
      <c r="L3015" s="13">
        <f t="shared" si="190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20">
        <f t="shared" si="191"/>
        <v>156.96</v>
      </c>
      <c r="R3015" s="8">
        <f t="shared" si="188"/>
        <v>146.69158878504672</v>
      </c>
      <c r="S3015" t="s">
        <v>8324</v>
      </c>
      <c r="T3015" t="s">
        <v>8358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189"/>
        <v>41920.123611111114</v>
      </c>
      <c r="L3016" s="13">
        <f t="shared" si="190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20">
        <f t="shared" si="191"/>
        <v>113.104</v>
      </c>
      <c r="R3016" s="8">
        <f t="shared" si="188"/>
        <v>50.764811490125673</v>
      </c>
      <c r="S3016" t="s">
        <v>8324</v>
      </c>
      <c r="T3016" t="s">
        <v>8358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189"/>
        <v>41785.72729166667</v>
      </c>
      <c r="L3017" s="13">
        <f t="shared" si="190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20">
        <f t="shared" si="191"/>
        <v>103.17647058823529</v>
      </c>
      <c r="R3017" s="8">
        <f t="shared" si="188"/>
        <v>87.7</v>
      </c>
      <c r="S3017" t="s">
        <v>8324</v>
      </c>
      <c r="T3017" t="s">
        <v>8358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189"/>
        <v>41778.548055555555</v>
      </c>
      <c r="L3018" s="13">
        <f t="shared" si="190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20">
        <f t="shared" si="191"/>
        <v>102.61176470588236</v>
      </c>
      <c r="R3018" s="8">
        <f t="shared" si="188"/>
        <v>242.27777777777777</v>
      </c>
      <c r="S3018" t="s">
        <v>8324</v>
      </c>
      <c r="T3018" t="s">
        <v>8358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189"/>
        <v>41841.850034722222</v>
      </c>
      <c r="L3019" s="13">
        <f t="shared" si="190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20">
        <f t="shared" si="191"/>
        <v>105.84090909090908</v>
      </c>
      <c r="R3019" s="8">
        <f t="shared" si="188"/>
        <v>146.44654088050314</v>
      </c>
      <c r="S3019" t="s">
        <v>8324</v>
      </c>
      <c r="T3019" t="s">
        <v>8358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189"/>
        <v>42163.29833333334</v>
      </c>
      <c r="L3020" s="13">
        <f t="shared" si="190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20">
        <f t="shared" si="191"/>
        <v>100.71428571428571</v>
      </c>
      <c r="R3020" s="8">
        <f t="shared" si="188"/>
        <v>103.17073170731707</v>
      </c>
      <c r="S3020" t="s">
        <v>8324</v>
      </c>
      <c r="T3020" t="s">
        <v>8358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189"/>
        <v>41758.833564814813</v>
      </c>
      <c r="L3021" s="13">
        <f t="shared" si="190"/>
        <v>41786.125</v>
      </c>
      <c r="M3021" t="b">
        <v>0</v>
      </c>
      <c r="N3021">
        <v>226</v>
      </c>
      <c r="O3021" t="b">
        <v>1</v>
      </c>
      <c r="P3021" t="s">
        <v>8303</v>
      </c>
      <c r="Q3021" s="20">
        <f t="shared" si="191"/>
        <v>121.23333333333332</v>
      </c>
      <c r="R3021" s="8">
        <f t="shared" si="188"/>
        <v>80.464601769911511</v>
      </c>
      <c r="S3021" t="s">
        <v>8324</v>
      </c>
      <c r="T3021" t="s">
        <v>8358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189"/>
        <v>42170.846446759257</v>
      </c>
      <c r="L3022" s="13">
        <f t="shared" si="190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20">
        <f t="shared" si="191"/>
        <v>100.57142857142858</v>
      </c>
      <c r="R3022" s="8">
        <f t="shared" si="188"/>
        <v>234.66666666666666</v>
      </c>
      <c r="S3022" t="s">
        <v>8324</v>
      </c>
      <c r="T3022" t="s">
        <v>8358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189"/>
        <v>42660.618854166663</v>
      </c>
      <c r="L3023" s="13">
        <f t="shared" si="190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20">
        <f t="shared" si="191"/>
        <v>116.02222222222223</v>
      </c>
      <c r="R3023" s="8">
        <f t="shared" si="188"/>
        <v>50.689320388349515</v>
      </c>
      <c r="S3023" t="s">
        <v>8324</v>
      </c>
      <c r="T3023" t="s">
        <v>8358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189"/>
        <v>42564.95380787037</v>
      </c>
      <c r="L3024" s="13">
        <f t="shared" si="190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20">
        <f t="shared" si="191"/>
        <v>100.88</v>
      </c>
      <c r="R3024" s="8">
        <f t="shared" si="188"/>
        <v>162.70967741935485</v>
      </c>
      <c r="S3024" t="s">
        <v>8324</v>
      </c>
      <c r="T3024" t="s">
        <v>8358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189"/>
        <v>42121.675763888896</v>
      </c>
      <c r="L3025" s="13">
        <f t="shared" si="190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20">
        <f t="shared" si="191"/>
        <v>103</v>
      </c>
      <c r="R3025" s="8">
        <f t="shared" si="188"/>
        <v>120.16666666666667</v>
      </c>
      <c r="S3025" t="s">
        <v>8324</v>
      </c>
      <c r="T3025" t="s">
        <v>8358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189"/>
        <v>41158.993923611109</v>
      </c>
      <c r="L3026" s="13">
        <f t="shared" si="190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20">
        <f t="shared" si="191"/>
        <v>246.42</v>
      </c>
      <c r="R3026" s="8">
        <f t="shared" si="188"/>
        <v>67.697802197802204</v>
      </c>
      <c r="S3026" t="s">
        <v>8324</v>
      </c>
      <c r="T3026" t="s">
        <v>8358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189"/>
        <v>41761.509409722225</v>
      </c>
      <c r="L3027" s="13">
        <f t="shared" si="190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20">
        <f t="shared" si="191"/>
        <v>302.2</v>
      </c>
      <c r="R3027" s="8">
        <f t="shared" si="188"/>
        <v>52.103448275862071</v>
      </c>
      <c r="S3027" t="s">
        <v>8324</v>
      </c>
      <c r="T3027" t="s">
        <v>8358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189"/>
        <v>42783.459398148145</v>
      </c>
      <c r="L3028" s="13">
        <f t="shared" si="190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20">
        <f t="shared" si="191"/>
        <v>143.33333333333334</v>
      </c>
      <c r="R3028" s="8">
        <f t="shared" si="188"/>
        <v>51.6</v>
      </c>
      <c r="S3028" t="s">
        <v>8324</v>
      </c>
      <c r="T3028" t="s">
        <v>8358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189"/>
        <v>42053.704293981486</v>
      </c>
      <c r="L3029" s="13">
        <f t="shared" si="190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20">
        <f t="shared" si="191"/>
        <v>131.44</v>
      </c>
      <c r="R3029" s="8">
        <f t="shared" si="188"/>
        <v>164.3</v>
      </c>
      <c r="S3029" t="s">
        <v>8324</v>
      </c>
      <c r="T3029" t="s">
        <v>8358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189"/>
        <v>42567.264178240745</v>
      </c>
      <c r="L3030" s="13">
        <f t="shared" si="190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20">
        <f t="shared" si="191"/>
        <v>168.01999999999998</v>
      </c>
      <c r="R3030" s="8">
        <f t="shared" si="188"/>
        <v>84.858585858585855</v>
      </c>
      <c r="S3030" t="s">
        <v>8324</v>
      </c>
      <c r="T3030" t="s">
        <v>8358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189"/>
        <v>41932.708877314813</v>
      </c>
      <c r="L3031" s="13">
        <f t="shared" si="190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20">
        <f t="shared" si="191"/>
        <v>109.67666666666666</v>
      </c>
      <c r="R3031" s="8">
        <f t="shared" si="188"/>
        <v>94.548850574712645</v>
      </c>
      <c r="S3031" t="s">
        <v>8324</v>
      </c>
      <c r="T3031" t="s">
        <v>8358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189"/>
        <v>42233.747349537036</v>
      </c>
      <c r="L3032" s="13">
        <f t="shared" si="190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20">
        <f t="shared" si="191"/>
        <v>106.6857142857143</v>
      </c>
      <c r="R3032" s="8">
        <f t="shared" si="188"/>
        <v>45.536585365853661</v>
      </c>
      <c r="S3032" t="s">
        <v>8324</v>
      </c>
      <c r="T3032" t="s">
        <v>8358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189"/>
        <v>42597.882488425923</v>
      </c>
      <c r="L3033" s="13">
        <f t="shared" si="190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20">
        <f t="shared" si="191"/>
        <v>100</v>
      </c>
      <c r="R3033" s="8">
        <f t="shared" si="188"/>
        <v>51.724137931034484</v>
      </c>
      <c r="S3033" t="s">
        <v>8324</v>
      </c>
      <c r="T3033" t="s">
        <v>8358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189"/>
        <v>42228.044664351852</v>
      </c>
      <c r="L3034" s="13">
        <f t="shared" si="190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20">
        <f t="shared" si="191"/>
        <v>127.2</v>
      </c>
      <c r="R3034" s="8">
        <f t="shared" si="188"/>
        <v>50.88</v>
      </c>
      <c r="S3034" t="s">
        <v>8324</v>
      </c>
      <c r="T3034" t="s">
        <v>8358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189"/>
        <v>42570.110243055555</v>
      </c>
      <c r="L3035" s="13">
        <f t="shared" si="190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20">
        <f t="shared" si="191"/>
        <v>146.53333333333333</v>
      </c>
      <c r="R3035" s="8">
        <f t="shared" si="188"/>
        <v>191.13043478260869</v>
      </c>
      <c r="S3035" t="s">
        <v>8324</v>
      </c>
      <c r="T3035" t="s">
        <v>8358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189"/>
        <v>42644.535358796296</v>
      </c>
      <c r="L3036" s="13">
        <f t="shared" si="190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20">
        <f t="shared" si="191"/>
        <v>112.53599999999999</v>
      </c>
      <c r="R3036" s="8">
        <f t="shared" si="188"/>
        <v>89.314285714285717</v>
      </c>
      <c r="S3036" t="s">
        <v>8324</v>
      </c>
      <c r="T3036" t="s">
        <v>8358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189"/>
        <v>41368.560289351852</v>
      </c>
      <c r="L3037" s="13">
        <f t="shared" si="190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20">
        <f t="shared" si="191"/>
        <v>108.78684000000001</v>
      </c>
      <c r="R3037" s="8">
        <f t="shared" si="188"/>
        <v>88.588631921824103</v>
      </c>
      <c r="S3037" t="s">
        <v>8324</v>
      </c>
      <c r="T3037" t="s">
        <v>8358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189"/>
        <v>41466.785231481481</v>
      </c>
      <c r="L3038" s="13">
        <f t="shared" si="190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20">
        <f t="shared" si="191"/>
        <v>126.732</v>
      </c>
      <c r="R3038" s="8">
        <f t="shared" si="188"/>
        <v>96.300911854103347</v>
      </c>
      <c r="S3038" t="s">
        <v>8324</v>
      </c>
      <c r="T3038" t="s">
        <v>8358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189"/>
        <v>40378.893206018518</v>
      </c>
      <c r="L3039" s="13">
        <f t="shared" si="190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20">
        <f t="shared" si="191"/>
        <v>213.20000000000002</v>
      </c>
      <c r="R3039" s="8">
        <f t="shared" si="188"/>
        <v>33.3125</v>
      </c>
      <c r="S3039" t="s">
        <v>8324</v>
      </c>
      <c r="T3039" t="s">
        <v>8358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189"/>
        <v>42373.252280092594</v>
      </c>
      <c r="L3040" s="13">
        <f t="shared" si="190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20">
        <f t="shared" si="191"/>
        <v>100.49999999999999</v>
      </c>
      <c r="R3040" s="8">
        <f t="shared" si="188"/>
        <v>37.222222222222221</v>
      </c>
      <c r="S3040" t="s">
        <v>8324</v>
      </c>
      <c r="T3040" t="s">
        <v>8358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189"/>
        <v>41610.794421296298</v>
      </c>
      <c r="L3041" s="13">
        <f t="shared" si="190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20">
        <f t="shared" si="191"/>
        <v>108.71389999999998</v>
      </c>
      <c r="R3041" s="8">
        <f t="shared" si="188"/>
        <v>92.130423728813554</v>
      </c>
      <c r="S3041" t="s">
        <v>8324</v>
      </c>
      <c r="T3041" t="s">
        <v>8358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189"/>
        <v>42177.791909722218</v>
      </c>
      <c r="L3042" s="13">
        <f t="shared" si="190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20">
        <f t="shared" si="191"/>
        <v>107.5</v>
      </c>
      <c r="R3042" s="8">
        <f t="shared" si="188"/>
        <v>76.785714285714292</v>
      </c>
      <c r="S3042" t="s">
        <v>8324</v>
      </c>
      <c r="T3042" t="s">
        <v>8358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189"/>
        <v>42359.868611111116</v>
      </c>
      <c r="L3043" s="13">
        <f t="shared" si="190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20">
        <f t="shared" si="191"/>
        <v>110.48192771084338</v>
      </c>
      <c r="R3043" s="8">
        <f t="shared" si="188"/>
        <v>96.526315789473685</v>
      </c>
      <c r="S3043" t="s">
        <v>8324</v>
      </c>
      <c r="T3043" t="s">
        <v>8358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189"/>
        <v>42253.688043981485</v>
      </c>
      <c r="L3044" s="13">
        <f t="shared" si="190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20">
        <f t="shared" si="191"/>
        <v>128</v>
      </c>
      <c r="R3044" s="8">
        <f t="shared" si="188"/>
        <v>51.891891891891895</v>
      </c>
      <c r="S3044" t="s">
        <v>8324</v>
      </c>
      <c r="T3044" t="s">
        <v>8358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189"/>
        <v>42083.070590277777</v>
      </c>
      <c r="L3045" s="13">
        <f t="shared" si="190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20">
        <f t="shared" si="191"/>
        <v>110.00666666666667</v>
      </c>
      <c r="R3045" s="8">
        <f t="shared" si="188"/>
        <v>128.9140625</v>
      </c>
      <c r="S3045" t="s">
        <v>8324</v>
      </c>
      <c r="T3045" t="s">
        <v>8358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189"/>
        <v>42387.7268287037</v>
      </c>
      <c r="L3046" s="13">
        <f t="shared" si="190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20">
        <f t="shared" si="191"/>
        <v>109.34166666666667</v>
      </c>
      <c r="R3046" s="8">
        <f t="shared" si="188"/>
        <v>84.108974358974365</v>
      </c>
      <c r="S3046" t="s">
        <v>8324</v>
      </c>
      <c r="T3046" t="s">
        <v>8358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189"/>
        <v>41843.155729166669</v>
      </c>
      <c r="L3047" s="13">
        <f t="shared" si="190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20">
        <f t="shared" si="191"/>
        <v>132.70650000000001</v>
      </c>
      <c r="R3047" s="8">
        <f t="shared" si="188"/>
        <v>82.941562500000003</v>
      </c>
      <c r="S3047" t="s">
        <v>8324</v>
      </c>
      <c r="T3047" t="s">
        <v>8358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189"/>
        <v>41862.803078703706</v>
      </c>
      <c r="L3048" s="13">
        <f t="shared" si="190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20">
        <f t="shared" si="191"/>
        <v>190.84810126582278</v>
      </c>
      <c r="R3048" s="8">
        <f t="shared" si="188"/>
        <v>259.94827586206895</v>
      </c>
      <c r="S3048" t="s">
        <v>8324</v>
      </c>
      <c r="T3048" t="s">
        <v>8358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189"/>
        <v>42443.989050925928</v>
      </c>
      <c r="L3049" s="13">
        <f t="shared" si="190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20">
        <f t="shared" si="191"/>
        <v>149</v>
      </c>
      <c r="R3049" s="8">
        <f t="shared" si="188"/>
        <v>37.25</v>
      </c>
      <c r="S3049" t="s">
        <v>8324</v>
      </c>
      <c r="T3049" t="s">
        <v>8358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189"/>
        <v>41975.901180555549</v>
      </c>
      <c r="L3050" s="13">
        <f t="shared" si="190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20">
        <f t="shared" si="191"/>
        <v>166.4</v>
      </c>
      <c r="R3050" s="8">
        <f t="shared" si="188"/>
        <v>177.02127659574469</v>
      </c>
      <c r="S3050" t="s">
        <v>8324</v>
      </c>
      <c r="T3050" t="s">
        <v>8358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189"/>
        <v>42139.014525462961</v>
      </c>
      <c r="L3051" s="13">
        <f t="shared" si="190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20">
        <f t="shared" si="191"/>
        <v>106.66666666666667</v>
      </c>
      <c r="R3051" s="8">
        <f t="shared" si="188"/>
        <v>74.074074074074076</v>
      </c>
      <c r="S3051" t="s">
        <v>8324</v>
      </c>
      <c r="T3051" t="s">
        <v>8358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189"/>
        <v>42465.16851851852</v>
      </c>
      <c r="L3052" s="13">
        <f t="shared" si="190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20">
        <f t="shared" si="191"/>
        <v>106</v>
      </c>
      <c r="R3052" s="8">
        <f t="shared" si="188"/>
        <v>70.666666666666671</v>
      </c>
      <c r="S3052" t="s">
        <v>8324</v>
      </c>
      <c r="T3052" t="s">
        <v>8358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189"/>
        <v>42744.416030092587</v>
      </c>
      <c r="L3053" s="13">
        <f t="shared" si="190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20">
        <f t="shared" si="191"/>
        <v>23.62857142857143</v>
      </c>
      <c r="R3053" s="8">
        <f t="shared" si="188"/>
        <v>23.62857142857143</v>
      </c>
      <c r="S3053" t="s">
        <v>8324</v>
      </c>
      <c r="T3053" t="s">
        <v>8358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189"/>
        <v>42122.670069444444</v>
      </c>
      <c r="L3054" s="13">
        <f t="shared" si="190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20">
        <f t="shared" si="191"/>
        <v>0.15</v>
      </c>
      <c r="R3054" s="8">
        <f t="shared" si="188"/>
        <v>37.5</v>
      </c>
      <c r="S3054" t="s">
        <v>8324</v>
      </c>
      <c r="T3054" t="s">
        <v>8358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189"/>
        <v>41862.761724537035</v>
      </c>
      <c r="L3055" s="13">
        <f t="shared" si="190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20">
        <f t="shared" si="191"/>
        <v>0.4</v>
      </c>
      <c r="R3055" s="8">
        <f t="shared" si="188"/>
        <v>13.333333333333334</v>
      </c>
      <c r="S3055" t="s">
        <v>8324</v>
      </c>
      <c r="T3055" t="s">
        <v>8358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189"/>
        <v>42027.832800925928</v>
      </c>
      <c r="L3056" s="13">
        <f t="shared" si="190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20">
        <f t="shared" si="191"/>
        <v>0</v>
      </c>
      <c r="R3056" s="8" t="e">
        <f t="shared" si="188"/>
        <v>#DIV/0!</v>
      </c>
      <c r="S3056" t="s">
        <v>8324</v>
      </c>
      <c r="T3056" t="s">
        <v>8358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189"/>
        <v>41953.95821759259</v>
      </c>
      <c r="L3057" s="13">
        <f t="shared" si="190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20">
        <f t="shared" si="191"/>
        <v>5.0000000000000001E-3</v>
      </c>
      <c r="R3057" s="8">
        <f t="shared" si="188"/>
        <v>1</v>
      </c>
      <c r="S3057" t="s">
        <v>8324</v>
      </c>
      <c r="T3057" t="s">
        <v>8358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189"/>
        <v>41851.636388888888</v>
      </c>
      <c r="L3058" s="13">
        <f t="shared" si="190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20">
        <f t="shared" si="191"/>
        <v>0</v>
      </c>
      <c r="R3058" s="8" t="e">
        <f t="shared" si="188"/>
        <v>#DIV/0!</v>
      </c>
      <c r="S3058" t="s">
        <v>8324</v>
      </c>
      <c r="T3058" t="s">
        <v>8358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189"/>
        <v>42433.650590277779</v>
      </c>
      <c r="L3059" s="13">
        <f t="shared" si="190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20">
        <f t="shared" si="191"/>
        <v>0</v>
      </c>
      <c r="R3059" s="8" t="e">
        <f t="shared" si="188"/>
        <v>#DIV/0!</v>
      </c>
      <c r="S3059" t="s">
        <v>8324</v>
      </c>
      <c r="T3059" t="s">
        <v>8358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189"/>
        <v>42460.374305555553</v>
      </c>
      <c r="L3060" s="13">
        <f t="shared" si="190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20">
        <f t="shared" si="191"/>
        <v>1.6666666666666666E-2</v>
      </c>
      <c r="R3060" s="8">
        <f t="shared" si="188"/>
        <v>1</v>
      </c>
      <c r="S3060" t="s">
        <v>8324</v>
      </c>
      <c r="T3060" t="s">
        <v>8358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189"/>
        <v>41829.935717592591</v>
      </c>
      <c r="L3061" s="13">
        <f t="shared" si="190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20">
        <f t="shared" si="191"/>
        <v>3.0066666666666664</v>
      </c>
      <c r="R3061" s="8">
        <f t="shared" si="188"/>
        <v>41</v>
      </c>
      <c r="S3061" t="s">
        <v>8324</v>
      </c>
      <c r="T3061" t="s">
        <v>8358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189"/>
        <v>42245.274699074071</v>
      </c>
      <c r="L3062" s="13">
        <f t="shared" si="190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20">
        <f t="shared" si="191"/>
        <v>0.15227272727272728</v>
      </c>
      <c r="R3062" s="8">
        <f t="shared" si="188"/>
        <v>55.833333333333336</v>
      </c>
      <c r="S3062" t="s">
        <v>8324</v>
      </c>
      <c r="T3062" t="s">
        <v>8358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189"/>
        <v>41834.784120370372</v>
      </c>
      <c r="L3063" s="13">
        <f t="shared" si="190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20">
        <f t="shared" si="191"/>
        <v>0</v>
      </c>
      <c r="R3063" s="8" t="e">
        <f t="shared" si="188"/>
        <v>#DIV/0!</v>
      </c>
      <c r="S3063" t="s">
        <v>8324</v>
      </c>
      <c r="T3063" t="s">
        <v>8358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189"/>
        <v>42248.535787037035</v>
      </c>
      <c r="L3064" s="13">
        <f t="shared" si="190"/>
        <v>42277.75</v>
      </c>
      <c r="M3064" t="b">
        <v>0</v>
      </c>
      <c r="N3064">
        <v>67</v>
      </c>
      <c r="O3064" t="b">
        <v>0</v>
      </c>
      <c r="P3064" t="s">
        <v>8303</v>
      </c>
      <c r="Q3064" s="20">
        <f t="shared" si="191"/>
        <v>66.84</v>
      </c>
      <c r="R3064" s="8">
        <f t="shared" si="188"/>
        <v>99.761194029850742</v>
      </c>
      <c r="S3064" t="s">
        <v>8324</v>
      </c>
      <c r="T3064" t="s">
        <v>8358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189"/>
        <v>42630.922893518517</v>
      </c>
      <c r="L3065" s="13">
        <f t="shared" si="190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20">
        <f t="shared" si="191"/>
        <v>19.566666666666666</v>
      </c>
      <c r="R3065" s="8">
        <f t="shared" si="188"/>
        <v>25.521739130434781</v>
      </c>
      <c r="S3065" t="s">
        <v>8324</v>
      </c>
      <c r="T3065" t="s">
        <v>8358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189"/>
        <v>42299.130162037036</v>
      </c>
      <c r="L3066" s="13">
        <f t="shared" si="190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20">
        <f t="shared" si="191"/>
        <v>11.294666666666666</v>
      </c>
      <c r="R3066" s="8">
        <f t="shared" si="188"/>
        <v>117.65277777777777</v>
      </c>
      <c r="S3066" t="s">
        <v>8324</v>
      </c>
      <c r="T3066" t="s">
        <v>8358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189"/>
        <v>41825.055231481485</v>
      </c>
      <c r="L3067" s="13">
        <f t="shared" si="190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20">
        <f t="shared" si="191"/>
        <v>0.04</v>
      </c>
      <c r="R3067" s="8">
        <f t="shared" si="188"/>
        <v>5</v>
      </c>
      <c r="S3067" t="s">
        <v>8324</v>
      </c>
      <c r="T3067" t="s">
        <v>8358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189"/>
        <v>42531.228437500002</v>
      </c>
      <c r="L3068" s="13">
        <f t="shared" si="190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20">
        <f t="shared" si="191"/>
        <v>11.985714285714286</v>
      </c>
      <c r="R3068" s="8">
        <f t="shared" si="188"/>
        <v>2796.6666666666665</v>
      </c>
      <c r="S3068" t="s">
        <v>8324</v>
      </c>
      <c r="T3068" t="s">
        <v>8358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189"/>
        <v>42226.938414351855</v>
      </c>
      <c r="L3069" s="13">
        <f t="shared" si="190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20">
        <f t="shared" si="191"/>
        <v>2.5</v>
      </c>
      <c r="R3069" s="8">
        <f t="shared" si="188"/>
        <v>200</v>
      </c>
      <c r="S3069" t="s">
        <v>8324</v>
      </c>
      <c r="T3069" t="s">
        <v>8358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189"/>
        <v>42263.691574074073</v>
      </c>
      <c r="L3070" s="13">
        <f t="shared" si="190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20">
        <f t="shared" si="191"/>
        <v>6.9999999999999993E-2</v>
      </c>
      <c r="R3070" s="8">
        <f t="shared" si="188"/>
        <v>87.5</v>
      </c>
      <c r="S3070" t="s">
        <v>8324</v>
      </c>
      <c r="T3070" t="s">
        <v>8358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189"/>
        <v>41957.833726851852</v>
      </c>
      <c r="L3071" s="13">
        <f t="shared" si="190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20">
        <f t="shared" si="191"/>
        <v>14.099999999999998</v>
      </c>
      <c r="R3071" s="8">
        <f t="shared" si="188"/>
        <v>20.142857142857142</v>
      </c>
      <c r="S3071" t="s">
        <v>8324</v>
      </c>
      <c r="T3071" t="s">
        <v>8358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189"/>
        <v>42690.733437499999</v>
      </c>
      <c r="L3072" s="13">
        <f t="shared" si="190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20">
        <f t="shared" si="191"/>
        <v>3.34</v>
      </c>
      <c r="R3072" s="8">
        <f t="shared" si="188"/>
        <v>20.875</v>
      </c>
      <c r="S3072" t="s">
        <v>8324</v>
      </c>
      <c r="T3072" t="s">
        <v>8358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189"/>
        <v>42097.732418981483</v>
      </c>
      <c r="L3073" s="13">
        <f t="shared" si="190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20">
        <f t="shared" si="191"/>
        <v>59.774999999999999</v>
      </c>
      <c r="R3073" s="8">
        <f t="shared" si="188"/>
        <v>61.307692307692307</v>
      </c>
      <c r="S3073" t="s">
        <v>8324</v>
      </c>
      <c r="T3073" t="s">
        <v>8358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189"/>
        <v>42658.690532407403</v>
      </c>
      <c r="L3074" s="13">
        <f t="shared" si="190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20">
        <f t="shared" si="191"/>
        <v>1.6666666666666666E-2</v>
      </c>
      <c r="R3074" s="8">
        <f t="shared" ref="R3074:R3137" si="192">E3074/N3074</f>
        <v>1</v>
      </c>
      <c r="S3074" t="s">
        <v>8324</v>
      </c>
      <c r="T3074" t="s">
        <v>8358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193">(((J3075/60)/60)/24)+DATE(1970,1,1)</f>
        <v>42111.684027777781</v>
      </c>
      <c r="L3075" s="13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20">
        <f t="shared" si="191"/>
        <v>2.3035714285714284E-2</v>
      </c>
      <c r="R3075" s="8">
        <f t="shared" si="192"/>
        <v>92.142857142857139</v>
      </c>
      <c r="S3075" t="s">
        <v>8324</v>
      </c>
      <c r="T3075" t="s">
        <v>8358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193"/>
        <v>42409.571284722217</v>
      </c>
      <c r="L3076" s="13">
        <f t="shared" si="194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20">
        <f t="shared" ref="Q3076:Q3139" si="195">E3076/D3076*100</f>
        <v>8.8000000000000009E-2</v>
      </c>
      <c r="R3076" s="8">
        <f t="shared" si="192"/>
        <v>7.333333333333333</v>
      </c>
      <c r="S3076" t="s">
        <v>8324</v>
      </c>
      <c r="T3076" t="s">
        <v>8358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193"/>
        <v>42551.102314814809</v>
      </c>
      <c r="L3077" s="13">
        <f t="shared" si="194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20">
        <f t="shared" si="195"/>
        <v>8.64</v>
      </c>
      <c r="R3077" s="8">
        <f t="shared" si="192"/>
        <v>64.8</v>
      </c>
      <c r="S3077" t="s">
        <v>8324</v>
      </c>
      <c r="T3077" t="s">
        <v>8358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193"/>
        <v>42226.651886574073</v>
      </c>
      <c r="L3078" s="13">
        <f t="shared" si="19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20">
        <f t="shared" si="195"/>
        <v>15.06</v>
      </c>
      <c r="R3078" s="8">
        <f t="shared" si="192"/>
        <v>30.12</v>
      </c>
      <c r="S3078" t="s">
        <v>8324</v>
      </c>
      <c r="T3078" t="s">
        <v>8358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193"/>
        <v>42766.956921296296</v>
      </c>
      <c r="L3079" s="13">
        <f t="shared" si="19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20">
        <f t="shared" si="195"/>
        <v>0.47727272727272729</v>
      </c>
      <c r="R3079" s="8">
        <f t="shared" si="192"/>
        <v>52.5</v>
      </c>
      <c r="S3079" t="s">
        <v>8324</v>
      </c>
      <c r="T3079" t="s">
        <v>8358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193"/>
        <v>42031.138831018514</v>
      </c>
      <c r="L3080" s="13">
        <f t="shared" si="19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20">
        <f t="shared" si="195"/>
        <v>0.11833333333333333</v>
      </c>
      <c r="R3080" s="8">
        <f t="shared" si="192"/>
        <v>23.666666666666668</v>
      </c>
      <c r="S3080" t="s">
        <v>8324</v>
      </c>
      <c r="T3080" t="s">
        <v>8358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193"/>
        <v>42055.713368055556</v>
      </c>
      <c r="L3081" s="13">
        <f t="shared" si="19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20">
        <f t="shared" si="195"/>
        <v>0.8417399858735245</v>
      </c>
      <c r="R3081" s="8">
        <f t="shared" si="192"/>
        <v>415.77777777777777</v>
      </c>
      <c r="S3081" t="s">
        <v>8324</v>
      </c>
      <c r="T3081" t="s">
        <v>8358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193"/>
        <v>41940.028287037036</v>
      </c>
      <c r="L3082" s="13">
        <f t="shared" si="19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20">
        <f t="shared" si="195"/>
        <v>1.8799999999999997E-2</v>
      </c>
      <c r="R3082" s="8">
        <f t="shared" si="192"/>
        <v>53.714285714285715</v>
      </c>
      <c r="S3082" t="s">
        <v>8324</v>
      </c>
      <c r="T3082" t="s">
        <v>8358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193"/>
        <v>42237.181608796294</v>
      </c>
      <c r="L3083" s="13">
        <f t="shared" si="19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20">
        <f t="shared" si="195"/>
        <v>0.21029999999999999</v>
      </c>
      <c r="R3083" s="8">
        <f t="shared" si="192"/>
        <v>420.6</v>
      </c>
      <c r="S3083" t="s">
        <v>8324</v>
      </c>
      <c r="T3083" t="s">
        <v>8358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193"/>
        <v>42293.922986111109</v>
      </c>
      <c r="L3084" s="13">
        <f t="shared" si="19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20">
        <f t="shared" si="195"/>
        <v>0</v>
      </c>
      <c r="R3084" s="8" t="e">
        <f t="shared" si="192"/>
        <v>#DIV/0!</v>
      </c>
      <c r="S3084" t="s">
        <v>8324</v>
      </c>
      <c r="T3084" t="s">
        <v>8358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193"/>
        <v>41853.563402777778</v>
      </c>
      <c r="L3085" s="13">
        <f t="shared" si="19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20">
        <f t="shared" si="195"/>
        <v>0.27999999999999997</v>
      </c>
      <c r="R3085" s="8">
        <f t="shared" si="192"/>
        <v>18.666666666666668</v>
      </c>
      <c r="S3085" t="s">
        <v>8324</v>
      </c>
      <c r="T3085" t="s">
        <v>8358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193"/>
        <v>42100.723738425921</v>
      </c>
      <c r="L3086" s="13">
        <f t="shared" si="19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20">
        <f t="shared" si="195"/>
        <v>11.57920670115792</v>
      </c>
      <c r="R3086" s="8">
        <f t="shared" si="192"/>
        <v>78.333333333333329</v>
      </c>
      <c r="S3086" t="s">
        <v>8324</v>
      </c>
      <c r="T3086" t="s">
        <v>8358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193"/>
        <v>42246.883784722217</v>
      </c>
      <c r="L3087" s="13">
        <f t="shared" si="194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20">
        <f t="shared" si="195"/>
        <v>2.44</v>
      </c>
      <c r="R3087" s="8">
        <f t="shared" si="192"/>
        <v>67.777777777777771</v>
      </c>
      <c r="S3087" t="s">
        <v>8324</v>
      </c>
      <c r="T3087" t="s">
        <v>8358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193"/>
        <v>42173.67082175926</v>
      </c>
      <c r="L3088" s="13">
        <f t="shared" si="19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20">
        <f t="shared" si="195"/>
        <v>0.25</v>
      </c>
      <c r="R3088" s="8">
        <f t="shared" si="192"/>
        <v>16.666666666666668</v>
      </c>
      <c r="S3088" t="s">
        <v>8324</v>
      </c>
      <c r="T3088" t="s">
        <v>8358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193"/>
        <v>42665.150347222225</v>
      </c>
      <c r="L3089" s="13">
        <f t="shared" si="19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20">
        <f t="shared" si="195"/>
        <v>0.625</v>
      </c>
      <c r="R3089" s="8">
        <f t="shared" si="192"/>
        <v>62.5</v>
      </c>
      <c r="S3089" t="s">
        <v>8324</v>
      </c>
      <c r="T3089" t="s">
        <v>8358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193"/>
        <v>41981.57230324074</v>
      </c>
      <c r="L3090" s="13">
        <f t="shared" si="19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20">
        <f t="shared" si="195"/>
        <v>0.19384615384615383</v>
      </c>
      <c r="R3090" s="8">
        <f t="shared" si="192"/>
        <v>42</v>
      </c>
      <c r="S3090" t="s">
        <v>8324</v>
      </c>
      <c r="T3090" t="s">
        <v>8358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193"/>
        <v>42528.542627314819</v>
      </c>
      <c r="L3091" s="13">
        <f t="shared" si="19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20">
        <f t="shared" si="195"/>
        <v>23.416</v>
      </c>
      <c r="R3091" s="8">
        <f t="shared" si="192"/>
        <v>130.0888888888889</v>
      </c>
      <c r="S3091" t="s">
        <v>8324</v>
      </c>
      <c r="T3091" t="s">
        <v>8358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193"/>
        <v>42065.818807870368</v>
      </c>
      <c r="L3092" s="13">
        <f t="shared" si="19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20">
        <f t="shared" si="195"/>
        <v>5.0808888888888886</v>
      </c>
      <c r="R3092" s="8">
        <f t="shared" si="192"/>
        <v>1270.2222222222222</v>
      </c>
      <c r="S3092" t="s">
        <v>8324</v>
      </c>
      <c r="T3092" t="s">
        <v>8358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193"/>
        <v>42566.948414351849</v>
      </c>
      <c r="L3093" s="13">
        <f t="shared" si="19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20">
        <f t="shared" si="195"/>
        <v>15.920000000000002</v>
      </c>
      <c r="R3093" s="8">
        <f t="shared" si="192"/>
        <v>88.444444444444443</v>
      </c>
      <c r="S3093" t="s">
        <v>8324</v>
      </c>
      <c r="T3093" t="s">
        <v>8358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193"/>
        <v>42255.619351851856</v>
      </c>
      <c r="L3094" s="13">
        <f t="shared" si="19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20">
        <f t="shared" si="195"/>
        <v>1.1831900000000002</v>
      </c>
      <c r="R3094" s="8">
        <f t="shared" si="192"/>
        <v>56.342380952380957</v>
      </c>
      <c r="S3094" t="s">
        <v>8324</v>
      </c>
      <c r="T3094" t="s">
        <v>8358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193"/>
        <v>41760.909039351849</v>
      </c>
      <c r="L3095" s="13">
        <f t="shared" si="19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20">
        <f t="shared" si="195"/>
        <v>22.75</v>
      </c>
      <c r="R3095" s="8">
        <f t="shared" si="192"/>
        <v>53.529411764705884</v>
      </c>
      <c r="S3095" t="s">
        <v>8324</v>
      </c>
      <c r="T3095" t="s">
        <v>8358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193"/>
        <v>42207.795787037037</v>
      </c>
      <c r="L3096" s="13">
        <f t="shared" si="19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20">
        <f t="shared" si="195"/>
        <v>2.5000000000000001E-2</v>
      </c>
      <c r="R3096" s="8">
        <f t="shared" si="192"/>
        <v>25</v>
      </c>
      <c r="S3096" t="s">
        <v>8324</v>
      </c>
      <c r="T3096" t="s">
        <v>8358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193"/>
        <v>42523.025231481486</v>
      </c>
      <c r="L3097" s="13">
        <f t="shared" si="19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20">
        <f t="shared" si="195"/>
        <v>0.33512064343163539</v>
      </c>
      <c r="R3097" s="8">
        <f t="shared" si="192"/>
        <v>50</v>
      </c>
      <c r="S3097" t="s">
        <v>8324</v>
      </c>
      <c r="T3097" t="s">
        <v>8358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193"/>
        <v>42114.825532407413</v>
      </c>
      <c r="L3098" s="13">
        <f t="shared" si="19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20">
        <f t="shared" si="195"/>
        <v>3.9750000000000001</v>
      </c>
      <c r="R3098" s="8">
        <f t="shared" si="192"/>
        <v>56.785714285714285</v>
      </c>
      <c r="S3098" t="s">
        <v>8324</v>
      </c>
      <c r="T3098" t="s">
        <v>8358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193"/>
        <v>42629.503483796296</v>
      </c>
      <c r="L3099" s="13">
        <f t="shared" si="19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20">
        <f t="shared" si="195"/>
        <v>17.150000000000002</v>
      </c>
      <c r="R3099" s="8">
        <f t="shared" si="192"/>
        <v>40.833333333333336</v>
      </c>
      <c r="S3099" t="s">
        <v>8324</v>
      </c>
      <c r="T3099" t="s">
        <v>8358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193"/>
        <v>42359.792233796295</v>
      </c>
      <c r="L3100" s="13">
        <f t="shared" si="19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20">
        <f t="shared" si="195"/>
        <v>3.6080041046690612</v>
      </c>
      <c r="R3100" s="8">
        <f t="shared" si="192"/>
        <v>65.111111111111114</v>
      </c>
      <c r="S3100" t="s">
        <v>8324</v>
      </c>
      <c r="T3100" t="s">
        <v>8358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193"/>
        <v>42382.189710648148</v>
      </c>
      <c r="L3101" s="13">
        <f t="shared" si="19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20">
        <f t="shared" si="195"/>
        <v>13.900000000000002</v>
      </c>
      <c r="R3101" s="8">
        <f t="shared" si="192"/>
        <v>55.6</v>
      </c>
      <c r="S3101" t="s">
        <v>8324</v>
      </c>
      <c r="T3101" t="s">
        <v>8358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193"/>
        <v>41902.622395833336</v>
      </c>
      <c r="L3102" s="13">
        <f t="shared" si="19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20">
        <f t="shared" si="195"/>
        <v>15.225</v>
      </c>
      <c r="R3102" s="8">
        <f t="shared" si="192"/>
        <v>140.53846153846155</v>
      </c>
      <c r="S3102" t="s">
        <v>8324</v>
      </c>
      <c r="T3102" t="s">
        <v>8358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193"/>
        <v>42171.383530092593</v>
      </c>
      <c r="L3103" s="13">
        <f t="shared" si="19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20">
        <f t="shared" si="195"/>
        <v>12</v>
      </c>
      <c r="R3103" s="8">
        <f t="shared" si="192"/>
        <v>25</v>
      </c>
      <c r="S3103" t="s">
        <v>8324</v>
      </c>
      <c r="T3103" t="s">
        <v>8358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193"/>
        <v>42555.340486111112</v>
      </c>
      <c r="L3104" s="13">
        <f t="shared" si="19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20">
        <f t="shared" si="195"/>
        <v>39.112499999999997</v>
      </c>
      <c r="R3104" s="8">
        <f t="shared" si="192"/>
        <v>69.533333333333331</v>
      </c>
      <c r="S3104" t="s">
        <v>8324</v>
      </c>
      <c r="T3104" t="s">
        <v>8358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193"/>
        <v>42107.156319444446</v>
      </c>
      <c r="L3105" s="13">
        <f t="shared" si="19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20">
        <f t="shared" si="195"/>
        <v>0.26829268292682928</v>
      </c>
      <c r="R3105" s="8">
        <f t="shared" si="192"/>
        <v>5.5</v>
      </c>
      <c r="S3105" t="s">
        <v>8324</v>
      </c>
      <c r="T3105" t="s">
        <v>8358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193"/>
        <v>42006.908692129626</v>
      </c>
      <c r="L3106" s="13">
        <f t="shared" si="19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20">
        <f t="shared" si="195"/>
        <v>29.625</v>
      </c>
      <c r="R3106" s="8">
        <f t="shared" si="192"/>
        <v>237</v>
      </c>
      <c r="S3106" t="s">
        <v>8324</v>
      </c>
      <c r="T3106" t="s">
        <v>8358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193"/>
        <v>41876.718935185185</v>
      </c>
      <c r="L3107" s="13">
        <f t="shared" si="19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20">
        <f t="shared" si="195"/>
        <v>42.360992301112063</v>
      </c>
      <c r="R3107" s="8">
        <f t="shared" si="192"/>
        <v>79.870967741935488</v>
      </c>
      <c r="S3107" t="s">
        <v>8324</v>
      </c>
      <c r="T3107" t="s">
        <v>8358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193"/>
        <v>42241.429120370376</v>
      </c>
      <c r="L3108" s="13">
        <f t="shared" si="19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20">
        <f t="shared" si="195"/>
        <v>4.1000000000000005</v>
      </c>
      <c r="R3108" s="8">
        <f t="shared" si="192"/>
        <v>10.25</v>
      </c>
      <c r="S3108" t="s">
        <v>8324</v>
      </c>
      <c r="T3108" t="s">
        <v>8358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193"/>
        <v>42128.814247685179</v>
      </c>
      <c r="L3109" s="13">
        <f t="shared" si="194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20">
        <f t="shared" si="195"/>
        <v>19.762499999999999</v>
      </c>
      <c r="R3109" s="8">
        <f t="shared" si="192"/>
        <v>272.58620689655174</v>
      </c>
      <c r="S3109" t="s">
        <v>8324</v>
      </c>
      <c r="T3109" t="s">
        <v>8358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193"/>
        <v>42062.680486111116</v>
      </c>
      <c r="L3110" s="13">
        <f t="shared" si="19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20">
        <f t="shared" si="195"/>
        <v>5.1999999999999998E-2</v>
      </c>
      <c r="R3110" s="8">
        <f t="shared" si="192"/>
        <v>13</v>
      </c>
      <c r="S3110" t="s">
        <v>8324</v>
      </c>
      <c r="T3110" t="s">
        <v>8358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193"/>
        <v>41844.125115740739</v>
      </c>
      <c r="L3111" s="13">
        <f t="shared" si="19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20">
        <f t="shared" si="195"/>
        <v>25.030188679245285</v>
      </c>
      <c r="R3111" s="8">
        <f t="shared" si="192"/>
        <v>58.184210526315788</v>
      </c>
      <c r="S3111" t="s">
        <v>8324</v>
      </c>
      <c r="T3111" t="s">
        <v>8358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193"/>
        <v>42745.031469907408</v>
      </c>
      <c r="L3112" s="13">
        <f t="shared" si="19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20">
        <f t="shared" si="195"/>
        <v>0.04</v>
      </c>
      <c r="R3112" s="8">
        <f t="shared" si="192"/>
        <v>10</v>
      </c>
      <c r="S3112" t="s">
        <v>8324</v>
      </c>
      <c r="T3112" t="s">
        <v>8358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193"/>
        <v>41885.595138888886</v>
      </c>
      <c r="L3113" s="13">
        <f t="shared" si="194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20">
        <f t="shared" si="195"/>
        <v>26.640000000000004</v>
      </c>
      <c r="R3113" s="8">
        <f t="shared" si="192"/>
        <v>70.10526315789474</v>
      </c>
      <c r="S3113" t="s">
        <v>8324</v>
      </c>
      <c r="T3113" t="s">
        <v>8358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193"/>
        <v>42615.121921296297</v>
      </c>
      <c r="L3114" s="13">
        <f t="shared" si="19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20">
        <f t="shared" si="195"/>
        <v>4.7363636363636363</v>
      </c>
      <c r="R3114" s="8">
        <f t="shared" si="192"/>
        <v>57.888888888888886</v>
      </c>
      <c r="S3114" t="s">
        <v>8324</v>
      </c>
      <c r="T3114" t="s">
        <v>8358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193"/>
        <v>42081.731273148151</v>
      </c>
      <c r="L3115" s="13">
        <f t="shared" si="19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20">
        <f t="shared" si="195"/>
        <v>4.2435339894712749</v>
      </c>
      <c r="R3115" s="8">
        <f t="shared" si="192"/>
        <v>125.27027027027027</v>
      </c>
      <c r="S3115" t="s">
        <v>8324</v>
      </c>
      <c r="T3115" t="s">
        <v>8358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193"/>
        <v>41843.632523148146</v>
      </c>
      <c r="L3116" s="13">
        <f t="shared" si="19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20">
        <f t="shared" si="195"/>
        <v>0</v>
      </c>
      <c r="R3116" s="8" t="e">
        <f t="shared" si="192"/>
        <v>#DIV/0!</v>
      </c>
      <c r="S3116" t="s">
        <v>8324</v>
      </c>
      <c r="T3116" t="s">
        <v>8358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193"/>
        <v>42496.447071759263</v>
      </c>
      <c r="L3117" s="13">
        <f t="shared" si="19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20">
        <f t="shared" si="195"/>
        <v>3</v>
      </c>
      <c r="R3117" s="8">
        <f t="shared" si="192"/>
        <v>300</v>
      </c>
      <c r="S3117" t="s">
        <v>8324</v>
      </c>
      <c r="T3117" t="s">
        <v>8358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193"/>
        <v>42081.515335648146</v>
      </c>
      <c r="L3118" s="13">
        <f t="shared" si="19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20">
        <f t="shared" si="195"/>
        <v>57.333333333333336</v>
      </c>
      <c r="R3118" s="8">
        <f t="shared" si="192"/>
        <v>43</v>
      </c>
      <c r="S3118" t="s">
        <v>8324</v>
      </c>
      <c r="T3118" t="s">
        <v>8358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193"/>
        <v>42509.374537037031</v>
      </c>
      <c r="L3119" s="13">
        <f t="shared" si="194"/>
        <v>42517.55</v>
      </c>
      <c r="M3119" t="b">
        <v>0</v>
      </c>
      <c r="N3119">
        <v>1</v>
      </c>
      <c r="O3119" t="b">
        <v>0</v>
      </c>
      <c r="P3119" t="s">
        <v>8303</v>
      </c>
      <c r="Q3119" s="20">
        <f t="shared" si="195"/>
        <v>0.1</v>
      </c>
      <c r="R3119" s="8">
        <f t="shared" si="192"/>
        <v>1</v>
      </c>
      <c r="S3119" t="s">
        <v>8324</v>
      </c>
      <c r="T3119" t="s">
        <v>8358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193"/>
        <v>42534.649571759262</v>
      </c>
      <c r="L3120" s="13">
        <f t="shared" si="19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20">
        <f t="shared" si="195"/>
        <v>0.31</v>
      </c>
      <c r="R3120" s="8">
        <f t="shared" si="192"/>
        <v>775</v>
      </c>
      <c r="S3120" t="s">
        <v>8324</v>
      </c>
      <c r="T3120" t="s">
        <v>8358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193"/>
        <v>42060.04550925926</v>
      </c>
      <c r="L3121" s="13">
        <f t="shared" si="19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20">
        <f t="shared" si="195"/>
        <v>0.05</v>
      </c>
      <c r="R3121" s="8">
        <f t="shared" si="192"/>
        <v>5</v>
      </c>
      <c r="S3121" t="s">
        <v>8324</v>
      </c>
      <c r="T3121" t="s">
        <v>8358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193"/>
        <v>42435.942083333335</v>
      </c>
      <c r="L3122" s="13">
        <f t="shared" si="19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20">
        <f t="shared" si="195"/>
        <v>9.8461538461538465E-3</v>
      </c>
      <c r="R3122" s="8">
        <f t="shared" si="192"/>
        <v>12.8</v>
      </c>
      <c r="S3122" t="s">
        <v>8324</v>
      </c>
      <c r="T3122" t="s">
        <v>8358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193"/>
        <v>41848.679803240739</v>
      </c>
      <c r="L3123" s="13">
        <f t="shared" si="19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20">
        <f t="shared" si="195"/>
        <v>0.66666666666666674</v>
      </c>
      <c r="R3123" s="8">
        <f t="shared" si="192"/>
        <v>10</v>
      </c>
      <c r="S3123" t="s">
        <v>8324</v>
      </c>
      <c r="T3123" t="s">
        <v>8358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193"/>
        <v>42678.932083333333</v>
      </c>
      <c r="L3124" s="13">
        <f t="shared" si="19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20">
        <f t="shared" si="195"/>
        <v>58.291457286432156</v>
      </c>
      <c r="R3124" s="8">
        <f t="shared" si="192"/>
        <v>58</v>
      </c>
      <c r="S3124" t="s">
        <v>8324</v>
      </c>
      <c r="T3124" t="s">
        <v>8358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193"/>
        <v>42530.993032407408</v>
      </c>
      <c r="L3125" s="13">
        <f t="shared" si="19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20">
        <f t="shared" si="195"/>
        <v>68.153599999999997</v>
      </c>
      <c r="R3125" s="8">
        <f t="shared" si="192"/>
        <v>244.80459770114942</v>
      </c>
      <c r="S3125" t="s">
        <v>8324</v>
      </c>
      <c r="T3125" t="s">
        <v>8358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193"/>
        <v>41977.780104166668</v>
      </c>
      <c r="L3126" s="13">
        <f t="shared" si="19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20">
        <f t="shared" si="195"/>
        <v>3.2499999999999999E-3</v>
      </c>
      <c r="R3126" s="8">
        <f t="shared" si="192"/>
        <v>6.5</v>
      </c>
      <c r="S3126" t="s">
        <v>8324</v>
      </c>
      <c r="T3126" t="s">
        <v>8358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193"/>
        <v>42346.20685185185</v>
      </c>
      <c r="L3127" s="13">
        <f t="shared" si="19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20">
        <f t="shared" si="195"/>
        <v>0</v>
      </c>
      <c r="R3127" s="8" t="e">
        <f t="shared" si="192"/>
        <v>#DIV/0!</v>
      </c>
      <c r="S3127" t="s">
        <v>8324</v>
      </c>
      <c r="T3127" t="s">
        <v>8358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193"/>
        <v>42427.01807870371</v>
      </c>
      <c r="L3128" s="13">
        <f t="shared" si="19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20">
        <f t="shared" si="195"/>
        <v>4.16</v>
      </c>
      <c r="R3128" s="8">
        <f t="shared" si="192"/>
        <v>61.176470588235297</v>
      </c>
      <c r="S3128" t="s">
        <v>8324</v>
      </c>
      <c r="T3128" t="s">
        <v>8358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193"/>
        <v>42034.856817129628</v>
      </c>
      <c r="L3129" s="13">
        <f t="shared" si="19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20">
        <f t="shared" si="195"/>
        <v>0</v>
      </c>
      <c r="R3129" s="8" t="e">
        <f t="shared" si="192"/>
        <v>#DIV/0!</v>
      </c>
      <c r="S3129" t="s">
        <v>8324</v>
      </c>
      <c r="T3129" t="s">
        <v>8358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193"/>
        <v>42780.825706018513</v>
      </c>
      <c r="L3130" s="13">
        <f t="shared" si="19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20">
        <f t="shared" si="195"/>
        <v>108.60666666666667</v>
      </c>
      <c r="R3130" s="8">
        <f t="shared" si="192"/>
        <v>139.23931623931625</v>
      </c>
      <c r="S3130" t="s">
        <v>8324</v>
      </c>
      <c r="T3130" t="s">
        <v>8325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193"/>
        <v>42803.842812499999</v>
      </c>
      <c r="L3131" s="13">
        <f t="shared" si="19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20">
        <f t="shared" si="195"/>
        <v>0.8</v>
      </c>
      <c r="R3131" s="8">
        <f t="shared" si="192"/>
        <v>10</v>
      </c>
      <c r="S3131" t="s">
        <v>8324</v>
      </c>
      <c r="T3131" t="s">
        <v>8325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193"/>
        <v>42808.640231481477</v>
      </c>
      <c r="L3132" s="13">
        <f t="shared" si="19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20">
        <f t="shared" si="195"/>
        <v>3.75</v>
      </c>
      <c r="R3132" s="8">
        <f t="shared" si="192"/>
        <v>93.75</v>
      </c>
      <c r="S3132" t="s">
        <v>8324</v>
      </c>
      <c r="T3132" t="s">
        <v>8325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193"/>
        <v>42803.579224537039</v>
      </c>
      <c r="L3133" s="13">
        <f t="shared" si="19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20">
        <f t="shared" si="195"/>
        <v>15.731707317073171</v>
      </c>
      <c r="R3133" s="8">
        <f t="shared" si="192"/>
        <v>53.75</v>
      </c>
      <c r="S3133" t="s">
        <v>8324</v>
      </c>
      <c r="T3133" t="s">
        <v>8325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193"/>
        <v>42786.350231481483</v>
      </c>
      <c r="L3134" s="13">
        <f t="shared" si="19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20">
        <f t="shared" si="195"/>
        <v>3.3333333333333333E-2</v>
      </c>
      <c r="R3134" s="8">
        <f t="shared" si="192"/>
        <v>10</v>
      </c>
      <c r="S3134" t="s">
        <v>8324</v>
      </c>
      <c r="T3134" t="s">
        <v>8325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193"/>
        <v>42788.565208333333</v>
      </c>
      <c r="L3135" s="13">
        <f t="shared" si="19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20">
        <f t="shared" si="195"/>
        <v>108</v>
      </c>
      <c r="R3135" s="8">
        <f t="shared" si="192"/>
        <v>33.75</v>
      </c>
      <c r="S3135" t="s">
        <v>8324</v>
      </c>
      <c r="T3135" t="s">
        <v>8325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193"/>
        <v>42800.720127314817</v>
      </c>
      <c r="L3136" s="13">
        <f t="shared" si="19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20">
        <f t="shared" si="195"/>
        <v>22.5</v>
      </c>
      <c r="R3136" s="8">
        <f t="shared" si="192"/>
        <v>18.75</v>
      </c>
      <c r="S3136" t="s">
        <v>8324</v>
      </c>
      <c r="T3136" t="s">
        <v>8325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193"/>
        <v>42807.151863425926</v>
      </c>
      <c r="L3137" s="13">
        <f t="shared" si="19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20">
        <f t="shared" si="195"/>
        <v>20.849420849420849</v>
      </c>
      <c r="R3137" s="8">
        <f t="shared" si="192"/>
        <v>23.142857142857142</v>
      </c>
      <c r="S3137" t="s">
        <v>8324</v>
      </c>
      <c r="T3137" t="s">
        <v>8325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193"/>
        <v>42789.462430555555</v>
      </c>
      <c r="L3138" s="13">
        <f t="shared" si="19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20">
        <f t="shared" si="195"/>
        <v>127.8</v>
      </c>
      <c r="R3138" s="8">
        <f t="shared" ref="R3138:R3201" si="196">E3138/N3138</f>
        <v>29.045454545454547</v>
      </c>
      <c r="S3138" t="s">
        <v>8324</v>
      </c>
      <c r="T3138" t="s">
        <v>8325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197">(((J3139/60)/60)/24)+DATE(1970,1,1)</f>
        <v>42807.885057870371</v>
      </c>
      <c r="L3139" s="13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20">
        <f t="shared" si="195"/>
        <v>3.3333333333333335</v>
      </c>
      <c r="R3139" s="8">
        <f t="shared" si="196"/>
        <v>50</v>
      </c>
      <c r="S3139" t="s">
        <v>8324</v>
      </c>
      <c r="T3139" t="s">
        <v>8325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197"/>
        <v>42809.645914351851</v>
      </c>
      <c r="L3140" s="13">
        <f t="shared" si="1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20">
        <f t="shared" ref="Q3140:Q3203" si="199">E3140/D3140*100</f>
        <v>0</v>
      </c>
      <c r="R3140" s="8" t="e">
        <f t="shared" si="196"/>
        <v>#DIV/0!</v>
      </c>
      <c r="S3140" t="s">
        <v>8324</v>
      </c>
      <c r="T3140" t="s">
        <v>8325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197"/>
        <v>42785.270370370374</v>
      </c>
      <c r="L3141" s="13">
        <f t="shared" si="1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20">
        <f t="shared" si="199"/>
        <v>5.4</v>
      </c>
      <c r="R3141" s="8">
        <f t="shared" si="196"/>
        <v>450</v>
      </c>
      <c r="S3141" t="s">
        <v>8324</v>
      </c>
      <c r="T3141" t="s">
        <v>8325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197"/>
        <v>42802.718784722223</v>
      </c>
      <c r="L3142" s="13">
        <f t="shared" si="1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20">
        <f t="shared" si="199"/>
        <v>0.96</v>
      </c>
      <c r="R3142" s="8">
        <f t="shared" si="196"/>
        <v>24</v>
      </c>
      <c r="S3142" t="s">
        <v>8324</v>
      </c>
      <c r="T3142" t="s">
        <v>8325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197"/>
        <v>42800.753333333334</v>
      </c>
      <c r="L3143" s="13">
        <f t="shared" si="1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20">
        <f t="shared" si="199"/>
        <v>51.6</v>
      </c>
      <c r="R3143" s="8">
        <f t="shared" si="196"/>
        <v>32.25</v>
      </c>
      <c r="S3143" t="s">
        <v>8324</v>
      </c>
      <c r="T3143" t="s">
        <v>8325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197"/>
        <v>42783.513182870374</v>
      </c>
      <c r="L3144" s="13">
        <f t="shared" si="1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20">
        <f t="shared" si="199"/>
        <v>1.6363636363636365</v>
      </c>
      <c r="R3144" s="8">
        <f t="shared" si="196"/>
        <v>15</v>
      </c>
      <c r="S3144" t="s">
        <v>8324</v>
      </c>
      <c r="T3144" t="s">
        <v>8325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197"/>
        <v>42808.358287037037</v>
      </c>
      <c r="L3145" s="13">
        <f t="shared" si="1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20">
        <f t="shared" si="199"/>
        <v>0</v>
      </c>
      <c r="R3145" s="8" t="e">
        <f t="shared" si="196"/>
        <v>#DIV/0!</v>
      </c>
      <c r="S3145" t="s">
        <v>8324</v>
      </c>
      <c r="T3145" t="s">
        <v>8325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197"/>
        <v>42796.538275462968</v>
      </c>
      <c r="L3146" s="13">
        <f t="shared" si="198"/>
        <v>42813.25</v>
      </c>
      <c r="M3146" t="b">
        <v>0</v>
      </c>
      <c r="N3146">
        <v>30</v>
      </c>
      <c r="O3146" t="b">
        <v>0</v>
      </c>
      <c r="P3146" t="s">
        <v>8271</v>
      </c>
      <c r="Q3146" s="20">
        <f t="shared" si="199"/>
        <v>75.400000000000006</v>
      </c>
      <c r="R3146" s="8">
        <f t="shared" si="196"/>
        <v>251.33333333333334</v>
      </c>
      <c r="S3146" t="s">
        <v>8324</v>
      </c>
      <c r="T3146" t="s">
        <v>8325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197"/>
        <v>42762.040902777779</v>
      </c>
      <c r="L3147" s="13">
        <f t="shared" si="1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20">
        <f t="shared" si="199"/>
        <v>0</v>
      </c>
      <c r="R3147" s="8" t="e">
        <f t="shared" si="196"/>
        <v>#DIV/0!</v>
      </c>
      <c r="S3147" t="s">
        <v>8324</v>
      </c>
      <c r="T3147" t="s">
        <v>8325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197"/>
        <v>42796.682476851856</v>
      </c>
      <c r="L3148" s="13">
        <f t="shared" si="1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20">
        <f t="shared" si="199"/>
        <v>10.5</v>
      </c>
      <c r="R3148" s="8">
        <f t="shared" si="196"/>
        <v>437.5</v>
      </c>
      <c r="S3148" t="s">
        <v>8324</v>
      </c>
      <c r="T3148" t="s">
        <v>8325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197"/>
        <v>41909.969386574077</v>
      </c>
      <c r="L3149" s="13">
        <f t="shared" si="1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20">
        <f t="shared" si="199"/>
        <v>117.52499999999999</v>
      </c>
      <c r="R3149" s="8">
        <f t="shared" si="196"/>
        <v>110.35211267605634</v>
      </c>
      <c r="S3149" t="s">
        <v>8324</v>
      </c>
      <c r="T3149" t="s">
        <v>8325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197"/>
        <v>41891.665324074071</v>
      </c>
      <c r="L3150" s="13">
        <f t="shared" si="1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20">
        <f t="shared" si="199"/>
        <v>131.16666666666669</v>
      </c>
      <c r="R3150" s="8">
        <f t="shared" si="196"/>
        <v>41.421052631578945</v>
      </c>
      <c r="S3150" t="s">
        <v>8324</v>
      </c>
      <c r="T3150" t="s">
        <v>8325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197"/>
        <v>41226.017361111109</v>
      </c>
      <c r="L3151" s="13">
        <f t="shared" si="1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20">
        <f t="shared" si="199"/>
        <v>104</v>
      </c>
      <c r="R3151" s="8">
        <f t="shared" si="196"/>
        <v>52</v>
      </c>
      <c r="S3151" t="s">
        <v>8324</v>
      </c>
      <c r="T3151" t="s">
        <v>8325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197"/>
        <v>40478.263923611114</v>
      </c>
      <c r="L3152" s="13">
        <f t="shared" si="1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20">
        <f t="shared" si="199"/>
        <v>101</v>
      </c>
      <c r="R3152" s="8">
        <f t="shared" si="196"/>
        <v>33.990384615384613</v>
      </c>
      <c r="S3152" t="s">
        <v>8324</v>
      </c>
      <c r="T3152" t="s">
        <v>8325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197"/>
        <v>41862.83997685185</v>
      </c>
      <c r="L3153" s="13">
        <f t="shared" si="1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20">
        <f t="shared" si="199"/>
        <v>100.4</v>
      </c>
      <c r="R3153" s="8">
        <f t="shared" si="196"/>
        <v>103.35294117647059</v>
      </c>
      <c r="S3153" t="s">
        <v>8324</v>
      </c>
      <c r="T3153" t="s">
        <v>8325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197"/>
        <v>41550.867673611108</v>
      </c>
      <c r="L3154" s="13">
        <f t="shared" si="1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20">
        <f t="shared" si="199"/>
        <v>105.95454545454545</v>
      </c>
      <c r="R3154" s="8">
        <f t="shared" si="196"/>
        <v>34.791044776119406</v>
      </c>
      <c r="S3154" t="s">
        <v>8324</v>
      </c>
      <c r="T3154" t="s">
        <v>8325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197"/>
        <v>40633.154363425929</v>
      </c>
      <c r="L3155" s="13">
        <f t="shared" si="1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20">
        <f t="shared" si="199"/>
        <v>335.58333333333337</v>
      </c>
      <c r="R3155" s="8">
        <f t="shared" si="196"/>
        <v>41.773858921161825</v>
      </c>
      <c r="S3155" t="s">
        <v>8324</v>
      </c>
      <c r="T3155" t="s">
        <v>8325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197"/>
        <v>40970.875671296293</v>
      </c>
      <c r="L3156" s="13">
        <f t="shared" si="1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20">
        <f t="shared" si="199"/>
        <v>112.92857142857142</v>
      </c>
      <c r="R3156" s="8">
        <f t="shared" si="196"/>
        <v>64.268292682926827</v>
      </c>
      <c r="S3156" t="s">
        <v>8324</v>
      </c>
      <c r="T3156" t="s">
        <v>8325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197"/>
        <v>41233.499131944445</v>
      </c>
      <c r="L3157" s="13">
        <f t="shared" si="1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20">
        <f t="shared" si="199"/>
        <v>188.50460000000001</v>
      </c>
      <c r="R3157" s="8">
        <f t="shared" si="196"/>
        <v>31.209370860927152</v>
      </c>
      <c r="S3157" t="s">
        <v>8324</v>
      </c>
      <c r="T3157" t="s">
        <v>8325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197"/>
        <v>41026.953055555554</v>
      </c>
      <c r="L3158" s="13">
        <f t="shared" si="1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20">
        <f t="shared" si="199"/>
        <v>101.81818181818181</v>
      </c>
      <c r="R3158" s="8">
        <f t="shared" si="196"/>
        <v>62.921348314606739</v>
      </c>
      <c r="S3158" t="s">
        <v>8324</v>
      </c>
      <c r="T3158" t="s">
        <v>8325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197"/>
        <v>41829.788252314815</v>
      </c>
      <c r="L3159" s="13">
        <f t="shared" si="1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20">
        <f t="shared" si="199"/>
        <v>101</v>
      </c>
      <c r="R3159" s="8">
        <f t="shared" si="196"/>
        <v>98.536585365853654</v>
      </c>
      <c r="S3159" t="s">
        <v>8324</v>
      </c>
      <c r="T3159" t="s">
        <v>8325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197"/>
        <v>41447.839722222219</v>
      </c>
      <c r="L3160" s="13">
        <f t="shared" si="1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20">
        <f t="shared" si="199"/>
        <v>113.99999999999999</v>
      </c>
      <c r="R3160" s="8">
        <f t="shared" si="196"/>
        <v>82.608695652173907</v>
      </c>
      <c r="S3160" t="s">
        <v>8324</v>
      </c>
      <c r="T3160" t="s">
        <v>8325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197"/>
        <v>40884.066678240742</v>
      </c>
      <c r="L3161" s="13">
        <f t="shared" si="1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20">
        <f t="shared" si="199"/>
        <v>133.48133333333334</v>
      </c>
      <c r="R3161" s="8">
        <f t="shared" si="196"/>
        <v>38.504230769230773</v>
      </c>
      <c r="S3161" t="s">
        <v>8324</v>
      </c>
      <c r="T3161" t="s">
        <v>8325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197"/>
        <v>41841.26489583333</v>
      </c>
      <c r="L3162" s="13">
        <f t="shared" si="1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20">
        <f t="shared" si="199"/>
        <v>101.53333333333335</v>
      </c>
      <c r="R3162" s="8">
        <f t="shared" si="196"/>
        <v>80.15789473684211</v>
      </c>
      <c r="S3162" t="s">
        <v>8324</v>
      </c>
      <c r="T3162" t="s">
        <v>8325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197"/>
        <v>41897.536134259259</v>
      </c>
      <c r="L3163" s="13">
        <f t="shared" si="1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20">
        <f t="shared" si="199"/>
        <v>105.1</v>
      </c>
      <c r="R3163" s="8">
        <f t="shared" si="196"/>
        <v>28.405405405405407</v>
      </c>
      <c r="S3163" t="s">
        <v>8324</v>
      </c>
      <c r="T3163" t="s">
        <v>8325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197"/>
        <v>41799.685902777775</v>
      </c>
      <c r="L3164" s="13">
        <f t="shared" si="1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20">
        <f t="shared" si="199"/>
        <v>127.15</v>
      </c>
      <c r="R3164" s="8">
        <f t="shared" si="196"/>
        <v>80.730158730158735</v>
      </c>
      <c r="S3164" t="s">
        <v>8324</v>
      </c>
      <c r="T3164" t="s">
        <v>8325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197"/>
        <v>41775.753761574073</v>
      </c>
      <c r="L3165" s="13">
        <f t="shared" si="1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20">
        <f t="shared" si="199"/>
        <v>111.15384615384616</v>
      </c>
      <c r="R3165" s="8">
        <f t="shared" si="196"/>
        <v>200.69444444444446</v>
      </c>
      <c r="S3165" t="s">
        <v>8324</v>
      </c>
      <c r="T3165" t="s">
        <v>8325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197"/>
        <v>41766.80572916667</v>
      </c>
      <c r="L3166" s="13">
        <f t="shared" si="1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20">
        <f t="shared" si="199"/>
        <v>106.76</v>
      </c>
      <c r="R3166" s="8">
        <f t="shared" si="196"/>
        <v>37.591549295774648</v>
      </c>
      <c r="S3166" t="s">
        <v>8324</v>
      </c>
      <c r="T3166" t="s">
        <v>8325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197"/>
        <v>40644.159259259257</v>
      </c>
      <c r="L3167" s="13">
        <f t="shared" si="1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20">
        <f t="shared" si="199"/>
        <v>162.66666666666666</v>
      </c>
      <c r="R3167" s="8">
        <f t="shared" si="196"/>
        <v>58.095238095238095</v>
      </c>
      <c r="S3167" t="s">
        <v>8324</v>
      </c>
      <c r="T3167" t="s">
        <v>8325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197"/>
        <v>41940.69158564815</v>
      </c>
      <c r="L3168" s="13">
        <f t="shared" si="1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20">
        <f t="shared" si="199"/>
        <v>160.22808571428573</v>
      </c>
      <c r="R3168" s="8">
        <f t="shared" si="196"/>
        <v>60.300892473118282</v>
      </c>
      <c r="S3168" t="s">
        <v>8324</v>
      </c>
      <c r="T3168" t="s">
        <v>8325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197"/>
        <v>41839.175706018519</v>
      </c>
      <c r="L3169" s="13">
        <f t="shared" si="1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20">
        <f t="shared" si="199"/>
        <v>116.16666666666666</v>
      </c>
      <c r="R3169" s="8">
        <f t="shared" si="196"/>
        <v>63.363636363636367</v>
      </c>
      <c r="S3169" t="s">
        <v>8324</v>
      </c>
      <c r="T3169" t="s">
        <v>8325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197"/>
        <v>41772.105937500004</v>
      </c>
      <c r="L3170" s="13">
        <f t="shared" si="1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20">
        <f t="shared" si="199"/>
        <v>124.2</v>
      </c>
      <c r="R3170" s="8">
        <f t="shared" si="196"/>
        <v>50.901639344262293</v>
      </c>
      <c r="S3170" t="s">
        <v>8324</v>
      </c>
      <c r="T3170" t="s">
        <v>8325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197"/>
        <v>41591.737974537034</v>
      </c>
      <c r="L3171" s="13">
        <f t="shared" si="1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20">
        <f t="shared" si="199"/>
        <v>103.01249999999999</v>
      </c>
      <c r="R3171" s="8">
        <f t="shared" si="196"/>
        <v>100.5</v>
      </c>
      <c r="S3171" t="s">
        <v>8324</v>
      </c>
      <c r="T3171" t="s">
        <v>8325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197"/>
        <v>41789.080370370371</v>
      </c>
      <c r="L3172" s="13">
        <f t="shared" si="1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20">
        <f t="shared" si="199"/>
        <v>112.25</v>
      </c>
      <c r="R3172" s="8">
        <f t="shared" si="196"/>
        <v>31.619718309859156</v>
      </c>
      <c r="S3172" t="s">
        <v>8324</v>
      </c>
      <c r="T3172" t="s">
        <v>8325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197"/>
        <v>42466.608310185184</v>
      </c>
      <c r="L3173" s="13">
        <f t="shared" si="1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20">
        <f t="shared" si="199"/>
        <v>108.8142857142857</v>
      </c>
      <c r="R3173" s="8">
        <f t="shared" si="196"/>
        <v>65.102564102564102</v>
      </c>
      <c r="S3173" t="s">
        <v>8324</v>
      </c>
      <c r="T3173" t="s">
        <v>8325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197"/>
        <v>40923.729953703703</v>
      </c>
      <c r="L3174" s="13">
        <f t="shared" si="1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20">
        <f t="shared" si="199"/>
        <v>114.99999999999999</v>
      </c>
      <c r="R3174" s="8">
        <f t="shared" si="196"/>
        <v>79.310344827586206</v>
      </c>
      <c r="S3174" t="s">
        <v>8324</v>
      </c>
      <c r="T3174" t="s">
        <v>8325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197"/>
        <v>41878.878379629627</v>
      </c>
      <c r="L3175" s="13">
        <f t="shared" si="1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20">
        <f t="shared" si="199"/>
        <v>103</v>
      </c>
      <c r="R3175" s="8">
        <f t="shared" si="196"/>
        <v>139.18918918918919</v>
      </c>
      <c r="S3175" t="s">
        <v>8324</v>
      </c>
      <c r="T3175" t="s">
        <v>8325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197"/>
        <v>41862.864675925928</v>
      </c>
      <c r="L3176" s="13">
        <f t="shared" si="1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20">
        <f t="shared" si="199"/>
        <v>101.13333333333334</v>
      </c>
      <c r="R3176" s="8">
        <f t="shared" si="196"/>
        <v>131.91304347826087</v>
      </c>
      <c r="S3176" t="s">
        <v>8324</v>
      </c>
      <c r="T3176" t="s">
        <v>8325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197"/>
        <v>40531.886886574073</v>
      </c>
      <c r="L3177" s="13">
        <f t="shared" si="1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20">
        <f t="shared" si="199"/>
        <v>109.55999999999999</v>
      </c>
      <c r="R3177" s="8">
        <f t="shared" si="196"/>
        <v>91.3</v>
      </c>
      <c r="S3177" t="s">
        <v>8324</v>
      </c>
      <c r="T3177" t="s">
        <v>8325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197"/>
        <v>41477.930914351848</v>
      </c>
      <c r="L3178" s="13">
        <f t="shared" si="198"/>
        <v>41504.625</v>
      </c>
      <c r="M3178" t="b">
        <v>1</v>
      </c>
      <c r="N3178">
        <v>55</v>
      </c>
      <c r="O3178" t="b">
        <v>1</v>
      </c>
      <c r="P3178" t="s">
        <v>8271</v>
      </c>
      <c r="Q3178" s="20">
        <f t="shared" si="199"/>
        <v>114.8421052631579</v>
      </c>
      <c r="R3178" s="8">
        <f t="shared" si="196"/>
        <v>39.672727272727272</v>
      </c>
      <c r="S3178" t="s">
        <v>8324</v>
      </c>
      <c r="T3178" t="s">
        <v>8325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197"/>
        <v>41781.666770833333</v>
      </c>
      <c r="L3179" s="13">
        <f t="shared" si="1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20">
        <f t="shared" si="199"/>
        <v>117.39999999999999</v>
      </c>
      <c r="R3179" s="8">
        <f t="shared" si="196"/>
        <v>57.549019607843135</v>
      </c>
      <c r="S3179" t="s">
        <v>8324</v>
      </c>
      <c r="T3179" t="s">
        <v>8325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197"/>
        <v>41806.605034722219</v>
      </c>
      <c r="L3180" s="13">
        <f t="shared" si="1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20">
        <f t="shared" si="199"/>
        <v>171.73333333333335</v>
      </c>
      <c r="R3180" s="8">
        <f t="shared" si="196"/>
        <v>33.025641025641029</v>
      </c>
      <c r="S3180" t="s">
        <v>8324</v>
      </c>
      <c r="T3180" t="s">
        <v>8325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197"/>
        <v>41375.702210648145</v>
      </c>
      <c r="L3181" s="13">
        <f t="shared" si="1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20">
        <f t="shared" si="199"/>
        <v>114.16238095238094</v>
      </c>
      <c r="R3181" s="8">
        <f t="shared" si="196"/>
        <v>77.335806451612896</v>
      </c>
      <c r="S3181" t="s">
        <v>8324</v>
      </c>
      <c r="T3181" t="s">
        <v>8325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197"/>
        <v>41780.412604166668</v>
      </c>
      <c r="L3182" s="13">
        <f t="shared" si="1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20">
        <f t="shared" si="199"/>
        <v>119.75</v>
      </c>
      <c r="R3182" s="8">
        <f t="shared" si="196"/>
        <v>31.933333333333334</v>
      </c>
      <c r="S3182" t="s">
        <v>8324</v>
      </c>
      <c r="T3182" t="s">
        <v>8325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197"/>
        <v>41779.310034722221</v>
      </c>
      <c r="L3183" s="13">
        <f t="shared" si="1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20">
        <f t="shared" si="199"/>
        <v>109.00000000000001</v>
      </c>
      <c r="R3183" s="8">
        <f t="shared" si="196"/>
        <v>36.333333333333336</v>
      </c>
      <c r="S3183" t="s">
        <v>8324</v>
      </c>
      <c r="T3183" t="s">
        <v>8325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197"/>
        <v>40883.949317129627</v>
      </c>
      <c r="L3184" s="13">
        <f t="shared" si="1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20">
        <f t="shared" si="199"/>
        <v>100.88571428571429</v>
      </c>
      <c r="R3184" s="8">
        <f t="shared" si="196"/>
        <v>46.768211920529801</v>
      </c>
      <c r="S3184" t="s">
        <v>8324</v>
      </c>
      <c r="T3184" t="s">
        <v>8325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197"/>
        <v>41491.79478009259</v>
      </c>
      <c r="L3185" s="13">
        <f t="shared" si="1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20">
        <f t="shared" si="199"/>
        <v>109.00000000000001</v>
      </c>
      <c r="R3185" s="8">
        <f t="shared" si="196"/>
        <v>40.073529411764703</v>
      </c>
      <c r="S3185" t="s">
        <v>8324</v>
      </c>
      <c r="T3185" t="s">
        <v>8325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197"/>
        <v>41791.993414351848</v>
      </c>
      <c r="L3186" s="13">
        <f t="shared" si="1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20">
        <f t="shared" si="199"/>
        <v>107.20930232558139</v>
      </c>
      <c r="R3186" s="8">
        <f t="shared" si="196"/>
        <v>100.21739130434783</v>
      </c>
      <c r="S3186" t="s">
        <v>8324</v>
      </c>
      <c r="T3186" t="s">
        <v>8325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197"/>
        <v>41829.977326388893</v>
      </c>
      <c r="L3187" s="13">
        <f t="shared" si="1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20">
        <f t="shared" si="199"/>
        <v>100</v>
      </c>
      <c r="R3187" s="8">
        <f t="shared" si="196"/>
        <v>41.666666666666664</v>
      </c>
      <c r="S3187" t="s">
        <v>8324</v>
      </c>
      <c r="T3187" t="s">
        <v>8325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197"/>
        <v>41868.924050925925</v>
      </c>
      <c r="L3188" s="13">
        <f t="shared" si="198"/>
        <v>41898.875</v>
      </c>
      <c r="M3188" t="b">
        <v>1</v>
      </c>
      <c r="N3188">
        <v>70</v>
      </c>
      <c r="O3188" t="b">
        <v>1</v>
      </c>
      <c r="P3188" t="s">
        <v>8271</v>
      </c>
      <c r="Q3188" s="20">
        <f t="shared" si="199"/>
        <v>102.18750000000001</v>
      </c>
      <c r="R3188" s="8">
        <f t="shared" si="196"/>
        <v>46.714285714285715</v>
      </c>
      <c r="S3188" t="s">
        <v>8324</v>
      </c>
      <c r="T3188" t="s">
        <v>8325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197"/>
        <v>41835.666354166664</v>
      </c>
      <c r="L3189" s="13">
        <f t="shared" si="1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20">
        <f t="shared" si="199"/>
        <v>116.29333333333334</v>
      </c>
      <c r="R3189" s="8">
        <f t="shared" si="196"/>
        <v>71.491803278688522</v>
      </c>
      <c r="S3189" t="s">
        <v>8324</v>
      </c>
      <c r="T3189" t="s">
        <v>8325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197"/>
        <v>42144.415532407409</v>
      </c>
      <c r="L3190" s="13">
        <f t="shared" si="1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20">
        <f t="shared" si="199"/>
        <v>65</v>
      </c>
      <c r="R3190" s="8">
        <f t="shared" si="196"/>
        <v>14.444444444444445</v>
      </c>
      <c r="S3190" t="s">
        <v>8324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197"/>
        <v>42118.346435185187</v>
      </c>
      <c r="L3191" s="13">
        <f t="shared" si="1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20">
        <f t="shared" si="199"/>
        <v>12.327272727272726</v>
      </c>
      <c r="R3191" s="8">
        <f t="shared" si="196"/>
        <v>356.84210526315792</v>
      </c>
      <c r="S3191" t="s">
        <v>8324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197"/>
        <v>42683.151331018518</v>
      </c>
      <c r="L3192" s="13">
        <f t="shared" si="1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20">
        <f t="shared" si="199"/>
        <v>0</v>
      </c>
      <c r="R3192" s="8" t="e">
        <f t="shared" si="196"/>
        <v>#DIV/0!</v>
      </c>
      <c r="S3192" t="s">
        <v>8324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197"/>
        <v>42538.755428240736</v>
      </c>
      <c r="L3193" s="13">
        <f t="shared" si="1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20">
        <f t="shared" si="199"/>
        <v>4.0266666666666664</v>
      </c>
      <c r="R3193" s="8">
        <f t="shared" si="196"/>
        <v>37.75</v>
      </c>
      <c r="S3193" t="s">
        <v>8324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197"/>
        <v>42018.94049768518</v>
      </c>
      <c r="L3194" s="13">
        <f t="shared" si="1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20">
        <f t="shared" si="199"/>
        <v>1.02</v>
      </c>
      <c r="R3194" s="8">
        <f t="shared" si="196"/>
        <v>12.75</v>
      </c>
      <c r="S3194" t="s">
        <v>8324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197"/>
        <v>42010.968240740738</v>
      </c>
      <c r="L3195" s="13">
        <f t="shared" si="1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20">
        <f t="shared" si="199"/>
        <v>11.74</v>
      </c>
      <c r="R3195" s="8">
        <f t="shared" si="196"/>
        <v>24.458333333333332</v>
      </c>
      <c r="S3195" t="s">
        <v>8324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197"/>
        <v>42182.062476851846</v>
      </c>
      <c r="L3196" s="13">
        <f t="shared" si="1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20">
        <f t="shared" si="199"/>
        <v>0</v>
      </c>
      <c r="R3196" s="8" t="e">
        <f t="shared" si="196"/>
        <v>#DIV/0!</v>
      </c>
      <c r="S3196" t="s">
        <v>8324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197"/>
        <v>42017.594236111108</v>
      </c>
      <c r="L3197" s="13">
        <f t="shared" si="1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20">
        <f t="shared" si="199"/>
        <v>59.142857142857139</v>
      </c>
      <c r="R3197" s="8">
        <f t="shared" si="196"/>
        <v>53.07692307692308</v>
      </c>
      <c r="S3197" t="s">
        <v>8324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197"/>
        <v>42157.598090277781</v>
      </c>
      <c r="L3198" s="13">
        <f t="shared" si="1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20">
        <f t="shared" si="199"/>
        <v>0.06</v>
      </c>
      <c r="R3198" s="8">
        <f t="shared" si="196"/>
        <v>300</v>
      </c>
      <c r="S3198" t="s">
        <v>8324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197"/>
        <v>42009.493263888886</v>
      </c>
      <c r="L3199" s="13">
        <f t="shared" si="1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20">
        <f t="shared" si="199"/>
        <v>11.450000000000001</v>
      </c>
      <c r="R3199" s="8">
        <f t="shared" si="196"/>
        <v>286.25</v>
      </c>
      <c r="S3199" t="s">
        <v>8324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197"/>
        <v>42013.424502314811</v>
      </c>
      <c r="L3200" s="13">
        <f t="shared" si="1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20">
        <f t="shared" si="199"/>
        <v>0.36666666666666664</v>
      </c>
      <c r="R3200" s="8">
        <f t="shared" si="196"/>
        <v>36.666666666666664</v>
      </c>
      <c r="S3200" t="s">
        <v>8324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197"/>
        <v>41858.761782407404</v>
      </c>
      <c r="L3201" s="13">
        <f t="shared" si="198"/>
        <v>41888.875</v>
      </c>
      <c r="M3201" t="b">
        <v>0</v>
      </c>
      <c r="N3201">
        <v>53</v>
      </c>
      <c r="O3201" t="b">
        <v>0</v>
      </c>
      <c r="P3201" t="s">
        <v>8305</v>
      </c>
      <c r="Q3201" s="20">
        <f t="shared" si="199"/>
        <v>52.16</v>
      </c>
      <c r="R3201" s="8">
        <f t="shared" si="196"/>
        <v>49.20754716981132</v>
      </c>
      <c r="S3201" t="s">
        <v>8324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197"/>
        <v>42460.320613425924</v>
      </c>
      <c r="L3202" s="13">
        <f t="shared" si="1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20">
        <f t="shared" si="199"/>
        <v>2E-3</v>
      </c>
      <c r="R3202" s="8">
        <f t="shared" ref="R3202:R3265" si="200">E3202/N3202</f>
        <v>1</v>
      </c>
      <c r="S3202" t="s">
        <v>8324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201">(((J3203/60)/60)/24)+DATE(1970,1,1)</f>
        <v>41861.767094907409</v>
      </c>
      <c r="L3203" s="13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20">
        <f t="shared" si="199"/>
        <v>1.25</v>
      </c>
      <c r="R3203" s="8">
        <f t="shared" si="200"/>
        <v>12.5</v>
      </c>
      <c r="S3203" t="s">
        <v>8324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201"/>
        <v>42293.853541666671</v>
      </c>
      <c r="L3204" s="13">
        <f t="shared" si="2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20">
        <f t="shared" ref="Q3204:Q3267" si="203">E3204/D3204*100</f>
        <v>54.52</v>
      </c>
      <c r="R3204" s="8">
        <f t="shared" si="200"/>
        <v>109.04</v>
      </c>
      <c r="S3204" t="s">
        <v>8324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201"/>
        <v>42242.988680555558</v>
      </c>
      <c r="L3205" s="13">
        <f t="shared" si="2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20">
        <f t="shared" si="203"/>
        <v>25</v>
      </c>
      <c r="R3205" s="8">
        <f t="shared" si="200"/>
        <v>41.666666666666664</v>
      </c>
      <c r="S3205" t="s">
        <v>8324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201"/>
        <v>42172.686099537037</v>
      </c>
      <c r="L3206" s="13">
        <f t="shared" si="2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20">
        <f t="shared" si="203"/>
        <v>0</v>
      </c>
      <c r="R3206" s="8" t="e">
        <f t="shared" si="200"/>
        <v>#DIV/0!</v>
      </c>
      <c r="S3206" t="s">
        <v>8324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201"/>
        <v>42095.374675925923</v>
      </c>
      <c r="L3207" s="13">
        <f t="shared" si="2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20">
        <f t="shared" si="203"/>
        <v>3.4125000000000001</v>
      </c>
      <c r="R3207" s="8">
        <f t="shared" si="200"/>
        <v>22.75</v>
      </c>
      <c r="S3207" t="s">
        <v>8324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201"/>
        <v>42236.276053240741</v>
      </c>
      <c r="L3208" s="13">
        <f t="shared" si="2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20">
        <f t="shared" si="203"/>
        <v>0</v>
      </c>
      <c r="R3208" s="8" t="e">
        <f t="shared" si="200"/>
        <v>#DIV/0!</v>
      </c>
      <c r="S3208" t="s">
        <v>8324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201"/>
        <v>42057.277858796297</v>
      </c>
      <c r="L3209" s="13">
        <f t="shared" si="2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20">
        <f t="shared" si="203"/>
        <v>46.36363636363636</v>
      </c>
      <c r="R3209" s="8">
        <f t="shared" si="200"/>
        <v>70.833333333333329</v>
      </c>
      <c r="S3209" t="s">
        <v>8324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201"/>
        <v>41827.605057870373</v>
      </c>
      <c r="L3210" s="13">
        <f t="shared" si="2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20">
        <f t="shared" si="203"/>
        <v>103.49999999999999</v>
      </c>
      <c r="R3210" s="8">
        <f t="shared" si="200"/>
        <v>63.109756097560975</v>
      </c>
      <c r="S3210" t="s">
        <v>8324</v>
      </c>
      <c r="T3210" t="s">
        <v>8325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201"/>
        <v>41778.637245370373</v>
      </c>
      <c r="L3211" s="13">
        <f t="shared" si="2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20">
        <f t="shared" si="203"/>
        <v>119.32315789473684</v>
      </c>
      <c r="R3211" s="8">
        <f t="shared" si="200"/>
        <v>50.157964601769912</v>
      </c>
      <c r="S3211" t="s">
        <v>8324</v>
      </c>
      <c r="T3211" t="s">
        <v>8325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201"/>
        <v>41013.936562499999</v>
      </c>
      <c r="L3212" s="13">
        <f t="shared" si="2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20">
        <f t="shared" si="203"/>
        <v>125.76666666666667</v>
      </c>
      <c r="R3212" s="8">
        <f t="shared" si="200"/>
        <v>62.883333333333333</v>
      </c>
      <c r="S3212" t="s">
        <v>8324</v>
      </c>
      <c r="T3212" t="s">
        <v>8325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201"/>
        <v>41834.586574074077</v>
      </c>
      <c r="L3213" s="13">
        <f t="shared" si="2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20">
        <f t="shared" si="203"/>
        <v>119.74347826086958</v>
      </c>
      <c r="R3213" s="8">
        <f t="shared" si="200"/>
        <v>85.531055900621112</v>
      </c>
      <c r="S3213" t="s">
        <v>8324</v>
      </c>
      <c r="T3213" t="s">
        <v>8325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201"/>
        <v>41829.795729166668</v>
      </c>
      <c r="L3214" s="13">
        <f t="shared" si="2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20">
        <f t="shared" si="203"/>
        <v>126.25</v>
      </c>
      <c r="R3214" s="8">
        <f t="shared" si="200"/>
        <v>53.723404255319146</v>
      </c>
      <c r="S3214" t="s">
        <v>8324</v>
      </c>
      <c r="T3214" t="s">
        <v>8325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201"/>
        <v>42171.763414351852</v>
      </c>
      <c r="L3215" s="13">
        <f t="shared" si="2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20">
        <f t="shared" si="203"/>
        <v>100.11666666666667</v>
      </c>
      <c r="R3215" s="8">
        <f t="shared" si="200"/>
        <v>127.80851063829788</v>
      </c>
      <c r="S3215" t="s">
        <v>8324</v>
      </c>
      <c r="T3215" t="s">
        <v>8325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201"/>
        <v>42337.792511574073</v>
      </c>
      <c r="L3216" s="13">
        <f t="shared" si="2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20">
        <f t="shared" si="203"/>
        <v>102.13333333333334</v>
      </c>
      <c r="R3216" s="8">
        <f t="shared" si="200"/>
        <v>106.57391304347826</v>
      </c>
      <c r="S3216" t="s">
        <v>8324</v>
      </c>
      <c r="T3216" t="s">
        <v>8325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201"/>
        <v>42219.665173611109</v>
      </c>
      <c r="L3217" s="13">
        <f t="shared" si="2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20">
        <f t="shared" si="203"/>
        <v>100.35142857142858</v>
      </c>
      <c r="R3217" s="8">
        <f t="shared" si="200"/>
        <v>262.11194029850748</v>
      </c>
      <c r="S3217" t="s">
        <v>8324</v>
      </c>
      <c r="T3217" t="s">
        <v>8325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201"/>
        <v>42165.462627314817</v>
      </c>
      <c r="L3218" s="13">
        <f t="shared" si="2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20">
        <f t="shared" si="203"/>
        <v>100.05</v>
      </c>
      <c r="R3218" s="8">
        <f t="shared" si="200"/>
        <v>57.171428571428571</v>
      </c>
      <c r="S3218" t="s">
        <v>8324</v>
      </c>
      <c r="T3218" t="s">
        <v>8325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201"/>
        <v>42648.546111111107</v>
      </c>
      <c r="L3219" s="13">
        <f t="shared" si="2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20">
        <f t="shared" si="203"/>
        <v>116.02222222222223</v>
      </c>
      <c r="R3219" s="8">
        <f t="shared" si="200"/>
        <v>50.20192307692308</v>
      </c>
      <c r="S3219" t="s">
        <v>8324</v>
      </c>
      <c r="T3219" t="s">
        <v>8325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201"/>
        <v>41971.002152777779</v>
      </c>
      <c r="L3220" s="13">
        <f t="shared" si="202"/>
        <v>42004</v>
      </c>
      <c r="M3220" t="b">
        <v>1</v>
      </c>
      <c r="N3220">
        <v>184</v>
      </c>
      <c r="O3220" t="b">
        <v>1</v>
      </c>
      <c r="P3220" t="s">
        <v>8271</v>
      </c>
      <c r="Q3220" s="20">
        <f t="shared" si="203"/>
        <v>102.1</v>
      </c>
      <c r="R3220" s="8">
        <f t="shared" si="200"/>
        <v>66.586956521739125</v>
      </c>
      <c r="S3220" t="s">
        <v>8324</v>
      </c>
      <c r="T3220" t="s">
        <v>8325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201"/>
        <v>42050.983182870375</v>
      </c>
      <c r="L3221" s="13">
        <f t="shared" si="2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20">
        <f t="shared" si="203"/>
        <v>100.11000000000001</v>
      </c>
      <c r="R3221" s="8">
        <f t="shared" si="200"/>
        <v>168.25210084033614</v>
      </c>
      <c r="S3221" t="s">
        <v>8324</v>
      </c>
      <c r="T3221" t="s">
        <v>8325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201"/>
        <v>42772.833379629628</v>
      </c>
      <c r="L3222" s="13">
        <f t="shared" si="202"/>
        <v>42806.875</v>
      </c>
      <c r="M3222" t="b">
        <v>1</v>
      </c>
      <c r="N3222">
        <v>59</v>
      </c>
      <c r="O3222" t="b">
        <v>1</v>
      </c>
      <c r="P3222" t="s">
        <v>8271</v>
      </c>
      <c r="Q3222" s="20">
        <f t="shared" si="203"/>
        <v>100.84</v>
      </c>
      <c r="R3222" s="8">
        <f t="shared" si="200"/>
        <v>256.37288135593218</v>
      </c>
      <c r="S3222" t="s">
        <v>8324</v>
      </c>
      <c r="T3222" t="s">
        <v>8325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201"/>
        <v>42155.696793981479</v>
      </c>
      <c r="L3223" s="13">
        <f t="shared" si="2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20">
        <f t="shared" si="203"/>
        <v>103.42499999999998</v>
      </c>
      <c r="R3223" s="8">
        <f t="shared" si="200"/>
        <v>36.610619469026545</v>
      </c>
      <c r="S3223" t="s">
        <v>8324</v>
      </c>
      <c r="T3223" t="s">
        <v>8325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201"/>
        <v>42270.582141203704</v>
      </c>
      <c r="L3224" s="13">
        <f t="shared" si="2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20">
        <f t="shared" si="203"/>
        <v>124.8</v>
      </c>
      <c r="R3224" s="8">
        <f t="shared" si="200"/>
        <v>37.142857142857146</v>
      </c>
      <c r="S3224" t="s">
        <v>8324</v>
      </c>
      <c r="T3224" t="s">
        <v>8325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201"/>
        <v>42206.835370370376</v>
      </c>
      <c r="L3225" s="13">
        <f t="shared" si="2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20">
        <f t="shared" si="203"/>
        <v>109.51612903225806</v>
      </c>
      <c r="R3225" s="8">
        <f t="shared" si="200"/>
        <v>45.878378378378379</v>
      </c>
      <c r="S3225" t="s">
        <v>8324</v>
      </c>
      <c r="T3225" t="s">
        <v>8325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201"/>
        <v>42697.850844907407</v>
      </c>
      <c r="L3226" s="13">
        <f t="shared" si="2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20">
        <f t="shared" si="203"/>
        <v>102.03333333333333</v>
      </c>
      <c r="R3226" s="8">
        <f t="shared" si="200"/>
        <v>141.71296296296296</v>
      </c>
      <c r="S3226" t="s">
        <v>8324</v>
      </c>
      <c r="T3226" t="s">
        <v>8325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201"/>
        <v>42503.559467592597</v>
      </c>
      <c r="L3227" s="13">
        <f t="shared" si="202"/>
        <v>42524.875</v>
      </c>
      <c r="M3227" t="b">
        <v>1</v>
      </c>
      <c r="N3227">
        <v>39</v>
      </c>
      <c r="O3227" t="b">
        <v>1</v>
      </c>
      <c r="P3227" t="s">
        <v>8271</v>
      </c>
      <c r="Q3227" s="20">
        <f t="shared" si="203"/>
        <v>102.35000000000001</v>
      </c>
      <c r="R3227" s="8">
        <f t="shared" si="200"/>
        <v>52.487179487179489</v>
      </c>
      <c r="S3227" t="s">
        <v>8324</v>
      </c>
      <c r="T3227" t="s">
        <v>8325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201"/>
        <v>42277.583472222221</v>
      </c>
      <c r="L3228" s="13">
        <f t="shared" si="2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20">
        <f t="shared" si="203"/>
        <v>104.16666666666667</v>
      </c>
      <c r="R3228" s="8">
        <f t="shared" si="200"/>
        <v>59.523809523809526</v>
      </c>
      <c r="S3228" t="s">
        <v>8324</v>
      </c>
      <c r="T3228" t="s">
        <v>8325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201"/>
        <v>42722.882361111115</v>
      </c>
      <c r="L3229" s="13">
        <f t="shared" si="2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20">
        <f t="shared" si="203"/>
        <v>125</v>
      </c>
      <c r="R3229" s="8">
        <f t="shared" si="200"/>
        <v>50</v>
      </c>
      <c r="S3229" t="s">
        <v>8324</v>
      </c>
      <c r="T3229" t="s">
        <v>8325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201"/>
        <v>42323.70930555556</v>
      </c>
      <c r="L3230" s="13">
        <f t="shared" si="2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20">
        <f t="shared" si="203"/>
        <v>102.34285714285714</v>
      </c>
      <c r="R3230" s="8">
        <f t="shared" si="200"/>
        <v>193.62162162162161</v>
      </c>
      <c r="S3230" t="s">
        <v>8324</v>
      </c>
      <c r="T3230" t="s">
        <v>8325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201"/>
        <v>41933.291643518518</v>
      </c>
      <c r="L3231" s="13">
        <f t="shared" si="2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20">
        <f t="shared" si="203"/>
        <v>107.86500000000001</v>
      </c>
      <c r="R3231" s="8">
        <f t="shared" si="200"/>
        <v>106.79702970297029</v>
      </c>
      <c r="S3231" t="s">
        <v>8324</v>
      </c>
      <c r="T3231" t="s">
        <v>8325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201"/>
        <v>41898.168125000004</v>
      </c>
      <c r="L3232" s="13">
        <f t="shared" si="2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20">
        <f t="shared" si="203"/>
        <v>109.88461538461539</v>
      </c>
      <c r="R3232" s="8">
        <f t="shared" si="200"/>
        <v>77.21621621621621</v>
      </c>
      <c r="S3232" t="s">
        <v>8324</v>
      </c>
      <c r="T3232" t="s">
        <v>8325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201"/>
        <v>42446.943831018521</v>
      </c>
      <c r="L3233" s="13">
        <f t="shared" si="2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20">
        <f t="shared" si="203"/>
        <v>161</v>
      </c>
      <c r="R3233" s="8">
        <f t="shared" si="200"/>
        <v>57.5</v>
      </c>
      <c r="S3233" t="s">
        <v>8324</v>
      </c>
      <c r="T3233" t="s">
        <v>8325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201"/>
        <v>42463.81385416667</v>
      </c>
      <c r="L3234" s="13">
        <f t="shared" si="2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20">
        <f t="shared" si="203"/>
        <v>131.20000000000002</v>
      </c>
      <c r="R3234" s="8">
        <f t="shared" si="200"/>
        <v>50.46153846153846</v>
      </c>
      <c r="S3234" t="s">
        <v>8324</v>
      </c>
      <c r="T3234" t="s">
        <v>8325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201"/>
        <v>42766.805034722223</v>
      </c>
      <c r="L3235" s="13">
        <f t="shared" si="2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20">
        <f t="shared" si="203"/>
        <v>118.8</v>
      </c>
      <c r="R3235" s="8">
        <f t="shared" si="200"/>
        <v>97.377049180327873</v>
      </c>
      <c r="S3235" t="s">
        <v>8324</v>
      </c>
      <c r="T3235" t="s">
        <v>8325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201"/>
        <v>42734.789444444439</v>
      </c>
      <c r="L3236" s="13">
        <f t="shared" si="2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20">
        <f t="shared" si="203"/>
        <v>100.39275000000001</v>
      </c>
      <c r="R3236" s="8">
        <f t="shared" si="200"/>
        <v>34.91921739130435</v>
      </c>
      <c r="S3236" t="s">
        <v>8324</v>
      </c>
      <c r="T3236" t="s">
        <v>8325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201"/>
        <v>42522.347812499997</v>
      </c>
      <c r="L3237" s="13">
        <f t="shared" si="2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20">
        <f t="shared" si="203"/>
        <v>103.20666666666666</v>
      </c>
      <c r="R3237" s="8">
        <f t="shared" si="200"/>
        <v>85.530386740331494</v>
      </c>
      <c r="S3237" t="s">
        <v>8324</v>
      </c>
      <c r="T3237" t="s">
        <v>8325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201"/>
        <v>42702.917048611111</v>
      </c>
      <c r="L3238" s="13">
        <f t="shared" si="2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20">
        <f t="shared" si="203"/>
        <v>100.6</v>
      </c>
      <c r="R3238" s="8">
        <f t="shared" si="200"/>
        <v>182.90909090909091</v>
      </c>
      <c r="S3238" t="s">
        <v>8324</v>
      </c>
      <c r="T3238" t="s">
        <v>8325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201"/>
        <v>42252.474351851852</v>
      </c>
      <c r="L3239" s="13">
        <f t="shared" si="2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20">
        <f t="shared" si="203"/>
        <v>100.78754285714287</v>
      </c>
      <c r="R3239" s="8">
        <f t="shared" si="200"/>
        <v>131.13620817843866</v>
      </c>
      <c r="S3239" t="s">
        <v>8324</v>
      </c>
      <c r="T3239" t="s">
        <v>8325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201"/>
        <v>42156.510393518518</v>
      </c>
      <c r="L3240" s="13">
        <f t="shared" si="2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20">
        <f t="shared" si="203"/>
        <v>112.32142857142857</v>
      </c>
      <c r="R3240" s="8">
        <f t="shared" si="200"/>
        <v>39.810126582278478</v>
      </c>
      <c r="S3240" t="s">
        <v>8324</v>
      </c>
      <c r="T3240" t="s">
        <v>8325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201"/>
        <v>42278.089039351849</v>
      </c>
      <c r="L3241" s="13">
        <f t="shared" si="2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20">
        <f t="shared" si="203"/>
        <v>105.91914022517912</v>
      </c>
      <c r="R3241" s="8">
        <f t="shared" si="200"/>
        <v>59.701730769230764</v>
      </c>
      <c r="S3241" t="s">
        <v>8324</v>
      </c>
      <c r="T3241" t="s">
        <v>8325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201"/>
        <v>42754.693842592591</v>
      </c>
      <c r="L3242" s="13">
        <f t="shared" si="2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20">
        <f t="shared" si="203"/>
        <v>100.56666666666668</v>
      </c>
      <c r="R3242" s="8">
        <f t="shared" si="200"/>
        <v>88.735294117647058</v>
      </c>
      <c r="S3242" t="s">
        <v>8324</v>
      </c>
      <c r="T3242" t="s">
        <v>8325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201"/>
        <v>41893.324884259258</v>
      </c>
      <c r="L3243" s="13">
        <f t="shared" si="2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20">
        <f t="shared" si="203"/>
        <v>115.30588235294117</v>
      </c>
      <c r="R3243" s="8">
        <f t="shared" si="200"/>
        <v>58.688622754491021</v>
      </c>
      <c r="S3243" t="s">
        <v>8324</v>
      </c>
      <c r="T3243" t="s">
        <v>8325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201"/>
        <v>41871.755694444444</v>
      </c>
      <c r="L3244" s="13">
        <f t="shared" si="2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20">
        <f t="shared" si="203"/>
        <v>127.30419999999999</v>
      </c>
      <c r="R3244" s="8">
        <f t="shared" si="200"/>
        <v>69.56513661202186</v>
      </c>
      <c r="S3244" t="s">
        <v>8324</v>
      </c>
      <c r="T3244" t="s">
        <v>8325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201"/>
        <v>42262.096782407403</v>
      </c>
      <c r="L3245" s="13">
        <f t="shared" si="202"/>
        <v>42286</v>
      </c>
      <c r="M3245" t="b">
        <v>1</v>
      </c>
      <c r="N3245">
        <v>71</v>
      </c>
      <c r="O3245" t="b">
        <v>1</v>
      </c>
      <c r="P3245" t="s">
        <v>8271</v>
      </c>
      <c r="Q3245" s="20">
        <f t="shared" si="203"/>
        <v>102.83750000000001</v>
      </c>
      <c r="R3245" s="8">
        <f t="shared" si="200"/>
        <v>115.87323943661971</v>
      </c>
      <c r="S3245" t="s">
        <v>8324</v>
      </c>
      <c r="T3245" t="s">
        <v>8325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201"/>
        <v>42675.694236111114</v>
      </c>
      <c r="L3246" s="13">
        <f t="shared" si="2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20">
        <f t="shared" si="203"/>
        <v>102.9375</v>
      </c>
      <c r="R3246" s="8">
        <f t="shared" si="200"/>
        <v>23.869565217391305</v>
      </c>
      <c r="S3246" t="s">
        <v>8324</v>
      </c>
      <c r="T3246" t="s">
        <v>8325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201"/>
        <v>42135.60020833333</v>
      </c>
      <c r="L3247" s="13">
        <f t="shared" si="2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20">
        <f t="shared" si="203"/>
        <v>104.3047619047619</v>
      </c>
      <c r="R3247" s="8">
        <f t="shared" si="200"/>
        <v>81.125925925925927</v>
      </c>
      <c r="S3247" t="s">
        <v>8324</v>
      </c>
      <c r="T3247" t="s">
        <v>8325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201"/>
        <v>42230.472222222219</v>
      </c>
      <c r="L3248" s="13">
        <f t="shared" si="2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20">
        <f t="shared" si="203"/>
        <v>111.22000000000001</v>
      </c>
      <c r="R3248" s="8">
        <f t="shared" si="200"/>
        <v>57.626943005181346</v>
      </c>
      <c r="S3248" t="s">
        <v>8324</v>
      </c>
      <c r="T3248" t="s">
        <v>8325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201"/>
        <v>42167.434166666666</v>
      </c>
      <c r="L3249" s="13">
        <f t="shared" si="2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20">
        <f t="shared" si="203"/>
        <v>105.86</v>
      </c>
      <c r="R3249" s="8">
        <f t="shared" si="200"/>
        <v>46.429824561403507</v>
      </c>
      <c r="S3249" t="s">
        <v>8324</v>
      </c>
      <c r="T3249" t="s">
        <v>8325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201"/>
        <v>42068.888391203705</v>
      </c>
      <c r="L3250" s="13">
        <f t="shared" si="2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20">
        <f t="shared" si="203"/>
        <v>100.79166666666666</v>
      </c>
      <c r="R3250" s="8">
        <f t="shared" si="200"/>
        <v>60.475000000000001</v>
      </c>
      <c r="S3250" t="s">
        <v>8324</v>
      </c>
      <c r="T3250" t="s">
        <v>8325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201"/>
        <v>42145.746689814812</v>
      </c>
      <c r="L3251" s="13">
        <f t="shared" si="2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20">
        <f t="shared" si="203"/>
        <v>104.92727272727274</v>
      </c>
      <c r="R3251" s="8">
        <f t="shared" si="200"/>
        <v>65.579545454545453</v>
      </c>
      <c r="S3251" t="s">
        <v>8324</v>
      </c>
      <c r="T3251" t="s">
        <v>8325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201"/>
        <v>41918.742175925923</v>
      </c>
      <c r="L3252" s="13">
        <f t="shared" si="2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20">
        <f t="shared" si="203"/>
        <v>101.55199999999999</v>
      </c>
      <c r="R3252" s="8">
        <f t="shared" si="200"/>
        <v>119.1924882629108</v>
      </c>
      <c r="S3252" t="s">
        <v>8324</v>
      </c>
      <c r="T3252" t="s">
        <v>8325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201"/>
        <v>42146.731087962966</v>
      </c>
      <c r="L3253" s="13">
        <f t="shared" si="2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20">
        <f t="shared" si="203"/>
        <v>110.73333333333333</v>
      </c>
      <c r="R3253" s="8">
        <f t="shared" si="200"/>
        <v>83.05</v>
      </c>
      <c r="S3253" t="s">
        <v>8324</v>
      </c>
      <c r="T3253" t="s">
        <v>8325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201"/>
        <v>42590.472685185188</v>
      </c>
      <c r="L3254" s="13">
        <f t="shared" si="2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20">
        <f t="shared" si="203"/>
        <v>127.82222222222221</v>
      </c>
      <c r="R3254" s="8">
        <f t="shared" si="200"/>
        <v>57.52</v>
      </c>
      <c r="S3254" t="s">
        <v>8324</v>
      </c>
      <c r="T3254" t="s">
        <v>8325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201"/>
        <v>42602.576712962968</v>
      </c>
      <c r="L3255" s="13">
        <f t="shared" si="2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20">
        <f t="shared" si="203"/>
        <v>101.82500000000002</v>
      </c>
      <c r="R3255" s="8">
        <f t="shared" si="200"/>
        <v>177.08695652173913</v>
      </c>
      <c r="S3255" t="s">
        <v>8324</v>
      </c>
      <c r="T3255" t="s">
        <v>8325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201"/>
        <v>42059.085752314815</v>
      </c>
      <c r="L3256" s="13">
        <f t="shared" si="2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20">
        <f t="shared" si="203"/>
        <v>101.25769230769231</v>
      </c>
      <c r="R3256" s="8">
        <f t="shared" si="200"/>
        <v>70.771505376344081</v>
      </c>
      <c r="S3256" t="s">
        <v>8324</v>
      </c>
      <c r="T3256" t="s">
        <v>8325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201"/>
        <v>41889.768229166664</v>
      </c>
      <c r="L3257" s="13">
        <f t="shared" si="2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20">
        <f t="shared" si="203"/>
        <v>175</v>
      </c>
      <c r="R3257" s="8">
        <f t="shared" si="200"/>
        <v>29.166666666666668</v>
      </c>
      <c r="S3257" t="s">
        <v>8324</v>
      </c>
      <c r="T3257" t="s">
        <v>8325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201"/>
        <v>42144.573807870373</v>
      </c>
      <c r="L3258" s="13">
        <f t="shared" si="2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20">
        <f t="shared" si="203"/>
        <v>128.06</v>
      </c>
      <c r="R3258" s="8">
        <f t="shared" si="200"/>
        <v>72.76136363636364</v>
      </c>
      <c r="S3258" t="s">
        <v>8324</v>
      </c>
      <c r="T3258" t="s">
        <v>8325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201"/>
        <v>42758.559629629628</v>
      </c>
      <c r="L3259" s="13">
        <f t="shared" si="2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20">
        <f t="shared" si="203"/>
        <v>106.29949999999999</v>
      </c>
      <c r="R3259" s="8">
        <f t="shared" si="200"/>
        <v>51.853414634146333</v>
      </c>
      <c r="S3259" t="s">
        <v>8324</v>
      </c>
      <c r="T3259" t="s">
        <v>8325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201"/>
        <v>41982.887280092589</v>
      </c>
      <c r="L3260" s="13">
        <f t="shared" si="2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20">
        <f t="shared" si="203"/>
        <v>105.21428571428571</v>
      </c>
      <c r="R3260" s="8">
        <f t="shared" si="200"/>
        <v>98.2</v>
      </c>
      <c r="S3260" t="s">
        <v>8324</v>
      </c>
      <c r="T3260" t="s">
        <v>8325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201"/>
        <v>42614.760937500003</v>
      </c>
      <c r="L3261" s="13">
        <f t="shared" si="2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20">
        <f t="shared" si="203"/>
        <v>106.16782608695652</v>
      </c>
      <c r="R3261" s="8">
        <f t="shared" si="200"/>
        <v>251.7381443298969</v>
      </c>
      <c r="S3261" t="s">
        <v>8324</v>
      </c>
      <c r="T3261" t="s">
        <v>8325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201"/>
        <v>42303.672662037032</v>
      </c>
      <c r="L3262" s="13">
        <f t="shared" si="2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20">
        <f t="shared" si="203"/>
        <v>109.24000000000001</v>
      </c>
      <c r="R3262" s="8">
        <f t="shared" si="200"/>
        <v>74.821917808219183</v>
      </c>
      <c r="S3262" t="s">
        <v>8324</v>
      </c>
      <c r="T3262" t="s">
        <v>8325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201"/>
        <v>42171.725416666668</v>
      </c>
      <c r="L3263" s="13">
        <f t="shared" si="2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20">
        <f t="shared" si="203"/>
        <v>100.45454545454547</v>
      </c>
      <c r="R3263" s="8">
        <f t="shared" si="200"/>
        <v>67.65306122448979</v>
      </c>
      <c r="S3263" t="s">
        <v>8324</v>
      </c>
      <c r="T3263" t="s">
        <v>8325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201"/>
        <v>41964.315532407403</v>
      </c>
      <c r="L3264" s="13">
        <f t="shared" si="2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20">
        <f t="shared" si="203"/>
        <v>103.04098360655738</v>
      </c>
      <c r="R3264" s="8">
        <f t="shared" si="200"/>
        <v>93.81343283582089</v>
      </c>
      <c r="S3264" t="s">
        <v>8324</v>
      </c>
      <c r="T3264" t="s">
        <v>8325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201"/>
        <v>42284.516064814816</v>
      </c>
      <c r="L3265" s="13">
        <f t="shared" si="202"/>
        <v>42307.875</v>
      </c>
      <c r="M3265" t="b">
        <v>1</v>
      </c>
      <c r="N3265">
        <v>68</v>
      </c>
      <c r="O3265" t="b">
        <v>1</v>
      </c>
      <c r="P3265" t="s">
        <v>8271</v>
      </c>
      <c r="Q3265" s="20">
        <f t="shared" si="203"/>
        <v>112.1664</v>
      </c>
      <c r="R3265" s="8">
        <f t="shared" si="200"/>
        <v>41.237647058823526</v>
      </c>
      <c r="S3265" t="s">
        <v>8324</v>
      </c>
      <c r="T3265" t="s">
        <v>8325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201"/>
        <v>42016.800208333334</v>
      </c>
      <c r="L3266" s="13">
        <f t="shared" si="2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20">
        <f t="shared" si="203"/>
        <v>103</v>
      </c>
      <c r="R3266" s="8">
        <f t="shared" ref="R3266:R3329" si="204">E3266/N3266</f>
        <v>52.551020408163268</v>
      </c>
      <c r="S3266" t="s">
        <v>8324</v>
      </c>
      <c r="T3266" t="s">
        <v>8325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205">(((J3267/60)/60)/24)+DATE(1970,1,1)</f>
        <v>42311.711979166663</v>
      </c>
      <c r="L3267" s="13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20">
        <f t="shared" si="203"/>
        <v>164</v>
      </c>
      <c r="R3267" s="8">
        <f t="shared" si="204"/>
        <v>70.285714285714292</v>
      </c>
      <c r="S3267" t="s">
        <v>8324</v>
      </c>
      <c r="T3267" t="s">
        <v>8325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205"/>
        <v>42136.536134259266</v>
      </c>
      <c r="L3268" s="13">
        <f t="shared" si="206"/>
        <v>42167.875</v>
      </c>
      <c r="M3268" t="b">
        <v>1</v>
      </c>
      <c r="N3268">
        <v>163</v>
      </c>
      <c r="O3268" t="b">
        <v>1</v>
      </c>
      <c r="P3268" t="s">
        <v>8271</v>
      </c>
      <c r="Q3268" s="20">
        <f t="shared" ref="Q3268:Q3331" si="207">E3268/D3268*100</f>
        <v>131.28333333333333</v>
      </c>
      <c r="R3268" s="8">
        <f t="shared" si="204"/>
        <v>48.325153374233132</v>
      </c>
      <c r="S3268" t="s">
        <v>8324</v>
      </c>
      <c r="T3268" t="s">
        <v>8325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205"/>
        <v>42172.757638888885</v>
      </c>
      <c r="L3269" s="13">
        <f t="shared" si="206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20">
        <f t="shared" si="207"/>
        <v>102.1</v>
      </c>
      <c r="R3269" s="8">
        <f t="shared" si="204"/>
        <v>53.177083333333336</v>
      </c>
      <c r="S3269" t="s">
        <v>8324</v>
      </c>
      <c r="T3269" t="s">
        <v>8325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205"/>
        <v>42590.90425925926</v>
      </c>
      <c r="L3270" s="13">
        <f t="shared" si="206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20">
        <f t="shared" si="207"/>
        <v>128</v>
      </c>
      <c r="R3270" s="8">
        <f t="shared" si="204"/>
        <v>60.952380952380949</v>
      </c>
      <c r="S3270" t="s">
        <v>8324</v>
      </c>
      <c r="T3270" t="s">
        <v>8325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205"/>
        <v>42137.395798611105</v>
      </c>
      <c r="L3271" s="13">
        <f t="shared" si="206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20">
        <f t="shared" si="207"/>
        <v>101.49999999999999</v>
      </c>
      <c r="R3271" s="8">
        <f t="shared" si="204"/>
        <v>116</v>
      </c>
      <c r="S3271" t="s">
        <v>8324</v>
      </c>
      <c r="T3271" t="s">
        <v>8325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205"/>
        <v>42167.533159722225</v>
      </c>
      <c r="L3272" s="13">
        <f t="shared" si="206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20">
        <f t="shared" si="207"/>
        <v>101.66666666666666</v>
      </c>
      <c r="R3272" s="8">
        <f t="shared" si="204"/>
        <v>61</v>
      </c>
      <c r="S3272" t="s">
        <v>8324</v>
      </c>
      <c r="T3272" t="s">
        <v>8325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205"/>
        <v>41915.437210648146</v>
      </c>
      <c r="L3273" s="13">
        <f t="shared" si="206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20">
        <f t="shared" si="207"/>
        <v>130</v>
      </c>
      <c r="R3273" s="8">
        <f t="shared" si="204"/>
        <v>38.235294117647058</v>
      </c>
      <c r="S3273" t="s">
        <v>8324</v>
      </c>
      <c r="T3273" t="s">
        <v>8325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205"/>
        <v>42284.500104166669</v>
      </c>
      <c r="L3274" s="13">
        <f t="shared" si="206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20">
        <f t="shared" si="207"/>
        <v>154.43</v>
      </c>
      <c r="R3274" s="8">
        <f t="shared" si="204"/>
        <v>106.50344827586207</v>
      </c>
      <c r="S3274" t="s">
        <v>8324</v>
      </c>
      <c r="T3274" t="s">
        <v>8325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205"/>
        <v>42611.801412037035</v>
      </c>
      <c r="L3275" s="13">
        <f t="shared" si="206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20">
        <f t="shared" si="207"/>
        <v>107.4</v>
      </c>
      <c r="R3275" s="8">
        <f t="shared" si="204"/>
        <v>204.57142857142858</v>
      </c>
      <c r="S3275" t="s">
        <v>8324</v>
      </c>
      <c r="T3275" t="s">
        <v>8325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205"/>
        <v>42400.704537037032</v>
      </c>
      <c r="L3276" s="13">
        <f t="shared" si="206"/>
        <v>42444.875</v>
      </c>
      <c r="M3276" t="b">
        <v>1</v>
      </c>
      <c r="N3276">
        <v>286</v>
      </c>
      <c r="O3276" t="b">
        <v>1</v>
      </c>
      <c r="P3276" t="s">
        <v>8271</v>
      </c>
      <c r="Q3276" s="20">
        <f t="shared" si="207"/>
        <v>101.32258064516128</v>
      </c>
      <c r="R3276" s="8">
        <f t="shared" si="204"/>
        <v>54.912587412587413</v>
      </c>
      <c r="S3276" t="s">
        <v>8324</v>
      </c>
      <c r="T3276" t="s">
        <v>8325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205"/>
        <v>42017.88045138889</v>
      </c>
      <c r="L3277" s="13">
        <f t="shared" si="206"/>
        <v>42044.1875</v>
      </c>
      <c r="M3277" t="b">
        <v>1</v>
      </c>
      <c r="N3277">
        <v>12</v>
      </c>
      <c r="O3277" t="b">
        <v>1</v>
      </c>
      <c r="P3277" t="s">
        <v>8271</v>
      </c>
      <c r="Q3277" s="20">
        <f t="shared" si="207"/>
        <v>100.27777777777777</v>
      </c>
      <c r="R3277" s="8">
        <f t="shared" si="204"/>
        <v>150.41666666666666</v>
      </c>
      <c r="S3277" t="s">
        <v>8324</v>
      </c>
      <c r="T3277" t="s">
        <v>8325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205"/>
        <v>42426.949988425928</v>
      </c>
      <c r="L3278" s="13">
        <f t="shared" si="206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20">
        <f t="shared" si="207"/>
        <v>116.84444444444443</v>
      </c>
      <c r="R3278" s="8">
        <f t="shared" si="204"/>
        <v>52.58</v>
      </c>
      <c r="S3278" t="s">
        <v>8324</v>
      </c>
      <c r="T3278" t="s">
        <v>8325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205"/>
        <v>41931.682939814818</v>
      </c>
      <c r="L3279" s="13">
        <f t="shared" si="206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20">
        <f t="shared" si="207"/>
        <v>108.60000000000001</v>
      </c>
      <c r="R3279" s="8">
        <f t="shared" si="204"/>
        <v>54.3</v>
      </c>
      <c r="S3279" t="s">
        <v>8324</v>
      </c>
      <c r="T3279" t="s">
        <v>8325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205"/>
        <v>42124.848414351851</v>
      </c>
      <c r="L3280" s="13">
        <f t="shared" si="206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20">
        <f t="shared" si="207"/>
        <v>103.4</v>
      </c>
      <c r="R3280" s="8">
        <f t="shared" si="204"/>
        <v>76.029411764705884</v>
      </c>
      <c r="S3280" t="s">
        <v>8324</v>
      </c>
      <c r="T3280" t="s">
        <v>8325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205"/>
        <v>42431.102534722217</v>
      </c>
      <c r="L3281" s="13">
        <f t="shared" si="206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20">
        <f t="shared" si="207"/>
        <v>114.27586206896552</v>
      </c>
      <c r="R3281" s="8">
        <f t="shared" si="204"/>
        <v>105.2063492063492</v>
      </c>
      <c r="S3281" t="s">
        <v>8324</v>
      </c>
      <c r="T3281" t="s">
        <v>8325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205"/>
        <v>42121.756921296299</v>
      </c>
      <c r="L3282" s="13">
        <f t="shared" si="206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20">
        <f t="shared" si="207"/>
        <v>103</v>
      </c>
      <c r="R3282" s="8">
        <f t="shared" si="204"/>
        <v>68.666666666666671</v>
      </c>
      <c r="S3282" t="s">
        <v>8324</v>
      </c>
      <c r="T3282" t="s">
        <v>8325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205"/>
        <v>42219.019733796296</v>
      </c>
      <c r="L3283" s="13">
        <f t="shared" si="206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20">
        <f t="shared" si="207"/>
        <v>121.6</v>
      </c>
      <c r="R3283" s="8">
        <f t="shared" si="204"/>
        <v>129.36170212765958</v>
      </c>
      <c r="S3283" t="s">
        <v>8324</v>
      </c>
      <c r="T3283" t="s">
        <v>8325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205"/>
        <v>42445.19430555556</v>
      </c>
      <c r="L3284" s="13">
        <f t="shared" si="206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20">
        <f t="shared" si="207"/>
        <v>102.6467741935484</v>
      </c>
      <c r="R3284" s="8">
        <f t="shared" si="204"/>
        <v>134.26371308016877</v>
      </c>
      <c r="S3284" t="s">
        <v>8324</v>
      </c>
      <c r="T3284" t="s">
        <v>8325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205"/>
        <v>42379.74418981481</v>
      </c>
      <c r="L3285" s="13">
        <f t="shared" si="206"/>
        <v>42410.875</v>
      </c>
      <c r="M3285" t="b">
        <v>0</v>
      </c>
      <c r="N3285">
        <v>47</v>
      </c>
      <c r="O3285" t="b">
        <v>1</v>
      </c>
      <c r="P3285" t="s">
        <v>8271</v>
      </c>
      <c r="Q3285" s="20">
        <f t="shared" si="207"/>
        <v>104.75000000000001</v>
      </c>
      <c r="R3285" s="8">
        <f t="shared" si="204"/>
        <v>17.829787234042552</v>
      </c>
      <c r="S3285" t="s">
        <v>8324</v>
      </c>
      <c r="T3285" t="s">
        <v>8325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205"/>
        <v>42380.884872685187</v>
      </c>
      <c r="L3286" s="13">
        <f t="shared" si="206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20">
        <f t="shared" si="207"/>
        <v>101.6</v>
      </c>
      <c r="R3286" s="8">
        <f t="shared" si="204"/>
        <v>203.2</v>
      </c>
      <c r="S3286" t="s">
        <v>8324</v>
      </c>
      <c r="T3286" t="s">
        <v>8325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205"/>
        <v>42762.942430555559</v>
      </c>
      <c r="L3287" s="13">
        <f t="shared" si="206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20">
        <f t="shared" si="207"/>
        <v>112.10242048409683</v>
      </c>
      <c r="R3287" s="8">
        <f t="shared" si="204"/>
        <v>69.18518518518519</v>
      </c>
      <c r="S3287" t="s">
        <v>8324</v>
      </c>
      <c r="T3287" t="s">
        <v>8325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205"/>
        <v>42567.840069444443</v>
      </c>
      <c r="L3288" s="13">
        <f t="shared" si="206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20">
        <f t="shared" si="207"/>
        <v>101.76666666666667</v>
      </c>
      <c r="R3288" s="8">
        <f t="shared" si="204"/>
        <v>125.12295081967213</v>
      </c>
      <c r="S3288" t="s">
        <v>8324</v>
      </c>
      <c r="T3288" t="s">
        <v>8325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205"/>
        <v>42311.750324074077</v>
      </c>
      <c r="L3289" s="13">
        <f t="shared" si="206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20">
        <f t="shared" si="207"/>
        <v>100</v>
      </c>
      <c r="R3289" s="8">
        <f t="shared" si="204"/>
        <v>73.529411764705884</v>
      </c>
      <c r="S3289" t="s">
        <v>8324</v>
      </c>
      <c r="T3289" t="s">
        <v>8325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205"/>
        <v>42505.774479166663</v>
      </c>
      <c r="L3290" s="13">
        <f t="shared" si="206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20">
        <f t="shared" si="207"/>
        <v>100.26489999999998</v>
      </c>
      <c r="R3290" s="8">
        <f t="shared" si="204"/>
        <v>48.437149758454105</v>
      </c>
      <c r="S3290" t="s">
        <v>8324</v>
      </c>
      <c r="T3290" t="s">
        <v>8325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205"/>
        <v>42758.368078703701</v>
      </c>
      <c r="L3291" s="13">
        <f t="shared" si="206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20">
        <f t="shared" si="207"/>
        <v>133.04200000000003</v>
      </c>
      <c r="R3291" s="8">
        <f t="shared" si="204"/>
        <v>26.608400000000003</v>
      </c>
      <c r="S3291" t="s">
        <v>8324</v>
      </c>
      <c r="T3291" t="s">
        <v>8325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205"/>
        <v>42775.51494212963</v>
      </c>
      <c r="L3292" s="13">
        <f t="shared" si="206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20">
        <f t="shared" si="207"/>
        <v>121.2</v>
      </c>
      <c r="R3292" s="8">
        <f t="shared" si="204"/>
        <v>33.666666666666664</v>
      </c>
      <c r="S3292" t="s">
        <v>8324</v>
      </c>
      <c r="T3292" t="s">
        <v>8325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205"/>
        <v>42232.702546296292</v>
      </c>
      <c r="L3293" s="13">
        <f t="shared" si="206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20">
        <f t="shared" si="207"/>
        <v>113.99999999999999</v>
      </c>
      <c r="R3293" s="8">
        <f t="shared" si="204"/>
        <v>40.714285714285715</v>
      </c>
      <c r="S3293" t="s">
        <v>8324</v>
      </c>
      <c r="T3293" t="s">
        <v>8325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205"/>
        <v>42282.770231481481</v>
      </c>
      <c r="L3294" s="13">
        <f t="shared" si="206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20">
        <f t="shared" si="207"/>
        <v>286.13861386138615</v>
      </c>
      <c r="R3294" s="8">
        <f t="shared" si="204"/>
        <v>19.266666666666666</v>
      </c>
      <c r="S3294" t="s">
        <v>8324</v>
      </c>
      <c r="T3294" t="s">
        <v>8325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205"/>
        <v>42768.425370370373</v>
      </c>
      <c r="L3295" s="13">
        <f t="shared" si="206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20">
        <f t="shared" si="207"/>
        <v>170.44444444444446</v>
      </c>
      <c r="R3295" s="8">
        <f t="shared" si="204"/>
        <v>84.285714285714292</v>
      </c>
      <c r="S3295" t="s">
        <v>8324</v>
      </c>
      <c r="T3295" t="s">
        <v>8325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205"/>
        <v>42141.541134259256</v>
      </c>
      <c r="L3296" s="13">
        <f t="shared" si="206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20">
        <f t="shared" si="207"/>
        <v>118.33333333333333</v>
      </c>
      <c r="R3296" s="8">
        <f t="shared" si="204"/>
        <v>29.583333333333332</v>
      </c>
      <c r="S3296" t="s">
        <v>8324</v>
      </c>
      <c r="T3296" t="s">
        <v>8325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205"/>
        <v>42609.442465277782</v>
      </c>
      <c r="L3297" s="13">
        <f t="shared" si="206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20">
        <f t="shared" si="207"/>
        <v>102.85857142857142</v>
      </c>
      <c r="R3297" s="8">
        <f t="shared" si="204"/>
        <v>26.667037037037037</v>
      </c>
      <c r="S3297" t="s">
        <v>8324</v>
      </c>
      <c r="T3297" t="s">
        <v>8325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205"/>
        <v>42309.756620370375</v>
      </c>
      <c r="L3298" s="13">
        <f t="shared" si="206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20">
        <f t="shared" si="207"/>
        <v>144.06666666666666</v>
      </c>
      <c r="R3298" s="8">
        <f t="shared" si="204"/>
        <v>45.978723404255319</v>
      </c>
      <c r="S3298" t="s">
        <v>8324</v>
      </c>
      <c r="T3298" t="s">
        <v>8325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205"/>
        <v>42193.771481481483</v>
      </c>
      <c r="L3299" s="13">
        <f t="shared" si="206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20">
        <f t="shared" si="207"/>
        <v>100.07272727272726</v>
      </c>
      <c r="R3299" s="8">
        <f t="shared" si="204"/>
        <v>125.09090909090909</v>
      </c>
      <c r="S3299" t="s">
        <v>8324</v>
      </c>
      <c r="T3299" t="s">
        <v>8325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205"/>
        <v>42239.957962962959</v>
      </c>
      <c r="L3300" s="13">
        <f t="shared" si="206"/>
        <v>42260</v>
      </c>
      <c r="M3300" t="b">
        <v>0</v>
      </c>
      <c r="N3300">
        <v>72</v>
      </c>
      <c r="O3300" t="b">
        <v>1</v>
      </c>
      <c r="P3300" t="s">
        <v>8271</v>
      </c>
      <c r="Q3300" s="20">
        <f t="shared" si="207"/>
        <v>101.73</v>
      </c>
      <c r="R3300" s="8">
        <f t="shared" si="204"/>
        <v>141.29166666666666</v>
      </c>
      <c r="S3300" t="s">
        <v>8324</v>
      </c>
      <c r="T3300" t="s">
        <v>8325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205"/>
        <v>42261.917395833334</v>
      </c>
      <c r="L3301" s="13">
        <f t="shared" si="206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20">
        <f t="shared" si="207"/>
        <v>116.19999999999999</v>
      </c>
      <c r="R3301" s="8">
        <f t="shared" si="204"/>
        <v>55.333333333333336</v>
      </c>
      <c r="S3301" t="s">
        <v>8324</v>
      </c>
      <c r="T3301" t="s">
        <v>8325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205"/>
        <v>42102.743773148148</v>
      </c>
      <c r="L3302" s="13">
        <f t="shared" si="206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20">
        <f t="shared" si="207"/>
        <v>136.16666666666666</v>
      </c>
      <c r="R3302" s="8">
        <f t="shared" si="204"/>
        <v>46.420454545454547</v>
      </c>
      <c r="S3302" t="s">
        <v>8324</v>
      </c>
      <c r="T3302" t="s">
        <v>8325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205"/>
        <v>42538.73583333334</v>
      </c>
      <c r="L3303" s="13">
        <f t="shared" si="206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20">
        <f t="shared" si="207"/>
        <v>133.46666666666667</v>
      </c>
      <c r="R3303" s="8">
        <f t="shared" si="204"/>
        <v>57.2</v>
      </c>
      <c r="S3303" t="s">
        <v>8324</v>
      </c>
      <c r="T3303" t="s">
        <v>8325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205"/>
        <v>42681.35157407407</v>
      </c>
      <c r="L3304" s="13">
        <f t="shared" si="206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20">
        <f t="shared" si="207"/>
        <v>103.39285714285715</v>
      </c>
      <c r="R3304" s="8">
        <f t="shared" si="204"/>
        <v>173.7</v>
      </c>
      <c r="S3304" t="s">
        <v>8324</v>
      </c>
      <c r="T3304" t="s">
        <v>8325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205"/>
        <v>42056.65143518518</v>
      </c>
      <c r="L3305" s="13">
        <f t="shared" si="206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20">
        <f t="shared" si="207"/>
        <v>115.88888888888889</v>
      </c>
      <c r="R3305" s="8">
        <f t="shared" si="204"/>
        <v>59.6</v>
      </c>
      <c r="S3305" t="s">
        <v>8324</v>
      </c>
      <c r="T3305" t="s">
        <v>8325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205"/>
        <v>42696.624444444446</v>
      </c>
      <c r="L3306" s="13">
        <f t="shared" si="206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20">
        <f t="shared" si="207"/>
        <v>104.51666666666665</v>
      </c>
      <c r="R3306" s="8">
        <f t="shared" si="204"/>
        <v>89.585714285714289</v>
      </c>
      <c r="S3306" t="s">
        <v>8324</v>
      </c>
      <c r="T3306" t="s">
        <v>8325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205"/>
        <v>42186.855879629627</v>
      </c>
      <c r="L3307" s="13">
        <f t="shared" si="206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20">
        <f t="shared" si="207"/>
        <v>102.02500000000001</v>
      </c>
      <c r="R3307" s="8">
        <f t="shared" si="204"/>
        <v>204.05</v>
      </c>
      <c r="S3307" t="s">
        <v>8324</v>
      </c>
      <c r="T3307" t="s">
        <v>8325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205"/>
        <v>42493.219236111108</v>
      </c>
      <c r="L3308" s="13">
        <f t="shared" si="206"/>
        <v>42531.125</v>
      </c>
      <c r="M3308" t="b">
        <v>0</v>
      </c>
      <c r="N3308">
        <v>54</v>
      </c>
      <c r="O3308" t="b">
        <v>1</v>
      </c>
      <c r="P3308" t="s">
        <v>8271</v>
      </c>
      <c r="Q3308" s="20">
        <f t="shared" si="207"/>
        <v>175.33333333333334</v>
      </c>
      <c r="R3308" s="8">
        <f t="shared" si="204"/>
        <v>48.703703703703702</v>
      </c>
      <c r="S3308" t="s">
        <v>8324</v>
      </c>
      <c r="T3308" t="s">
        <v>8325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205"/>
        <v>42475.057164351849</v>
      </c>
      <c r="L3309" s="13">
        <f t="shared" si="206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20">
        <f t="shared" si="207"/>
        <v>106.67999999999999</v>
      </c>
      <c r="R3309" s="8">
        <f t="shared" si="204"/>
        <v>53.339999999999996</v>
      </c>
      <c r="S3309" t="s">
        <v>8324</v>
      </c>
      <c r="T3309" t="s">
        <v>8325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205"/>
        <v>42452.876909722225</v>
      </c>
      <c r="L3310" s="13">
        <f t="shared" si="206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20">
        <f t="shared" si="207"/>
        <v>122.28571428571429</v>
      </c>
      <c r="R3310" s="8">
        <f t="shared" si="204"/>
        <v>75.087719298245617</v>
      </c>
      <c r="S3310" t="s">
        <v>8324</v>
      </c>
      <c r="T3310" t="s">
        <v>8325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205"/>
        <v>42628.650208333333</v>
      </c>
      <c r="L3311" s="13">
        <f t="shared" si="206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20">
        <f t="shared" si="207"/>
        <v>159.42857142857144</v>
      </c>
      <c r="R3311" s="8">
        <f t="shared" si="204"/>
        <v>18</v>
      </c>
      <c r="S3311" t="s">
        <v>8324</v>
      </c>
      <c r="T3311" t="s">
        <v>8325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205"/>
        <v>42253.928530092591</v>
      </c>
      <c r="L3312" s="13">
        <f t="shared" si="206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20">
        <f t="shared" si="207"/>
        <v>100.07692307692308</v>
      </c>
      <c r="R3312" s="8">
        <f t="shared" si="204"/>
        <v>209.83870967741936</v>
      </c>
      <c r="S3312" t="s">
        <v>8324</v>
      </c>
      <c r="T3312" t="s">
        <v>8325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205"/>
        <v>42264.29178240741</v>
      </c>
      <c r="L3313" s="13">
        <f t="shared" si="206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20">
        <f t="shared" si="207"/>
        <v>109.84</v>
      </c>
      <c r="R3313" s="8">
        <f t="shared" si="204"/>
        <v>61.022222222222226</v>
      </c>
      <c r="S3313" t="s">
        <v>8324</v>
      </c>
      <c r="T3313" t="s">
        <v>8325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205"/>
        <v>42664.809560185182</v>
      </c>
      <c r="L3314" s="13">
        <f t="shared" si="206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20">
        <f t="shared" si="207"/>
        <v>100.03999999999999</v>
      </c>
      <c r="R3314" s="8">
        <f t="shared" si="204"/>
        <v>61</v>
      </c>
      <c r="S3314" t="s">
        <v>8324</v>
      </c>
      <c r="T3314" t="s">
        <v>8325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205"/>
        <v>42382.244409722218</v>
      </c>
      <c r="L3315" s="13">
        <f t="shared" si="206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20">
        <f t="shared" si="207"/>
        <v>116.05000000000001</v>
      </c>
      <c r="R3315" s="8">
        <f t="shared" si="204"/>
        <v>80.034482758620683</v>
      </c>
      <c r="S3315" t="s">
        <v>8324</v>
      </c>
      <c r="T3315" t="s">
        <v>8325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205"/>
        <v>42105.267488425925</v>
      </c>
      <c r="L3316" s="13">
        <f t="shared" si="206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20">
        <f t="shared" si="207"/>
        <v>210.75</v>
      </c>
      <c r="R3316" s="8">
        <f t="shared" si="204"/>
        <v>29.068965517241381</v>
      </c>
      <c r="S3316" t="s">
        <v>8324</v>
      </c>
      <c r="T3316" t="s">
        <v>8325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205"/>
        <v>42466.303715277783</v>
      </c>
      <c r="L3317" s="13">
        <f t="shared" si="206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20">
        <f t="shared" si="207"/>
        <v>110.00000000000001</v>
      </c>
      <c r="R3317" s="8">
        <f t="shared" si="204"/>
        <v>49.438202247191015</v>
      </c>
      <c r="S3317" t="s">
        <v>8324</v>
      </c>
      <c r="T3317" t="s">
        <v>8325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205"/>
        <v>41826.871238425927</v>
      </c>
      <c r="L3318" s="13">
        <f t="shared" si="206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20">
        <f t="shared" si="207"/>
        <v>100.08673425918037</v>
      </c>
      <c r="R3318" s="8">
        <f t="shared" si="204"/>
        <v>93.977440000000001</v>
      </c>
      <c r="S3318" t="s">
        <v>8324</v>
      </c>
      <c r="T3318" t="s">
        <v>8325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205"/>
        <v>42499.039629629624</v>
      </c>
      <c r="L3319" s="13">
        <f t="shared" si="206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20">
        <f t="shared" si="207"/>
        <v>106.19047619047619</v>
      </c>
      <c r="R3319" s="8">
        <f t="shared" si="204"/>
        <v>61.944444444444443</v>
      </c>
      <c r="S3319" t="s">
        <v>8324</v>
      </c>
      <c r="T3319" t="s">
        <v>8325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205"/>
        <v>42431.302002314813</v>
      </c>
      <c r="L3320" s="13">
        <f t="shared" si="206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20">
        <f t="shared" si="207"/>
        <v>125.6</v>
      </c>
      <c r="R3320" s="8">
        <f t="shared" si="204"/>
        <v>78.5</v>
      </c>
      <c r="S3320" t="s">
        <v>8324</v>
      </c>
      <c r="T3320" t="s">
        <v>8325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205"/>
        <v>41990.585486111115</v>
      </c>
      <c r="L3321" s="13">
        <f t="shared" si="206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20">
        <f t="shared" si="207"/>
        <v>108</v>
      </c>
      <c r="R3321" s="8">
        <f t="shared" si="204"/>
        <v>33.75</v>
      </c>
      <c r="S3321" t="s">
        <v>8324</v>
      </c>
      <c r="T3321" t="s">
        <v>8325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205"/>
        <v>42513.045798611114</v>
      </c>
      <c r="L3322" s="13">
        <f t="shared" si="206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20">
        <f t="shared" si="207"/>
        <v>101</v>
      </c>
      <c r="R3322" s="8">
        <f t="shared" si="204"/>
        <v>66.44736842105263</v>
      </c>
      <c r="S3322" t="s">
        <v>8324</v>
      </c>
      <c r="T3322" t="s">
        <v>8325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205"/>
        <v>41914.100289351853</v>
      </c>
      <c r="L3323" s="13">
        <f t="shared" si="206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20">
        <f t="shared" si="207"/>
        <v>107.4</v>
      </c>
      <c r="R3323" s="8">
        <f t="shared" si="204"/>
        <v>35.799999999999997</v>
      </c>
      <c r="S3323" t="s">
        <v>8324</v>
      </c>
      <c r="T3323" t="s">
        <v>8325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205"/>
        <v>42521.010370370372</v>
      </c>
      <c r="L3324" s="13">
        <f t="shared" si="206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20">
        <f t="shared" si="207"/>
        <v>101.51515151515152</v>
      </c>
      <c r="R3324" s="8">
        <f t="shared" si="204"/>
        <v>145.65217391304347</v>
      </c>
      <c r="S3324" t="s">
        <v>8324</v>
      </c>
      <c r="T3324" t="s">
        <v>8325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205"/>
        <v>42608.36583333333</v>
      </c>
      <c r="L3325" s="13">
        <f t="shared" si="206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20">
        <f t="shared" si="207"/>
        <v>125.89999999999999</v>
      </c>
      <c r="R3325" s="8">
        <f t="shared" si="204"/>
        <v>25.693877551020407</v>
      </c>
      <c r="S3325" t="s">
        <v>8324</v>
      </c>
      <c r="T3325" t="s">
        <v>8325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205"/>
        <v>42512.58321759259</v>
      </c>
      <c r="L3326" s="13">
        <f t="shared" si="206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20">
        <f t="shared" si="207"/>
        <v>101.66666666666666</v>
      </c>
      <c r="R3326" s="8">
        <f t="shared" si="204"/>
        <v>152.5</v>
      </c>
      <c r="S3326" t="s">
        <v>8324</v>
      </c>
      <c r="T3326" t="s">
        <v>8325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205"/>
        <v>42064.785613425927</v>
      </c>
      <c r="L3327" s="13">
        <f t="shared" si="206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20">
        <f t="shared" si="207"/>
        <v>112.5</v>
      </c>
      <c r="R3327" s="8">
        <f t="shared" si="204"/>
        <v>30</v>
      </c>
      <c r="S3327" t="s">
        <v>8324</v>
      </c>
      <c r="T3327" t="s">
        <v>8325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205"/>
        <v>42041.714178240742</v>
      </c>
      <c r="L3328" s="13">
        <f t="shared" si="206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20">
        <f t="shared" si="207"/>
        <v>101.375</v>
      </c>
      <c r="R3328" s="8">
        <f t="shared" si="204"/>
        <v>142.28070175438597</v>
      </c>
      <c r="S3328" t="s">
        <v>8324</v>
      </c>
      <c r="T3328" t="s">
        <v>8325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205"/>
        <v>42468.374606481477</v>
      </c>
      <c r="L3329" s="13">
        <f t="shared" si="206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20">
        <f t="shared" si="207"/>
        <v>101.25</v>
      </c>
      <c r="R3329" s="8">
        <f t="shared" si="204"/>
        <v>24.545454545454547</v>
      </c>
      <c r="S3329" t="s">
        <v>8324</v>
      </c>
      <c r="T3329" t="s">
        <v>8325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205"/>
        <v>41822.57503472222</v>
      </c>
      <c r="L3330" s="13">
        <f t="shared" si="206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20">
        <f t="shared" si="207"/>
        <v>146.38888888888889</v>
      </c>
      <c r="R3330" s="8">
        <f t="shared" ref="R3330:R3393" si="208">E3330/N3330</f>
        <v>292.77777777777777</v>
      </c>
      <c r="S3330" t="s">
        <v>8324</v>
      </c>
      <c r="T3330" t="s">
        <v>8325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209">(((J3331/60)/60)/24)+DATE(1970,1,1)</f>
        <v>41837.323009259257</v>
      </c>
      <c r="L3331" s="13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20">
        <f t="shared" si="207"/>
        <v>116.8</v>
      </c>
      <c r="R3331" s="8">
        <f t="shared" si="208"/>
        <v>44.92307692307692</v>
      </c>
      <c r="S3331" t="s">
        <v>8324</v>
      </c>
      <c r="T3331" t="s">
        <v>8325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209"/>
        <v>42065.887361111112</v>
      </c>
      <c r="L3332" s="13">
        <f t="shared" si="210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20">
        <f t="shared" ref="Q3332:Q3395" si="211">E3332/D3332*100</f>
        <v>106.26666666666667</v>
      </c>
      <c r="R3332" s="8">
        <f t="shared" si="208"/>
        <v>23.10144927536232</v>
      </c>
      <c r="S3332" t="s">
        <v>8324</v>
      </c>
      <c r="T3332" t="s">
        <v>8325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209"/>
        <v>42248.697754629626</v>
      </c>
      <c r="L3333" s="13">
        <f t="shared" si="210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20">
        <f t="shared" si="211"/>
        <v>104.52</v>
      </c>
      <c r="R3333" s="8">
        <f t="shared" si="208"/>
        <v>80.400000000000006</v>
      </c>
      <c r="S3333" t="s">
        <v>8324</v>
      </c>
      <c r="T3333" t="s">
        <v>8325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209"/>
        <v>41809.860300925924</v>
      </c>
      <c r="L3334" s="13">
        <f t="shared" si="210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20">
        <f t="shared" si="211"/>
        <v>100</v>
      </c>
      <c r="R3334" s="8">
        <f t="shared" si="208"/>
        <v>72.289156626506028</v>
      </c>
      <c r="S3334" t="s">
        <v>8324</v>
      </c>
      <c r="T3334" t="s">
        <v>8325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209"/>
        <v>42148.676851851851</v>
      </c>
      <c r="L3335" s="13">
        <f t="shared" si="210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20">
        <f t="shared" si="211"/>
        <v>104.57142857142858</v>
      </c>
      <c r="R3335" s="8">
        <f t="shared" si="208"/>
        <v>32.972972972972975</v>
      </c>
      <c r="S3335" t="s">
        <v>8324</v>
      </c>
      <c r="T3335" t="s">
        <v>8325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209"/>
        <v>42185.521087962959</v>
      </c>
      <c r="L3336" s="13">
        <f t="shared" si="210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20">
        <f t="shared" si="211"/>
        <v>138.62051149573753</v>
      </c>
      <c r="R3336" s="8">
        <f t="shared" si="208"/>
        <v>116.65217391304348</v>
      </c>
      <c r="S3336" t="s">
        <v>8324</v>
      </c>
      <c r="T3336" t="s">
        <v>8325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209"/>
        <v>41827.674143518518</v>
      </c>
      <c r="L3337" s="13">
        <f t="shared" si="210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20">
        <f t="shared" si="211"/>
        <v>100.32000000000001</v>
      </c>
      <c r="R3337" s="8">
        <f t="shared" si="208"/>
        <v>79.61904761904762</v>
      </c>
      <c r="S3337" t="s">
        <v>8324</v>
      </c>
      <c r="T3337" t="s">
        <v>8325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209"/>
        <v>42437.398680555561</v>
      </c>
      <c r="L3338" s="13">
        <f t="shared" si="210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20">
        <f t="shared" si="211"/>
        <v>100</v>
      </c>
      <c r="R3338" s="8">
        <f t="shared" si="208"/>
        <v>27.777777777777779</v>
      </c>
      <c r="S3338" t="s">
        <v>8324</v>
      </c>
      <c r="T3338" t="s">
        <v>8325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209"/>
        <v>41901.282025462962</v>
      </c>
      <c r="L3339" s="13">
        <f t="shared" si="210"/>
        <v>41922.875</v>
      </c>
      <c r="M3339" t="b">
        <v>0</v>
      </c>
      <c r="N3339">
        <v>34</v>
      </c>
      <c r="O3339" t="b">
        <v>1</v>
      </c>
      <c r="P3339" t="s">
        <v>8271</v>
      </c>
      <c r="Q3339" s="20">
        <f t="shared" si="211"/>
        <v>110.2</v>
      </c>
      <c r="R3339" s="8">
        <f t="shared" si="208"/>
        <v>81.029411764705884</v>
      </c>
      <c r="S3339" t="s">
        <v>8324</v>
      </c>
      <c r="T3339" t="s">
        <v>8325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209"/>
        <v>42769.574999999997</v>
      </c>
      <c r="L3340" s="13">
        <f t="shared" si="210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20">
        <f t="shared" si="211"/>
        <v>102.18</v>
      </c>
      <c r="R3340" s="8">
        <f t="shared" si="208"/>
        <v>136.84821428571428</v>
      </c>
      <c r="S3340" t="s">
        <v>8324</v>
      </c>
      <c r="T3340" t="s">
        <v>8325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209"/>
        <v>42549.665717592594</v>
      </c>
      <c r="L3341" s="13">
        <f t="shared" si="210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20">
        <f t="shared" si="211"/>
        <v>104.35000000000001</v>
      </c>
      <c r="R3341" s="8">
        <f t="shared" si="208"/>
        <v>177.61702127659575</v>
      </c>
      <c r="S3341" t="s">
        <v>8324</v>
      </c>
      <c r="T3341" t="s">
        <v>8325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209"/>
        <v>42685.974004629628</v>
      </c>
      <c r="L3342" s="13">
        <f t="shared" si="210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20">
        <f t="shared" si="211"/>
        <v>138.16666666666666</v>
      </c>
      <c r="R3342" s="8">
        <f t="shared" si="208"/>
        <v>109.07894736842105</v>
      </c>
      <c r="S3342" t="s">
        <v>8324</v>
      </c>
      <c r="T3342" t="s">
        <v>8325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209"/>
        <v>42510.798854166671</v>
      </c>
      <c r="L3343" s="13">
        <f t="shared" si="210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20">
        <f t="shared" si="211"/>
        <v>100</v>
      </c>
      <c r="R3343" s="8">
        <f t="shared" si="208"/>
        <v>119.64285714285714</v>
      </c>
      <c r="S3343" t="s">
        <v>8324</v>
      </c>
      <c r="T3343" t="s">
        <v>8325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209"/>
        <v>42062.296412037031</v>
      </c>
      <c r="L3344" s="13">
        <f t="shared" si="210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20">
        <f t="shared" si="211"/>
        <v>101.66666666666666</v>
      </c>
      <c r="R3344" s="8">
        <f t="shared" si="208"/>
        <v>78.205128205128204</v>
      </c>
      <c r="S3344" t="s">
        <v>8324</v>
      </c>
      <c r="T3344" t="s">
        <v>8325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209"/>
        <v>42452.916481481487</v>
      </c>
      <c r="L3345" s="13">
        <f t="shared" si="210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20">
        <f t="shared" si="211"/>
        <v>171.42857142857142</v>
      </c>
      <c r="R3345" s="8">
        <f t="shared" si="208"/>
        <v>52.173913043478258</v>
      </c>
      <c r="S3345" t="s">
        <v>8324</v>
      </c>
      <c r="T3345" t="s">
        <v>8325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209"/>
        <v>41851.200150462959</v>
      </c>
      <c r="L3346" s="13">
        <f t="shared" si="210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20">
        <f t="shared" si="211"/>
        <v>101.44444444444444</v>
      </c>
      <c r="R3346" s="8">
        <f t="shared" si="208"/>
        <v>114.125</v>
      </c>
      <c r="S3346" t="s">
        <v>8324</v>
      </c>
      <c r="T3346" t="s">
        <v>8325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209"/>
        <v>42053.106111111112</v>
      </c>
      <c r="L3347" s="13">
        <f t="shared" si="210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20">
        <f t="shared" si="211"/>
        <v>130</v>
      </c>
      <c r="R3347" s="8">
        <f t="shared" si="208"/>
        <v>50</v>
      </c>
      <c r="S3347" t="s">
        <v>8324</v>
      </c>
      <c r="T3347" t="s">
        <v>8325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209"/>
        <v>42054.024421296301</v>
      </c>
      <c r="L3348" s="13">
        <f t="shared" si="210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20">
        <f t="shared" si="211"/>
        <v>110.00000000000001</v>
      </c>
      <c r="R3348" s="8">
        <f t="shared" si="208"/>
        <v>91.666666666666671</v>
      </c>
      <c r="S3348" t="s">
        <v>8324</v>
      </c>
      <c r="T3348" t="s">
        <v>8325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209"/>
        <v>42484.551550925928</v>
      </c>
      <c r="L3349" s="13">
        <f t="shared" si="210"/>
        <v>42498.875</v>
      </c>
      <c r="M3349" t="b">
        <v>0</v>
      </c>
      <c r="N3349">
        <v>22</v>
      </c>
      <c r="O3349" t="b">
        <v>1</v>
      </c>
      <c r="P3349" t="s">
        <v>8271</v>
      </c>
      <c r="Q3349" s="20">
        <f t="shared" si="211"/>
        <v>119.44999999999999</v>
      </c>
      <c r="R3349" s="8">
        <f t="shared" si="208"/>
        <v>108.59090909090909</v>
      </c>
      <c r="S3349" t="s">
        <v>8324</v>
      </c>
      <c r="T3349" t="s">
        <v>8325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209"/>
        <v>42466.558796296296</v>
      </c>
      <c r="L3350" s="13">
        <f t="shared" si="210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20">
        <f t="shared" si="211"/>
        <v>100.2909090909091</v>
      </c>
      <c r="R3350" s="8">
        <f t="shared" si="208"/>
        <v>69.822784810126578</v>
      </c>
      <c r="S3350" t="s">
        <v>8324</v>
      </c>
      <c r="T3350" t="s">
        <v>8325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209"/>
        <v>42513.110787037032</v>
      </c>
      <c r="L3351" s="13">
        <f t="shared" si="210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20">
        <f t="shared" si="211"/>
        <v>153.4</v>
      </c>
      <c r="R3351" s="8">
        <f t="shared" si="208"/>
        <v>109.57142857142857</v>
      </c>
      <c r="S3351" t="s">
        <v>8324</v>
      </c>
      <c r="T3351" t="s">
        <v>8325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209"/>
        <v>42302.701516203699</v>
      </c>
      <c r="L3352" s="13">
        <f t="shared" si="210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20">
        <f t="shared" si="211"/>
        <v>104.42857142857143</v>
      </c>
      <c r="R3352" s="8">
        <f t="shared" si="208"/>
        <v>71.666666666666671</v>
      </c>
      <c r="S3352" t="s">
        <v>8324</v>
      </c>
      <c r="T3352" t="s">
        <v>8325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209"/>
        <v>41806.395428240743</v>
      </c>
      <c r="L3353" s="13">
        <f t="shared" si="210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20">
        <f t="shared" si="211"/>
        <v>101.1</v>
      </c>
      <c r="R3353" s="8">
        <f t="shared" si="208"/>
        <v>93.611111111111114</v>
      </c>
      <c r="S3353" t="s">
        <v>8324</v>
      </c>
      <c r="T3353" t="s">
        <v>8325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209"/>
        <v>42495.992800925931</v>
      </c>
      <c r="L3354" s="13">
        <f t="shared" si="210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20">
        <f t="shared" si="211"/>
        <v>107.52</v>
      </c>
      <c r="R3354" s="8">
        <f t="shared" si="208"/>
        <v>76.8</v>
      </c>
      <c r="S3354" t="s">
        <v>8324</v>
      </c>
      <c r="T3354" t="s">
        <v>8325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209"/>
        <v>42479.432291666672</v>
      </c>
      <c r="L3355" s="13">
        <f t="shared" si="210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20">
        <f t="shared" si="211"/>
        <v>315</v>
      </c>
      <c r="R3355" s="8">
        <f t="shared" si="208"/>
        <v>35.795454545454547</v>
      </c>
      <c r="S3355" t="s">
        <v>8324</v>
      </c>
      <c r="T3355" t="s">
        <v>8325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209"/>
        <v>42270.7269212963</v>
      </c>
      <c r="L3356" s="13">
        <f t="shared" si="210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20">
        <f t="shared" si="211"/>
        <v>101.93333333333334</v>
      </c>
      <c r="R3356" s="8">
        <f t="shared" si="208"/>
        <v>55.6</v>
      </c>
      <c r="S3356" t="s">
        <v>8324</v>
      </c>
      <c r="T3356" t="s">
        <v>8325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209"/>
        <v>42489.619525462964</v>
      </c>
      <c r="L3357" s="13">
        <f t="shared" si="210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20">
        <f t="shared" si="211"/>
        <v>126.28571428571429</v>
      </c>
      <c r="R3357" s="8">
        <f t="shared" si="208"/>
        <v>147.33333333333334</v>
      </c>
      <c r="S3357" t="s">
        <v>8324</v>
      </c>
      <c r="T3357" t="s">
        <v>8325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209"/>
        <v>42536.815648148149</v>
      </c>
      <c r="L3358" s="13">
        <f t="shared" si="210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20">
        <f t="shared" si="211"/>
        <v>101.4</v>
      </c>
      <c r="R3358" s="8">
        <f t="shared" si="208"/>
        <v>56.333333333333336</v>
      </c>
      <c r="S3358" t="s">
        <v>8324</v>
      </c>
      <c r="T3358" t="s">
        <v>8325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209"/>
        <v>41822.417939814812</v>
      </c>
      <c r="L3359" s="13">
        <f t="shared" si="210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20">
        <f t="shared" si="211"/>
        <v>101</v>
      </c>
      <c r="R3359" s="8">
        <f t="shared" si="208"/>
        <v>96.19047619047619</v>
      </c>
      <c r="S3359" t="s">
        <v>8324</v>
      </c>
      <c r="T3359" t="s">
        <v>8325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209"/>
        <v>41932.311099537037</v>
      </c>
      <c r="L3360" s="13">
        <f t="shared" si="210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20">
        <f t="shared" si="211"/>
        <v>102.99000000000001</v>
      </c>
      <c r="R3360" s="8">
        <f t="shared" si="208"/>
        <v>63.574074074074076</v>
      </c>
      <c r="S3360" t="s">
        <v>8324</v>
      </c>
      <c r="T3360" t="s">
        <v>8325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209"/>
        <v>42746.057106481487</v>
      </c>
      <c r="L3361" s="13">
        <f t="shared" si="210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20">
        <f t="shared" si="211"/>
        <v>106.25</v>
      </c>
      <c r="R3361" s="8">
        <f t="shared" si="208"/>
        <v>184.78260869565219</v>
      </c>
      <c r="S3361" t="s">
        <v>8324</v>
      </c>
      <c r="T3361" t="s">
        <v>8325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209"/>
        <v>42697.082673611112</v>
      </c>
      <c r="L3362" s="13">
        <f t="shared" si="210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20">
        <f t="shared" si="211"/>
        <v>101.37777777777779</v>
      </c>
      <c r="R3362" s="8">
        <f t="shared" si="208"/>
        <v>126.72222222222223</v>
      </c>
      <c r="S3362" t="s">
        <v>8324</v>
      </c>
      <c r="T3362" t="s">
        <v>8325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209"/>
        <v>41866.025347222225</v>
      </c>
      <c r="L3363" s="13">
        <f t="shared" si="210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20">
        <f t="shared" si="211"/>
        <v>113.46000000000001</v>
      </c>
      <c r="R3363" s="8">
        <f t="shared" si="208"/>
        <v>83.42647058823529</v>
      </c>
      <c r="S3363" t="s">
        <v>8324</v>
      </c>
      <c r="T3363" t="s">
        <v>8325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209"/>
        <v>42056.091631944444</v>
      </c>
      <c r="L3364" s="13">
        <f t="shared" si="210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20">
        <f t="shared" si="211"/>
        <v>218.00000000000003</v>
      </c>
      <c r="R3364" s="8">
        <f t="shared" si="208"/>
        <v>54.5</v>
      </c>
      <c r="S3364" t="s">
        <v>8324</v>
      </c>
      <c r="T3364" t="s">
        <v>8325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209"/>
        <v>41851.771354166667</v>
      </c>
      <c r="L3365" s="13">
        <f t="shared" si="210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20">
        <f t="shared" si="211"/>
        <v>101.41935483870968</v>
      </c>
      <c r="R3365" s="8">
        <f t="shared" si="208"/>
        <v>302.30769230769232</v>
      </c>
      <c r="S3365" t="s">
        <v>8324</v>
      </c>
      <c r="T3365" t="s">
        <v>8325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209"/>
        <v>42422.977418981478</v>
      </c>
      <c r="L3366" s="13">
        <f t="shared" si="210"/>
        <v>42444.875</v>
      </c>
      <c r="M3366" t="b">
        <v>0</v>
      </c>
      <c r="N3366">
        <v>72</v>
      </c>
      <c r="O3366" t="b">
        <v>1</v>
      </c>
      <c r="P3366" t="s">
        <v>8271</v>
      </c>
      <c r="Q3366" s="20">
        <f t="shared" si="211"/>
        <v>105.93333333333332</v>
      </c>
      <c r="R3366" s="8">
        <f t="shared" si="208"/>
        <v>44.138888888888886</v>
      </c>
      <c r="S3366" t="s">
        <v>8324</v>
      </c>
      <c r="T3366" t="s">
        <v>8325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209"/>
        <v>42321.101759259262</v>
      </c>
      <c r="L3367" s="13">
        <f t="shared" si="210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20">
        <f t="shared" si="211"/>
        <v>104</v>
      </c>
      <c r="R3367" s="8">
        <f t="shared" si="208"/>
        <v>866.66666666666663</v>
      </c>
      <c r="S3367" t="s">
        <v>8324</v>
      </c>
      <c r="T3367" t="s">
        <v>8325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209"/>
        <v>42107.067557870367</v>
      </c>
      <c r="L3368" s="13">
        <f t="shared" si="210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20">
        <f t="shared" si="211"/>
        <v>221</v>
      </c>
      <c r="R3368" s="8">
        <f t="shared" si="208"/>
        <v>61.388888888888886</v>
      </c>
      <c r="S3368" t="s">
        <v>8324</v>
      </c>
      <c r="T3368" t="s">
        <v>8325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209"/>
        <v>42192.933958333335</v>
      </c>
      <c r="L3369" s="13">
        <f t="shared" si="210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20">
        <f t="shared" si="211"/>
        <v>118.66666666666667</v>
      </c>
      <c r="R3369" s="8">
        <f t="shared" si="208"/>
        <v>29.666666666666668</v>
      </c>
      <c r="S3369" t="s">
        <v>8324</v>
      </c>
      <c r="T3369" t="s">
        <v>8325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209"/>
        <v>41969.199756944443</v>
      </c>
      <c r="L3370" s="13">
        <f t="shared" si="210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20">
        <f t="shared" si="211"/>
        <v>104.60000000000001</v>
      </c>
      <c r="R3370" s="8">
        <f t="shared" si="208"/>
        <v>45.478260869565219</v>
      </c>
      <c r="S3370" t="s">
        <v>8324</v>
      </c>
      <c r="T3370" t="s">
        <v>8325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209"/>
        <v>42690.041435185187</v>
      </c>
      <c r="L3371" s="13">
        <f t="shared" si="210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20">
        <f t="shared" si="211"/>
        <v>103.89999999999999</v>
      </c>
      <c r="R3371" s="8">
        <f t="shared" si="208"/>
        <v>96.203703703703709</v>
      </c>
      <c r="S3371" t="s">
        <v>8324</v>
      </c>
      <c r="T3371" t="s">
        <v>8325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209"/>
        <v>42690.334317129629</v>
      </c>
      <c r="L3372" s="13">
        <f t="shared" si="210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20">
        <f t="shared" si="211"/>
        <v>117.73333333333333</v>
      </c>
      <c r="R3372" s="8">
        <f t="shared" si="208"/>
        <v>67.92307692307692</v>
      </c>
      <c r="S3372" t="s">
        <v>8324</v>
      </c>
      <c r="T3372" t="s">
        <v>8325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209"/>
        <v>42312.874594907407</v>
      </c>
      <c r="L3373" s="13">
        <f t="shared" si="210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20">
        <f t="shared" si="211"/>
        <v>138.5</v>
      </c>
      <c r="R3373" s="8">
        <f t="shared" si="208"/>
        <v>30.777777777777779</v>
      </c>
      <c r="S3373" t="s">
        <v>8324</v>
      </c>
      <c r="T3373" t="s">
        <v>8325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209"/>
        <v>41855.548101851848</v>
      </c>
      <c r="L3374" s="13">
        <f t="shared" si="210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20">
        <f t="shared" si="211"/>
        <v>103.49999999999999</v>
      </c>
      <c r="R3374" s="8">
        <f t="shared" si="208"/>
        <v>38.333333333333336</v>
      </c>
      <c r="S3374" t="s">
        <v>8324</v>
      </c>
      <c r="T3374" t="s">
        <v>8325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209"/>
        <v>42179.854629629626</v>
      </c>
      <c r="L3375" s="13">
        <f t="shared" si="210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20">
        <f t="shared" si="211"/>
        <v>100.25</v>
      </c>
      <c r="R3375" s="8">
        <f t="shared" si="208"/>
        <v>66.833333333333329</v>
      </c>
      <c r="S3375" t="s">
        <v>8324</v>
      </c>
      <c r="T3375" t="s">
        <v>8325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209"/>
        <v>42275.731666666667</v>
      </c>
      <c r="L3376" s="13">
        <f t="shared" si="210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20">
        <f t="shared" si="211"/>
        <v>106.57142857142856</v>
      </c>
      <c r="R3376" s="8">
        <f t="shared" si="208"/>
        <v>71.730769230769226</v>
      </c>
      <c r="S3376" t="s">
        <v>8324</v>
      </c>
      <c r="T3376" t="s">
        <v>8325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209"/>
        <v>41765.610798611109</v>
      </c>
      <c r="L3377" s="13">
        <f t="shared" si="210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20">
        <f t="shared" si="211"/>
        <v>100</v>
      </c>
      <c r="R3377" s="8">
        <f t="shared" si="208"/>
        <v>176.47058823529412</v>
      </c>
      <c r="S3377" t="s">
        <v>8324</v>
      </c>
      <c r="T3377" t="s">
        <v>8325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209"/>
        <v>42059.701319444444</v>
      </c>
      <c r="L3378" s="13">
        <f t="shared" si="210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20">
        <f t="shared" si="211"/>
        <v>100.01249999999999</v>
      </c>
      <c r="R3378" s="8">
        <f t="shared" si="208"/>
        <v>421.10526315789474</v>
      </c>
      <c r="S3378" t="s">
        <v>8324</v>
      </c>
      <c r="T3378" t="s">
        <v>8325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209"/>
        <v>42053.732627314821</v>
      </c>
      <c r="L3379" s="13">
        <f t="shared" si="210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20">
        <f t="shared" si="211"/>
        <v>101.05</v>
      </c>
      <c r="R3379" s="8">
        <f t="shared" si="208"/>
        <v>104.98701298701299</v>
      </c>
      <c r="S3379" t="s">
        <v>8324</v>
      </c>
      <c r="T3379" t="s">
        <v>8325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209"/>
        <v>41858.355393518519</v>
      </c>
      <c r="L3380" s="13">
        <f t="shared" si="210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20">
        <f t="shared" si="211"/>
        <v>107.63636363636364</v>
      </c>
      <c r="R3380" s="8">
        <f t="shared" si="208"/>
        <v>28.19047619047619</v>
      </c>
      <c r="S3380" t="s">
        <v>8324</v>
      </c>
      <c r="T3380" t="s">
        <v>8325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209"/>
        <v>42225.513888888891</v>
      </c>
      <c r="L3381" s="13">
        <f t="shared" si="210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20">
        <f t="shared" si="211"/>
        <v>103.64999999999999</v>
      </c>
      <c r="R3381" s="8">
        <f t="shared" si="208"/>
        <v>54.55263157894737</v>
      </c>
      <c r="S3381" t="s">
        <v>8324</v>
      </c>
      <c r="T3381" t="s">
        <v>8325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209"/>
        <v>41937.95344907407</v>
      </c>
      <c r="L3382" s="13">
        <f t="shared" si="210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20">
        <f t="shared" si="211"/>
        <v>104.43333333333334</v>
      </c>
      <c r="R3382" s="8">
        <f t="shared" si="208"/>
        <v>111.89285714285714</v>
      </c>
      <c r="S3382" t="s">
        <v>8324</v>
      </c>
      <c r="T3382" t="s">
        <v>8325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209"/>
        <v>42044.184988425928</v>
      </c>
      <c r="L3383" s="13">
        <f t="shared" si="210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20">
        <f t="shared" si="211"/>
        <v>102.25</v>
      </c>
      <c r="R3383" s="8">
        <f t="shared" si="208"/>
        <v>85.208333333333329</v>
      </c>
      <c r="S3383" t="s">
        <v>8324</v>
      </c>
      <c r="T3383" t="s">
        <v>8325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209"/>
        <v>42559.431203703702</v>
      </c>
      <c r="L3384" s="13">
        <f t="shared" si="210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20">
        <f t="shared" si="211"/>
        <v>100.74285714285713</v>
      </c>
      <c r="R3384" s="8">
        <f t="shared" si="208"/>
        <v>76.652173913043484</v>
      </c>
      <c r="S3384" t="s">
        <v>8324</v>
      </c>
      <c r="T3384" t="s">
        <v>8325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209"/>
        <v>42524.782638888893</v>
      </c>
      <c r="L3385" s="13">
        <f t="shared" si="210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20">
        <f t="shared" si="211"/>
        <v>111.71428571428572</v>
      </c>
      <c r="R3385" s="8">
        <f t="shared" si="208"/>
        <v>65.166666666666671</v>
      </c>
      <c r="S3385" t="s">
        <v>8324</v>
      </c>
      <c r="T3385" t="s">
        <v>8325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209"/>
        <v>42292.087592592594</v>
      </c>
      <c r="L3386" s="13">
        <f t="shared" si="210"/>
        <v>42329.125</v>
      </c>
      <c r="M3386" t="b">
        <v>0</v>
      </c>
      <c r="N3386">
        <v>64</v>
      </c>
      <c r="O3386" t="b">
        <v>1</v>
      </c>
      <c r="P3386" t="s">
        <v>8271</v>
      </c>
      <c r="Q3386" s="20">
        <f t="shared" si="211"/>
        <v>100.01100000000001</v>
      </c>
      <c r="R3386" s="8">
        <f t="shared" si="208"/>
        <v>93.760312499999998</v>
      </c>
      <c r="S3386" t="s">
        <v>8324</v>
      </c>
      <c r="T3386" t="s">
        <v>8325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209"/>
        <v>41953.8675</v>
      </c>
      <c r="L3387" s="13">
        <f t="shared" si="210"/>
        <v>41983.8675</v>
      </c>
      <c r="M3387" t="b">
        <v>0</v>
      </c>
      <c r="N3387">
        <v>15</v>
      </c>
      <c r="O3387" t="b">
        <v>1</v>
      </c>
      <c r="P3387" t="s">
        <v>8271</v>
      </c>
      <c r="Q3387" s="20">
        <f t="shared" si="211"/>
        <v>100</v>
      </c>
      <c r="R3387" s="8">
        <f t="shared" si="208"/>
        <v>133.33333333333334</v>
      </c>
      <c r="S3387" t="s">
        <v>8324</v>
      </c>
      <c r="T3387" t="s">
        <v>8325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209"/>
        <v>41946.644745370373</v>
      </c>
      <c r="L3388" s="13">
        <f t="shared" si="210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20">
        <f t="shared" si="211"/>
        <v>105</v>
      </c>
      <c r="R3388" s="8">
        <f t="shared" si="208"/>
        <v>51.219512195121951</v>
      </c>
      <c r="S3388" t="s">
        <v>8324</v>
      </c>
      <c r="T3388" t="s">
        <v>8325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209"/>
        <v>41947.762592592589</v>
      </c>
      <c r="L3389" s="13">
        <f t="shared" si="210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20">
        <f t="shared" si="211"/>
        <v>116.86666666666667</v>
      </c>
      <c r="R3389" s="8">
        <f t="shared" si="208"/>
        <v>100.17142857142858</v>
      </c>
      <c r="S3389" t="s">
        <v>8324</v>
      </c>
      <c r="T3389" t="s">
        <v>8325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209"/>
        <v>42143.461122685185</v>
      </c>
      <c r="L3390" s="13">
        <f t="shared" si="210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20">
        <f t="shared" si="211"/>
        <v>103.8</v>
      </c>
      <c r="R3390" s="8">
        <f t="shared" si="208"/>
        <v>34.6</v>
      </c>
      <c r="S3390" t="s">
        <v>8324</v>
      </c>
      <c r="T3390" t="s">
        <v>8325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209"/>
        <v>42494.563449074078</v>
      </c>
      <c r="L3391" s="13">
        <f t="shared" si="210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20">
        <f t="shared" si="211"/>
        <v>114.5</v>
      </c>
      <c r="R3391" s="8">
        <f t="shared" si="208"/>
        <v>184.67741935483872</v>
      </c>
      <c r="S3391" t="s">
        <v>8324</v>
      </c>
      <c r="T3391" t="s">
        <v>8325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209"/>
        <v>41815.774826388886</v>
      </c>
      <c r="L3392" s="13">
        <f t="shared" si="210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20">
        <f t="shared" si="211"/>
        <v>102.4</v>
      </c>
      <c r="R3392" s="8">
        <f t="shared" si="208"/>
        <v>69.818181818181813</v>
      </c>
      <c r="S3392" t="s">
        <v>8324</v>
      </c>
      <c r="T3392" t="s">
        <v>8325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209"/>
        <v>41830.545694444445</v>
      </c>
      <c r="L3393" s="13">
        <f t="shared" si="210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20">
        <f t="shared" si="211"/>
        <v>223</v>
      </c>
      <c r="R3393" s="8">
        <f t="shared" si="208"/>
        <v>61.944444444444443</v>
      </c>
      <c r="S3393" t="s">
        <v>8324</v>
      </c>
      <c r="T3393" t="s">
        <v>8325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209"/>
        <v>42446.845543981486</v>
      </c>
      <c r="L3394" s="13">
        <f t="shared" si="210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20">
        <f t="shared" si="211"/>
        <v>100</v>
      </c>
      <c r="R3394" s="8">
        <f t="shared" ref="R3394:R3457" si="212">E3394/N3394</f>
        <v>41.666666666666664</v>
      </c>
      <c r="S3394" t="s">
        <v>8324</v>
      </c>
      <c r="T3394" t="s">
        <v>8325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213">(((J3395/60)/60)/24)+DATE(1970,1,1)</f>
        <v>41923.921643518523</v>
      </c>
      <c r="L3395" s="13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20">
        <f t="shared" si="211"/>
        <v>105.80000000000001</v>
      </c>
      <c r="R3395" s="8">
        <f t="shared" si="212"/>
        <v>36.06818181818182</v>
      </c>
      <c r="S3395" t="s">
        <v>8324</v>
      </c>
      <c r="T3395" t="s">
        <v>8325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213"/>
        <v>41817.59542824074</v>
      </c>
      <c r="L3396" s="13">
        <f t="shared" si="21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20">
        <f t="shared" ref="Q3396:Q3459" si="215">E3396/D3396*100</f>
        <v>142.36363636363635</v>
      </c>
      <c r="R3396" s="8">
        <f t="shared" si="212"/>
        <v>29</v>
      </c>
      <c r="S3396" t="s">
        <v>8324</v>
      </c>
      <c r="T3396" t="s">
        <v>8325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213"/>
        <v>42140.712314814817</v>
      </c>
      <c r="L3397" s="13">
        <f t="shared" si="21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20">
        <f t="shared" si="215"/>
        <v>184</v>
      </c>
      <c r="R3397" s="8">
        <f t="shared" si="212"/>
        <v>24.210526315789473</v>
      </c>
      <c r="S3397" t="s">
        <v>8324</v>
      </c>
      <c r="T3397" t="s">
        <v>8325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213"/>
        <v>41764.44663194444</v>
      </c>
      <c r="L3398" s="13">
        <f t="shared" si="21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20">
        <f t="shared" si="215"/>
        <v>104.33333333333333</v>
      </c>
      <c r="R3398" s="8">
        <f t="shared" si="212"/>
        <v>55.892857142857146</v>
      </c>
      <c r="S3398" t="s">
        <v>8324</v>
      </c>
      <c r="T3398" t="s">
        <v>8325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213"/>
        <v>42378.478344907402</v>
      </c>
      <c r="L3399" s="13">
        <f t="shared" si="21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20">
        <f t="shared" si="215"/>
        <v>112.00000000000001</v>
      </c>
      <c r="R3399" s="8">
        <f t="shared" si="212"/>
        <v>11.666666666666666</v>
      </c>
      <c r="S3399" t="s">
        <v>8324</v>
      </c>
      <c r="T3399" t="s">
        <v>8325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213"/>
        <v>41941.75203703704</v>
      </c>
      <c r="L3400" s="13">
        <f t="shared" si="21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20">
        <f t="shared" si="215"/>
        <v>111.07499999999999</v>
      </c>
      <c r="R3400" s="8">
        <f t="shared" si="212"/>
        <v>68.353846153846149</v>
      </c>
      <c r="S3400" t="s">
        <v>8324</v>
      </c>
      <c r="T3400" t="s">
        <v>8325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213"/>
        <v>42026.920428240745</v>
      </c>
      <c r="L3401" s="13">
        <f t="shared" si="21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20">
        <f t="shared" si="215"/>
        <v>103.75000000000001</v>
      </c>
      <c r="R3401" s="8">
        <f t="shared" si="212"/>
        <v>27.065217391304348</v>
      </c>
      <c r="S3401" t="s">
        <v>8324</v>
      </c>
      <c r="T3401" t="s">
        <v>8325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213"/>
        <v>41834.953865740739</v>
      </c>
      <c r="L3402" s="13">
        <f t="shared" si="21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20">
        <f t="shared" si="215"/>
        <v>100.41</v>
      </c>
      <c r="R3402" s="8">
        <f t="shared" si="212"/>
        <v>118.12941176470588</v>
      </c>
      <c r="S3402" t="s">
        <v>8324</v>
      </c>
      <c r="T3402" t="s">
        <v>8325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213"/>
        <v>42193.723912037036</v>
      </c>
      <c r="L3403" s="13">
        <f t="shared" si="21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20">
        <f t="shared" si="215"/>
        <v>101.86206896551724</v>
      </c>
      <c r="R3403" s="8">
        <f t="shared" si="212"/>
        <v>44.757575757575758</v>
      </c>
      <c r="S3403" t="s">
        <v>8324</v>
      </c>
      <c r="T3403" t="s">
        <v>8325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213"/>
        <v>42290.61855324074</v>
      </c>
      <c r="L3404" s="13">
        <f t="shared" si="21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20">
        <f t="shared" si="215"/>
        <v>109.76666666666665</v>
      </c>
      <c r="R3404" s="8">
        <f t="shared" si="212"/>
        <v>99.787878787878782</v>
      </c>
      <c r="S3404" t="s">
        <v>8324</v>
      </c>
      <c r="T3404" t="s">
        <v>8325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213"/>
        <v>42150.462083333332</v>
      </c>
      <c r="L3405" s="13">
        <f t="shared" si="21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20">
        <f t="shared" si="215"/>
        <v>100</v>
      </c>
      <c r="R3405" s="8">
        <f t="shared" si="212"/>
        <v>117.64705882352941</v>
      </c>
      <c r="S3405" t="s">
        <v>8324</v>
      </c>
      <c r="T3405" t="s">
        <v>8325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213"/>
        <v>42152.503495370373</v>
      </c>
      <c r="L3406" s="13">
        <f t="shared" si="21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20">
        <f t="shared" si="215"/>
        <v>122</v>
      </c>
      <c r="R3406" s="8">
        <f t="shared" si="212"/>
        <v>203.33333333333334</v>
      </c>
      <c r="S3406" t="s">
        <v>8324</v>
      </c>
      <c r="T3406" t="s">
        <v>8325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213"/>
        <v>42410.017199074078</v>
      </c>
      <c r="L3407" s="13">
        <f t="shared" si="21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20">
        <f t="shared" si="215"/>
        <v>137.57142857142856</v>
      </c>
      <c r="R3407" s="8">
        <f t="shared" si="212"/>
        <v>28.323529411764707</v>
      </c>
      <c r="S3407" t="s">
        <v>8324</v>
      </c>
      <c r="T3407" t="s">
        <v>8325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213"/>
        <v>41791.492777777778</v>
      </c>
      <c r="L3408" s="13">
        <f t="shared" si="21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20">
        <f t="shared" si="215"/>
        <v>100.31000000000002</v>
      </c>
      <c r="R3408" s="8">
        <f t="shared" si="212"/>
        <v>110.23076923076923</v>
      </c>
      <c r="S3408" t="s">
        <v>8324</v>
      </c>
      <c r="T3408" t="s">
        <v>8325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213"/>
        <v>41796.422326388885</v>
      </c>
      <c r="L3409" s="13">
        <f t="shared" si="21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20">
        <f t="shared" si="215"/>
        <v>107.1</v>
      </c>
      <c r="R3409" s="8">
        <f t="shared" si="212"/>
        <v>31.970149253731343</v>
      </c>
      <c r="S3409" t="s">
        <v>8324</v>
      </c>
      <c r="T3409" t="s">
        <v>8325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213"/>
        <v>41808.991944444446</v>
      </c>
      <c r="L3410" s="13">
        <f t="shared" si="21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20">
        <f t="shared" si="215"/>
        <v>211</v>
      </c>
      <c r="R3410" s="8">
        <f t="shared" si="212"/>
        <v>58.611111111111114</v>
      </c>
      <c r="S3410" t="s">
        <v>8324</v>
      </c>
      <c r="T3410" t="s">
        <v>8325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213"/>
        <v>42544.814328703709</v>
      </c>
      <c r="L3411" s="13">
        <f t="shared" si="21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20">
        <f t="shared" si="215"/>
        <v>123.6</v>
      </c>
      <c r="R3411" s="8">
        <f t="shared" si="212"/>
        <v>29.428571428571427</v>
      </c>
      <c r="S3411" t="s">
        <v>8324</v>
      </c>
      <c r="T3411" t="s">
        <v>8325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213"/>
        <v>42500.041550925926</v>
      </c>
      <c r="L3412" s="13">
        <f t="shared" si="21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20">
        <f t="shared" si="215"/>
        <v>108.5</v>
      </c>
      <c r="R3412" s="8">
        <f t="shared" si="212"/>
        <v>81.375</v>
      </c>
      <c r="S3412" t="s">
        <v>8324</v>
      </c>
      <c r="T3412" t="s">
        <v>8325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213"/>
        <v>42265.022824074069</v>
      </c>
      <c r="L3413" s="13">
        <f t="shared" si="21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20">
        <f t="shared" si="215"/>
        <v>103.56666666666668</v>
      </c>
      <c r="R3413" s="8">
        <f t="shared" si="212"/>
        <v>199.16666666666666</v>
      </c>
      <c r="S3413" t="s">
        <v>8324</v>
      </c>
      <c r="T3413" t="s">
        <v>8325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213"/>
        <v>41879.959050925929</v>
      </c>
      <c r="L3414" s="13">
        <f t="shared" si="21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20">
        <f t="shared" si="215"/>
        <v>100</v>
      </c>
      <c r="R3414" s="8">
        <f t="shared" si="212"/>
        <v>115.38461538461539</v>
      </c>
      <c r="S3414" t="s">
        <v>8324</v>
      </c>
      <c r="T3414" t="s">
        <v>8325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213"/>
        <v>42053.733078703706</v>
      </c>
      <c r="L3415" s="13">
        <f t="shared" si="21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20">
        <f t="shared" si="215"/>
        <v>130</v>
      </c>
      <c r="R3415" s="8">
        <f t="shared" si="212"/>
        <v>46.428571428571431</v>
      </c>
      <c r="S3415" t="s">
        <v>8324</v>
      </c>
      <c r="T3415" t="s">
        <v>8325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213"/>
        <v>42675.832465277781</v>
      </c>
      <c r="L3416" s="13">
        <f t="shared" si="21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20">
        <f t="shared" si="215"/>
        <v>103.49999999999999</v>
      </c>
      <c r="R3416" s="8">
        <f t="shared" si="212"/>
        <v>70.568181818181813</v>
      </c>
      <c r="S3416" t="s">
        <v>8324</v>
      </c>
      <c r="T3416" t="s">
        <v>8325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213"/>
        <v>42467.144166666665</v>
      </c>
      <c r="L3417" s="13">
        <f t="shared" si="21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20">
        <f t="shared" si="215"/>
        <v>100</v>
      </c>
      <c r="R3417" s="8">
        <f t="shared" si="212"/>
        <v>22.222222222222221</v>
      </c>
      <c r="S3417" t="s">
        <v>8324</v>
      </c>
      <c r="T3417" t="s">
        <v>8325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213"/>
        <v>42089.412557870368</v>
      </c>
      <c r="L3418" s="13">
        <f t="shared" si="21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20">
        <f t="shared" si="215"/>
        <v>119.6</v>
      </c>
      <c r="R3418" s="8">
        <f t="shared" si="212"/>
        <v>159.46666666666667</v>
      </c>
      <c r="S3418" t="s">
        <v>8324</v>
      </c>
      <c r="T3418" t="s">
        <v>8325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213"/>
        <v>41894.91375</v>
      </c>
      <c r="L3419" s="13">
        <f t="shared" si="214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20">
        <f t="shared" si="215"/>
        <v>100.00058823529412</v>
      </c>
      <c r="R3419" s="8">
        <f t="shared" si="212"/>
        <v>37.777999999999999</v>
      </c>
      <c r="S3419" t="s">
        <v>8324</v>
      </c>
      <c r="T3419" t="s">
        <v>8325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213"/>
        <v>41752.83457175926</v>
      </c>
      <c r="L3420" s="13">
        <f t="shared" si="21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20">
        <f t="shared" si="215"/>
        <v>100.875</v>
      </c>
      <c r="R3420" s="8">
        <f t="shared" si="212"/>
        <v>72.053571428571431</v>
      </c>
      <c r="S3420" t="s">
        <v>8324</v>
      </c>
      <c r="T3420" t="s">
        <v>8325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213"/>
        <v>42448.821585648147</v>
      </c>
      <c r="L3421" s="13">
        <f t="shared" si="21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20">
        <f t="shared" si="215"/>
        <v>106.54545454545455</v>
      </c>
      <c r="R3421" s="8">
        <f t="shared" si="212"/>
        <v>63.695652173913047</v>
      </c>
      <c r="S3421" t="s">
        <v>8324</v>
      </c>
      <c r="T3421" t="s">
        <v>8325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213"/>
        <v>42405.090300925927</v>
      </c>
      <c r="L3422" s="13">
        <f t="shared" si="214"/>
        <v>42414</v>
      </c>
      <c r="M3422" t="b">
        <v>0</v>
      </c>
      <c r="N3422">
        <v>34</v>
      </c>
      <c r="O3422" t="b">
        <v>1</v>
      </c>
      <c r="P3422" t="s">
        <v>8271</v>
      </c>
      <c r="Q3422" s="20">
        <f t="shared" si="215"/>
        <v>138</v>
      </c>
      <c r="R3422" s="8">
        <f t="shared" si="212"/>
        <v>28.411764705882351</v>
      </c>
      <c r="S3422" t="s">
        <v>8324</v>
      </c>
      <c r="T3422" t="s">
        <v>8325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213"/>
        <v>42037.791238425925</v>
      </c>
      <c r="L3423" s="13">
        <f t="shared" si="21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20">
        <f t="shared" si="215"/>
        <v>101.15</v>
      </c>
      <c r="R3423" s="8">
        <f t="shared" si="212"/>
        <v>103.21428571428571</v>
      </c>
      <c r="S3423" t="s">
        <v>8324</v>
      </c>
      <c r="T3423" t="s">
        <v>8325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213"/>
        <v>42323.562222222223</v>
      </c>
      <c r="L3424" s="13">
        <f t="shared" si="214"/>
        <v>42352</v>
      </c>
      <c r="M3424" t="b">
        <v>0</v>
      </c>
      <c r="N3424">
        <v>46</v>
      </c>
      <c r="O3424" t="b">
        <v>1</v>
      </c>
      <c r="P3424" t="s">
        <v>8271</v>
      </c>
      <c r="Q3424" s="20">
        <f t="shared" si="215"/>
        <v>109.1</v>
      </c>
      <c r="R3424" s="8">
        <f t="shared" si="212"/>
        <v>71.152173913043484</v>
      </c>
      <c r="S3424" t="s">
        <v>8324</v>
      </c>
      <c r="T3424" t="s">
        <v>8325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213"/>
        <v>42088.911354166667</v>
      </c>
      <c r="L3425" s="13">
        <f t="shared" si="21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20">
        <f t="shared" si="215"/>
        <v>140</v>
      </c>
      <c r="R3425" s="8">
        <f t="shared" si="212"/>
        <v>35</v>
      </c>
      <c r="S3425" t="s">
        <v>8324</v>
      </c>
      <c r="T3425" t="s">
        <v>8325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213"/>
        <v>42018.676898148144</v>
      </c>
      <c r="L3426" s="13">
        <f t="shared" si="21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20">
        <f t="shared" si="215"/>
        <v>103.58333333333334</v>
      </c>
      <c r="R3426" s="8">
        <f t="shared" si="212"/>
        <v>81.776315789473685</v>
      </c>
      <c r="S3426" t="s">
        <v>8324</v>
      </c>
      <c r="T3426" t="s">
        <v>8325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213"/>
        <v>41884.617314814815</v>
      </c>
      <c r="L3427" s="13">
        <f t="shared" si="21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20">
        <f t="shared" si="215"/>
        <v>102.97033333333331</v>
      </c>
      <c r="R3427" s="8">
        <f t="shared" si="212"/>
        <v>297.02980769230766</v>
      </c>
      <c r="S3427" t="s">
        <v>8324</v>
      </c>
      <c r="T3427" t="s">
        <v>8325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213"/>
        <v>41884.056747685187</v>
      </c>
      <c r="L3428" s="13">
        <f t="shared" si="21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20">
        <f t="shared" si="215"/>
        <v>108.13333333333333</v>
      </c>
      <c r="R3428" s="8">
        <f t="shared" si="212"/>
        <v>46.609195402298852</v>
      </c>
      <c r="S3428" t="s">
        <v>8324</v>
      </c>
      <c r="T3428" t="s">
        <v>8325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213"/>
        <v>41792.645277777774</v>
      </c>
      <c r="L3429" s="13">
        <f t="shared" si="21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20">
        <f t="shared" si="215"/>
        <v>100</v>
      </c>
      <c r="R3429" s="8">
        <f t="shared" si="212"/>
        <v>51.724137931034484</v>
      </c>
      <c r="S3429" t="s">
        <v>8324</v>
      </c>
      <c r="T3429" t="s">
        <v>8325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213"/>
        <v>42038.720451388886</v>
      </c>
      <c r="L3430" s="13">
        <f t="shared" si="21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20">
        <f t="shared" si="215"/>
        <v>102.75000000000001</v>
      </c>
      <c r="R3430" s="8">
        <f t="shared" si="212"/>
        <v>40.294117647058826</v>
      </c>
      <c r="S3430" t="s">
        <v>8324</v>
      </c>
      <c r="T3430" t="s">
        <v>8325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213"/>
        <v>42662.021539351852</v>
      </c>
      <c r="L3431" s="13">
        <f t="shared" si="21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20">
        <f t="shared" si="215"/>
        <v>130</v>
      </c>
      <c r="R3431" s="8">
        <f t="shared" si="212"/>
        <v>16.25</v>
      </c>
      <c r="S3431" t="s">
        <v>8324</v>
      </c>
      <c r="T3431" t="s">
        <v>8325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213"/>
        <v>41820.945613425924</v>
      </c>
      <c r="L3432" s="13">
        <f t="shared" si="21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20">
        <f t="shared" si="215"/>
        <v>108.54949999999999</v>
      </c>
      <c r="R3432" s="8">
        <f t="shared" si="212"/>
        <v>30.152638888888887</v>
      </c>
      <c r="S3432" t="s">
        <v>8324</v>
      </c>
      <c r="T3432" t="s">
        <v>8325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213"/>
        <v>41839.730937500004</v>
      </c>
      <c r="L3433" s="13">
        <f t="shared" si="21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20">
        <f t="shared" si="215"/>
        <v>100</v>
      </c>
      <c r="R3433" s="8">
        <f t="shared" si="212"/>
        <v>95.238095238095241</v>
      </c>
      <c r="S3433" t="s">
        <v>8324</v>
      </c>
      <c r="T3433" t="s">
        <v>8325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213"/>
        <v>42380.581180555557</v>
      </c>
      <c r="L3434" s="13">
        <f t="shared" si="21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20">
        <f t="shared" si="215"/>
        <v>109.65</v>
      </c>
      <c r="R3434" s="8">
        <f t="shared" si="212"/>
        <v>52.214285714285715</v>
      </c>
      <c r="S3434" t="s">
        <v>8324</v>
      </c>
      <c r="T3434" t="s">
        <v>8325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213"/>
        <v>41776.063136574077</v>
      </c>
      <c r="L3435" s="13">
        <f t="shared" si="214"/>
        <v>41807.125</v>
      </c>
      <c r="M3435" t="b">
        <v>0</v>
      </c>
      <c r="N3435">
        <v>71</v>
      </c>
      <c r="O3435" t="b">
        <v>1</v>
      </c>
      <c r="P3435" t="s">
        <v>8271</v>
      </c>
      <c r="Q3435" s="20">
        <f t="shared" si="215"/>
        <v>100.26315789473684</v>
      </c>
      <c r="R3435" s="8">
        <f t="shared" si="212"/>
        <v>134.1549295774648</v>
      </c>
      <c r="S3435" t="s">
        <v>8324</v>
      </c>
      <c r="T3435" t="s">
        <v>8325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213"/>
        <v>41800.380428240744</v>
      </c>
      <c r="L3436" s="13">
        <f t="shared" si="214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20">
        <f t="shared" si="215"/>
        <v>105.55000000000001</v>
      </c>
      <c r="R3436" s="8">
        <f t="shared" si="212"/>
        <v>62.827380952380949</v>
      </c>
      <c r="S3436" t="s">
        <v>8324</v>
      </c>
      <c r="T3436" t="s">
        <v>8325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213"/>
        <v>42572.61681712963</v>
      </c>
      <c r="L3437" s="13">
        <f t="shared" si="214"/>
        <v>42589.125</v>
      </c>
      <c r="M3437" t="b">
        <v>0</v>
      </c>
      <c r="N3437">
        <v>19</v>
      </c>
      <c r="O3437" t="b">
        <v>1</v>
      </c>
      <c r="P3437" t="s">
        <v>8271</v>
      </c>
      <c r="Q3437" s="20">
        <f t="shared" si="215"/>
        <v>112.00000000000001</v>
      </c>
      <c r="R3437" s="8">
        <f t="shared" si="212"/>
        <v>58.94736842105263</v>
      </c>
      <c r="S3437" t="s">
        <v>8324</v>
      </c>
      <c r="T3437" t="s">
        <v>8325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213"/>
        <v>41851.541585648149</v>
      </c>
      <c r="L3438" s="13">
        <f t="shared" si="214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20">
        <f t="shared" si="215"/>
        <v>105.89999999999999</v>
      </c>
      <c r="R3438" s="8">
        <f t="shared" si="212"/>
        <v>143.1081081081081</v>
      </c>
      <c r="S3438" t="s">
        <v>8324</v>
      </c>
      <c r="T3438" t="s">
        <v>8325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213"/>
        <v>42205.710879629631</v>
      </c>
      <c r="L3439" s="13">
        <f t="shared" si="21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20">
        <f t="shared" si="215"/>
        <v>101</v>
      </c>
      <c r="R3439" s="8">
        <f t="shared" si="212"/>
        <v>84.166666666666671</v>
      </c>
      <c r="S3439" t="s">
        <v>8324</v>
      </c>
      <c r="T3439" t="s">
        <v>8325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213"/>
        <v>42100.927858796291</v>
      </c>
      <c r="L3440" s="13">
        <f t="shared" si="214"/>
        <v>42126.875</v>
      </c>
      <c r="M3440" t="b">
        <v>0</v>
      </c>
      <c r="N3440">
        <v>14</v>
      </c>
      <c r="O3440" t="b">
        <v>1</v>
      </c>
      <c r="P3440" t="s">
        <v>8271</v>
      </c>
      <c r="Q3440" s="20">
        <f t="shared" si="215"/>
        <v>104.2</v>
      </c>
      <c r="R3440" s="8">
        <f t="shared" si="212"/>
        <v>186.07142857142858</v>
      </c>
      <c r="S3440" t="s">
        <v>8324</v>
      </c>
      <c r="T3440" t="s">
        <v>8325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213"/>
        <v>42374.911226851851</v>
      </c>
      <c r="L3441" s="13">
        <f t="shared" si="21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20">
        <f t="shared" si="215"/>
        <v>134.67833333333334</v>
      </c>
      <c r="R3441" s="8">
        <f t="shared" si="212"/>
        <v>89.785555555555561</v>
      </c>
      <c r="S3441" t="s">
        <v>8324</v>
      </c>
      <c r="T3441" t="s">
        <v>8325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213"/>
        <v>41809.12300925926</v>
      </c>
      <c r="L3442" s="13">
        <f t="shared" si="21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20">
        <f t="shared" si="215"/>
        <v>105.2184</v>
      </c>
      <c r="R3442" s="8">
        <f t="shared" si="212"/>
        <v>64.157560975609755</v>
      </c>
      <c r="S3442" t="s">
        <v>8324</v>
      </c>
      <c r="T3442" t="s">
        <v>8325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213"/>
        <v>42294.429641203707</v>
      </c>
      <c r="L3443" s="13">
        <f t="shared" si="21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20">
        <f t="shared" si="215"/>
        <v>102.60000000000001</v>
      </c>
      <c r="R3443" s="8">
        <f t="shared" si="212"/>
        <v>59.651162790697676</v>
      </c>
      <c r="S3443" t="s">
        <v>8324</v>
      </c>
      <c r="T3443" t="s">
        <v>8325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213"/>
        <v>42124.841111111105</v>
      </c>
      <c r="L3444" s="13">
        <f t="shared" si="214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20">
        <f t="shared" si="215"/>
        <v>100</v>
      </c>
      <c r="R3444" s="8">
        <f t="shared" si="212"/>
        <v>31.25</v>
      </c>
      <c r="S3444" t="s">
        <v>8324</v>
      </c>
      <c r="T3444" t="s">
        <v>8325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213"/>
        <v>41861.524837962963</v>
      </c>
      <c r="L3445" s="13">
        <f t="shared" si="21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20">
        <f t="shared" si="215"/>
        <v>185.5</v>
      </c>
      <c r="R3445" s="8">
        <f t="shared" si="212"/>
        <v>41.222222222222221</v>
      </c>
      <c r="S3445" t="s">
        <v>8324</v>
      </c>
      <c r="T3445" t="s">
        <v>8325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213"/>
        <v>42521.291504629626</v>
      </c>
      <c r="L3446" s="13">
        <f t="shared" si="21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20">
        <f t="shared" si="215"/>
        <v>289</v>
      </c>
      <c r="R3446" s="8">
        <f t="shared" si="212"/>
        <v>43.35</v>
      </c>
      <c r="S3446" t="s">
        <v>8324</v>
      </c>
      <c r="T3446" t="s">
        <v>8325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213"/>
        <v>42272.530509259261</v>
      </c>
      <c r="L3447" s="13">
        <f t="shared" si="21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20">
        <f t="shared" si="215"/>
        <v>100</v>
      </c>
      <c r="R3447" s="8">
        <f t="shared" si="212"/>
        <v>64.516129032258064</v>
      </c>
      <c r="S3447" t="s">
        <v>8324</v>
      </c>
      <c r="T3447" t="s">
        <v>8325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213"/>
        <v>42016.832465277781</v>
      </c>
      <c r="L3448" s="13">
        <f t="shared" si="21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20">
        <f t="shared" si="215"/>
        <v>108.2</v>
      </c>
      <c r="R3448" s="8">
        <f t="shared" si="212"/>
        <v>43.28</v>
      </c>
      <c r="S3448" t="s">
        <v>8324</v>
      </c>
      <c r="T3448" t="s">
        <v>8325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213"/>
        <v>42402.889027777783</v>
      </c>
      <c r="L3449" s="13">
        <f t="shared" si="21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20">
        <f t="shared" si="215"/>
        <v>107.80000000000001</v>
      </c>
      <c r="R3449" s="8">
        <f t="shared" si="212"/>
        <v>77</v>
      </c>
      <c r="S3449" t="s">
        <v>8324</v>
      </c>
      <c r="T3449" t="s">
        <v>8325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213"/>
        <v>41960.119085648148</v>
      </c>
      <c r="L3450" s="13">
        <f t="shared" si="21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20">
        <f t="shared" si="215"/>
        <v>109.76190476190477</v>
      </c>
      <c r="R3450" s="8">
        <f t="shared" si="212"/>
        <v>51.222222222222221</v>
      </c>
      <c r="S3450" t="s">
        <v>8324</v>
      </c>
      <c r="T3450" t="s">
        <v>8325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213"/>
        <v>42532.052523148144</v>
      </c>
      <c r="L3451" s="13">
        <f t="shared" si="21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20">
        <f t="shared" si="215"/>
        <v>170.625</v>
      </c>
      <c r="R3451" s="8">
        <f t="shared" si="212"/>
        <v>68.25</v>
      </c>
      <c r="S3451" t="s">
        <v>8324</v>
      </c>
      <c r="T3451" t="s">
        <v>8325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213"/>
        <v>42036.704525462963</v>
      </c>
      <c r="L3452" s="13">
        <f t="shared" si="21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20">
        <f t="shared" si="215"/>
        <v>152</v>
      </c>
      <c r="R3452" s="8">
        <f t="shared" si="212"/>
        <v>19.487179487179485</v>
      </c>
      <c r="S3452" t="s">
        <v>8324</v>
      </c>
      <c r="T3452" t="s">
        <v>8325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213"/>
        <v>42088.723692129628</v>
      </c>
      <c r="L3453" s="13">
        <f t="shared" si="21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20">
        <f t="shared" si="215"/>
        <v>101.23076923076924</v>
      </c>
      <c r="R3453" s="8">
        <f t="shared" si="212"/>
        <v>41.125</v>
      </c>
      <c r="S3453" t="s">
        <v>8324</v>
      </c>
      <c r="T3453" t="s">
        <v>8325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213"/>
        <v>41820.639189814814</v>
      </c>
      <c r="L3454" s="13">
        <f t="shared" si="21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20">
        <f t="shared" si="215"/>
        <v>153.19999999999999</v>
      </c>
      <c r="R3454" s="8">
        <f t="shared" si="212"/>
        <v>41.405405405405403</v>
      </c>
      <c r="S3454" t="s">
        <v>8324</v>
      </c>
      <c r="T3454" t="s">
        <v>8325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213"/>
        <v>42535.97865740741</v>
      </c>
      <c r="L3455" s="13">
        <f t="shared" si="21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20">
        <f t="shared" si="215"/>
        <v>128.33333333333334</v>
      </c>
      <c r="R3455" s="8">
        <f t="shared" si="212"/>
        <v>27.5</v>
      </c>
      <c r="S3455" t="s">
        <v>8324</v>
      </c>
      <c r="T3455" t="s">
        <v>8325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213"/>
        <v>41821.698599537034</v>
      </c>
      <c r="L3456" s="13">
        <f t="shared" si="21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20">
        <f t="shared" si="215"/>
        <v>100.71428571428571</v>
      </c>
      <c r="R3456" s="8">
        <f t="shared" si="212"/>
        <v>33.571428571428569</v>
      </c>
      <c r="S3456" t="s">
        <v>8324</v>
      </c>
      <c r="T3456" t="s">
        <v>8325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213"/>
        <v>42626.7503125</v>
      </c>
      <c r="L3457" s="13">
        <f t="shared" si="21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20">
        <f t="shared" si="215"/>
        <v>100.64999999999999</v>
      </c>
      <c r="R3457" s="8">
        <f t="shared" si="212"/>
        <v>145.86956521739131</v>
      </c>
      <c r="S3457" t="s">
        <v>8324</v>
      </c>
      <c r="T3457" t="s">
        <v>8325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213"/>
        <v>41821.205636574072</v>
      </c>
      <c r="L3458" s="13">
        <f t="shared" si="21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20">
        <f t="shared" si="215"/>
        <v>191.3</v>
      </c>
      <c r="R3458" s="8">
        <f t="shared" ref="R3458:R3521" si="216">E3458/N3458</f>
        <v>358.6875</v>
      </c>
      <c r="S3458" t="s">
        <v>8324</v>
      </c>
      <c r="T3458" t="s">
        <v>8325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217">(((J3459/60)/60)/24)+DATE(1970,1,1)</f>
        <v>42016.706678240742</v>
      </c>
      <c r="L3459" s="13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20">
        <f t="shared" si="215"/>
        <v>140.19999999999999</v>
      </c>
      <c r="R3459" s="8">
        <f t="shared" si="216"/>
        <v>50.981818181818184</v>
      </c>
      <c r="S3459" t="s">
        <v>8324</v>
      </c>
      <c r="T3459" t="s">
        <v>8325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217"/>
        <v>42011.202581018515</v>
      </c>
      <c r="L3460" s="13">
        <f t="shared" si="21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20">
        <f t="shared" ref="Q3460:Q3523" si="219">E3460/D3460*100</f>
        <v>124.33537832310839</v>
      </c>
      <c r="R3460" s="8">
        <f t="shared" si="216"/>
        <v>45.037037037037038</v>
      </c>
      <c r="S3460" t="s">
        <v>8324</v>
      </c>
      <c r="T3460" t="s">
        <v>8325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217"/>
        <v>42480.479861111111</v>
      </c>
      <c r="L3461" s="13">
        <f t="shared" si="21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20">
        <f t="shared" si="219"/>
        <v>126.2</v>
      </c>
      <c r="R3461" s="8">
        <f t="shared" si="216"/>
        <v>17.527777777777779</v>
      </c>
      <c r="S3461" t="s">
        <v>8324</v>
      </c>
      <c r="T3461" t="s">
        <v>8325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217"/>
        <v>41852.527222222219</v>
      </c>
      <c r="L3462" s="13">
        <f t="shared" si="21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20">
        <f t="shared" si="219"/>
        <v>190</v>
      </c>
      <c r="R3462" s="8">
        <f t="shared" si="216"/>
        <v>50</v>
      </c>
      <c r="S3462" t="s">
        <v>8324</v>
      </c>
      <c r="T3462" t="s">
        <v>8325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217"/>
        <v>42643.632858796293</v>
      </c>
      <c r="L3463" s="13">
        <f t="shared" si="218"/>
        <v>42672.125</v>
      </c>
      <c r="M3463" t="b">
        <v>0</v>
      </c>
      <c r="N3463">
        <v>12</v>
      </c>
      <c r="O3463" t="b">
        <v>1</v>
      </c>
      <c r="P3463" t="s">
        <v>8271</v>
      </c>
      <c r="Q3463" s="20">
        <f t="shared" si="219"/>
        <v>139</v>
      </c>
      <c r="R3463" s="8">
        <f t="shared" si="216"/>
        <v>57.916666666666664</v>
      </c>
      <c r="S3463" t="s">
        <v>8324</v>
      </c>
      <c r="T3463" t="s">
        <v>8325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217"/>
        <v>42179.898472222223</v>
      </c>
      <c r="L3464" s="13">
        <f t="shared" si="218"/>
        <v>42195.75</v>
      </c>
      <c r="M3464" t="b">
        <v>0</v>
      </c>
      <c r="N3464">
        <v>17</v>
      </c>
      <c r="O3464" t="b">
        <v>1</v>
      </c>
      <c r="P3464" t="s">
        <v>8271</v>
      </c>
      <c r="Q3464" s="20">
        <f t="shared" si="219"/>
        <v>202</v>
      </c>
      <c r="R3464" s="8">
        <f t="shared" si="216"/>
        <v>29.705882352941178</v>
      </c>
      <c r="S3464" t="s">
        <v>8324</v>
      </c>
      <c r="T3464" t="s">
        <v>8325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217"/>
        <v>42612.918807870374</v>
      </c>
      <c r="L3465" s="13">
        <f t="shared" si="21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20">
        <f t="shared" si="219"/>
        <v>103.38000000000001</v>
      </c>
      <c r="R3465" s="8">
        <f t="shared" si="216"/>
        <v>90.684210526315795</v>
      </c>
      <c r="S3465" t="s">
        <v>8324</v>
      </c>
      <c r="T3465" t="s">
        <v>8325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217"/>
        <v>42575.130057870367</v>
      </c>
      <c r="L3466" s="13">
        <f t="shared" si="21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20">
        <f t="shared" si="219"/>
        <v>102.3236</v>
      </c>
      <c r="R3466" s="8">
        <f t="shared" si="216"/>
        <v>55.012688172043013</v>
      </c>
      <c r="S3466" t="s">
        <v>8324</v>
      </c>
      <c r="T3466" t="s">
        <v>8325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217"/>
        <v>42200.625833333332</v>
      </c>
      <c r="L3467" s="13">
        <f t="shared" si="21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20">
        <f t="shared" si="219"/>
        <v>103</v>
      </c>
      <c r="R3467" s="8">
        <f t="shared" si="216"/>
        <v>57.222222222222221</v>
      </c>
      <c r="S3467" t="s">
        <v>8324</v>
      </c>
      <c r="T3467" t="s">
        <v>8325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217"/>
        <v>42420.019097222219</v>
      </c>
      <c r="L3468" s="13">
        <f t="shared" si="21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20">
        <f t="shared" si="219"/>
        <v>127.14285714285714</v>
      </c>
      <c r="R3468" s="8">
        <f t="shared" si="216"/>
        <v>72.950819672131146</v>
      </c>
      <c r="S3468" t="s">
        <v>8324</v>
      </c>
      <c r="T3468" t="s">
        <v>8325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217"/>
        <v>42053.671666666662</v>
      </c>
      <c r="L3469" s="13">
        <f t="shared" si="21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20">
        <f t="shared" si="219"/>
        <v>101</v>
      </c>
      <c r="R3469" s="8">
        <f t="shared" si="216"/>
        <v>64.468085106382972</v>
      </c>
      <c r="S3469" t="s">
        <v>8324</v>
      </c>
      <c r="T3469" t="s">
        <v>8325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217"/>
        <v>42605.765381944439</v>
      </c>
      <c r="L3470" s="13">
        <f t="shared" si="218"/>
        <v>42634.125</v>
      </c>
      <c r="M3470" t="b">
        <v>0</v>
      </c>
      <c r="N3470">
        <v>17</v>
      </c>
      <c r="O3470" t="b">
        <v>1</v>
      </c>
      <c r="P3470" t="s">
        <v>8271</v>
      </c>
      <c r="Q3470" s="20">
        <f t="shared" si="219"/>
        <v>121.78</v>
      </c>
      <c r="R3470" s="8">
        <f t="shared" si="216"/>
        <v>716.35294117647061</v>
      </c>
      <c r="S3470" t="s">
        <v>8324</v>
      </c>
      <c r="T3470" t="s">
        <v>8325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217"/>
        <v>42458.641724537039</v>
      </c>
      <c r="L3471" s="13">
        <f t="shared" si="21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20">
        <f t="shared" si="219"/>
        <v>113.39285714285714</v>
      </c>
      <c r="R3471" s="8">
        <f t="shared" si="216"/>
        <v>50.396825396825399</v>
      </c>
      <c r="S3471" t="s">
        <v>8324</v>
      </c>
      <c r="T3471" t="s">
        <v>8325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217"/>
        <v>42529.022013888884</v>
      </c>
      <c r="L3472" s="13">
        <f t="shared" si="21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20">
        <f t="shared" si="219"/>
        <v>150</v>
      </c>
      <c r="R3472" s="8">
        <f t="shared" si="216"/>
        <v>41.666666666666664</v>
      </c>
      <c r="S3472" t="s">
        <v>8324</v>
      </c>
      <c r="T3472" t="s">
        <v>8325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217"/>
        <v>41841.820486111108</v>
      </c>
      <c r="L3473" s="13">
        <f t="shared" si="21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20">
        <f t="shared" si="219"/>
        <v>214.6</v>
      </c>
      <c r="R3473" s="8">
        <f t="shared" si="216"/>
        <v>35.766666666666666</v>
      </c>
      <c r="S3473" t="s">
        <v>8324</v>
      </c>
      <c r="T3473" t="s">
        <v>8325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217"/>
        <v>41928.170497685183</v>
      </c>
      <c r="L3474" s="13">
        <f t="shared" si="21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20">
        <f t="shared" si="219"/>
        <v>102.05</v>
      </c>
      <c r="R3474" s="8">
        <f t="shared" si="216"/>
        <v>88.739130434782609</v>
      </c>
      <c r="S3474" t="s">
        <v>8324</v>
      </c>
      <c r="T3474" t="s">
        <v>8325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217"/>
        <v>42062.834444444445</v>
      </c>
      <c r="L3475" s="13">
        <f t="shared" si="21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20">
        <f t="shared" si="219"/>
        <v>100</v>
      </c>
      <c r="R3475" s="8">
        <f t="shared" si="216"/>
        <v>148.4848484848485</v>
      </c>
      <c r="S3475" t="s">
        <v>8324</v>
      </c>
      <c r="T3475" t="s">
        <v>8325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217"/>
        <v>42541.501516203702</v>
      </c>
      <c r="L3476" s="13">
        <f t="shared" si="21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20">
        <f t="shared" si="219"/>
        <v>101</v>
      </c>
      <c r="R3476" s="8">
        <f t="shared" si="216"/>
        <v>51.794871794871796</v>
      </c>
      <c r="S3476" t="s">
        <v>8324</v>
      </c>
      <c r="T3476" t="s">
        <v>8325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217"/>
        <v>41918.880833333329</v>
      </c>
      <c r="L3477" s="13">
        <f t="shared" si="218"/>
        <v>41946</v>
      </c>
      <c r="M3477" t="b">
        <v>0</v>
      </c>
      <c r="N3477">
        <v>17</v>
      </c>
      <c r="O3477" t="b">
        <v>1</v>
      </c>
      <c r="P3477" t="s">
        <v>8271</v>
      </c>
      <c r="Q3477" s="20">
        <f t="shared" si="219"/>
        <v>113.33333333333333</v>
      </c>
      <c r="R3477" s="8">
        <f t="shared" si="216"/>
        <v>20</v>
      </c>
      <c r="S3477" t="s">
        <v>8324</v>
      </c>
      <c r="T3477" t="s">
        <v>8325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217"/>
        <v>41921.279976851853</v>
      </c>
      <c r="L3478" s="13">
        <f t="shared" si="218"/>
        <v>41939.125</v>
      </c>
      <c r="M3478" t="b">
        <v>0</v>
      </c>
      <c r="N3478">
        <v>6</v>
      </c>
      <c r="O3478" t="b">
        <v>1</v>
      </c>
      <c r="P3478" t="s">
        <v>8271</v>
      </c>
      <c r="Q3478" s="20">
        <f t="shared" si="219"/>
        <v>104</v>
      </c>
      <c r="R3478" s="8">
        <f t="shared" si="216"/>
        <v>52</v>
      </c>
      <c r="S3478" t="s">
        <v>8324</v>
      </c>
      <c r="T3478" t="s">
        <v>8325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217"/>
        <v>42128.736608796295</v>
      </c>
      <c r="L3479" s="13">
        <f t="shared" si="218"/>
        <v>42141.125</v>
      </c>
      <c r="M3479" t="b">
        <v>0</v>
      </c>
      <c r="N3479">
        <v>39</v>
      </c>
      <c r="O3479" t="b">
        <v>1</v>
      </c>
      <c r="P3479" t="s">
        <v>8271</v>
      </c>
      <c r="Q3479" s="20">
        <f t="shared" si="219"/>
        <v>115.33333333333333</v>
      </c>
      <c r="R3479" s="8">
        <f t="shared" si="216"/>
        <v>53.230769230769234</v>
      </c>
      <c r="S3479" t="s">
        <v>8324</v>
      </c>
      <c r="T3479" t="s">
        <v>8325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217"/>
        <v>42053.916921296302</v>
      </c>
      <c r="L3480" s="13">
        <f t="shared" si="218"/>
        <v>42079.875</v>
      </c>
      <c r="M3480" t="b">
        <v>0</v>
      </c>
      <c r="N3480">
        <v>57</v>
      </c>
      <c r="O3480" t="b">
        <v>1</v>
      </c>
      <c r="P3480" t="s">
        <v>8271</v>
      </c>
      <c r="Q3480" s="20">
        <f t="shared" si="219"/>
        <v>112.85000000000001</v>
      </c>
      <c r="R3480" s="8">
        <f t="shared" si="216"/>
        <v>39.596491228070178</v>
      </c>
      <c r="S3480" t="s">
        <v>8324</v>
      </c>
      <c r="T3480" t="s">
        <v>8325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217"/>
        <v>41781.855092592588</v>
      </c>
      <c r="L3481" s="13">
        <f t="shared" si="21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20">
        <f t="shared" si="219"/>
        <v>127.86666666666666</v>
      </c>
      <c r="R3481" s="8">
        <f t="shared" si="216"/>
        <v>34.25</v>
      </c>
      <c r="S3481" t="s">
        <v>8324</v>
      </c>
      <c r="T3481" t="s">
        <v>8325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217"/>
        <v>42171.317442129628</v>
      </c>
      <c r="L3482" s="13">
        <f t="shared" si="218"/>
        <v>42195.875</v>
      </c>
      <c r="M3482" t="b">
        <v>0</v>
      </c>
      <c r="N3482">
        <v>13</v>
      </c>
      <c r="O3482" t="b">
        <v>1</v>
      </c>
      <c r="P3482" t="s">
        <v>8271</v>
      </c>
      <c r="Q3482" s="20">
        <f t="shared" si="219"/>
        <v>142.66666666666669</v>
      </c>
      <c r="R3482" s="8">
        <f t="shared" si="216"/>
        <v>164.61538461538461</v>
      </c>
      <c r="S3482" t="s">
        <v>8324</v>
      </c>
      <c r="T3482" t="s">
        <v>8325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217"/>
        <v>41989.24754629629</v>
      </c>
      <c r="L3483" s="13">
        <f t="shared" si="21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20">
        <f t="shared" si="219"/>
        <v>118.8</v>
      </c>
      <c r="R3483" s="8">
        <f t="shared" si="216"/>
        <v>125.05263157894737</v>
      </c>
      <c r="S3483" t="s">
        <v>8324</v>
      </c>
      <c r="T3483" t="s">
        <v>8325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217"/>
        <v>41796.771597222221</v>
      </c>
      <c r="L3484" s="13">
        <f t="shared" si="21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20">
        <f t="shared" si="219"/>
        <v>138.33333333333334</v>
      </c>
      <c r="R3484" s="8">
        <f t="shared" si="216"/>
        <v>51.875</v>
      </c>
      <c r="S3484" t="s">
        <v>8324</v>
      </c>
      <c r="T3484" t="s">
        <v>8325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217"/>
        <v>41793.668761574074</v>
      </c>
      <c r="L3485" s="13">
        <f t="shared" si="21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20">
        <f t="shared" si="219"/>
        <v>159.9402985074627</v>
      </c>
      <c r="R3485" s="8">
        <f t="shared" si="216"/>
        <v>40.285714285714285</v>
      </c>
      <c r="S3485" t="s">
        <v>8324</v>
      </c>
      <c r="T3485" t="s">
        <v>8325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217"/>
        <v>42506.760405092587</v>
      </c>
      <c r="L3486" s="13">
        <f t="shared" si="21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20">
        <f t="shared" si="219"/>
        <v>114.24000000000001</v>
      </c>
      <c r="R3486" s="8">
        <f t="shared" si="216"/>
        <v>64.909090909090907</v>
      </c>
      <c r="S3486" t="s">
        <v>8324</v>
      </c>
      <c r="T3486" t="s">
        <v>8325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217"/>
        <v>42372.693055555559</v>
      </c>
      <c r="L3487" s="13">
        <f t="shared" si="21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20">
        <f t="shared" si="219"/>
        <v>100.60606060606061</v>
      </c>
      <c r="R3487" s="8">
        <f t="shared" si="216"/>
        <v>55.333333333333336</v>
      </c>
      <c r="S3487" t="s">
        <v>8324</v>
      </c>
      <c r="T3487" t="s">
        <v>8325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217"/>
        <v>42126.87501157407</v>
      </c>
      <c r="L3488" s="13">
        <f t="shared" si="21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20">
        <f t="shared" si="219"/>
        <v>155.20000000000002</v>
      </c>
      <c r="R3488" s="8">
        <f t="shared" si="216"/>
        <v>83.142857142857139</v>
      </c>
      <c r="S3488" t="s">
        <v>8324</v>
      </c>
      <c r="T3488" t="s">
        <v>8325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217"/>
        <v>42149.940416666665</v>
      </c>
      <c r="L3489" s="13">
        <f t="shared" si="21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20">
        <f t="shared" si="219"/>
        <v>127.75000000000001</v>
      </c>
      <c r="R3489" s="8">
        <f t="shared" si="216"/>
        <v>38.712121212121211</v>
      </c>
      <c r="S3489" t="s">
        <v>8324</v>
      </c>
      <c r="T3489" t="s">
        <v>8325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217"/>
        <v>42087.768055555556</v>
      </c>
      <c r="L3490" s="13">
        <f t="shared" si="21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20">
        <f t="shared" si="219"/>
        <v>121.2</v>
      </c>
      <c r="R3490" s="8">
        <f t="shared" si="216"/>
        <v>125.37931034482759</v>
      </c>
      <c r="S3490" t="s">
        <v>8324</v>
      </c>
      <c r="T3490" t="s">
        <v>8325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217"/>
        <v>41753.635775462964</v>
      </c>
      <c r="L3491" s="13">
        <f t="shared" si="218"/>
        <v>41783.875</v>
      </c>
      <c r="M3491" t="b">
        <v>0</v>
      </c>
      <c r="N3491">
        <v>72</v>
      </c>
      <c r="O3491" t="b">
        <v>1</v>
      </c>
      <c r="P3491" t="s">
        <v>8271</v>
      </c>
      <c r="Q3491" s="20">
        <f t="shared" si="219"/>
        <v>112.7</v>
      </c>
      <c r="R3491" s="8">
        <f t="shared" si="216"/>
        <v>78.263888888888886</v>
      </c>
      <c r="S3491" t="s">
        <v>8324</v>
      </c>
      <c r="T3491" t="s">
        <v>8325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217"/>
        <v>42443.802361111113</v>
      </c>
      <c r="L3492" s="13">
        <f t="shared" si="21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20">
        <f t="shared" si="219"/>
        <v>127.49999999999999</v>
      </c>
      <c r="R3492" s="8">
        <f t="shared" si="216"/>
        <v>47.222222222222221</v>
      </c>
      <c r="S3492" t="s">
        <v>8324</v>
      </c>
      <c r="T3492" t="s">
        <v>8325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217"/>
        <v>42121.249814814815</v>
      </c>
      <c r="L3493" s="13">
        <f t="shared" si="21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20">
        <f t="shared" si="219"/>
        <v>158.20000000000002</v>
      </c>
      <c r="R3493" s="8">
        <f t="shared" si="216"/>
        <v>79.099999999999994</v>
      </c>
      <c r="S3493" t="s">
        <v>8324</v>
      </c>
      <c r="T3493" t="s">
        <v>8325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217"/>
        <v>42268.009224537032</v>
      </c>
      <c r="L3494" s="13">
        <f t="shared" si="21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20">
        <f t="shared" si="219"/>
        <v>105.26894736842105</v>
      </c>
      <c r="R3494" s="8">
        <f t="shared" si="216"/>
        <v>114.29199999999999</v>
      </c>
      <c r="S3494" t="s">
        <v>8324</v>
      </c>
      <c r="T3494" t="s">
        <v>8325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217"/>
        <v>41848.866157407407</v>
      </c>
      <c r="L3495" s="13">
        <f t="shared" si="21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20">
        <f t="shared" si="219"/>
        <v>100</v>
      </c>
      <c r="R3495" s="8">
        <f t="shared" si="216"/>
        <v>51.724137931034484</v>
      </c>
      <c r="S3495" t="s">
        <v>8324</v>
      </c>
      <c r="T3495" t="s">
        <v>8325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217"/>
        <v>42689.214988425927</v>
      </c>
      <c r="L3496" s="13">
        <f t="shared" si="218"/>
        <v>42700.25</v>
      </c>
      <c r="M3496" t="b">
        <v>0</v>
      </c>
      <c r="N3496">
        <v>13</v>
      </c>
      <c r="O3496" t="b">
        <v>1</v>
      </c>
      <c r="P3496" t="s">
        <v>8271</v>
      </c>
      <c r="Q3496" s="20">
        <f t="shared" si="219"/>
        <v>100</v>
      </c>
      <c r="R3496" s="8">
        <f t="shared" si="216"/>
        <v>30.76923076923077</v>
      </c>
      <c r="S3496" t="s">
        <v>8324</v>
      </c>
      <c r="T3496" t="s">
        <v>8325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217"/>
        <v>41915.762835648151</v>
      </c>
      <c r="L3497" s="13">
        <f t="shared" si="21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20">
        <f t="shared" si="219"/>
        <v>106.86</v>
      </c>
      <c r="R3497" s="8">
        <f t="shared" si="216"/>
        <v>74.208333333333329</v>
      </c>
      <c r="S3497" t="s">
        <v>8324</v>
      </c>
      <c r="T3497" t="s">
        <v>8325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217"/>
        <v>42584.846828703703</v>
      </c>
      <c r="L3498" s="13">
        <f t="shared" si="21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20">
        <f t="shared" si="219"/>
        <v>124.4</v>
      </c>
      <c r="R3498" s="8">
        <f t="shared" si="216"/>
        <v>47.846153846153847</v>
      </c>
      <c r="S3498" t="s">
        <v>8324</v>
      </c>
      <c r="T3498" t="s">
        <v>8325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217"/>
        <v>42511.741944444439</v>
      </c>
      <c r="L3499" s="13">
        <f t="shared" si="21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20">
        <f t="shared" si="219"/>
        <v>108.70406189555126</v>
      </c>
      <c r="R3499" s="8">
        <f t="shared" si="216"/>
        <v>34.408163265306122</v>
      </c>
      <c r="S3499" t="s">
        <v>8324</v>
      </c>
      <c r="T3499" t="s">
        <v>8325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217"/>
        <v>42459.15861111111</v>
      </c>
      <c r="L3500" s="13">
        <f t="shared" si="21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20">
        <f t="shared" si="219"/>
        <v>102.42424242424242</v>
      </c>
      <c r="R3500" s="8">
        <f t="shared" si="216"/>
        <v>40.238095238095241</v>
      </c>
      <c r="S3500" t="s">
        <v>8324</v>
      </c>
      <c r="T3500" t="s">
        <v>8325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217"/>
        <v>42132.036168981482</v>
      </c>
      <c r="L3501" s="13">
        <f t="shared" si="21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20">
        <f t="shared" si="219"/>
        <v>105.5</v>
      </c>
      <c r="R3501" s="8">
        <f t="shared" si="216"/>
        <v>60.285714285714285</v>
      </c>
      <c r="S3501" t="s">
        <v>8324</v>
      </c>
      <c r="T3501" t="s">
        <v>8325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217"/>
        <v>42419.91942129629</v>
      </c>
      <c r="L3502" s="13">
        <f t="shared" si="21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20">
        <f t="shared" si="219"/>
        <v>106.3</v>
      </c>
      <c r="R3502" s="8">
        <f t="shared" si="216"/>
        <v>25.30952380952381</v>
      </c>
      <c r="S3502" t="s">
        <v>8324</v>
      </c>
      <c r="T3502" t="s">
        <v>8325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217"/>
        <v>42233.763831018514</v>
      </c>
      <c r="L3503" s="13">
        <f t="shared" si="21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20">
        <f t="shared" si="219"/>
        <v>100.66666666666666</v>
      </c>
      <c r="R3503" s="8">
        <f t="shared" si="216"/>
        <v>35.952380952380949</v>
      </c>
      <c r="S3503" t="s">
        <v>8324</v>
      </c>
      <c r="T3503" t="s">
        <v>8325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217"/>
        <v>42430.839398148149</v>
      </c>
      <c r="L3504" s="13">
        <f t="shared" si="21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20">
        <f t="shared" si="219"/>
        <v>105.4</v>
      </c>
      <c r="R3504" s="8">
        <f t="shared" si="216"/>
        <v>136</v>
      </c>
      <c r="S3504" t="s">
        <v>8324</v>
      </c>
      <c r="T3504" t="s">
        <v>8325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217"/>
        <v>42545.478333333333</v>
      </c>
      <c r="L3505" s="13">
        <f t="shared" si="21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20">
        <f t="shared" si="219"/>
        <v>107.55999999999999</v>
      </c>
      <c r="R3505" s="8">
        <f t="shared" si="216"/>
        <v>70.763157894736835</v>
      </c>
      <c r="S3505" t="s">
        <v>8324</v>
      </c>
      <c r="T3505" t="s">
        <v>8325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217"/>
        <v>42297.748738425929</v>
      </c>
      <c r="L3506" s="13">
        <f t="shared" si="21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20">
        <f t="shared" si="219"/>
        <v>100</v>
      </c>
      <c r="R3506" s="8">
        <f t="shared" si="216"/>
        <v>125</v>
      </c>
      <c r="S3506" t="s">
        <v>8324</v>
      </c>
      <c r="T3506" t="s">
        <v>8325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217"/>
        <v>41760.935706018521</v>
      </c>
      <c r="L3507" s="13">
        <f t="shared" si="21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20">
        <f t="shared" si="219"/>
        <v>103.76</v>
      </c>
      <c r="R3507" s="8">
        <f t="shared" si="216"/>
        <v>66.512820512820511</v>
      </c>
      <c r="S3507" t="s">
        <v>8324</v>
      </c>
      <c r="T3507" t="s">
        <v>8325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217"/>
        <v>41829.734259259261</v>
      </c>
      <c r="L3508" s="13">
        <f t="shared" si="21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20">
        <f t="shared" si="219"/>
        <v>101.49999999999999</v>
      </c>
      <c r="R3508" s="8">
        <f t="shared" si="216"/>
        <v>105</v>
      </c>
      <c r="S3508" t="s">
        <v>8324</v>
      </c>
      <c r="T3508" t="s">
        <v>8325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217"/>
        <v>42491.92288194444</v>
      </c>
      <c r="L3509" s="13">
        <f t="shared" si="21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20">
        <f t="shared" si="219"/>
        <v>104.4</v>
      </c>
      <c r="R3509" s="8">
        <f t="shared" si="216"/>
        <v>145</v>
      </c>
      <c r="S3509" t="s">
        <v>8324</v>
      </c>
      <c r="T3509" t="s">
        <v>8325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217"/>
        <v>42477.729780092588</v>
      </c>
      <c r="L3510" s="13">
        <f t="shared" si="218"/>
        <v>42500.875</v>
      </c>
      <c r="M3510" t="b">
        <v>0</v>
      </c>
      <c r="N3510">
        <v>15</v>
      </c>
      <c r="O3510" t="b">
        <v>1</v>
      </c>
      <c r="P3510" t="s">
        <v>8271</v>
      </c>
      <c r="Q3510" s="20">
        <f t="shared" si="219"/>
        <v>180</v>
      </c>
      <c r="R3510" s="8">
        <f t="shared" si="216"/>
        <v>12</v>
      </c>
      <c r="S3510" t="s">
        <v>8324</v>
      </c>
      <c r="T3510" t="s">
        <v>8325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217"/>
        <v>41950.859560185185</v>
      </c>
      <c r="L3511" s="13">
        <f t="shared" si="21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20">
        <f t="shared" si="219"/>
        <v>106.33333333333333</v>
      </c>
      <c r="R3511" s="8">
        <f t="shared" si="216"/>
        <v>96.666666666666671</v>
      </c>
      <c r="S3511" t="s">
        <v>8324</v>
      </c>
      <c r="T3511" t="s">
        <v>8325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217"/>
        <v>41802.62090277778</v>
      </c>
      <c r="L3512" s="13">
        <f t="shared" si="21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20">
        <f t="shared" si="219"/>
        <v>100.55555555555556</v>
      </c>
      <c r="R3512" s="8">
        <f t="shared" si="216"/>
        <v>60.333333333333336</v>
      </c>
      <c r="S3512" t="s">
        <v>8324</v>
      </c>
      <c r="T3512" t="s">
        <v>8325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217"/>
        <v>41927.873784722222</v>
      </c>
      <c r="L3513" s="13">
        <f t="shared" si="21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20">
        <f t="shared" si="219"/>
        <v>101.2</v>
      </c>
      <c r="R3513" s="8">
        <f t="shared" si="216"/>
        <v>79.89473684210526</v>
      </c>
      <c r="S3513" t="s">
        <v>8324</v>
      </c>
      <c r="T3513" t="s">
        <v>8325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217"/>
        <v>42057.536944444444</v>
      </c>
      <c r="L3514" s="13">
        <f t="shared" si="21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20">
        <f t="shared" si="219"/>
        <v>100</v>
      </c>
      <c r="R3514" s="8">
        <f t="shared" si="216"/>
        <v>58.823529411764703</v>
      </c>
      <c r="S3514" t="s">
        <v>8324</v>
      </c>
      <c r="T3514" t="s">
        <v>8325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217"/>
        <v>41781.096203703702</v>
      </c>
      <c r="L3515" s="13">
        <f t="shared" si="21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20">
        <f t="shared" si="219"/>
        <v>118.39285714285714</v>
      </c>
      <c r="R3515" s="8">
        <f t="shared" si="216"/>
        <v>75.340909090909093</v>
      </c>
      <c r="S3515" t="s">
        <v>8324</v>
      </c>
      <c r="T3515" t="s">
        <v>8325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217"/>
        <v>42020.846666666665</v>
      </c>
      <c r="L3516" s="13">
        <f t="shared" si="21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20">
        <f t="shared" si="219"/>
        <v>110.00000000000001</v>
      </c>
      <c r="R3516" s="8">
        <f t="shared" si="216"/>
        <v>55</v>
      </c>
      <c r="S3516" t="s">
        <v>8324</v>
      </c>
      <c r="T3516" t="s">
        <v>8325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217"/>
        <v>42125.772812499999</v>
      </c>
      <c r="L3517" s="13">
        <f t="shared" si="21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20">
        <f t="shared" si="219"/>
        <v>102.66666666666666</v>
      </c>
      <c r="R3517" s="8">
        <f t="shared" si="216"/>
        <v>66.956521739130437</v>
      </c>
      <c r="S3517" t="s">
        <v>8324</v>
      </c>
      <c r="T3517" t="s">
        <v>8325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217"/>
        <v>41856.010069444441</v>
      </c>
      <c r="L3518" s="13">
        <f t="shared" si="218"/>
        <v>41890.125</v>
      </c>
      <c r="M3518" t="b">
        <v>0</v>
      </c>
      <c r="N3518">
        <v>11</v>
      </c>
      <c r="O3518" t="b">
        <v>1</v>
      </c>
      <c r="P3518" t="s">
        <v>8271</v>
      </c>
      <c r="Q3518" s="20">
        <f t="shared" si="219"/>
        <v>100</v>
      </c>
      <c r="R3518" s="8">
        <f t="shared" si="216"/>
        <v>227.27272727272728</v>
      </c>
      <c r="S3518" t="s">
        <v>8324</v>
      </c>
      <c r="T3518" t="s">
        <v>8325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217"/>
        <v>41794.817523148151</v>
      </c>
      <c r="L3519" s="13">
        <f t="shared" si="21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20">
        <f t="shared" si="219"/>
        <v>100</v>
      </c>
      <c r="R3519" s="8">
        <f t="shared" si="216"/>
        <v>307.69230769230768</v>
      </c>
      <c r="S3519" t="s">
        <v>8324</v>
      </c>
      <c r="T3519" t="s">
        <v>8325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217"/>
        <v>41893.783553240741</v>
      </c>
      <c r="L3520" s="13">
        <f t="shared" si="21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20">
        <f t="shared" si="219"/>
        <v>110.04599999999999</v>
      </c>
      <c r="R3520" s="8">
        <f t="shared" si="216"/>
        <v>50.020909090909093</v>
      </c>
      <c r="S3520" t="s">
        <v>8324</v>
      </c>
      <c r="T3520" t="s">
        <v>8325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217"/>
        <v>42037.598958333328</v>
      </c>
      <c r="L3521" s="13">
        <f t="shared" si="21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20">
        <f t="shared" si="219"/>
        <v>101.35000000000001</v>
      </c>
      <c r="R3521" s="8">
        <f t="shared" si="216"/>
        <v>72.392857142857139</v>
      </c>
      <c r="S3521" t="s">
        <v>8324</v>
      </c>
      <c r="T3521" t="s">
        <v>8325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217"/>
        <v>42227.824212962965</v>
      </c>
      <c r="L3522" s="13">
        <f t="shared" si="21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20">
        <f t="shared" si="219"/>
        <v>100.75</v>
      </c>
      <c r="R3522" s="8">
        <f t="shared" ref="R3522:R3585" si="220">E3522/N3522</f>
        <v>95.952380952380949</v>
      </c>
      <c r="S3522" t="s">
        <v>8324</v>
      </c>
      <c r="T3522" t="s">
        <v>8325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221">(((J3523/60)/60)/24)+DATE(1970,1,1)</f>
        <v>41881.361342592594</v>
      </c>
      <c r="L3523" s="13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20">
        <f t="shared" si="219"/>
        <v>169.42857142857144</v>
      </c>
      <c r="R3523" s="8">
        <f t="shared" si="220"/>
        <v>45.615384615384613</v>
      </c>
      <c r="S3523" t="s">
        <v>8324</v>
      </c>
      <c r="T3523" t="s">
        <v>8325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221"/>
        <v>42234.789884259255</v>
      </c>
      <c r="L3524" s="13">
        <f t="shared" si="22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20">
        <f t="shared" ref="Q3524:Q3587" si="223">E3524/D3524*100</f>
        <v>100</v>
      </c>
      <c r="R3524" s="8">
        <f t="shared" si="220"/>
        <v>41.029411764705884</v>
      </c>
      <c r="S3524" t="s">
        <v>8324</v>
      </c>
      <c r="T3524" t="s">
        <v>8325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221"/>
        <v>42581.397546296299</v>
      </c>
      <c r="L3525" s="13">
        <f t="shared" si="22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20">
        <f t="shared" si="223"/>
        <v>113.65</v>
      </c>
      <c r="R3525" s="8">
        <f t="shared" si="220"/>
        <v>56.825000000000003</v>
      </c>
      <c r="S3525" t="s">
        <v>8324</v>
      </c>
      <c r="T3525" t="s">
        <v>8325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221"/>
        <v>41880.76357638889</v>
      </c>
      <c r="L3526" s="13">
        <f t="shared" si="22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20">
        <f t="shared" si="223"/>
        <v>101.56</v>
      </c>
      <c r="R3526" s="8">
        <f t="shared" si="220"/>
        <v>137.24324324324326</v>
      </c>
      <c r="S3526" t="s">
        <v>8324</v>
      </c>
      <c r="T3526" t="s">
        <v>8325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221"/>
        <v>42214.6956712963</v>
      </c>
      <c r="L3527" s="13">
        <f t="shared" si="22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20">
        <f t="shared" si="223"/>
        <v>106</v>
      </c>
      <c r="R3527" s="8">
        <f t="shared" si="220"/>
        <v>75.714285714285708</v>
      </c>
      <c r="S3527" t="s">
        <v>8324</v>
      </c>
      <c r="T3527" t="s">
        <v>8325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221"/>
        <v>42460.335312499999</v>
      </c>
      <c r="L3528" s="13">
        <f t="shared" si="22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20">
        <f t="shared" si="223"/>
        <v>102</v>
      </c>
      <c r="R3528" s="8">
        <f t="shared" si="220"/>
        <v>99</v>
      </c>
      <c r="S3528" t="s">
        <v>8324</v>
      </c>
      <c r="T3528" t="s">
        <v>8325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221"/>
        <v>42167.023206018523</v>
      </c>
      <c r="L3529" s="13">
        <f t="shared" si="22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20">
        <f t="shared" si="223"/>
        <v>116.91666666666667</v>
      </c>
      <c r="R3529" s="8">
        <f t="shared" si="220"/>
        <v>81.569767441860463</v>
      </c>
      <c r="S3529" t="s">
        <v>8324</v>
      </c>
      <c r="T3529" t="s">
        <v>8325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221"/>
        <v>42733.50136574074</v>
      </c>
      <c r="L3530" s="13">
        <f t="shared" si="22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20">
        <f t="shared" si="223"/>
        <v>101.15151515151514</v>
      </c>
      <c r="R3530" s="8">
        <f t="shared" si="220"/>
        <v>45.108108108108105</v>
      </c>
      <c r="S3530" t="s">
        <v>8324</v>
      </c>
      <c r="T3530" t="s">
        <v>8325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221"/>
        <v>42177.761782407411</v>
      </c>
      <c r="L3531" s="13">
        <f t="shared" si="22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20">
        <f t="shared" si="223"/>
        <v>132</v>
      </c>
      <c r="R3531" s="8">
        <f t="shared" si="220"/>
        <v>36.666666666666664</v>
      </c>
      <c r="S3531" t="s">
        <v>8324</v>
      </c>
      <c r="T3531" t="s">
        <v>8325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221"/>
        <v>42442.623344907406</v>
      </c>
      <c r="L3532" s="13">
        <f t="shared" si="22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20">
        <f t="shared" si="223"/>
        <v>100</v>
      </c>
      <c r="R3532" s="8">
        <f t="shared" si="220"/>
        <v>125</v>
      </c>
      <c r="S3532" t="s">
        <v>8324</v>
      </c>
      <c r="T3532" t="s">
        <v>8325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221"/>
        <v>42521.654328703706</v>
      </c>
      <c r="L3533" s="13">
        <f t="shared" si="22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20">
        <f t="shared" si="223"/>
        <v>128</v>
      </c>
      <c r="R3533" s="8">
        <f t="shared" si="220"/>
        <v>49.230769230769234</v>
      </c>
      <c r="S3533" t="s">
        <v>8324</v>
      </c>
      <c r="T3533" t="s">
        <v>8325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221"/>
        <v>41884.599849537037</v>
      </c>
      <c r="L3534" s="13">
        <f t="shared" si="22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20">
        <f t="shared" si="223"/>
        <v>118.95833333333334</v>
      </c>
      <c r="R3534" s="8">
        <f t="shared" si="220"/>
        <v>42.296296296296298</v>
      </c>
      <c r="S3534" t="s">
        <v>8324</v>
      </c>
      <c r="T3534" t="s">
        <v>8325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221"/>
        <v>42289.761192129634</v>
      </c>
      <c r="L3535" s="13">
        <f t="shared" si="22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20">
        <f t="shared" si="223"/>
        <v>126.2</v>
      </c>
      <c r="R3535" s="8">
        <f t="shared" si="220"/>
        <v>78.875</v>
      </c>
      <c r="S3535" t="s">
        <v>8324</v>
      </c>
      <c r="T3535" t="s">
        <v>8325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221"/>
        <v>42243.6252662037</v>
      </c>
      <c r="L3536" s="13">
        <f t="shared" si="22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20">
        <f t="shared" si="223"/>
        <v>156.20000000000002</v>
      </c>
      <c r="R3536" s="8">
        <f t="shared" si="220"/>
        <v>38.284313725490193</v>
      </c>
      <c r="S3536" t="s">
        <v>8324</v>
      </c>
      <c r="T3536" t="s">
        <v>8325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221"/>
        <v>42248.640162037031</v>
      </c>
      <c r="L3537" s="13">
        <f t="shared" si="222"/>
        <v>42279.75</v>
      </c>
      <c r="M3537" t="b">
        <v>0</v>
      </c>
      <c r="N3537">
        <v>46</v>
      </c>
      <c r="O3537" t="b">
        <v>1</v>
      </c>
      <c r="P3537" t="s">
        <v>8271</v>
      </c>
      <c r="Q3537" s="20">
        <f t="shared" si="223"/>
        <v>103.15</v>
      </c>
      <c r="R3537" s="8">
        <f t="shared" si="220"/>
        <v>44.847826086956523</v>
      </c>
      <c r="S3537" t="s">
        <v>8324</v>
      </c>
      <c r="T3537" t="s">
        <v>8325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221"/>
        <v>42328.727141203708</v>
      </c>
      <c r="L3538" s="13">
        <f t="shared" si="22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20">
        <f t="shared" si="223"/>
        <v>153.33333333333334</v>
      </c>
      <c r="R3538" s="8">
        <f t="shared" si="220"/>
        <v>13.529411764705882</v>
      </c>
      <c r="S3538" t="s">
        <v>8324</v>
      </c>
      <c r="T3538" t="s">
        <v>8325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221"/>
        <v>41923.354351851849</v>
      </c>
      <c r="L3539" s="13">
        <f t="shared" si="22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20">
        <f t="shared" si="223"/>
        <v>180.44444444444446</v>
      </c>
      <c r="R3539" s="8">
        <f t="shared" si="220"/>
        <v>43.5</v>
      </c>
      <c r="S3539" t="s">
        <v>8324</v>
      </c>
      <c r="T3539" t="s">
        <v>8325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221"/>
        <v>42571.420601851853</v>
      </c>
      <c r="L3540" s="13">
        <f t="shared" si="22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20">
        <f t="shared" si="223"/>
        <v>128.44999999999999</v>
      </c>
      <c r="R3540" s="8">
        <f t="shared" si="220"/>
        <v>30.951807228915662</v>
      </c>
      <c r="S3540" t="s">
        <v>8324</v>
      </c>
      <c r="T3540" t="s">
        <v>8325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221"/>
        <v>42600.756041666667</v>
      </c>
      <c r="L3541" s="13">
        <f t="shared" si="22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20">
        <f t="shared" si="223"/>
        <v>119.66666666666667</v>
      </c>
      <c r="R3541" s="8">
        <f t="shared" si="220"/>
        <v>55.230769230769234</v>
      </c>
      <c r="S3541" t="s">
        <v>8324</v>
      </c>
      <c r="T3541" t="s">
        <v>8325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221"/>
        <v>42517.003368055557</v>
      </c>
      <c r="L3542" s="13">
        <f t="shared" si="22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20">
        <f t="shared" si="223"/>
        <v>123</v>
      </c>
      <c r="R3542" s="8">
        <f t="shared" si="220"/>
        <v>46.125</v>
      </c>
      <c r="S3542" t="s">
        <v>8324</v>
      </c>
      <c r="T3542" t="s">
        <v>8325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221"/>
        <v>42222.730034722219</v>
      </c>
      <c r="L3543" s="13">
        <f t="shared" si="22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20">
        <f t="shared" si="223"/>
        <v>105</v>
      </c>
      <c r="R3543" s="8">
        <f t="shared" si="220"/>
        <v>39.375</v>
      </c>
      <c r="S3543" t="s">
        <v>8324</v>
      </c>
      <c r="T3543" t="s">
        <v>8325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221"/>
        <v>41829.599791666667</v>
      </c>
      <c r="L3544" s="13">
        <f t="shared" si="22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20">
        <f t="shared" si="223"/>
        <v>102.23636363636363</v>
      </c>
      <c r="R3544" s="8">
        <f t="shared" si="220"/>
        <v>66.152941176470591</v>
      </c>
      <c r="S3544" t="s">
        <v>8324</v>
      </c>
      <c r="T3544" t="s">
        <v>8325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221"/>
        <v>42150.755312499998</v>
      </c>
      <c r="L3545" s="13">
        <f t="shared" si="22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20">
        <f t="shared" si="223"/>
        <v>104.66666666666666</v>
      </c>
      <c r="R3545" s="8">
        <f t="shared" si="220"/>
        <v>54.137931034482762</v>
      </c>
      <c r="S3545" t="s">
        <v>8324</v>
      </c>
      <c r="T3545" t="s">
        <v>8325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221"/>
        <v>42040.831678240742</v>
      </c>
      <c r="L3546" s="13">
        <f t="shared" si="22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20">
        <f t="shared" si="223"/>
        <v>100</v>
      </c>
      <c r="R3546" s="8">
        <f t="shared" si="220"/>
        <v>104.16666666666667</v>
      </c>
      <c r="S3546" t="s">
        <v>8324</v>
      </c>
      <c r="T3546" t="s">
        <v>8325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221"/>
        <v>42075.807395833333</v>
      </c>
      <c r="L3547" s="13">
        <f t="shared" si="22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20">
        <f t="shared" si="223"/>
        <v>100.4</v>
      </c>
      <c r="R3547" s="8">
        <f t="shared" si="220"/>
        <v>31.375</v>
      </c>
      <c r="S3547" t="s">
        <v>8324</v>
      </c>
      <c r="T3547" t="s">
        <v>8325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221"/>
        <v>42073.660694444443</v>
      </c>
      <c r="L3548" s="13">
        <f t="shared" si="22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20">
        <f t="shared" si="223"/>
        <v>102.27272727272727</v>
      </c>
      <c r="R3548" s="8">
        <f t="shared" si="220"/>
        <v>59.210526315789473</v>
      </c>
      <c r="S3548" t="s">
        <v>8324</v>
      </c>
      <c r="T3548" t="s">
        <v>8325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221"/>
        <v>42480.078715277778</v>
      </c>
      <c r="L3549" s="13">
        <f t="shared" si="22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20">
        <f t="shared" si="223"/>
        <v>114.40928571428573</v>
      </c>
      <c r="R3549" s="8">
        <f t="shared" si="220"/>
        <v>119.17633928571429</v>
      </c>
      <c r="S3549" t="s">
        <v>8324</v>
      </c>
      <c r="T3549" t="s">
        <v>8325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221"/>
        <v>42411.942291666666</v>
      </c>
      <c r="L3550" s="13">
        <f t="shared" si="22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20">
        <f t="shared" si="223"/>
        <v>101.9047619047619</v>
      </c>
      <c r="R3550" s="8">
        <f t="shared" si="220"/>
        <v>164.61538461538461</v>
      </c>
      <c r="S3550" t="s">
        <v>8324</v>
      </c>
      <c r="T3550" t="s">
        <v>8325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221"/>
        <v>42223.394363425927</v>
      </c>
      <c r="L3551" s="13">
        <f t="shared" si="22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20">
        <f t="shared" si="223"/>
        <v>102</v>
      </c>
      <c r="R3551" s="8">
        <f t="shared" si="220"/>
        <v>24.285714285714285</v>
      </c>
      <c r="S3551" t="s">
        <v>8324</v>
      </c>
      <c r="T3551" t="s">
        <v>8325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221"/>
        <v>42462.893495370372</v>
      </c>
      <c r="L3552" s="13">
        <f t="shared" si="22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20">
        <f t="shared" si="223"/>
        <v>104.80000000000001</v>
      </c>
      <c r="R3552" s="8">
        <f t="shared" si="220"/>
        <v>40.9375</v>
      </c>
      <c r="S3552" t="s">
        <v>8324</v>
      </c>
      <c r="T3552" t="s">
        <v>8325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221"/>
        <v>41753.515856481477</v>
      </c>
      <c r="L3553" s="13">
        <f t="shared" si="22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20">
        <f t="shared" si="223"/>
        <v>101.83333333333333</v>
      </c>
      <c r="R3553" s="8">
        <f t="shared" si="220"/>
        <v>61.1</v>
      </c>
      <c r="S3553" t="s">
        <v>8324</v>
      </c>
      <c r="T3553" t="s">
        <v>8325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221"/>
        <v>41788.587083333332</v>
      </c>
      <c r="L3554" s="13">
        <f t="shared" si="22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20">
        <f t="shared" si="223"/>
        <v>100</v>
      </c>
      <c r="R3554" s="8">
        <f t="shared" si="220"/>
        <v>38.65</v>
      </c>
      <c r="S3554" t="s">
        <v>8324</v>
      </c>
      <c r="T3554" t="s">
        <v>8325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221"/>
        <v>42196.028703703705</v>
      </c>
      <c r="L3555" s="13">
        <f t="shared" si="222"/>
        <v>42228</v>
      </c>
      <c r="M3555" t="b">
        <v>0</v>
      </c>
      <c r="N3555">
        <v>104</v>
      </c>
      <c r="O3555" t="b">
        <v>1</v>
      </c>
      <c r="P3555" t="s">
        <v>8271</v>
      </c>
      <c r="Q3555" s="20">
        <f t="shared" si="223"/>
        <v>106.27272727272728</v>
      </c>
      <c r="R3555" s="8">
        <f t="shared" si="220"/>
        <v>56.20192307692308</v>
      </c>
      <c r="S3555" t="s">
        <v>8324</v>
      </c>
      <c r="T3555" t="s">
        <v>8325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221"/>
        <v>42016.050451388888</v>
      </c>
      <c r="L3556" s="13">
        <f t="shared" si="22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20">
        <f t="shared" si="223"/>
        <v>113.42219999999999</v>
      </c>
      <c r="R3556" s="8">
        <f t="shared" si="220"/>
        <v>107.00207547169811</v>
      </c>
      <c r="S3556" t="s">
        <v>8324</v>
      </c>
      <c r="T3556" t="s">
        <v>8325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221"/>
        <v>42661.442060185189</v>
      </c>
      <c r="L3557" s="13">
        <f t="shared" si="22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20">
        <f t="shared" si="223"/>
        <v>100</v>
      </c>
      <c r="R3557" s="8">
        <f t="shared" si="220"/>
        <v>171.42857142857142</v>
      </c>
      <c r="S3557" t="s">
        <v>8324</v>
      </c>
      <c r="T3557" t="s">
        <v>8325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221"/>
        <v>41808.649583333332</v>
      </c>
      <c r="L3558" s="13">
        <f t="shared" si="22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20">
        <f t="shared" si="223"/>
        <v>100.45454545454547</v>
      </c>
      <c r="R3558" s="8">
        <f t="shared" si="220"/>
        <v>110.5</v>
      </c>
      <c r="S3558" t="s">
        <v>8324</v>
      </c>
      <c r="T3558" t="s">
        <v>8325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221"/>
        <v>41730.276747685188</v>
      </c>
      <c r="L3559" s="13">
        <f t="shared" si="22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20">
        <f t="shared" si="223"/>
        <v>100.03599999999999</v>
      </c>
      <c r="R3559" s="8">
        <f t="shared" si="220"/>
        <v>179.27598566308242</v>
      </c>
      <c r="S3559" t="s">
        <v>8324</v>
      </c>
      <c r="T3559" t="s">
        <v>8325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221"/>
        <v>42139.816840277781</v>
      </c>
      <c r="L3560" s="13">
        <f t="shared" si="222"/>
        <v>42181.875</v>
      </c>
      <c r="M3560" t="b">
        <v>0</v>
      </c>
      <c r="N3560">
        <v>22</v>
      </c>
      <c r="O3560" t="b">
        <v>1</v>
      </c>
      <c r="P3560" t="s">
        <v>8271</v>
      </c>
      <c r="Q3560" s="20">
        <f t="shared" si="223"/>
        <v>144</v>
      </c>
      <c r="R3560" s="8">
        <f t="shared" si="220"/>
        <v>22.90909090909091</v>
      </c>
      <c r="S3560" t="s">
        <v>8324</v>
      </c>
      <c r="T3560" t="s">
        <v>8325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221"/>
        <v>42194.096157407403</v>
      </c>
      <c r="L3561" s="13">
        <f t="shared" si="22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20">
        <f t="shared" si="223"/>
        <v>103.49999999999999</v>
      </c>
      <c r="R3561" s="8">
        <f t="shared" si="220"/>
        <v>43.125</v>
      </c>
      <c r="S3561" t="s">
        <v>8324</v>
      </c>
      <c r="T3561" t="s">
        <v>8325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221"/>
        <v>42115.889652777783</v>
      </c>
      <c r="L3562" s="13">
        <f t="shared" si="22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20">
        <f t="shared" si="223"/>
        <v>108.43750000000001</v>
      </c>
      <c r="R3562" s="8">
        <f t="shared" si="220"/>
        <v>46.891891891891895</v>
      </c>
      <c r="S3562" t="s">
        <v>8324</v>
      </c>
      <c r="T3562" t="s">
        <v>8325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221"/>
        <v>42203.680300925931</v>
      </c>
      <c r="L3563" s="13">
        <f t="shared" si="22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20">
        <f t="shared" si="223"/>
        <v>102.4</v>
      </c>
      <c r="R3563" s="8">
        <f t="shared" si="220"/>
        <v>47.407407407407405</v>
      </c>
      <c r="S3563" t="s">
        <v>8324</v>
      </c>
      <c r="T3563" t="s">
        <v>8325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221"/>
        <v>42433.761886574073</v>
      </c>
      <c r="L3564" s="13">
        <f t="shared" si="22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20">
        <f t="shared" si="223"/>
        <v>148.88888888888889</v>
      </c>
      <c r="R3564" s="8">
        <f t="shared" si="220"/>
        <v>15.129032258064516</v>
      </c>
      <c r="S3564" t="s">
        <v>8324</v>
      </c>
      <c r="T3564" t="s">
        <v>8325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221"/>
        <v>42555.671944444446</v>
      </c>
      <c r="L3565" s="13">
        <f t="shared" si="22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20">
        <f t="shared" si="223"/>
        <v>105.49000000000002</v>
      </c>
      <c r="R3565" s="8">
        <f t="shared" si="220"/>
        <v>21.098000000000003</v>
      </c>
      <c r="S3565" t="s">
        <v>8324</v>
      </c>
      <c r="T3565" t="s">
        <v>8325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221"/>
        <v>42236.623252314821</v>
      </c>
      <c r="L3566" s="13">
        <f t="shared" si="22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20">
        <f t="shared" si="223"/>
        <v>100.49999999999999</v>
      </c>
      <c r="R3566" s="8">
        <f t="shared" si="220"/>
        <v>59.117647058823529</v>
      </c>
      <c r="S3566" t="s">
        <v>8324</v>
      </c>
      <c r="T3566" t="s">
        <v>8325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221"/>
        <v>41974.743148148147</v>
      </c>
      <c r="L3567" s="13">
        <f t="shared" si="22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20">
        <f t="shared" si="223"/>
        <v>130.55555555555557</v>
      </c>
      <c r="R3567" s="8">
        <f t="shared" si="220"/>
        <v>97.916666666666671</v>
      </c>
      <c r="S3567" t="s">
        <v>8324</v>
      </c>
      <c r="T3567" t="s">
        <v>8325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221"/>
        <v>41997.507905092592</v>
      </c>
      <c r="L3568" s="13">
        <f t="shared" si="22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20">
        <f t="shared" si="223"/>
        <v>104.75000000000001</v>
      </c>
      <c r="R3568" s="8">
        <f t="shared" si="220"/>
        <v>55.131578947368418</v>
      </c>
      <c r="S3568" t="s">
        <v>8324</v>
      </c>
      <c r="T3568" t="s">
        <v>8325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221"/>
        <v>42135.810694444444</v>
      </c>
      <c r="L3569" s="13">
        <f t="shared" si="22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20">
        <f t="shared" si="223"/>
        <v>108.80000000000001</v>
      </c>
      <c r="R3569" s="8">
        <f t="shared" si="220"/>
        <v>26.536585365853657</v>
      </c>
      <c r="S3569" t="s">
        <v>8324</v>
      </c>
      <c r="T3569" t="s">
        <v>8325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221"/>
        <v>41869.740671296298</v>
      </c>
      <c r="L3570" s="13">
        <f t="shared" si="22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20">
        <f t="shared" si="223"/>
        <v>111.00000000000001</v>
      </c>
      <c r="R3570" s="8">
        <f t="shared" si="220"/>
        <v>58.421052631578945</v>
      </c>
      <c r="S3570" t="s">
        <v>8324</v>
      </c>
      <c r="T3570" t="s">
        <v>8325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221"/>
        <v>41982.688611111109</v>
      </c>
      <c r="L3571" s="13">
        <f t="shared" si="22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20">
        <f t="shared" si="223"/>
        <v>100.47999999999999</v>
      </c>
      <c r="R3571" s="8">
        <f t="shared" si="220"/>
        <v>122.53658536585365</v>
      </c>
      <c r="S3571" t="s">
        <v>8324</v>
      </c>
      <c r="T3571" t="s">
        <v>8325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221"/>
        <v>41976.331979166673</v>
      </c>
      <c r="L3572" s="13">
        <f t="shared" si="22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20">
        <f t="shared" si="223"/>
        <v>114.35</v>
      </c>
      <c r="R3572" s="8">
        <f t="shared" si="220"/>
        <v>87.961538461538467</v>
      </c>
      <c r="S3572" t="s">
        <v>8324</v>
      </c>
      <c r="T3572" t="s">
        <v>8325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221"/>
        <v>41912.858946759261</v>
      </c>
      <c r="L3573" s="13">
        <f t="shared" si="22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20">
        <f t="shared" si="223"/>
        <v>122.06666666666666</v>
      </c>
      <c r="R3573" s="8">
        <f t="shared" si="220"/>
        <v>73.239999999999995</v>
      </c>
      <c r="S3573" t="s">
        <v>8324</v>
      </c>
      <c r="T3573" t="s">
        <v>8325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221"/>
        <v>42146.570393518516</v>
      </c>
      <c r="L3574" s="13">
        <f t="shared" si="22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20">
        <f t="shared" si="223"/>
        <v>100</v>
      </c>
      <c r="R3574" s="8">
        <f t="shared" si="220"/>
        <v>55.555555555555557</v>
      </c>
      <c r="S3574" t="s">
        <v>8324</v>
      </c>
      <c r="T3574" t="s">
        <v>8325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221"/>
        <v>41921.375532407408</v>
      </c>
      <c r="L3575" s="13">
        <f t="shared" si="22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20">
        <f t="shared" si="223"/>
        <v>102.8</v>
      </c>
      <c r="R3575" s="8">
        <f t="shared" si="220"/>
        <v>39.53846153846154</v>
      </c>
      <c r="S3575" t="s">
        <v>8324</v>
      </c>
      <c r="T3575" t="s">
        <v>8325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221"/>
        <v>41926.942685185182</v>
      </c>
      <c r="L3576" s="13">
        <f t="shared" si="22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20">
        <f t="shared" si="223"/>
        <v>106.12068965517241</v>
      </c>
      <c r="R3576" s="8">
        <f t="shared" si="220"/>
        <v>136.77777777777777</v>
      </c>
      <c r="S3576" t="s">
        <v>8324</v>
      </c>
      <c r="T3576" t="s">
        <v>8325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221"/>
        <v>42561.783877314811</v>
      </c>
      <c r="L3577" s="13">
        <f t="shared" si="22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20">
        <f t="shared" si="223"/>
        <v>101.33000000000001</v>
      </c>
      <c r="R3577" s="8">
        <f t="shared" si="220"/>
        <v>99.343137254901961</v>
      </c>
      <c r="S3577" t="s">
        <v>8324</v>
      </c>
      <c r="T3577" t="s">
        <v>8325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221"/>
        <v>42649.54923611111</v>
      </c>
      <c r="L3578" s="13">
        <f t="shared" si="22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20">
        <f t="shared" si="223"/>
        <v>100</v>
      </c>
      <c r="R3578" s="8">
        <f t="shared" si="220"/>
        <v>20</v>
      </c>
      <c r="S3578" t="s">
        <v>8324</v>
      </c>
      <c r="T3578" t="s">
        <v>8325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221"/>
        <v>42093.786840277782</v>
      </c>
      <c r="L3579" s="13">
        <f t="shared" si="22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20">
        <f t="shared" si="223"/>
        <v>130</v>
      </c>
      <c r="R3579" s="8">
        <f t="shared" si="220"/>
        <v>28.888888888888889</v>
      </c>
      <c r="S3579" t="s">
        <v>8324</v>
      </c>
      <c r="T3579" t="s">
        <v>8325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221"/>
        <v>42460.733530092592</v>
      </c>
      <c r="L3580" s="13">
        <f t="shared" si="22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20">
        <f t="shared" si="223"/>
        <v>100.01333333333334</v>
      </c>
      <c r="R3580" s="8">
        <f t="shared" si="220"/>
        <v>40.545945945945945</v>
      </c>
      <c r="S3580" t="s">
        <v>8324</v>
      </c>
      <c r="T3580" t="s">
        <v>8325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221"/>
        <v>42430.762222222227</v>
      </c>
      <c r="L3581" s="13">
        <f t="shared" si="22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20">
        <f t="shared" si="223"/>
        <v>100</v>
      </c>
      <c r="R3581" s="8">
        <f t="shared" si="220"/>
        <v>35.714285714285715</v>
      </c>
      <c r="S3581" t="s">
        <v>8324</v>
      </c>
      <c r="T3581" t="s">
        <v>8325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221"/>
        <v>42026.176180555558</v>
      </c>
      <c r="L3582" s="13">
        <f t="shared" si="22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20">
        <f t="shared" si="223"/>
        <v>113.88888888888889</v>
      </c>
      <c r="R3582" s="8">
        <f t="shared" si="220"/>
        <v>37.962962962962962</v>
      </c>
      <c r="S3582" t="s">
        <v>8324</v>
      </c>
      <c r="T3582" t="s">
        <v>8325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221"/>
        <v>41836.471180555556</v>
      </c>
      <c r="L3583" s="13">
        <f t="shared" si="22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20">
        <f t="shared" si="223"/>
        <v>100</v>
      </c>
      <c r="R3583" s="8">
        <f t="shared" si="220"/>
        <v>33.333333333333336</v>
      </c>
      <c r="S3583" t="s">
        <v>8324</v>
      </c>
      <c r="T3583" t="s">
        <v>8325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221"/>
        <v>42451.095856481479</v>
      </c>
      <c r="L3584" s="13">
        <f t="shared" si="22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20">
        <f t="shared" si="223"/>
        <v>287</v>
      </c>
      <c r="R3584" s="8">
        <f t="shared" si="220"/>
        <v>58.571428571428569</v>
      </c>
      <c r="S3584" t="s">
        <v>8324</v>
      </c>
      <c r="T3584" t="s">
        <v>8325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221"/>
        <v>42418.425983796296</v>
      </c>
      <c r="L3585" s="13">
        <f t="shared" si="22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20">
        <f t="shared" si="223"/>
        <v>108.5</v>
      </c>
      <c r="R3585" s="8">
        <f t="shared" si="220"/>
        <v>135.625</v>
      </c>
      <c r="S3585" t="s">
        <v>8324</v>
      </c>
      <c r="T3585" t="s">
        <v>8325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221"/>
        <v>42168.316481481481</v>
      </c>
      <c r="L3586" s="13">
        <f t="shared" si="22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20">
        <f t="shared" si="223"/>
        <v>115.5</v>
      </c>
      <c r="R3586" s="8">
        <f t="shared" ref="R3586:R3649" si="224">E3586/N3586</f>
        <v>30.9375</v>
      </c>
      <c r="S3586" t="s">
        <v>8324</v>
      </c>
      <c r="T3586" t="s">
        <v>8325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225">(((J3587/60)/60)/24)+DATE(1970,1,1)</f>
        <v>41964.716319444444</v>
      </c>
      <c r="L3587" s="13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20">
        <f t="shared" si="223"/>
        <v>119.11764705882352</v>
      </c>
      <c r="R3587" s="8">
        <f t="shared" si="224"/>
        <v>176.08695652173913</v>
      </c>
      <c r="S3587" t="s">
        <v>8324</v>
      </c>
      <c r="T3587" t="s">
        <v>8325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225"/>
        <v>42576.697569444441</v>
      </c>
      <c r="L3588" s="13">
        <f t="shared" si="226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20">
        <f t="shared" ref="Q3588:Q3651" si="227">E3588/D3588*100</f>
        <v>109.42666666666668</v>
      </c>
      <c r="R3588" s="8">
        <f t="shared" si="224"/>
        <v>151.9814814814815</v>
      </c>
      <c r="S3588" t="s">
        <v>8324</v>
      </c>
      <c r="T3588" t="s">
        <v>8325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225"/>
        <v>42503.539976851855</v>
      </c>
      <c r="L3589" s="13">
        <f t="shared" si="226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20">
        <f t="shared" si="227"/>
        <v>126.6</v>
      </c>
      <c r="R3589" s="8">
        <f t="shared" si="224"/>
        <v>22.607142857142858</v>
      </c>
      <c r="S3589" t="s">
        <v>8324</v>
      </c>
      <c r="T3589" t="s">
        <v>8325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225"/>
        <v>42101.828819444447</v>
      </c>
      <c r="L3590" s="13">
        <f t="shared" si="226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20">
        <f t="shared" si="227"/>
        <v>100.49999999999999</v>
      </c>
      <c r="R3590" s="8">
        <f t="shared" si="224"/>
        <v>18.272727272727273</v>
      </c>
      <c r="S3590" t="s">
        <v>8324</v>
      </c>
      <c r="T3590" t="s">
        <v>8325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225"/>
        <v>42125.647534722222</v>
      </c>
      <c r="L3591" s="13">
        <f t="shared" si="226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20">
        <f t="shared" si="227"/>
        <v>127.49999999999999</v>
      </c>
      <c r="R3591" s="8">
        <f t="shared" si="224"/>
        <v>82.258064516129039</v>
      </c>
      <c r="S3591" t="s">
        <v>8324</v>
      </c>
      <c r="T3591" t="s">
        <v>8325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225"/>
        <v>41902.333726851852</v>
      </c>
      <c r="L3592" s="13">
        <f t="shared" si="226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20">
        <f t="shared" si="227"/>
        <v>100.05999999999999</v>
      </c>
      <c r="R3592" s="8">
        <f t="shared" si="224"/>
        <v>68.534246575342465</v>
      </c>
      <c r="S3592" t="s">
        <v>8324</v>
      </c>
      <c r="T3592" t="s">
        <v>8325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225"/>
        <v>42003.948425925926</v>
      </c>
      <c r="L3593" s="13">
        <f t="shared" si="226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20">
        <f t="shared" si="227"/>
        <v>175</v>
      </c>
      <c r="R3593" s="8">
        <f t="shared" si="224"/>
        <v>68.055555555555557</v>
      </c>
      <c r="S3593" t="s">
        <v>8324</v>
      </c>
      <c r="T3593" t="s">
        <v>8325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225"/>
        <v>41988.829942129625</v>
      </c>
      <c r="L3594" s="13">
        <f t="shared" si="226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20">
        <f t="shared" si="227"/>
        <v>127.25</v>
      </c>
      <c r="R3594" s="8">
        <f t="shared" si="224"/>
        <v>72.714285714285708</v>
      </c>
      <c r="S3594" t="s">
        <v>8324</v>
      </c>
      <c r="T3594" t="s">
        <v>8325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225"/>
        <v>41974.898599537039</v>
      </c>
      <c r="L3595" s="13">
        <f t="shared" si="226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20">
        <f t="shared" si="227"/>
        <v>110.63333333333334</v>
      </c>
      <c r="R3595" s="8">
        <f t="shared" si="224"/>
        <v>77.186046511627907</v>
      </c>
      <c r="S3595" t="s">
        <v>8324</v>
      </c>
      <c r="T3595" t="s">
        <v>8325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225"/>
        <v>42592.066921296297</v>
      </c>
      <c r="L3596" s="13">
        <f t="shared" si="226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20">
        <f t="shared" si="227"/>
        <v>125.93749999999999</v>
      </c>
      <c r="R3596" s="8">
        <f t="shared" si="224"/>
        <v>55.972222222222221</v>
      </c>
      <c r="S3596" t="s">
        <v>8324</v>
      </c>
      <c r="T3596" t="s">
        <v>8325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225"/>
        <v>42050.008368055554</v>
      </c>
      <c r="L3597" s="13">
        <f t="shared" si="226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20">
        <f t="shared" si="227"/>
        <v>118.5</v>
      </c>
      <c r="R3597" s="8">
        <f t="shared" si="224"/>
        <v>49.693548387096776</v>
      </c>
      <c r="S3597" t="s">
        <v>8324</v>
      </c>
      <c r="T3597" t="s">
        <v>8325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225"/>
        <v>41856.715069444443</v>
      </c>
      <c r="L3598" s="13">
        <f t="shared" si="226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20">
        <f t="shared" si="227"/>
        <v>107.72727272727273</v>
      </c>
      <c r="R3598" s="8">
        <f t="shared" si="224"/>
        <v>79</v>
      </c>
      <c r="S3598" t="s">
        <v>8324</v>
      </c>
      <c r="T3598" t="s">
        <v>8325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225"/>
        <v>42417.585532407407</v>
      </c>
      <c r="L3599" s="13">
        <f t="shared" si="226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20">
        <f t="shared" si="227"/>
        <v>102.60000000000001</v>
      </c>
      <c r="R3599" s="8">
        <f t="shared" si="224"/>
        <v>77.727272727272734</v>
      </c>
      <c r="S3599" t="s">
        <v>8324</v>
      </c>
      <c r="T3599" t="s">
        <v>8325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225"/>
        <v>41866.79886574074</v>
      </c>
      <c r="L3600" s="13">
        <f t="shared" si="226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20">
        <f t="shared" si="227"/>
        <v>110.1</v>
      </c>
      <c r="R3600" s="8">
        <f t="shared" si="224"/>
        <v>40.777777777777779</v>
      </c>
      <c r="S3600" t="s">
        <v>8324</v>
      </c>
      <c r="T3600" t="s">
        <v>8325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225"/>
        <v>42220.79487268519</v>
      </c>
      <c r="L3601" s="13">
        <f t="shared" si="226"/>
        <v>42246</v>
      </c>
      <c r="M3601" t="b">
        <v>0</v>
      </c>
      <c r="N3601">
        <v>17</v>
      </c>
      <c r="O3601" t="b">
        <v>1</v>
      </c>
      <c r="P3601" t="s">
        <v>8271</v>
      </c>
      <c r="Q3601" s="20">
        <f t="shared" si="227"/>
        <v>202</v>
      </c>
      <c r="R3601" s="8">
        <f t="shared" si="224"/>
        <v>59.411764705882355</v>
      </c>
      <c r="S3601" t="s">
        <v>8324</v>
      </c>
      <c r="T3601" t="s">
        <v>8325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225"/>
        <v>42628.849120370374</v>
      </c>
      <c r="L3602" s="13">
        <f t="shared" si="226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20">
        <f t="shared" si="227"/>
        <v>130</v>
      </c>
      <c r="R3602" s="8">
        <f t="shared" si="224"/>
        <v>3.25</v>
      </c>
      <c r="S3602" t="s">
        <v>8324</v>
      </c>
      <c r="T3602" t="s">
        <v>8325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225"/>
        <v>41990.99863425926</v>
      </c>
      <c r="L3603" s="13">
        <f t="shared" si="226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20">
        <f t="shared" si="227"/>
        <v>104.35000000000001</v>
      </c>
      <c r="R3603" s="8">
        <f t="shared" si="224"/>
        <v>39.377358490566039</v>
      </c>
      <c r="S3603" t="s">
        <v>8324</v>
      </c>
      <c r="T3603" t="s">
        <v>8325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225"/>
        <v>42447.894432870366</v>
      </c>
      <c r="L3604" s="13">
        <f t="shared" si="226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20">
        <f t="shared" si="227"/>
        <v>100.05</v>
      </c>
      <c r="R3604" s="8">
        <f t="shared" si="224"/>
        <v>81.673469387755105</v>
      </c>
      <c r="S3604" t="s">
        <v>8324</v>
      </c>
      <c r="T3604" t="s">
        <v>8325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225"/>
        <v>42283.864351851851</v>
      </c>
      <c r="L3605" s="13">
        <f t="shared" si="226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20">
        <f t="shared" si="227"/>
        <v>170.66666666666669</v>
      </c>
      <c r="R3605" s="8">
        <f t="shared" si="224"/>
        <v>44.912280701754383</v>
      </c>
      <c r="S3605" t="s">
        <v>8324</v>
      </c>
      <c r="T3605" t="s">
        <v>8325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225"/>
        <v>42483.015694444446</v>
      </c>
      <c r="L3606" s="13">
        <f t="shared" si="226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20">
        <f t="shared" si="227"/>
        <v>112.83333333333334</v>
      </c>
      <c r="R3606" s="8">
        <f t="shared" si="224"/>
        <v>49.05797101449275</v>
      </c>
      <c r="S3606" t="s">
        <v>8324</v>
      </c>
      <c r="T3606" t="s">
        <v>8325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225"/>
        <v>42383.793124999997</v>
      </c>
      <c r="L3607" s="13">
        <f t="shared" si="226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20">
        <f t="shared" si="227"/>
        <v>184</v>
      </c>
      <c r="R3607" s="8">
        <f t="shared" si="224"/>
        <v>30.666666666666668</v>
      </c>
      <c r="S3607" t="s">
        <v>8324</v>
      </c>
      <c r="T3607" t="s">
        <v>8325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225"/>
        <v>42566.604826388888</v>
      </c>
      <c r="L3608" s="13">
        <f t="shared" si="226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20">
        <f t="shared" si="227"/>
        <v>130.26666666666665</v>
      </c>
      <c r="R3608" s="8">
        <f t="shared" si="224"/>
        <v>61.0625</v>
      </c>
      <c r="S3608" t="s">
        <v>8324</v>
      </c>
      <c r="T3608" t="s">
        <v>8325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225"/>
        <v>42338.963912037041</v>
      </c>
      <c r="L3609" s="13">
        <f t="shared" si="226"/>
        <v>42353</v>
      </c>
      <c r="M3609" t="b">
        <v>0</v>
      </c>
      <c r="N3609">
        <v>20</v>
      </c>
      <c r="O3609" t="b">
        <v>1</v>
      </c>
      <c r="P3609" t="s">
        <v>8271</v>
      </c>
      <c r="Q3609" s="20">
        <f t="shared" si="227"/>
        <v>105.45454545454544</v>
      </c>
      <c r="R3609" s="8">
        <f t="shared" si="224"/>
        <v>29</v>
      </c>
      <c r="S3609" t="s">
        <v>8324</v>
      </c>
      <c r="T3609" t="s">
        <v>8325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225"/>
        <v>42506.709375000006</v>
      </c>
      <c r="L3610" s="13">
        <f t="shared" si="226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20">
        <f t="shared" si="227"/>
        <v>100</v>
      </c>
      <c r="R3610" s="8">
        <f t="shared" si="224"/>
        <v>29.62962962962963</v>
      </c>
      <c r="S3610" t="s">
        <v>8324</v>
      </c>
      <c r="T3610" t="s">
        <v>8325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225"/>
        <v>42429.991724537031</v>
      </c>
      <c r="L3611" s="13">
        <f t="shared" si="226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20">
        <f t="shared" si="227"/>
        <v>153.31632653061226</v>
      </c>
      <c r="R3611" s="8">
        <f t="shared" si="224"/>
        <v>143.0952380952381</v>
      </c>
      <c r="S3611" t="s">
        <v>8324</v>
      </c>
      <c r="T3611" t="s">
        <v>8325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225"/>
        <v>42203.432129629626</v>
      </c>
      <c r="L3612" s="13">
        <f t="shared" si="226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20">
        <f t="shared" si="227"/>
        <v>162.30000000000001</v>
      </c>
      <c r="R3612" s="8">
        <f t="shared" si="224"/>
        <v>52.354838709677416</v>
      </c>
      <c r="S3612" t="s">
        <v>8324</v>
      </c>
      <c r="T3612" t="s">
        <v>8325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225"/>
        <v>42072.370381944449</v>
      </c>
      <c r="L3613" s="13">
        <f t="shared" si="226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20">
        <f t="shared" si="227"/>
        <v>136</v>
      </c>
      <c r="R3613" s="8">
        <f t="shared" si="224"/>
        <v>66.666666666666671</v>
      </c>
      <c r="S3613" t="s">
        <v>8324</v>
      </c>
      <c r="T3613" t="s">
        <v>8325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225"/>
        <v>41789.726979166669</v>
      </c>
      <c r="L3614" s="13">
        <f t="shared" si="226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20">
        <f t="shared" si="227"/>
        <v>144.4</v>
      </c>
      <c r="R3614" s="8">
        <f t="shared" si="224"/>
        <v>126.66666666666667</v>
      </c>
      <c r="S3614" t="s">
        <v>8324</v>
      </c>
      <c r="T3614" t="s">
        <v>8325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225"/>
        <v>41788.58997685185</v>
      </c>
      <c r="L3615" s="13">
        <f t="shared" si="226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20">
        <f t="shared" si="227"/>
        <v>100</v>
      </c>
      <c r="R3615" s="8">
        <f t="shared" si="224"/>
        <v>62.5</v>
      </c>
      <c r="S3615" t="s">
        <v>8324</v>
      </c>
      <c r="T3615" t="s">
        <v>8325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225"/>
        <v>42144.041851851856</v>
      </c>
      <c r="L3616" s="13">
        <f t="shared" si="226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20">
        <f t="shared" si="227"/>
        <v>100.8</v>
      </c>
      <c r="R3616" s="8">
        <f t="shared" si="224"/>
        <v>35.492957746478872</v>
      </c>
      <c r="S3616" t="s">
        <v>8324</v>
      </c>
      <c r="T3616" t="s">
        <v>8325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225"/>
        <v>42318.593703703707</v>
      </c>
      <c r="L3617" s="13">
        <f t="shared" si="226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20">
        <f t="shared" si="227"/>
        <v>106.80000000000001</v>
      </c>
      <c r="R3617" s="8">
        <f t="shared" si="224"/>
        <v>37.083333333333336</v>
      </c>
      <c r="S3617" t="s">
        <v>8324</v>
      </c>
      <c r="T3617" t="s">
        <v>8325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225"/>
        <v>42052.949814814812</v>
      </c>
      <c r="L3618" s="13">
        <f t="shared" si="226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20">
        <f t="shared" si="227"/>
        <v>124.8</v>
      </c>
      <c r="R3618" s="8">
        <f t="shared" si="224"/>
        <v>69.333333333333329</v>
      </c>
      <c r="S3618" t="s">
        <v>8324</v>
      </c>
      <c r="T3618" t="s">
        <v>8325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225"/>
        <v>42779.610289351855</v>
      </c>
      <c r="L3619" s="13">
        <f t="shared" si="226"/>
        <v>42794</v>
      </c>
      <c r="M3619" t="b">
        <v>0</v>
      </c>
      <c r="N3619">
        <v>51</v>
      </c>
      <c r="O3619" t="b">
        <v>1</v>
      </c>
      <c r="P3619" t="s">
        <v>8271</v>
      </c>
      <c r="Q3619" s="20">
        <f t="shared" si="227"/>
        <v>118.91891891891892</v>
      </c>
      <c r="R3619" s="8">
        <f t="shared" si="224"/>
        <v>17.254901960784313</v>
      </c>
      <c r="S3619" t="s">
        <v>8324</v>
      </c>
      <c r="T3619" t="s">
        <v>8325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225"/>
        <v>42128.627893518518</v>
      </c>
      <c r="L3620" s="13">
        <f t="shared" si="226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20">
        <f t="shared" si="227"/>
        <v>101</v>
      </c>
      <c r="R3620" s="8">
        <f t="shared" si="224"/>
        <v>36.071428571428569</v>
      </c>
      <c r="S3620" t="s">
        <v>8324</v>
      </c>
      <c r="T3620" t="s">
        <v>8325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225"/>
        <v>42661.132245370376</v>
      </c>
      <c r="L3621" s="13">
        <f t="shared" si="226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20">
        <f t="shared" si="227"/>
        <v>112.99999999999999</v>
      </c>
      <c r="R3621" s="8">
        <f t="shared" si="224"/>
        <v>66.470588235294116</v>
      </c>
      <c r="S3621" t="s">
        <v>8324</v>
      </c>
      <c r="T3621" t="s">
        <v>8325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225"/>
        <v>42037.938206018516</v>
      </c>
      <c r="L3622" s="13">
        <f t="shared" si="226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20">
        <f t="shared" si="227"/>
        <v>105.19047619047619</v>
      </c>
      <c r="R3622" s="8">
        <f t="shared" si="224"/>
        <v>56.065989847715734</v>
      </c>
      <c r="S3622" t="s">
        <v>8324</v>
      </c>
      <c r="T3622" t="s">
        <v>8325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225"/>
        <v>42619.935694444444</v>
      </c>
      <c r="L3623" s="13">
        <f t="shared" si="226"/>
        <v>42643.875</v>
      </c>
      <c r="M3623" t="b">
        <v>0</v>
      </c>
      <c r="N3623">
        <v>70</v>
      </c>
      <c r="O3623" t="b">
        <v>1</v>
      </c>
      <c r="P3623" t="s">
        <v>8271</v>
      </c>
      <c r="Q3623" s="20">
        <f t="shared" si="227"/>
        <v>109.73333333333332</v>
      </c>
      <c r="R3623" s="8">
        <f t="shared" si="224"/>
        <v>47.028571428571432</v>
      </c>
      <c r="S3623" t="s">
        <v>8324</v>
      </c>
      <c r="T3623" t="s">
        <v>8325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225"/>
        <v>41877.221886574072</v>
      </c>
      <c r="L3624" s="13">
        <f t="shared" si="226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20">
        <f t="shared" si="227"/>
        <v>100.099</v>
      </c>
      <c r="R3624" s="8">
        <f t="shared" si="224"/>
        <v>47.666190476190479</v>
      </c>
      <c r="S3624" t="s">
        <v>8324</v>
      </c>
      <c r="T3624" t="s">
        <v>8325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225"/>
        <v>41828.736921296295</v>
      </c>
      <c r="L3625" s="13">
        <f t="shared" si="226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20">
        <f t="shared" si="227"/>
        <v>120</v>
      </c>
      <c r="R3625" s="8">
        <f t="shared" si="224"/>
        <v>88.235294117647058</v>
      </c>
      <c r="S3625" t="s">
        <v>8324</v>
      </c>
      <c r="T3625" t="s">
        <v>8325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225"/>
        <v>42545.774189814809</v>
      </c>
      <c r="L3626" s="13">
        <f t="shared" si="226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20">
        <f t="shared" si="227"/>
        <v>104.93333333333332</v>
      </c>
      <c r="R3626" s="8">
        <f t="shared" si="224"/>
        <v>80.717948717948715</v>
      </c>
      <c r="S3626" t="s">
        <v>8324</v>
      </c>
      <c r="T3626" t="s">
        <v>8325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225"/>
        <v>42157.652511574073</v>
      </c>
      <c r="L3627" s="13">
        <f t="shared" si="226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20">
        <f t="shared" si="227"/>
        <v>102.66666666666666</v>
      </c>
      <c r="R3627" s="8">
        <f t="shared" si="224"/>
        <v>39.487179487179489</v>
      </c>
      <c r="S3627" t="s">
        <v>8324</v>
      </c>
      <c r="T3627" t="s">
        <v>8325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225"/>
        <v>41846.667326388888</v>
      </c>
      <c r="L3628" s="13">
        <f t="shared" si="226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20">
        <f t="shared" si="227"/>
        <v>101.82500000000002</v>
      </c>
      <c r="R3628" s="8">
        <f t="shared" si="224"/>
        <v>84.854166666666671</v>
      </c>
      <c r="S3628" t="s">
        <v>8324</v>
      </c>
      <c r="T3628" t="s">
        <v>8325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225"/>
        <v>42460.741747685184</v>
      </c>
      <c r="L3629" s="13">
        <f t="shared" si="226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20">
        <f t="shared" si="227"/>
        <v>100</v>
      </c>
      <c r="R3629" s="8">
        <f t="shared" si="224"/>
        <v>68.965517241379317</v>
      </c>
      <c r="S3629" t="s">
        <v>8324</v>
      </c>
      <c r="T3629" t="s">
        <v>8325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225"/>
        <v>42291.833287037036</v>
      </c>
      <c r="L3630" s="13">
        <f t="shared" si="226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20">
        <f t="shared" si="227"/>
        <v>0</v>
      </c>
      <c r="R3630" s="8" t="e">
        <f t="shared" si="224"/>
        <v>#DIV/0!</v>
      </c>
      <c r="S3630" t="s">
        <v>8324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225"/>
        <v>42437.094490740739</v>
      </c>
      <c r="L3631" s="13">
        <f t="shared" si="226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20">
        <f t="shared" si="227"/>
        <v>1.9999999999999998E-4</v>
      </c>
      <c r="R3631" s="8">
        <f t="shared" si="224"/>
        <v>1</v>
      </c>
      <c r="S3631" t="s">
        <v>8324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225"/>
        <v>41942.84710648148</v>
      </c>
      <c r="L3632" s="13">
        <f t="shared" si="226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20">
        <f t="shared" si="227"/>
        <v>3.3333333333333333E-2</v>
      </c>
      <c r="R3632" s="8">
        <f t="shared" si="224"/>
        <v>1</v>
      </c>
      <c r="S3632" t="s">
        <v>8324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225"/>
        <v>41880.753437499996</v>
      </c>
      <c r="L3633" s="13">
        <f t="shared" si="226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20">
        <f t="shared" si="227"/>
        <v>51.023391812865491</v>
      </c>
      <c r="R3633" s="8">
        <f t="shared" si="224"/>
        <v>147.88135593220338</v>
      </c>
      <c r="S3633" t="s">
        <v>8324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225"/>
        <v>41946.936909722222</v>
      </c>
      <c r="L3634" s="13">
        <f t="shared" si="226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20">
        <f t="shared" si="227"/>
        <v>20</v>
      </c>
      <c r="R3634" s="8">
        <f t="shared" si="224"/>
        <v>100</v>
      </c>
      <c r="S3634" t="s">
        <v>8324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225"/>
        <v>42649.623460648145</v>
      </c>
      <c r="L3635" s="13">
        <f t="shared" si="226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20">
        <f t="shared" si="227"/>
        <v>35.24</v>
      </c>
      <c r="R3635" s="8">
        <f t="shared" si="224"/>
        <v>56.838709677419352</v>
      </c>
      <c r="S3635" t="s">
        <v>8324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225"/>
        <v>42701.166365740741</v>
      </c>
      <c r="L3636" s="13">
        <f t="shared" si="226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20">
        <f t="shared" si="227"/>
        <v>4.246666666666667</v>
      </c>
      <c r="R3636" s="8">
        <f t="shared" si="224"/>
        <v>176.94444444444446</v>
      </c>
      <c r="S3636" t="s">
        <v>8324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225"/>
        <v>42450.88282407407</v>
      </c>
      <c r="L3637" s="13">
        <f t="shared" si="226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20">
        <f t="shared" si="227"/>
        <v>36.457142857142856</v>
      </c>
      <c r="R3637" s="8">
        <f t="shared" si="224"/>
        <v>127.6</v>
      </c>
      <c r="S3637" t="s">
        <v>8324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225"/>
        <v>42226.694780092599</v>
      </c>
      <c r="L3638" s="13">
        <f t="shared" si="226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20">
        <f t="shared" si="227"/>
        <v>0</v>
      </c>
      <c r="R3638" s="8" t="e">
        <f t="shared" si="224"/>
        <v>#DIV/0!</v>
      </c>
      <c r="S3638" t="s">
        <v>8324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225"/>
        <v>41975.700636574074</v>
      </c>
      <c r="L3639" s="13">
        <f t="shared" si="226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20">
        <f t="shared" si="227"/>
        <v>30.866666666666664</v>
      </c>
      <c r="R3639" s="8">
        <f t="shared" si="224"/>
        <v>66.142857142857139</v>
      </c>
      <c r="S3639" t="s">
        <v>8324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225"/>
        <v>42053.672824074078</v>
      </c>
      <c r="L3640" s="13">
        <f t="shared" si="226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20">
        <f t="shared" si="227"/>
        <v>6.5454545454545459</v>
      </c>
      <c r="R3640" s="8">
        <f t="shared" si="224"/>
        <v>108</v>
      </c>
      <c r="S3640" t="s">
        <v>8324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225"/>
        <v>42590.677152777775</v>
      </c>
      <c r="L3641" s="13">
        <f t="shared" si="226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20">
        <f t="shared" si="227"/>
        <v>4.0000000000000001E-3</v>
      </c>
      <c r="R3641" s="8">
        <f t="shared" si="224"/>
        <v>1</v>
      </c>
      <c r="S3641" t="s">
        <v>8324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225"/>
        <v>42104.781597222223</v>
      </c>
      <c r="L3642" s="13">
        <f t="shared" si="226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20">
        <f t="shared" si="227"/>
        <v>5.5</v>
      </c>
      <c r="R3642" s="8">
        <f t="shared" si="224"/>
        <v>18.333333333333332</v>
      </c>
      <c r="S3642" t="s">
        <v>8324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225"/>
        <v>41899.627071759263</v>
      </c>
      <c r="L3643" s="13">
        <f t="shared" si="226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20">
        <f t="shared" si="227"/>
        <v>0</v>
      </c>
      <c r="R3643" s="8" t="e">
        <f t="shared" si="224"/>
        <v>#DIV/0!</v>
      </c>
      <c r="S3643" t="s">
        <v>8324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225"/>
        <v>42297.816284722227</v>
      </c>
      <c r="L3644" s="13">
        <f t="shared" si="226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20">
        <f t="shared" si="227"/>
        <v>2.1428571428571428</v>
      </c>
      <c r="R3644" s="8">
        <f t="shared" si="224"/>
        <v>7.5</v>
      </c>
      <c r="S3644" t="s">
        <v>8324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225"/>
        <v>42285.143969907411</v>
      </c>
      <c r="L3645" s="13">
        <f t="shared" si="226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20">
        <f t="shared" si="227"/>
        <v>0</v>
      </c>
      <c r="R3645" s="8" t="e">
        <f t="shared" si="224"/>
        <v>#DIV/0!</v>
      </c>
      <c r="S3645" t="s">
        <v>8324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225"/>
        <v>42409.241747685184</v>
      </c>
      <c r="L3646" s="13">
        <f t="shared" si="226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20">
        <f t="shared" si="227"/>
        <v>16.420000000000002</v>
      </c>
      <c r="R3646" s="8">
        <f t="shared" si="224"/>
        <v>68.416666666666671</v>
      </c>
      <c r="S3646" t="s">
        <v>8324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225"/>
        <v>42665.970347222217</v>
      </c>
      <c r="L3647" s="13">
        <f t="shared" si="226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20">
        <f t="shared" si="227"/>
        <v>0.1</v>
      </c>
      <c r="R3647" s="8">
        <f t="shared" si="224"/>
        <v>1</v>
      </c>
      <c r="S3647" t="s">
        <v>8324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225"/>
        <v>42140.421319444446</v>
      </c>
      <c r="L3648" s="13">
        <f t="shared" si="226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20">
        <f t="shared" si="227"/>
        <v>4.8099999999999996</v>
      </c>
      <c r="R3648" s="8">
        <f t="shared" si="224"/>
        <v>60.125</v>
      </c>
      <c r="S3648" t="s">
        <v>8324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225"/>
        <v>42598.749155092592</v>
      </c>
      <c r="L3649" s="13">
        <f t="shared" si="226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20">
        <f t="shared" si="227"/>
        <v>6</v>
      </c>
      <c r="R3649" s="8">
        <f t="shared" si="224"/>
        <v>15</v>
      </c>
      <c r="S3649" t="s">
        <v>8324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225"/>
        <v>41887.292187500003</v>
      </c>
      <c r="L3650" s="13">
        <f t="shared" si="226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20">
        <f t="shared" si="227"/>
        <v>100.38249999999999</v>
      </c>
      <c r="R3650" s="8">
        <f t="shared" ref="R3650:R3713" si="228">E3650/N3650</f>
        <v>550.04109589041093</v>
      </c>
      <c r="S3650" t="s">
        <v>8324</v>
      </c>
      <c r="T3650" t="s">
        <v>8325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229">(((J3651/60)/60)/24)+DATE(1970,1,1)</f>
        <v>41780.712893518517</v>
      </c>
      <c r="L3651" s="13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20">
        <f t="shared" si="227"/>
        <v>104</v>
      </c>
      <c r="R3651" s="8">
        <f t="shared" si="228"/>
        <v>97.5</v>
      </c>
      <c r="S3651" t="s">
        <v>8324</v>
      </c>
      <c r="T3651" t="s">
        <v>8325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229"/>
        <v>42381.478981481487</v>
      </c>
      <c r="L3652" s="13">
        <f t="shared" si="230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20">
        <f t="shared" ref="Q3652:Q3715" si="231">E3652/D3652*100</f>
        <v>100</v>
      </c>
      <c r="R3652" s="8">
        <f t="shared" si="228"/>
        <v>29.411764705882351</v>
      </c>
      <c r="S3652" t="s">
        <v>8324</v>
      </c>
      <c r="T3652" t="s">
        <v>8325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229"/>
        <v>41828.646319444444</v>
      </c>
      <c r="L3653" s="13">
        <f t="shared" si="230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20">
        <f t="shared" si="231"/>
        <v>104</v>
      </c>
      <c r="R3653" s="8">
        <f t="shared" si="228"/>
        <v>57.777777777777779</v>
      </c>
      <c r="S3653" t="s">
        <v>8324</v>
      </c>
      <c r="T3653" t="s">
        <v>8325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229"/>
        <v>42596.644699074073</v>
      </c>
      <c r="L3654" s="13">
        <f t="shared" si="230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20">
        <f t="shared" si="231"/>
        <v>250.66666666666669</v>
      </c>
      <c r="R3654" s="8">
        <f t="shared" si="228"/>
        <v>44.235294117647058</v>
      </c>
      <c r="S3654" t="s">
        <v>8324</v>
      </c>
      <c r="T3654" t="s">
        <v>8325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229"/>
        <v>42191.363506944443</v>
      </c>
      <c r="L3655" s="13">
        <f t="shared" si="230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20">
        <f t="shared" si="231"/>
        <v>100.49999999999999</v>
      </c>
      <c r="R3655" s="8">
        <f t="shared" si="228"/>
        <v>60.909090909090907</v>
      </c>
      <c r="S3655" t="s">
        <v>8324</v>
      </c>
      <c r="T3655" t="s">
        <v>8325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229"/>
        <v>42440.416504629626</v>
      </c>
      <c r="L3656" s="13">
        <f t="shared" si="230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20">
        <f t="shared" si="231"/>
        <v>174.4</v>
      </c>
      <c r="R3656" s="8">
        <f t="shared" si="228"/>
        <v>68.84210526315789</v>
      </c>
      <c r="S3656" t="s">
        <v>8324</v>
      </c>
      <c r="T3656" t="s">
        <v>8325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229"/>
        <v>42173.803217592591</v>
      </c>
      <c r="L3657" s="13">
        <f t="shared" si="230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20">
        <f t="shared" si="231"/>
        <v>116.26</v>
      </c>
      <c r="R3657" s="8">
        <f t="shared" si="228"/>
        <v>73.582278481012665</v>
      </c>
      <c r="S3657" t="s">
        <v>8324</v>
      </c>
      <c r="T3657" t="s">
        <v>8325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229"/>
        <v>42737.910138888896</v>
      </c>
      <c r="L3658" s="13">
        <f t="shared" si="230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20">
        <f t="shared" si="231"/>
        <v>105.82000000000001</v>
      </c>
      <c r="R3658" s="8">
        <f t="shared" si="228"/>
        <v>115.02173913043478</v>
      </c>
      <c r="S3658" t="s">
        <v>8324</v>
      </c>
      <c r="T3658" t="s">
        <v>8325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229"/>
        <v>42499.629849537043</v>
      </c>
      <c r="L3659" s="13">
        <f t="shared" si="230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20">
        <f t="shared" si="231"/>
        <v>110.75</v>
      </c>
      <c r="R3659" s="8">
        <f t="shared" si="228"/>
        <v>110.75</v>
      </c>
      <c r="S3659" t="s">
        <v>8324</v>
      </c>
      <c r="T3659" t="s">
        <v>8325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229"/>
        <v>41775.858564814815</v>
      </c>
      <c r="L3660" s="13">
        <f t="shared" si="230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20">
        <f t="shared" si="231"/>
        <v>100.66666666666666</v>
      </c>
      <c r="R3660" s="8">
        <f t="shared" si="228"/>
        <v>75.5</v>
      </c>
      <c r="S3660" t="s">
        <v>8324</v>
      </c>
      <c r="T3660" t="s">
        <v>8325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229"/>
        <v>42055.277199074073</v>
      </c>
      <c r="L3661" s="13">
        <f t="shared" si="230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20">
        <f t="shared" si="231"/>
        <v>102.03333333333333</v>
      </c>
      <c r="R3661" s="8">
        <f t="shared" si="228"/>
        <v>235.46153846153845</v>
      </c>
      <c r="S3661" t="s">
        <v>8324</v>
      </c>
      <c r="T3661" t="s">
        <v>8325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229"/>
        <v>41971.881076388891</v>
      </c>
      <c r="L3662" s="13">
        <f t="shared" si="230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20">
        <f t="shared" si="231"/>
        <v>100</v>
      </c>
      <c r="R3662" s="8">
        <f t="shared" si="228"/>
        <v>11.363636363636363</v>
      </c>
      <c r="S3662" t="s">
        <v>8324</v>
      </c>
      <c r="T3662" t="s">
        <v>8325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229"/>
        <v>42447.896666666667</v>
      </c>
      <c r="L3663" s="13">
        <f t="shared" si="230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20">
        <f t="shared" si="231"/>
        <v>111.00000000000001</v>
      </c>
      <c r="R3663" s="8">
        <f t="shared" si="228"/>
        <v>92.5</v>
      </c>
      <c r="S3663" t="s">
        <v>8324</v>
      </c>
      <c r="T3663" t="s">
        <v>8325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229"/>
        <v>42064.220069444447</v>
      </c>
      <c r="L3664" s="13">
        <f t="shared" si="230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20">
        <f t="shared" si="231"/>
        <v>101.42500000000001</v>
      </c>
      <c r="R3664" s="8">
        <f t="shared" si="228"/>
        <v>202.85</v>
      </c>
      <c r="S3664" t="s">
        <v>8324</v>
      </c>
      <c r="T3664" t="s">
        <v>8325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229"/>
        <v>42665.451736111107</v>
      </c>
      <c r="L3665" s="13">
        <f t="shared" si="230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20">
        <f t="shared" si="231"/>
        <v>104</v>
      </c>
      <c r="R3665" s="8">
        <f t="shared" si="228"/>
        <v>26</v>
      </c>
      <c r="S3665" t="s">
        <v>8324</v>
      </c>
      <c r="T3665" t="s">
        <v>8325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229"/>
        <v>42523.248715277776</v>
      </c>
      <c r="L3666" s="13">
        <f t="shared" si="230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20">
        <f t="shared" si="231"/>
        <v>109.375</v>
      </c>
      <c r="R3666" s="8">
        <f t="shared" si="228"/>
        <v>46.05263157894737</v>
      </c>
      <c r="S3666" t="s">
        <v>8324</v>
      </c>
      <c r="T3666" t="s">
        <v>8325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229"/>
        <v>42294.808124999996</v>
      </c>
      <c r="L3667" s="13">
        <f t="shared" si="230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20">
        <f t="shared" si="231"/>
        <v>115.16129032258064</v>
      </c>
      <c r="R3667" s="8">
        <f t="shared" si="228"/>
        <v>51</v>
      </c>
      <c r="S3667" t="s">
        <v>8324</v>
      </c>
      <c r="T3667" t="s">
        <v>8325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229"/>
        <v>41822.90488425926</v>
      </c>
      <c r="L3668" s="13">
        <f t="shared" si="230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20">
        <f t="shared" si="231"/>
        <v>100</v>
      </c>
      <c r="R3668" s="8">
        <f t="shared" si="228"/>
        <v>31.578947368421051</v>
      </c>
      <c r="S3668" t="s">
        <v>8324</v>
      </c>
      <c r="T3668" t="s">
        <v>8325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229"/>
        <v>42173.970127314817</v>
      </c>
      <c r="L3669" s="13">
        <f t="shared" si="230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20">
        <f t="shared" si="231"/>
        <v>103.17033333333335</v>
      </c>
      <c r="R3669" s="8">
        <f t="shared" si="228"/>
        <v>53.363965517241382</v>
      </c>
      <c r="S3669" t="s">
        <v>8324</v>
      </c>
      <c r="T3669" t="s">
        <v>8325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229"/>
        <v>42185.556157407409</v>
      </c>
      <c r="L3670" s="13">
        <f t="shared" si="230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20">
        <f t="shared" si="231"/>
        <v>103.49999999999999</v>
      </c>
      <c r="R3670" s="8">
        <f t="shared" si="228"/>
        <v>36.964285714285715</v>
      </c>
      <c r="S3670" t="s">
        <v>8324</v>
      </c>
      <c r="T3670" t="s">
        <v>8325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229"/>
        <v>42136.675196759257</v>
      </c>
      <c r="L3671" s="13">
        <f t="shared" si="230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20">
        <f t="shared" si="231"/>
        <v>138.19999999999999</v>
      </c>
      <c r="R3671" s="8">
        <f t="shared" si="228"/>
        <v>81.294117647058826</v>
      </c>
      <c r="S3671" t="s">
        <v>8324</v>
      </c>
      <c r="T3671" t="s">
        <v>8325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229"/>
        <v>42142.514016203699</v>
      </c>
      <c r="L3672" s="13">
        <f t="shared" si="230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20">
        <f t="shared" si="231"/>
        <v>109.54545454545455</v>
      </c>
      <c r="R3672" s="8">
        <f t="shared" si="228"/>
        <v>20.083333333333332</v>
      </c>
      <c r="S3672" t="s">
        <v>8324</v>
      </c>
      <c r="T3672" t="s">
        <v>8325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229"/>
        <v>41820.62809027778</v>
      </c>
      <c r="L3673" s="13">
        <f t="shared" si="230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20">
        <f t="shared" si="231"/>
        <v>100.85714285714286</v>
      </c>
      <c r="R3673" s="8">
        <f t="shared" si="228"/>
        <v>88.25</v>
      </c>
      <c r="S3673" t="s">
        <v>8324</v>
      </c>
      <c r="T3673" t="s">
        <v>8325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229"/>
        <v>41878.946574074071</v>
      </c>
      <c r="L3674" s="13">
        <f t="shared" si="230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20">
        <f t="shared" si="231"/>
        <v>101.53333333333335</v>
      </c>
      <c r="R3674" s="8">
        <f t="shared" si="228"/>
        <v>53.438596491228068</v>
      </c>
      <c r="S3674" t="s">
        <v>8324</v>
      </c>
      <c r="T3674" t="s">
        <v>8325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229"/>
        <v>41914.295104166667</v>
      </c>
      <c r="L3675" s="13">
        <f t="shared" si="230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20">
        <f t="shared" si="231"/>
        <v>113.625</v>
      </c>
      <c r="R3675" s="8">
        <f t="shared" si="228"/>
        <v>39.868421052631582</v>
      </c>
      <c r="S3675" t="s">
        <v>8324</v>
      </c>
      <c r="T3675" t="s">
        <v>8325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229"/>
        <v>42556.873020833329</v>
      </c>
      <c r="L3676" s="13">
        <f t="shared" si="230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20">
        <f t="shared" si="231"/>
        <v>100</v>
      </c>
      <c r="R3676" s="8">
        <f t="shared" si="228"/>
        <v>145.16129032258064</v>
      </c>
      <c r="S3676" t="s">
        <v>8324</v>
      </c>
      <c r="T3676" t="s">
        <v>8325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229"/>
        <v>42493.597013888888</v>
      </c>
      <c r="L3677" s="13">
        <f t="shared" si="230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20">
        <f t="shared" si="231"/>
        <v>140</v>
      </c>
      <c r="R3677" s="8">
        <f t="shared" si="228"/>
        <v>23.333333333333332</v>
      </c>
      <c r="S3677" t="s">
        <v>8324</v>
      </c>
      <c r="T3677" t="s">
        <v>8325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229"/>
        <v>41876.815787037034</v>
      </c>
      <c r="L3678" s="13">
        <f t="shared" si="230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20">
        <f t="shared" si="231"/>
        <v>128.75</v>
      </c>
      <c r="R3678" s="8">
        <f t="shared" si="228"/>
        <v>64.375</v>
      </c>
      <c r="S3678" t="s">
        <v>8324</v>
      </c>
      <c r="T3678" t="s">
        <v>8325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229"/>
        <v>41802.574282407404</v>
      </c>
      <c r="L3679" s="13">
        <f t="shared" si="230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20">
        <f t="shared" si="231"/>
        <v>102.90416666666667</v>
      </c>
      <c r="R3679" s="8">
        <f t="shared" si="228"/>
        <v>62.052763819095475</v>
      </c>
      <c r="S3679" t="s">
        <v>8324</v>
      </c>
      <c r="T3679" t="s">
        <v>8325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229"/>
        <v>42120.531226851846</v>
      </c>
      <c r="L3680" s="13">
        <f t="shared" si="230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20">
        <f t="shared" si="231"/>
        <v>102.49999999999999</v>
      </c>
      <c r="R3680" s="8">
        <f t="shared" si="228"/>
        <v>66.129032258064512</v>
      </c>
      <c r="S3680" t="s">
        <v>8324</v>
      </c>
      <c r="T3680" t="s">
        <v>8325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229"/>
        <v>41786.761354166665</v>
      </c>
      <c r="L3681" s="13">
        <f t="shared" si="230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20">
        <f t="shared" si="231"/>
        <v>110.1</v>
      </c>
      <c r="R3681" s="8">
        <f t="shared" si="228"/>
        <v>73.400000000000006</v>
      </c>
      <c r="S3681" t="s">
        <v>8324</v>
      </c>
      <c r="T3681" t="s">
        <v>8325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229"/>
        <v>42627.454097222217</v>
      </c>
      <c r="L3682" s="13">
        <f t="shared" si="230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20">
        <f t="shared" si="231"/>
        <v>112.76666666666667</v>
      </c>
      <c r="R3682" s="8">
        <f t="shared" si="228"/>
        <v>99.5</v>
      </c>
      <c r="S3682" t="s">
        <v>8324</v>
      </c>
      <c r="T3682" t="s">
        <v>8325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229"/>
        <v>42374.651504629626</v>
      </c>
      <c r="L3683" s="13">
        <f t="shared" si="230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20">
        <f t="shared" si="231"/>
        <v>111.9</v>
      </c>
      <c r="R3683" s="8">
        <f t="shared" si="228"/>
        <v>62.166666666666664</v>
      </c>
      <c r="S3683" t="s">
        <v>8324</v>
      </c>
      <c r="T3683" t="s">
        <v>8325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229"/>
        <v>41772.685393518521</v>
      </c>
      <c r="L3684" s="13">
        <f t="shared" si="230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20">
        <f t="shared" si="231"/>
        <v>139.19999999999999</v>
      </c>
      <c r="R3684" s="8">
        <f t="shared" si="228"/>
        <v>62.328358208955223</v>
      </c>
      <c r="S3684" t="s">
        <v>8324</v>
      </c>
      <c r="T3684" t="s">
        <v>8325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229"/>
        <v>42633.116851851853</v>
      </c>
      <c r="L3685" s="13">
        <f t="shared" si="230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20">
        <f t="shared" si="231"/>
        <v>110.85714285714286</v>
      </c>
      <c r="R3685" s="8">
        <f t="shared" si="228"/>
        <v>58.787878787878789</v>
      </c>
      <c r="S3685" t="s">
        <v>8324</v>
      </c>
      <c r="T3685" t="s">
        <v>8325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229"/>
        <v>42219.180393518516</v>
      </c>
      <c r="L3686" s="13">
        <f t="shared" si="230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20">
        <f t="shared" si="231"/>
        <v>139.06666666666666</v>
      </c>
      <c r="R3686" s="8">
        <f t="shared" si="228"/>
        <v>45.347826086956523</v>
      </c>
      <c r="S3686" t="s">
        <v>8324</v>
      </c>
      <c r="T3686" t="s">
        <v>8325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229"/>
        <v>41753.593275462961</v>
      </c>
      <c r="L3687" s="13">
        <f t="shared" si="230"/>
        <v>41778.875</v>
      </c>
      <c r="M3687" t="b">
        <v>0</v>
      </c>
      <c r="N3687">
        <v>126</v>
      </c>
      <c r="O3687" t="b">
        <v>1</v>
      </c>
      <c r="P3687" t="s">
        <v>8271</v>
      </c>
      <c r="Q3687" s="20">
        <f t="shared" si="231"/>
        <v>105.69999999999999</v>
      </c>
      <c r="R3687" s="8">
        <f t="shared" si="228"/>
        <v>41.944444444444443</v>
      </c>
      <c r="S3687" t="s">
        <v>8324</v>
      </c>
      <c r="T3687" t="s">
        <v>8325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229"/>
        <v>42230.662731481483</v>
      </c>
      <c r="L3688" s="13">
        <f t="shared" si="230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20">
        <f t="shared" si="231"/>
        <v>101.42857142857142</v>
      </c>
      <c r="R3688" s="8">
        <f t="shared" si="228"/>
        <v>59.166666666666664</v>
      </c>
      <c r="S3688" t="s">
        <v>8324</v>
      </c>
      <c r="T3688" t="s">
        <v>8325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229"/>
        <v>41787.218229166669</v>
      </c>
      <c r="L3689" s="13">
        <f t="shared" si="230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20">
        <f t="shared" si="231"/>
        <v>100.245</v>
      </c>
      <c r="R3689" s="8">
        <f t="shared" si="228"/>
        <v>200.49</v>
      </c>
      <c r="S3689" t="s">
        <v>8324</v>
      </c>
      <c r="T3689" t="s">
        <v>8325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229"/>
        <v>41829.787083333329</v>
      </c>
      <c r="L3690" s="13">
        <f t="shared" si="230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20">
        <f t="shared" si="231"/>
        <v>109.16666666666666</v>
      </c>
      <c r="R3690" s="8">
        <f t="shared" si="228"/>
        <v>83.974358974358978</v>
      </c>
      <c r="S3690" t="s">
        <v>8324</v>
      </c>
      <c r="T3690" t="s">
        <v>8325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229"/>
        <v>42147.826840277776</v>
      </c>
      <c r="L3691" s="13">
        <f t="shared" si="230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20">
        <f t="shared" si="231"/>
        <v>118.33333333333333</v>
      </c>
      <c r="R3691" s="8">
        <f t="shared" si="228"/>
        <v>57.258064516129032</v>
      </c>
      <c r="S3691" t="s">
        <v>8324</v>
      </c>
      <c r="T3691" t="s">
        <v>8325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229"/>
        <v>41940.598182870373</v>
      </c>
      <c r="L3692" s="13">
        <f t="shared" si="230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20">
        <f t="shared" si="231"/>
        <v>120</v>
      </c>
      <c r="R3692" s="8">
        <f t="shared" si="228"/>
        <v>58.064516129032256</v>
      </c>
      <c r="S3692" t="s">
        <v>8324</v>
      </c>
      <c r="T3692" t="s">
        <v>8325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229"/>
        <v>42020.700567129628</v>
      </c>
      <c r="L3693" s="13">
        <f t="shared" si="230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20">
        <f t="shared" si="231"/>
        <v>127.96000000000001</v>
      </c>
      <c r="R3693" s="8">
        <f t="shared" si="228"/>
        <v>186.80291970802921</v>
      </c>
      <c r="S3693" t="s">
        <v>8324</v>
      </c>
      <c r="T3693" t="s">
        <v>8325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229"/>
        <v>41891.96503472222</v>
      </c>
      <c r="L3694" s="13">
        <f t="shared" si="230"/>
        <v>41901</v>
      </c>
      <c r="M3694" t="b">
        <v>0</v>
      </c>
      <c r="N3694">
        <v>17</v>
      </c>
      <c r="O3694" t="b">
        <v>1</v>
      </c>
      <c r="P3694" t="s">
        <v>8271</v>
      </c>
      <c r="Q3694" s="20">
        <f t="shared" si="231"/>
        <v>126</v>
      </c>
      <c r="R3694" s="8">
        <f t="shared" si="228"/>
        <v>74.117647058823536</v>
      </c>
      <c r="S3694" t="s">
        <v>8324</v>
      </c>
      <c r="T3694" t="s">
        <v>8325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229"/>
        <v>42309.191307870366</v>
      </c>
      <c r="L3695" s="13">
        <f t="shared" si="230"/>
        <v>42338.9375</v>
      </c>
      <c r="M3695" t="b">
        <v>0</v>
      </c>
      <c r="N3695">
        <v>14</v>
      </c>
      <c r="O3695" t="b">
        <v>1</v>
      </c>
      <c r="P3695" t="s">
        <v>8271</v>
      </c>
      <c r="Q3695" s="20">
        <f t="shared" si="231"/>
        <v>129.12912912912913</v>
      </c>
      <c r="R3695" s="8">
        <f t="shared" si="228"/>
        <v>30.714285714285715</v>
      </c>
      <c r="S3695" t="s">
        <v>8324</v>
      </c>
      <c r="T3695" t="s">
        <v>8325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229"/>
        <v>42490.133877314816</v>
      </c>
      <c r="L3696" s="13">
        <f t="shared" si="230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20">
        <f t="shared" si="231"/>
        <v>107.42857142857143</v>
      </c>
      <c r="R3696" s="8">
        <f t="shared" si="228"/>
        <v>62.666666666666664</v>
      </c>
      <c r="S3696" t="s">
        <v>8324</v>
      </c>
      <c r="T3696" t="s">
        <v>8325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229"/>
        <v>41995.870486111111</v>
      </c>
      <c r="L3697" s="13">
        <f t="shared" si="230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20">
        <f t="shared" si="231"/>
        <v>100.125</v>
      </c>
      <c r="R3697" s="8">
        <f t="shared" si="228"/>
        <v>121.36363636363636</v>
      </c>
      <c r="S3697" t="s">
        <v>8324</v>
      </c>
      <c r="T3697" t="s">
        <v>8325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229"/>
        <v>41988.617083333331</v>
      </c>
      <c r="L3698" s="13">
        <f t="shared" si="230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20">
        <f t="shared" si="231"/>
        <v>155</v>
      </c>
      <c r="R3698" s="8">
        <f t="shared" si="228"/>
        <v>39.743589743589745</v>
      </c>
      <c r="S3698" t="s">
        <v>8324</v>
      </c>
      <c r="T3698" t="s">
        <v>8325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229"/>
        <v>42479.465833333335</v>
      </c>
      <c r="L3699" s="13">
        <f t="shared" si="230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20">
        <f t="shared" si="231"/>
        <v>108</v>
      </c>
      <c r="R3699" s="8">
        <f t="shared" si="228"/>
        <v>72</v>
      </c>
      <c r="S3699" t="s">
        <v>8324</v>
      </c>
      <c r="T3699" t="s">
        <v>8325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229"/>
        <v>42401.806562500002</v>
      </c>
      <c r="L3700" s="13">
        <f t="shared" si="230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20">
        <f t="shared" si="231"/>
        <v>110.52</v>
      </c>
      <c r="R3700" s="8">
        <f t="shared" si="228"/>
        <v>40.632352941176471</v>
      </c>
      <c r="S3700" t="s">
        <v>8324</v>
      </c>
      <c r="T3700" t="s">
        <v>8325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229"/>
        <v>41897.602037037039</v>
      </c>
      <c r="L3701" s="13">
        <f t="shared" si="230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20">
        <f t="shared" si="231"/>
        <v>100.8</v>
      </c>
      <c r="R3701" s="8">
        <f t="shared" si="228"/>
        <v>63</v>
      </c>
      <c r="S3701" t="s">
        <v>8324</v>
      </c>
      <c r="T3701" t="s">
        <v>8325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229"/>
        <v>41882.585648148146</v>
      </c>
      <c r="L3702" s="13">
        <f t="shared" si="230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20">
        <f t="shared" si="231"/>
        <v>121.2</v>
      </c>
      <c r="R3702" s="8">
        <f t="shared" si="228"/>
        <v>33.666666666666664</v>
      </c>
      <c r="S3702" t="s">
        <v>8324</v>
      </c>
      <c r="T3702" t="s">
        <v>8325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229"/>
        <v>42129.541585648149</v>
      </c>
      <c r="L3703" s="13">
        <f t="shared" si="230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20">
        <f t="shared" si="231"/>
        <v>100.33333333333334</v>
      </c>
      <c r="R3703" s="8">
        <f t="shared" si="228"/>
        <v>38.589743589743591</v>
      </c>
      <c r="S3703" t="s">
        <v>8324</v>
      </c>
      <c r="T3703" t="s">
        <v>8325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229"/>
        <v>42524.53800925926</v>
      </c>
      <c r="L3704" s="13">
        <f t="shared" si="230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20">
        <f t="shared" si="231"/>
        <v>109.16666666666666</v>
      </c>
      <c r="R3704" s="8">
        <f t="shared" si="228"/>
        <v>155.95238095238096</v>
      </c>
      <c r="S3704" t="s">
        <v>8324</v>
      </c>
      <c r="T3704" t="s">
        <v>8325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229"/>
        <v>42556.504490740743</v>
      </c>
      <c r="L3705" s="13">
        <f t="shared" si="230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20">
        <f t="shared" si="231"/>
        <v>123.42857142857142</v>
      </c>
      <c r="R3705" s="8">
        <f t="shared" si="228"/>
        <v>43.2</v>
      </c>
      <c r="S3705" t="s">
        <v>8324</v>
      </c>
      <c r="T3705" t="s">
        <v>8325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229"/>
        <v>42461.689745370371</v>
      </c>
      <c r="L3706" s="13">
        <f t="shared" si="230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20">
        <f t="shared" si="231"/>
        <v>136.33666666666667</v>
      </c>
      <c r="R3706" s="8">
        <f t="shared" si="228"/>
        <v>15.148518518518518</v>
      </c>
      <c r="S3706" t="s">
        <v>8324</v>
      </c>
      <c r="T3706" t="s">
        <v>8325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229"/>
        <v>41792.542986111112</v>
      </c>
      <c r="L3707" s="13">
        <f t="shared" si="230"/>
        <v>41813.75</v>
      </c>
      <c r="M3707" t="b">
        <v>0</v>
      </c>
      <c r="N3707">
        <v>35</v>
      </c>
      <c r="O3707" t="b">
        <v>1</v>
      </c>
      <c r="P3707" t="s">
        <v>8271</v>
      </c>
      <c r="Q3707" s="20">
        <f t="shared" si="231"/>
        <v>103.46657233816768</v>
      </c>
      <c r="R3707" s="8">
        <f t="shared" si="228"/>
        <v>83.571428571428569</v>
      </c>
      <c r="S3707" t="s">
        <v>8324</v>
      </c>
      <c r="T3707" t="s">
        <v>8325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229"/>
        <v>41879.913761574076</v>
      </c>
      <c r="L3708" s="13">
        <f t="shared" si="230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20">
        <f t="shared" si="231"/>
        <v>121.33333333333334</v>
      </c>
      <c r="R3708" s="8">
        <f t="shared" si="228"/>
        <v>140</v>
      </c>
      <c r="S3708" t="s">
        <v>8324</v>
      </c>
      <c r="T3708" t="s">
        <v>8325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229"/>
        <v>42552.048356481479</v>
      </c>
      <c r="L3709" s="13">
        <f t="shared" si="230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20">
        <f t="shared" si="231"/>
        <v>186</v>
      </c>
      <c r="R3709" s="8">
        <f t="shared" si="228"/>
        <v>80.869565217391298</v>
      </c>
      <c r="S3709" t="s">
        <v>8324</v>
      </c>
      <c r="T3709" t="s">
        <v>8325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229"/>
        <v>41810.142199074071</v>
      </c>
      <c r="L3710" s="13">
        <f t="shared" si="230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20">
        <f t="shared" si="231"/>
        <v>300</v>
      </c>
      <c r="R3710" s="8">
        <f t="shared" si="228"/>
        <v>53.846153846153847</v>
      </c>
      <c r="S3710" t="s">
        <v>8324</v>
      </c>
      <c r="T3710" t="s">
        <v>8325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229"/>
        <v>41785.707708333335</v>
      </c>
      <c r="L3711" s="13">
        <f t="shared" si="230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20">
        <f t="shared" si="231"/>
        <v>108.25</v>
      </c>
      <c r="R3711" s="8">
        <f t="shared" si="228"/>
        <v>30.928571428571427</v>
      </c>
      <c r="S3711" t="s">
        <v>8324</v>
      </c>
      <c r="T3711" t="s">
        <v>8325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229"/>
        <v>42072.576249999998</v>
      </c>
      <c r="L3712" s="13">
        <f t="shared" si="230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20">
        <f t="shared" si="231"/>
        <v>141.15384615384616</v>
      </c>
      <c r="R3712" s="8">
        <f t="shared" si="228"/>
        <v>67.962962962962962</v>
      </c>
      <c r="S3712" t="s">
        <v>8324</v>
      </c>
      <c r="T3712" t="s">
        <v>8325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229"/>
        <v>41779.724224537036</v>
      </c>
      <c r="L3713" s="13">
        <f t="shared" si="230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20">
        <f t="shared" si="231"/>
        <v>113.99999999999999</v>
      </c>
      <c r="R3713" s="8">
        <f t="shared" si="228"/>
        <v>27.142857142857142</v>
      </c>
      <c r="S3713" t="s">
        <v>8324</v>
      </c>
      <c r="T3713" t="s">
        <v>8325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229"/>
        <v>42134.172071759262</v>
      </c>
      <c r="L3714" s="13">
        <f t="shared" si="230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20">
        <f t="shared" si="231"/>
        <v>153.73333333333335</v>
      </c>
      <c r="R3714" s="8">
        <f t="shared" ref="R3714:R3777" si="232">E3714/N3714</f>
        <v>110.86538461538461</v>
      </c>
      <c r="S3714" t="s">
        <v>8324</v>
      </c>
      <c r="T3714" t="s">
        <v>8325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233">(((J3715/60)/60)/24)+DATE(1970,1,1)</f>
        <v>42505.738032407404</v>
      </c>
      <c r="L3715" s="13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20">
        <f t="shared" si="231"/>
        <v>101.49999999999999</v>
      </c>
      <c r="R3715" s="8">
        <f t="shared" si="232"/>
        <v>106.84210526315789</v>
      </c>
      <c r="S3715" t="s">
        <v>8324</v>
      </c>
      <c r="T3715" t="s">
        <v>8325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233"/>
        <v>42118.556331018524</v>
      </c>
      <c r="L3716" s="13">
        <f t="shared" si="23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20">
        <f t="shared" ref="Q3716:Q3779" si="235">E3716/D3716*100</f>
        <v>102.35000000000001</v>
      </c>
      <c r="R3716" s="8">
        <f t="shared" si="232"/>
        <v>105.51546391752578</v>
      </c>
      <c r="S3716" t="s">
        <v>8324</v>
      </c>
      <c r="T3716" t="s">
        <v>8325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233"/>
        <v>42036.995590277773</v>
      </c>
      <c r="L3717" s="13">
        <f t="shared" si="23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20">
        <f t="shared" si="235"/>
        <v>102.57142857142858</v>
      </c>
      <c r="R3717" s="8">
        <f t="shared" si="232"/>
        <v>132.96296296296296</v>
      </c>
      <c r="S3717" t="s">
        <v>8324</v>
      </c>
      <c r="T3717" t="s">
        <v>8325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233"/>
        <v>42360.887835648144</v>
      </c>
      <c r="L3718" s="13">
        <f t="shared" si="23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20">
        <f t="shared" si="235"/>
        <v>155.75</v>
      </c>
      <c r="R3718" s="8">
        <f t="shared" si="232"/>
        <v>51.916666666666664</v>
      </c>
      <c r="S3718" t="s">
        <v>8324</v>
      </c>
      <c r="T3718" t="s">
        <v>8325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233"/>
        <v>42102.866307870368</v>
      </c>
      <c r="L3719" s="13">
        <f t="shared" si="23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20">
        <f t="shared" si="235"/>
        <v>100.75</v>
      </c>
      <c r="R3719" s="8">
        <f t="shared" si="232"/>
        <v>310</v>
      </c>
      <c r="S3719" t="s">
        <v>8324</v>
      </c>
      <c r="T3719" t="s">
        <v>8325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233"/>
        <v>42032.716145833328</v>
      </c>
      <c r="L3720" s="13">
        <f t="shared" si="23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20">
        <f t="shared" si="235"/>
        <v>239.4</v>
      </c>
      <c r="R3720" s="8">
        <f t="shared" si="232"/>
        <v>26.021739130434781</v>
      </c>
      <c r="S3720" t="s">
        <v>8324</v>
      </c>
      <c r="T3720" t="s">
        <v>8325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233"/>
        <v>42147.729930555557</v>
      </c>
      <c r="L3721" s="13">
        <f t="shared" si="23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20">
        <f t="shared" si="235"/>
        <v>210</v>
      </c>
      <c r="R3721" s="8">
        <f t="shared" si="232"/>
        <v>105</v>
      </c>
      <c r="S3721" t="s">
        <v>8324</v>
      </c>
      <c r="T3721" t="s">
        <v>8325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233"/>
        <v>42165.993125000001</v>
      </c>
      <c r="L3722" s="13">
        <f t="shared" si="23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20">
        <f t="shared" si="235"/>
        <v>104.51515151515152</v>
      </c>
      <c r="R3722" s="8">
        <f t="shared" si="232"/>
        <v>86.224999999999994</v>
      </c>
      <c r="S3722" t="s">
        <v>8324</v>
      </c>
      <c r="T3722" t="s">
        <v>8325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233"/>
        <v>41927.936157407406</v>
      </c>
      <c r="L3723" s="13">
        <f t="shared" si="23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20">
        <f t="shared" si="235"/>
        <v>100.8</v>
      </c>
      <c r="R3723" s="8">
        <f t="shared" si="232"/>
        <v>114.54545454545455</v>
      </c>
      <c r="S3723" t="s">
        <v>8324</v>
      </c>
      <c r="T3723" t="s">
        <v>8325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233"/>
        <v>42381.671840277777</v>
      </c>
      <c r="L3724" s="13">
        <f t="shared" si="23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20">
        <f t="shared" si="235"/>
        <v>111.20000000000002</v>
      </c>
      <c r="R3724" s="8">
        <f t="shared" si="232"/>
        <v>47.657142857142858</v>
      </c>
      <c r="S3724" t="s">
        <v>8324</v>
      </c>
      <c r="T3724" t="s">
        <v>8325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233"/>
        <v>41943.753032407411</v>
      </c>
      <c r="L3725" s="13">
        <f t="shared" si="23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20">
        <f t="shared" si="235"/>
        <v>102.04444444444445</v>
      </c>
      <c r="R3725" s="8">
        <f t="shared" si="232"/>
        <v>72.888888888888886</v>
      </c>
      <c r="S3725" t="s">
        <v>8324</v>
      </c>
      <c r="T3725" t="s">
        <v>8325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233"/>
        <v>42465.491435185191</v>
      </c>
      <c r="L3726" s="13">
        <f t="shared" si="23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20">
        <f t="shared" si="235"/>
        <v>102.54767441860466</v>
      </c>
      <c r="R3726" s="8">
        <f t="shared" si="232"/>
        <v>49.545505617977533</v>
      </c>
      <c r="S3726" t="s">
        <v>8324</v>
      </c>
      <c r="T3726" t="s">
        <v>8325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233"/>
        <v>42401.945219907408</v>
      </c>
      <c r="L3727" s="13">
        <f t="shared" si="23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20">
        <f t="shared" si="235"/>
        <v>127</v>
      </c>
      <c r="R3727" s="8">
        <f t="shared" si="232"/>
        <v>25.4</v>
      </c>
      <c r="S3727" t="s">
        <v>8324</v>
      </c>
      <c r="T3727" t="s">
        <v>8325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233"/>
        <v>42462.140868055561</v>
      </c>
      <c r="L3728" s="13">
        <f t="shared" si="234"/>
        <v>42489.875</v>
      </c>
      <c r="M3728" t="b">
        <v>0</v>
      </c>
      <c r="N3728">
        <v>46</v>
      </c>
      <c r="O3728" t="b">
        <v>1</v>
      </c>
      <c r="P3728" t="s">
        <v>8271</v>
      </c>
      <c r="Q3728" s="20">
        <f t="shared" si="235"/>
        <v>338.70588235294122</v>
      </c>
      <c r="R3728" s="8">
        <f t="shared" si="232"/>
        <v>62.586956521739133</v>
      </c>
      <c r="S3728" t="s">
        <v>8324</v>
      </c>
      <c r="T3728" t="s">
        <v>8325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233"/>
        <v>42632.348310185189</v>
      </c>
      <c r="L3729" s="13">
        <f t="shared" si="23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20">
        <f t="shared" si="235"/>
        <v>100.75</v>
      </c>
      <c r="R3729" s="8">
        <f t="shared" si="232"/>
        <v>61.060606060606062</v>
      </c>
      <c r="S3729" t="s">
        <v>8324</v>
      </c>
      <c r="T3729" t="s">
        <v>8325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233"/>
        <v>42205.171018518522</v>
      </c>
      <c r="L3730" s="13">
        <f t="shared" si="23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20">
        <f t="shared" si="235"/>
        <v>9.31</v>
      </c>
      <c r="R3730" s="8">
        <f t="shared" si="232"/>
        <v>60.064516129032256</v>
      </c>
      <c r="S3730" t="s">
        <v>8324</v>
      </c>
      <c r="T3730" t="s">
        <v>8325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233"/>
        <v>42041.205000000002</v>
      </c>
      <c r="L3731" s="13">
        <f t="shared" si="23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20">
        <f t="shared" si="235"/>
        <v>7.24</v>
      </c>
      <c r="R3731" s="8">
        <f t="shared" si="232"/>
        <v>72.400000000000006</v>
      </c>
      <c r="S3731" t="s">
        <v>8324</v>
      </c>
      <c r="T3731" t="s">
        <v>8325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233"/>
        <v>42203.677766203706</v>
      </c>
      <c r="L3732" s="13">
        <f t="shared" si="23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20">
        <f t="shared" si="235"/>
        <v>10</v>
      </c>
      <c r="R3732" s="8">
        <f t="shared" si="232"/>
        <v>100</v>
      </c>
      <c r="S3732" t="s">
        <v>8324</v>
      </c>
      <c r="T3732" t="s">
        <v>8325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233"/>
        <v>41983.752847222218</v>
      </c>
      <c r="L3733" s="13">
        <f t="shared" si="23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20">
        <f t="shared" si="235"/>
        <v>11.272727272727273</v>
      </c>
      <c r="R3733" s="8">
        <f t="shared" si="232"/>
        <v>51.666666666666664</v>
      </c>
      <c r="S3733" t="s">
        <v>8324</v>
      </c>
      <c r="T3733" t="s">
        <v>8325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233"/>
        <v>41968.677465277782</v>
      </c>
      <c r="L3734" s="13">
        <f t="shared" si="234"/>
        <v>42028.5</v>
      </c>
      <c r="M3734" t="b">
        <v>0</v>
      </c>
      <c r="N3734">
        <v>4</v>
      </c>
      <c r="O3734" t="b">
        <v>0</v>
      </c>
      <c r="P3734" t="s">
        <v>8271</v>
      </c>
      <c r="Q3734" s="20">
        <f t="shared" si="235"/>
        <v>15.411764705882353</v>
      </c>
      <c r="R3734" s="8">
        <f t="shared" si="232"/>
        <v>32.75</v>
      </c>
      <c r="S3734" t="s">
        <v>8324</v>
      </c>
      <c r="T3734" t="s">
        <v>8325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233"/>
        <v>42103.024398148147</v>
      </c>
      <c r="L3735" s="13">
        <f t="shared" si="234"/>
        <v>42112.9375</v>
      </c>
      <c r="M3735" t="b">
        <v>0</v>
      </c>
      <c r="N3735">
        <v>0</v>
      </c>
      <c r="O3735" t="b">
        <v>0</v>
      </c>
      <c r="P3735" t="s">
        <v>8271</v>
      </c>
      <c r="Q3735" s="20">
        <f t="shared" si="235"/>
        <v>0</v>
      </c>
      <c r="R3735" s="8" t="e">
        <f t="shared" si="232"/>
        <v>#DIV/0!</v>
      </c>
      <c r="S3735" t="s">
        <v>8324</v>
      </c>
      <c r="T3735" t="s">
        <v>8325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233"/>
        <v>42089.901574074072</v>
      </c>
      <c r="L3736" s="13">
        <f t="shared" si="23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20">
        <f t="shared" si="235"/>
        <v>28.466666666666669</v>
      </c>
      <c r="R3736" s="8">
        <f t="shared" si="232"/>
        <v>61</v>
      </c>
      <c r="S3736" t="s">
        <v>8324</v>
      </c>
      <c r="T3736" t="s">
        <v>8325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233"/>
        <v>42122.693159722221</v>
      </c>
      <c r="L3737" s="13">
        <f t="shared" si="23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20">
        <f t="shared" si="235"/>
        <v>13.333333333333334</v>
      </c>
      <c r="R3737" s="8">
        <f t="shared" si="232"/>
        <v>10</v>
      </c>
      <c r="S3737" t="s">
        <v>8324</v>
      </c>
      <c r="T3737" t="s">
        <v>8325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233"/>
        <v>42048.711724537032</v>
      </c>
      <c r="L3738" s="13">
        <f t="shared" si="234"/>
        <v>42086.75</v>
      </c>
      <c r="M3738" t="b">
        <v>0</v>
      </c>
      <c r="N3738">
        <v>1</v>
      </c>
      <c r="O3738" t="b">
        <v>0</v>
      </c>
      <c r="P3738" t="s">
        <v>8271</v>
      </c>
      <c r="Q3738" s="20">
        <f t="shared" si="235"/>
        <v>0.66666666666666674</v>
      </c>
      <c r="R3738" s="8">
        <f t="shared" si="232"/>
        <v>10</v>
      </c>
      <c r="S3738" t="s">
        <v>8324</v>
      </c>
      <c r="T3738" t="s">
        <v>8325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233"/>
        <v>42297.691006944442</v>
      </c>
      <c r="L3739" s="13">
        <f t="shared" si="23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20">
        <f t="shared" si="235"/>
        <v>21.428571428571427</v>
      </c>
      <c r="R3739" s="8">
        <f t="shared" si="232"/>
        <v>37.5</v>
      </c>
      <c r="S3739" t="s">
        <v>8324</v>
      </c>
      <c r="T3739" t="s">
        <v>8325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233"/>
        <v>41813.938715277778</v>
      </c>
      <c r="L3740" s="13">
        <f t="shared" si="23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20">
        <f t="shared" si="235"/>
        <v>18</v>
      </c>
      <c r="R3740" s="8">
        <f t="shared" si="232"/>
        <v>45</v>
      </c>
      <c r="S3740" t="s">
        <v>8324</v>
      </c>
      <c r="T3740" t="s">
        <v>8325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233"/>
        <v>42548.449861111112</v>
      </c>
      <c r="L3741" s="13">
        <f t="shared" si="23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20">
        <f t="shared" si="235"/>
        <v>20.125</v>
      </c>
      <c r="R3741" s="8">
        <f t="shared" si="232"/>
        <v>100.625</v>
      </c>
      <c r="S3741" t="s">
        <v>8324</v>
      </c>
      <c r="T3741" t="s">
        <v>8325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233"/>
        <v>41833.089756944442</v>
      </c>
      <c r="L3742" s="13">
        <f t="shared" si="23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20">
        <f t="shared" si="235"/>
        <v>17.899999999999999</v>
      </c>
      <c r="R3742" s="8">
        <f t="shared" si="232"/>
        <v>25.571428571428573</v>
      </c>
      <c r="S3742" t="s">
        <v>8324</v>
      </c>
      <c r="T3742" t="s">
        <v>8325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233"/>
        <v>42325.920717592591</v>
      </c>
      <c r="L3743" s="13">
        <f t="shared" si="23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20">
        <f t="shared" si="235"/>
        <v>0</v>
      </c>
      <c r="R3743" s="8" t="e">
        <f t="shared" si="232"/>
        <v>#DIV/0!</v>
      </c>
      <c r="S3743" t="s">
        <v>8324</v>
      </c>
      <c r="T3743" t="s">
        <v>8325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233"/>
        <v>41858.214629629627</v>
      </c>
      <c r="L3744" s="13">
        <f t="shared" si="23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20">
        <f t="shared" si="235"/>
        <v>2</v>
      </c>
      <c r="R3744" s="8">
        <f t="shared" si="232"/>
        <v>25</v>
      </c>
      <c r="S3744" t="s">
        <v>8324</v>
      </c>
      <c r="T3744" t="s">
        <v>8325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233"/>
        <v>41793.710231481484</v>
      </c>
      <c r="L3745" s="13">
        <f t="shared" si="23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20">
        <f t="shared" si="235"/>
        <v>0</v>
      </c>
      <c r="R3745" s="8" t="e">
        <f t="shared" si="232"/>
        <v>#DIV/0!</v>
      </c>
      <c r="S3745" t="s">
        <v>8324</v>
      </c>
      <c r="T3745" t="s">
        <v>8325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233"/>
        <v>41793.814259259263</v>
      </c>
      <c r="L3746" s="13">
        <f t="shared" si="23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20">
        <f t="shared" si="235"/>
        <v>0</v>
      </c>
      <c r="R3746" s="8" t="e">
        <f t="shared" si="232"/>
        <v>#DIV/0!</v>
      </c>
      <c r="S3746" t="s">
        <v>8324</v>
      </c>
      <c r="T3746" t="s">
        <v>8325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233"/>
        <v>41831.697939814818</v>
      </c>
      <c r="L3747" s="13">
        <f t="shared" si="234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20">
        <f t="shared" si="235"/>
        <v>10</v>
      </c>
      <c r="R3747" s="8">
        <f t="shared" si="232"/>
        <v>10</v>
      </c>
      <c r="S3747" t="s">
        <v>8324</v>
      </c>
      <c r="T3747" t="s">
        <v>8325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233"/>
        <v>42621.389340277776</v>
      </c>
      <c r="L3748" s="13">
        <f t="shared" si="23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20">
        <f t="shared" si="235"/>
        <v>2.3764705882352941</v>
      </c>
      <c r="R3748" s="8">
        <f t="shared" si="232"/>
        <v>202</v>
      </c>
      <c r="S3748" t="s">
        <v>8324</v>
      </c>
      <c r="T3748" t="s">
        <v>8325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233"/>
        <v>42164.299722222218</v>
      </c>
      <c r="L3749" s="13">
        <f t="shared" si="23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20">
        <f t="shared" si="235"/>
        <v>1</v>
      </c>
      <c r="R3749" s="8">
        <f t="shared" si="232"/>
        <v>25</v>
      </c>
      <c r="S3749" t="s">
        <v>8324</v>
      </c>
      <c r="T3749" t="s">
        <v>8325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233"/>
        <v>42395.706435185188</v>
      </c>
      <c r="L3750" s="13">
        <f t="shared" si="23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20">
        <f t="shared" si="235"/>
        <v>103.52</v>
      </c>
      <c r="R3750" s="8">
        <f t="shared" si="232"/>
        <v>99.538461538461533</v>
      </c>
      <c r="S3750" t="s">
        <v>8324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233"/>
        <v>42458.127175925925</v>
      </c>
      <c r="L3751" s="13">
        <f t="shared" si="23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20">
        <f t="shared" si="235"/>
        <v>105</v>
      </c>
      <c r="R3751" s="8">
        <f t="shared" si="232"/>
        <v>75</v>
      </c>
      <c r="S3751" t="s">
        <v>8324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233"/>
        <v>42016.981574074074</v>
      </c>
      <c r="L3752" s="13">
        <f t="shared" si="23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20">
        <f t="shared" si="235"/>
        <v>100.44999999999999</v>
      </c>
      <c r="R3752" s="8">
        <f t="shared" si="232"/>
        <v>215.25</v>
      </c>
      <c r="S3752" t="s">
        <v>8324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233"/>
        <v>42403.035567129627</v>
      </c>
      <c r="L3753" s="13">
        <f t="shared" si="234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20">
        <f t="shared" si="235"/>
        <v>132.6</v>
      </c>
      <c r="R3753" s="8">
        <f t="shared" si="232"/>
        <v>120.54545454545455</v>
      </c>
      <c r="S3753" t="s">
        <v>8324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233"/>
        <v>42619.802488425921</v>
      </c>
      <c r="L3754" s="13">
        <f t="shared" si="234"/>
        <v>42659.875</v>
      </c>
      <c r="M3754" t="b">
        <v>0</v>
      </c>
      <c r="N3754">
        <v>15</v>
      </c>
      <c r="O3754" t="b">
        <v>1</v>
      </c>
      <c r="P3754" t="s">
        <v>8305</v>
      </c>
      <c r="Q3754" s="20">
        <f t="shared" si="235"/>
        <v>112.99999999999999</v>
      </c>
      <c r="R3754" s="8">
        <f t="shared" si="232"/>
        <v>37.666666666666664</v>
      </c>
      <c r="S3754" t="s">
        <v>8324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233"/>
        <v>42128.824074074073</v>
      </c>
      <c r="L3755" s="13">
        <f t="shared" si="234"/>
        <v>42158</v>
      </c>
      <c r="M3755" t="b">
        <v>0</v>
      </c>
      <c r="N3755">
        <v>30</v>
      </c>
      <c r="O3755" t="b">
        <v>1</v>
      </c>
      <c r="P3755" t="s">
        <v>8305</v>
      </c>
      <c r="Q3755" s="20">
        <f t="shared" si="235"/>
        <v>103.34</v>
      </c>
      <c r="R3755" s="8">
        <f t="shared" si="232"/>
        <v>172.23333333333332</v>
      </c>
      <c r="S3755" t="s">
        <v>8324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233"/>
        <v>41808.881215277775</v>
      </c>
      <c r="L3756" s="13">
        <f t="shared" si="23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20">
        <f t="shared" si="235"/>
        <v>120</v>
      </c>
      <c r="R3756" s="8">
        <f t="shared" si="232"/>
        <v>111.11111111111111</v>
      </c>
      <c r="S3756" t="s">
        <v>8324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233"/>
        <v>42445.866979166662</v>
      </c>
      <c r="L3757" s="13">
        <f t="shared" si="23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20">
        <f t="shared" si="235"/>
        <v>129.63636363636363</v>
      </c>
      <c r="R3757" s="8">
        <f t="shared" si="232"/>
        <v>25.464285714285715</v>
      </c>
      <c r="S3757" t="s">
        <v>8324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233"/>
        <v>41771.814791666664</v>
      </c>
      <c r="L3758" s="13">
        <f t="shared" si="23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20">
        <f t="shared" si="235"/>
        <v>101.11111111111111</v>
      </c>
      <c r="R3758" s="8">
        <f t="shared" si="232"/>
        <v>267.64705882352939</v>
      </c>
      <c r="S3758" t="s">
        <v>8324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233"/>
        <v>41954.850868055553</v>
      </c>
      <c r="L3759" s="13">
        <f t="shared" si="23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20">
        <f t="shared" si="235"/>
        <v>108.51428571428572</v>
      </c>
      <c r="R3759" s="8">
        <f t="shared" si="232"/>
        <v>75.959999999999994</v>
      </c>
      <c r="S3759" t="s">
        <v>8324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233"/>
        <v>41747.471504629626</v>
      </c>
      <c r="L3760" s="13">
        <f t="shared" si="23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20">
        <f t="shared" si="235"/>
        <v>102.33333333333334</v>
      </c>
      <c r="R3760" s="8">
        <f t="shared" si="232"/>
        <v>59.03846153846154</v>
      </c>
      <c r="S3760" t="s">
        <v>8324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233"/>
        <v>42182.108252314814</v>
      </c>
      <c r="L3761" s="13">
        <f t="shared" si="23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20">
        <f t="shared" si="235"/>
        <v>110.24425000000002</v>
      </c>
      <c r="R3761" s="8">
        <f t="shared" si="232"/>
        <v>50.111022727272733</v>
      </c>
      <c r="S3761" t="s">
        <v>8324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233"/>
        <v>41739.525300925925</v>
      </c>
      <c r="L3762" s="13">
        <f t="shared" si="23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20">
        <f t="shared" si="235"/>
        <v>101.0154</v>
      </c>
      <c r="R3762" s="8">
        <f t="shared" si="232"/>
        <v>55.502967032967035</v>
      </c>
      <c r="S3762" t="s">
        <v>8324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233"/>
        <v>42173.466863425929</v>
      </c>
      <c r="L3763" s="13">
        <f t="shared" si="23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20">
        <f t="shared" si="235"/>
        <v>100</v>
      </c>
      <c r="R3763" s="8">
        <f t="shared" si="232"/>
        <v>166.66666666666666</v>
      </c>
      <c r="S3763" t="s">
        <v>8324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233"/>
        <v>42193.813530092593</v>
      </c>
      <c r="L3764" s="13">
        <f t="shared" si="23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20">
        <f t="shared" si="235"/>
        <v>106.24</v>
      </c>
      <c r="R3764" s="8">
        <f t="shared" si="232"/>
        <v>47.428571428571431</v>
      </c>
      <c r="S3764" t="s">
        <v>8324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233"/>
        <v>42065.750300925924</v>
      </c>
      <c r="L3765" s="13">
        <f t="shared" si="23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20">
        <f t="shared" si="235"/>
        <v>100</v>
      </c>
      <c r="R3765" s="8">
        <f t="shared" si="232"/>
        <v>64.935064935064929</v>
      </c>
      <c r="S3765" t="s">
        <v>8324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233"/>
        <v>42499.842962962968</v>
      </c>
      <c r="L3766" s="13">
        <f t="shared" si="234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20">
        <f t="shared" si="235"/>
        <v>100</v>
      </c>
      <c r="R3766" s="8">
        <f t="shared" si="232"/>
        <v>55.555555555555557</v>
      </c>
      <c r="S3766" t="s">
        <v>8324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233"/>
        <v>41820.776412037041</v>
      </c>
      <c r="L3767" s="13">
        <f t="shared" si="23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20">
        <f t="shared" si="235"/>
        <v>113.45714285714286</v>
      </c>
      <c r="R3767" s="8">
        <f t="shared" si="232"/>
        <v>74.224299065420567</v>
      </c>
      <c r="S3767" t="s">
        <v>8324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233"/>
        <v>41788.167187500003</v>
      </c>
      <c r="L3768" s="13">
        <f t="shared" si="23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20">
        <f t="shared" si="235"/>
        <v>102.65010000000001</v>
      </c>
      <c r="R3768" s="8">
        <f t="shared" si="232"/>
        <v>106.9271875</v>
      </c>
      <c r="S3768" t="s">
        <v>8324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233"/>
        <v>42050.019641203704</v>
      </c>
      <c r="L3769" s="13">
        <f t="shared" si="23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20">
        <f t="shared" si="235"/>
        <v>116.75</v>
      </c>
      <c r="R3769" s="8">
        <f t="shared" si="232"/>
        <v>41.696428571428569</v>
      </c>
      <c r="S3769" t="s">
        <v>8324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233"/>
        <v>41772.727893518517</v>
      </c>
      <c r="L3770" s="13">
        <f t="shared" si="23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20">
        <f t="shared" si="235"/>
        <v>107.65274999999998</v>
      </c>
      <c r="R3770" s="8">
        <f t="shared" si="232"/>
        <v>74.243275862068955</v>
      </c>
      <c r="S3770" t="s">
        <v>8324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233"/>
        <v>42445.598136574074</v>
      </c>
      <c r="L3771" s="13">
        <f t="shared" si="23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20">
        <f t="shared" si="235"/>
        <v>100</v>
      </c>
      <c r="R3771" s="8">
        <f t="shared" si="232"/>
        <v>73.333333333333329</v>
      </c>
      <c r="S3771" t="s">
        <v>8324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233"/>
        <v>42138.930671296301</v>
      </c>
      <c r="L3772" s="13">
        <f t="shared" si="23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20">
        <f t="shared" si="235"/>
        <v>100</v>
      </c>
      <c r="R3772" s="8">
        <f t="shared" si="232"/>
        <v>100</v>
      </c>
      <c r="S3772" t="s">
        <v>8324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233"/>
        <v>42493.857083333336</v>
      </c>
      <c r="L3773" s="13">
        <f t="shared" si="234"/>
        <v>42508</v>
      </c>
      <c r="M3773" t="b">
        <v>0</v>
      </c>
      <c r="N3773">
        <v>38</v>
      </c>
      <c r="O3773" t="b">
        <v>1</v>
      </c>
      <c r="P3773" t="s">
        <v>8305</v>
      </c>
      <c r="Q3773" s="20">
        <f t="shared" si="235"/>
        <v>146</v>
      </c>
      <c r="R3773" s="8">
        <f t="shared" si="232"/>
        <v>38.421052631578945</v>
      </c>
      <c r="S3773" t="s">
        <v>8324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233"/>
        <v>42682.616967592592</v>
      </c>
      <c r="L3774" s="13">
        <f t="shared" si="234"/>
        <v>42703.25</v>
      </c>
      <c r="M3774" t="b">
        <v>0</v>
      </c>
      <c r="N3774">
        <v>33</v>
      </c>
      <c r="O3774" t="b">
        <v>1</v>
      </c>
      <c r="P3774" t="s">
        <v>8305</v>
      </c>
      <c r="Q3774" s="20">
        <f t="shared" si="235"/>
        <v>110.2</v>
      </c>
      <c r="R3774" s="8">
        <f t="shared" si="232"/>
        <v>166.96969696969697</v>
      </c>
      <c r="S3774" t="s">
        <v>8324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233"/>
        <v>42656.005173611105</v>
      </c>
      <c r="L3775" s="13">
        <f t="shared" si="23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20">
        <f t="shared" si="235"/>
        <v>108.2</v>
      </c>
      <c r="R3775" s="8">
        <f t="shared" si="232"/>
        <v>94.912280701754383</v>
      </c>
      <c r="S3775" t="s">
        <v>8324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233"/>
        <v>42087.792303240742</v>
      </c>
      <c r="L3776" s="13">
        <f t="shared" si="23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20">
        <f t="shared" si="235"/>
        <v>100</v>
      </c>
      <c r="R3776" s="8">
        <f t="shared" si="232"/>
        <v>100</v>
      </c>
      <c r="S3776" t="s">
        <v>8324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233"/>
        <v>42075.942627314813</v>
      </c>
      <c r="L3777" s="13">
        <f t="shared" si="23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20">
        <f t="shared" si="235"/>
        <v>100.25</v>
      </c>
      <c r="R3777" s="8">
        <f t="shared" si="232"/>
        <v>143.21428571428572</v>
      </c>
      <c r="S3777" t="s">
        <v>8324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233"/>
        <v>41814.367800925924</v>
      </c>
      <c r="L3778" s="13">
        <f t="shared" si="23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20">
        <f t="shared" si="235"/>
        <v>106.71250000000001</v>
      </c>
      <c r="R3778" s="8">
        <f t="shared" ref="R3778:R3841" si="236">E3778/N3778</f>
        <v>90.819148936170208</v>
      </c>
      <c r="S3778" t="s">
        <v>8324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237">(((J3779/60)/60)/24)+DATE(1970,1,1)</f>
        <v>41887.111354166671</v>
      </c>
      <c r="L3779" s="13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20">
        <f t="shared" si="235"/>
        <v>143.19999999999999</v>
      </c>
      <c r="R3779" s="8">
        <f t="shared" si="236"/>
        <v>48.542372881355931</v>
      </c>
      <c r="S3779" t="s">
        <v>8324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237"/>
        <v>41989.819212962961</v>
      </c>
      <c r="L3780" s="13">
        <f t="shared" si="23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20">
        <f t="shared" ref="Q3780:Q3843" si="239">E3780/D3780*100</f>
        <v>105.04166666666667</v>
      </c>
      <c r="R3780" s="8">
        <f t="shared" si="236"/>
        <v>70.027777777777771</v>
      </c>
      <c r="S3780" t="s">
        <v>8324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237"/>
        <v>42425.735416666663</v>
      </c>
      <c r="L3781" s="13">
        <f t="shared" si="23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20">
        <f t="shared" si="239"/>
        <v>103.98</v>
      </c>
      <c r="R3781" s="8">
        <f t="shared" si="236"/>
        <v>135.62608695652173</v>
      </c>
      <c r="S3781" t="s">
        <v>8324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237"/>
        <v>42166.219733796301</v>
      </c>
      <c r="L3782" s="13">
        <f t="shared" si="23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20">
        <f t="shared" si="239"/>
        <v>120</v>
      </c>
      <c r="R3782" s="8">
        <f t="shared" si="236"/>
        <v>100</v>
      </c>
      <c r="S3782" t="s">
        <v>8324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237"/>
        <v>41865.882928240739</v>
      </c>
      <c r="L3783" s="13">
        <f t="shared" si="23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20">
        <f t="shared" si="239"/>
        <v>109.66666666666667</v>
      </c>
      <c r="R3783" s="8">
        <f t="shared" si="236"/>
        <v>94.90384615384616</v>
      </c>
      <c r="S3783" t="s">
        <v>8324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237"/>
        <v>42546.862233796302</v>
      </c>
      <c r="L3784" s="13">
        <f t="shared" si="23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20">
        <f t="shared" si="239"/>
        <v>101.75</v>
      </c>
      <c r="R3784" s="8">
        <f t="shared" si="236"/>
        <v>75.370370370370367</v>
      </c>
      <c r="S3784" t="s">
        <v>8324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237"/>
        <v>42420.140277777777</v>
      </c>
      <c r="L3785" s="13">
        <f t="shared" si="23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20">
        <f t="shared" si="239"/>
        <v>128.91666666666666</v>
      </c>
      <c r="R3785" s="8">
        <f t="shared" si="236"/>
        <v>64.458333333333329</v>
      </c>
      <c r="S3785" t="s">
        <v>8324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237"/>
        <v>42531.980694444443</v>
      </c>
      <c r="L3786" s="13">
        <f t="shared" si="23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20">
        <f t="shared" si="239"/>
        <v>114.99999999999999</v>
      </c>
      <c r="R3786" s="8">
        <f t="shared" si="236"/>
        <v>115</v>
      </c>
      <c r="S3786" t="s">
        <v>8324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237"/>
        <v>42548.63853009259</v>
      </c>
      <c r="L3787" s="13">
        <f t="shared" si="23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20">
        <f t="shared" si="239"/>
        <v>150.75</v>
      </c>
      <c r="R3787" s="8">
        <f t="shared" si="236"/>
        <v>100.5</v>
      </c>
      <c r="S3787" t="s">
        <v>8324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237"/>
        <v>42487.037905092591</v>
      </c>
      <c r="L3788" s="13">
        <f t="shared" si="23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20">
        <f t="shared" si="239"/>
        <v>110.96666666666665</v>
      </c>
      <c r="R3788" s="8">
        <f t="shared" si="236"/>
        <v>93.774647887323937</v>
      </c>
      <c r="S3788" t="s">
        <v>8324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237"/>
        <v>42167.534791666665</v>
      </c>
      <c r="L3789" s="13">
        <f t="shared" si="23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20">
        <f t="shared" si="239"/>
        <v>100.28571428571429</v>
      </c>
      <c r="R3789" s="8">
        <f t="shared" si="236"/>
        <v>35.1</v>
      </c>
      <c r="S3789" t="s">
        <v>8324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237"/>
        <v>42333.695821759262</v>
      </c>
      <c r="L3790" s="13">
        <f t="shared" si="23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20">
        <f t="shared" si="239"/>
        <v>0.66666666666666674</v>
      </c>
      <c r="R3790" s="8">
        <f t="shared" si="236"/>
        <v>500</v>
      </c>
      <c r="S3790" t="s">
        <v>8324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237"/>
        <v>42138.798819444448</v>
      </c>
      <c r="L3791" s="13">
        <f t="shared" si="23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20">
        <f t="shared" si="239"/>
        <v>3.267605633802817</v>
      </c>
      <c r="R3791" s="8">
        <f t="shared" si="236"/>
        <v>29</v>
      </c>
      <c r="S3791" t="s">
        <v>8324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237"/>
        <v>42666.666932870372</v>
      </c>
      <c r="L3792" s="13">
        <f t="shared" si="23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20">
        <f t="shared" si="239"/>
        <v>0</v>
      </c>
      <c r="R3792" s="8" t="e">
        <f t="shared" si="236"/>
        <v>#DIV/0!</v>
      </c>
      <c r="S3792" t="s">
        <v>8324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237"/>
        <v>41766.692037037035</v>
      </c>
      <c r="L3793" s="13">
        <f t="shared" si="23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20">
        <f t="shared" si="239"/>
        <v>0</v>
      </c>
      <c r="R3793" s="8" t="e">
        <f t="shared" si="236"/>
        <v>#DIV/0!</v>
      </c>
      <c r="S3793" t="s">
        <v>8324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237"/>
        <v>42170.447013888886</v>
      </c>
      <c r="L3794" s="13">
        <f t="shared" si="23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20">
        <f t="shared" si="239"/>
        <v>0.27999999999999997</v>
      </c>
      <c r="R3794" s="8">
        <f t="shared" si="236"/>
        <v>17.5</v>
      </c>
      <c r="S3794" t="s">
        <v>8324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237"/>
        <v>41968.938993055555</v>
      </c>
      <c r="L3795" s="13">
        <f t="shared" si="23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20">
        <f t="shared" si="239"/>
        <v>59.657142857142851</v>
      </c>
      <c r="R3795" s="8">
        <f t="shared" si="236"/>
        <v>174</v>
      </c>
      <c r="S3795" t="s">
        <v>8324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237"/>
        <v>42132.58048611111</v>
      </c>
      <c r="L3796" s="13">
        <f t="shared" si="23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20">
        <f t="shared" si="239"/>
        <v>1</v>
      </c>
      <c r="R3796" s="8">
        <f t="shared" si="236"/>
        <v>50</v>
      </c>
      <c r="S3796" t="s">
        <v>8324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237"/>
        <v>42201.436226851853</v>
      </c>
      <c r="L3797" s="13">
        <f t="shared" si="238"/>
        <v>42244.9375</v>
      </c>
      <c r="M3797" t="b">
        <v>0</v>
      </c>
      <c r="N3797">
        <v>2</v>
      </c>
      <c r="O3797" t="b">
        <v>0</v>
      </c>
      <c r="P3797" t="s">
        <v>8305</v>
      </c>
      <c r="Q3797" s="20">
        <f t="shared" si="239"/>
        <v>1.6666666666666667</v>
      </c>
      <c r="R3797" s="8">
        <f t="shared" si="236"/>
        <v>5</v>
      </c>
      <c r="S3797" t="s">
        <v>8324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237"/>
        <v>42689.029583333337</v>
      </c>
      <c r="L3798" s="13">
        <f t="shared" si="23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20">
        <f t="shared" si="239"/>
        <v>4.4444444444444444E-3</v>
      </c>
      <c r="R3798" s="8">
        <f t="shared" si="236"/>
        <v>1</v>
      </c>
      <c r="S3798" t="s">
        <v>8324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237"/>
        <v>42084.881539351853</v>
      </c>
      <c r="L3799" s="13">
        <f t="shared" si="23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20">
        <f t="shared" si="239"/>
        <v>89.666666666666657</v>
      </c>
      <c r="R3799" s="8">
        <f t="shared" si="236"/>
        <v>145.40540540540542</v>
      </c>
      <c r="S3799" t="s">
        <v>8324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237"/>
        <v>41831.722777777781</v>
      </c>
      <c r="L3800" s="13">
        <f t="shared" si="23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20">
        <f t="shared" si="239"/>
        <v>1.4642857142857144</v>
      </c>
      <c r="R3800" s="8">
        <f t="shared" si="236"/>
        <v>205</v>
      </c>
      <c r="S3800" t="s">
        <v>8324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237"/>
        <v>42410.93105324074</v>
      </c>
      <c r="L3801" s="13">
        <f t="shared" si="23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20">
        <f t="shared" si="239"/>
        <v>4.0199999999999996</v>
      </c>
      <c r="R3801" s="8">
        <f t="shared" si="236"/>
        <v>100.5</v>
      </c>
      <c r="S3801" t="s">
        <v>8324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237"/>
        <v>41982.737071759257</v>
      </c>
      <c r="L3802" s="13">
        <f t="shared" si="23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20">
        <f t="shared" si="239"/>
        <v>4.004545454545454</v>
      </c>
      <c r="R3802" s="8">
        <f t="shared" si="236"/>
        <v>55.0625</v>
      </c>
      <c r="S3802" t="s">
        <v>8324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237"/>
        <v>41975.676111111112</v>
      </c>
      <c r="L3803" s="13">
        <f t="shared" si="23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20">
        <f t="shared" si="239"/>
        <v>8.52</v>
      </c>
      <c r="R3803" s="8">
        <f t="shared" si="236"/>
        <v>47.333333333333336</v>
      </c>
      <c r="S3803" t="s">
        <v>8324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237"/>
        <v>42269.126226851848</v>
      </c>
      <c r="L3804" s="13">
        <f t="shared" si="23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20">
        <f t="shared" si="239"/>
        <v>0</v>
      </c>
      <c r="R3804" s="8" t="e">
        <f t="shared" si="236"/>
        <v>#DIV/0!</v>
      </c>
      <c r="S3804" t="s">
        <v>8324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237"/>
        <v>42403.971851851849</v>
      </c>
      <c r="L3805" s="13">
        <f t="shared" si="23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20">
        <f t="shared" si="239"/>
        <v>19.650000000000002</v>
      </c>
      <c r="R3805" s="8">
        <f t="shared" si="236"/>
        <v>58.95</v>
      </c>
      <c r="S3805" t="s">
        <v>8324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237"/>
        <v>42527.00953703704</v>
      </c>
      <c r="L3806" s="13">
        <f t="shared" si="23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20">
        <f t="shared" si="239"/>
        <v>0</v>
      </c>
      <c r="R3806" s="8" t="e">
        <f t="shared" si="236"/>
        <v>#DIV/0!</v>
      </c>
      <c r="S3806" t="s">
        <v>8324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237"/>
        <v>41849.887037037035</v>
      </c>
      <c r="L3807" s="13">
        <f t="shared" si="23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20">
        <f t="shared" si="239"/>
        <v>2E-3</v>
      </c>
      <c r="R3807" s="8">
        <f t="shared" si="236"/>
        <v>1.5</v>
      </c>
      <c r="S3807" t="s">
        <v>8324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237"/>
        <v>41799.259039351848</v>
      </c>
      <c r="L3808" s="13">
        <f t="shared" si="23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20">
        <f t="shared" si="239"/>
        <v>6.6666666666666666E-2</v>
      </c>
      <c r="R3808" s="8">
        <f t="shared" si="236"/>
        <v>5</v>
      </c>
      <c r="S3808" t="s">
        <v>8324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237"/>
        <v>42090.909016203703</v>
      </c>
      <c r="L3809" s="13">
        <f t="shared" si="23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20">
        <f t="shared" si="239"/>
        <v>30.333333333333336</v>
      </c>
      <c r="R3809" s="8">
        <f t="shared" si="236"/>
        <v>50.555555555555557</v>
      </c>
      <c r="S3809" t="s">
        <v>8324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237"/>
        <v>42059.453923611116</v>
      </c>
      <c r="L3810" s="13">
        <f t="shared" si="23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20">
        <f t="shared" si="239"/>
        <v>100</v>
      </c>
      <c r="R3810" s="8">
        <f t="shared" si="236"/>
        <v>41.666666666666664</v>
      </c>
      <c r="S3810" t="s">
        <v>8324</v>
      </c>
      <c r="T3810" t="s">
        <v>8325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237"/>
        <v>41800.526701388888</v>
      </c>
      <c r="L3811" s="13">
        <f t="shared" si="23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20">
        <f t="shared" si="239"/>
        <v>101.25</v>
      </c>
      <c r="R3811" s="8">
        <f t="shared" si="236"/>
        <v>53.289473684210527</v>
      </c>
      <c r="S3811" t="s">
        <v>8324</v>
      </c>
      <c r="T3811" t="s">
        <v>8325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237"/>
        <v>42054.849050925928</v>
      </c>
      <c r="L3812" s="13">
        <f t="shared" si="23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20">
        <f t="shared" si="239"/>
        <v>121.73333333333333</v>
      </c>
      <c r="R3812" s="8">
        <f t="shared" si="236"/>
        <v>70.230769230769226</v>
      </c>
      <c r="S3812" t="s">
        <v>8324</v>
      </c>
      <c r="T3812" t="s">
        <v>8325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237"/>
        <v>42487.62700231481</v>
      </c>
      <c r="L3813" s="13">
        <f t="shared" si="23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20">
        <f t="shared" si="239"/>
        <v>330</v>
      </c>
      <c r="R3813" s="8">
        <f t="shared" si="236"/>
        <v>43.421052631578945</v>
      </c>
      <c r="S3813" t="s">
        <v>8324</v>
      </c>
      <c r="T3813" t="s">
        <v>8325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237"/>
        <v>42109.751250000001</v>
      </c>
      <c r="L3814" s="13">
        <f t="shared" si="23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20">
        <f t="shared" si="239"/>
        <v>109.55</v>
      </c>
      <c r="R3814" s="8">
        <f t="shared" si="236"/>
        <v>199.18181818181819</v>
      </c>
      <c r="S3814" t="s">
        <v>8324</v>
      </c>
      <c r="T3814" t="s">
        <v>8325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237"/>
        <v>42497.275706018518</v>
      </c>
      <c r="L3815" s="13">
        <f t="shared" si="23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20">
        <f t="shared" si="239"/>
        <v>100.95190476190474</v>
      </c>
      <c r="R3815" s="8">
        <f t="shared" si="236"/>
        <v>78.518148148148143</v>
      </c>
      <c r="S3815" t="s">
        <v>8324</v>
      </c>
      <c r="T3815" t="s">
        <v>8325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237"/>
        <v>42058.904074074075</v>
      </c>
      <c r="L3816" s="13">
        <f t="shared" si="23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20">
        <f t="shared" si="239"/>
        <v>140.13333333333333</v>
      </c>
      <c r="R3816" s="8">
        <f t="shared" si="236"/>
        <v>61.823529411764703</v>
      </c>
      <c r="S3816" t="s">
        <v>8324</v>
      </c>
      <c r="T3816" t="s">
        <v>8325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237"/>
        <v>42207.259918981479</v>
      </c>
      <c r="L3817" s="13">
        <f t="shared" si="23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20">
        <f t="shared" si="239"/>
        <v>100.001</v>
      </c>
      <c r="R3817" s="8">
        <f t="shared" si="236"/>
        <v>50.000500000000002</v>
      </c>
      <c r="S3817" t="s">
        <v>8324</v>
      </c>
      <c r="T3817" t="s">
        <v>8325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237"/>
        <v>41807.690081018518</v>
      </c>
      <c r="L3818" s="13">
        <f t="shared" si="23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20">
        <f t="shared" si="239"/>
        <v>119.238</v>
      </c>
      <c r="R3818" s="8">
        <f t="shared" si="236"/>
        <v>48.339729729729726</v>
      </c>
      <c r="S3818" t="s">
        <v>8324</v>
      </c>
      <c r="T3818" t="s">
        <v>8325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237"/>
        <v>42284.69694444444</v>
      </c>
      <c r="L3819" s="13">
        <f t="shared" si="23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20">
        <f t="shared" si="239"/>
        <v>107.25</v>
      </c>
      <c r="R3819" s="8">
        <f t="shared" si="236"/>
        <v>107.25</v>
      </c>
      <c r="S3819" t="s">
        <v>8324</v>
      </c>
      <c r="T3819" t="s">
        <v>8325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237"/>
        <v>42045.84238425926</v>
      </c>
      <c r="L3820" s="13">
        <f t="shared" si="23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20">
        <f t="shared" si="239"/>
        <v>227.99999999999997</v>
      </c>
      <c r="R3820" s="8">
        <f t="shared" si="236"/>
        <v>57</v>
      </c>
      <c r="S3820" t="s">
        <v>8324</v>
      </c>
      <c r="T3820" t="s">
        <v>8325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237"/>
        <v>42184.209537037037</v>
      </c>
      <c r="L3821" s="13">
        <f t="shared" si="23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20">
        <f t="shared" si="239"/>
        <v>106.4</v>
      </c>
      <c r="R3821" s="8">
        <f t="shared" si="236"/>
        <v>40.92307692307692</v>
      </c>
      <c r="S3821" t="s">
        <v>8324</v>
      </c>
      <c r="T3821" t="s">
        <v>8325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237"/>
        <v>42160.651817129634</v>
      </c>
      <c r="L3822" s="13">
        <f t="shared" si="23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20">
        <f t="shared" si="239"/>
        <v>143.33333333333334</v>
      </c>
      <c r="R3822" s="8">
        <f t="shared" si="236"/>
        <v>21.5</v>
      </c>
      <c r="S3822" t="s">
        <v>8324</v>
      </c>
      <c r="T3822" t="s">
        <v>8325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237"/>
        <v>42341.180636574078</v>
      </c>
      <c r="L3823" s="13">
        <f t="shared" si="23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20">
        <f t="shared" si="239"/>
        <v>104.54285714285714</v>
      </c>
      <c r="R3823" s="8">
        <f t="shared" si="236"/>
        <v>79.543478260869563</v>
      </c>
      <c r="S3823" t="s">
        <v>8324</v>
      </c>
      <c r="T3823" t="s">
        <v>8325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237"/>
        <v>42329.838159722218</v>
      </c>
      <c r="L3824" s="13">
        <f t="shared" si="23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20">
        <f t="shared" si="239"/>
        <v>110.02000000000001</v>
      </c>
      <c r="R3824" s="8">
        <f t="shared" si="236"/>
        <v>72.381578947368425</v>
      </c>
      <c r="S3824" t="s">
        <v>8324</v>
      </c>
      <c r="T3824" t="s">
        <v>8325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237"/>
        <v>42170.910231481481</v>
      </c>
      <c r="L3825" s="13">
        <f t="shared" si="23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20">
        <f t="shared" si="239"/>
        <v>106</v>
      </c>
      <c r="R3825" s="8">
        <f t="shared" si="236"/>
        <v>64.634146341463421</v>
      </c>
      <c r="S3825" t="s">
        <v>8324</v>
      </c>
      <c r="T3825" t="s">
        <v>8325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237"/>
        <v>42571.626192129625</v>
      </c>
      <c r="L3826" s="13">
        <f t="shared" si="23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20">
        <f t="shared" si="239"/>
        <v>108</v>
      </c>
      <c r="R3826" s="8">
        <f t="shared" si="236"/>
        <v>38.571428571428569</v>
      </c>
      <c r="S3826" t="s">
        <v>8324</v>
      </c>
      <c r="T3826" t="s">
        <v>8325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237"/>
        <v>42151.069606481484</v>
      </c>
      <c r="L3827" s="13">
        <f t="shared" si="23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20">
        <f t="shared" si="239"/>
        <v>105.42</v>
      </c>
      <c r="R3827" s="8">
        <f t="shared" si="236"/>
        <v>107.57142857142857</v>
      </c>
      <c r="S3827" t="s">
        <v>8324</v>
      </c>
      <c r="T3827" t="s">
        <v>8325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237"/>
        <v>42101.423541666663</v>
      </c>
      <c r="L3828" s="13">
        <f t="shared" si="23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20">
        <f t="shared" si="239"/>
        <v>119.16666666666667</v>
      </c>
      <c r="R3828" s="8">
        <f t="shared" si="236"/>
        <v>27.5</v>
      </c>
      <c r="S3828" t="s">
        <v>8324</v>
      </c>
      <c r="T3828" t="s">
        <v>8325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237"/>
        <v>42034.928252314814</v>
      </c>
      <c r="L3829" s="13">
        <f t="shared" si="238"/>
        <v>42090</v>
      </c>
      <c r="M3829" t="b">
        <v>0</v>
      </c>
      <c r="N3829">
        <v>65</v>
      </c>
      <c r="O3829" t="b">
        <v>1</v>
      </c>
      <c r="P3829" t="s">
        <v>8271</v>
      </c>
      <c r="Q3829" s="20">
        <f t="shared" si="239"/>
        <v>152.66666666666666</v>
      </c>
      <c r="R3829" s="8">
        <f t="shared" si="236"/>
        <v>70.461538461538467</v>
      </c>
      <c r="S3829" t="s">
        <v>8324</v>
      </c>
      <c r="T3829" t="s">
        <v>8325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237"/>
        <v>41944.527627314819</v>
      </c>
      <c r="L3830" s="13">
        <f t="shared" si="23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20">
        <f t="shared" si="239"/>
        <v>100</v>
      </c>
      <c r="R3830" s="8">
        <f t="shared" si="236"/>
        <v>178.57142857142858</v>
      </c>
      <c r="S3830" t="s">
        <v>8324</v>
      </c>
      <c r="T3830" t="s">
        <v>8325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237"/>
        <v>42593.865405092598</v>
      </c>
      <c r="L3831" s="13">
        <f t="shared" si="23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20">
        <f t="shared" si="239"/>
        <v>100.2</v>
      </c>
      <c r="R3831" s="8">
        <f t="shared" si="236"/>
        <v>62.625</v>
      </c>
      <c r="S3831" t="s">
        <v>8324</v>
      </c>
      <c r="T3831" t="s">
        <v>8325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237"/>
        <v>42503.740868055553</v>
      </c>
      <c r="L3832" s="13">
        <f t="shared" si="23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20">
        <f t="shared" si="239"/>
        <v>225</v>
      </c>
      <c r="R3832" s="8">
        <f t="shared" si="236"/>
        <v>75</v>
      </c>
      <c r="S3832" t="s">
        <v>8324</v>
      </c>
      <c r="T3832" t="s">
        <v>8325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237"/>
        <v>41927.848900462966</v>
      </c>
      <c r="L3833" s="13">
        <f t="shared" si="23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20">
        <f t="shared" si="239"/>
        <v>106.02199999999999</v>
      </c>
      <c r="R3833" s="8">
        <f t="shared" si="236"/>
        <v>58.901111111111113</v>
      </c>
      <c r="S3833" t="s">
        <v>8324</v>
      </c>
      <c r="T3833" t="s">
        <v>8325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237"/>
        <v>42375.114988425921</v>
      </c>
      <c r="L3834" s="13">
        <f t="shared" si="23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20">
        <f t="shared" si="239"/>
        <v>104.66666666666666</v>
      </c>
      <c r="R3834" s="8">
        <f t="shared" si="236"/>
        <v>139.55555555555554</v>
      </c>
      <c r="S3834" t="s">
        <v>8324</v>
      </c>
      <c r="T3834" t="s">
        <v>8325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237"/>
        <v>41963.872361111105</v>
      </c>
      <c r="L3835" s="13">
        <f t="shared" si="23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20">
        <f t="shared" si="239"/>
        <v>116.66666666666667</v>
      </c>
      <c r="R3835" s="8">
        <f t="shared" si="236"/>
        <v>70</v>
      </c>
      <c r="S3835" t="s">
        <v>8324</v>
      </c>
      <c r="T3835" t="s">
        <v>8325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237"/>
        <v>42143.445219907408</v>
      </c>
      <c r="L3836" s="13">
        <f t="shared" si="23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20">
        <f t="shared" si="239"/>
        <v>109.03333333333333</v>
      </c>
      <c r="R3836" s="8">
        <f t="shared" si="236"/>
        <v>57.385964912280699</v>
      </c>
      <c r="S3836" t="s">
        <v>8324</v>
      </c>
      <c r="T3836" t="s">
        <v>8325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237"/>
        <v>42460.94222222222</v>
      </c>
      <c r="L3837" s="13">
        <f t="shared" si="23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20">
        <f t="shared" si="239"/>
        <v>160</v>
      </c>
      <c r="R3837" s="8">
        <f t="shared" si="236"/>
        <v>40</v>
      </c>
      <c r="S3837" t="s">
        <v>8324</v>
      </c>
      <c r="T3837" t="s">
        <v>8325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237"/>
        <v>42553.926527777774</v>
      </c>
      <c r="L3838" s="13">
        <f t="shared" si="23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20">
        <f t="shared" si="239"/>
        <v>112.5</v>
      </c>
      <c r="R3838" s="8">
        <f t="shared" si="236"/>
        <v>64.285714285714292</v>
      </c>
      <c r="S3838" t="s">
        <v>8324</v>
      </c>
      <c r="T3838" t="s">
        <v>8325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237"/>
        <v>42152.765717592592</v>
      </c>
      <c r="L3839" s="13">
        <f t="shared" si="23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20">
        <f t="shared" si="239"/>
        <v>102.1</v>
      </c>
      <c r="R3839" s="8">
        <f t="shared" si="236"/>
        <v>120.11764705882354</v>
      </c>
      <c r="S3839" t="s">
        <v>8324</v>
      </c>
      <c r="T3839" t="s">
        <v>8325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237"/>
        <v>42116.710752314815</v>
      </c>
      <c r="L3840" s="13">
        <f t="shared" si="23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20">
        <f t="shared" si="239"/>
        <v>100.824</v>
      </c>
      <c r="R3840" s="8">
        <f t="shared" si="236"/>
        <v>1008.24</v>
      </c>
      <c r="S3840" t="s">
        <v>8324</v>
      </c>
      <c r="T3840" t="s">
        <v>8325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237"/>
        <v>42155.142638888887</v>
      </c>
      <c r="L3841" s="13">
        <f t="shared" si="23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20">
        <f t="shared" si="239"/>
        <v>101.25</v>
      </c>
      <c r="R3841" s="8">
        <f t="shared" si="236"/>
        <v>63.28125</v>
      </c>
      <c r="S3841" t="s">
        <v>8324</v>
      </c>
      <c r="T3841" t="s">
        <v>8325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237"/>
        <v>42432.701724537037</v>
      </c>
      <c r="L3842" s="13">
        <f t="shared" si="23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20">
        <f t="shared" si="239"/>
        <v>6500</v>
      </c>
      <c r="R3842" s="8">
        <f t="shared" ref="R3842:R3905" si="240">E3842/N3842</f>
        <v>21.666666666666668</v>
      </c>
      <c r="S3842" t="s">
        <v>8324</v>
      </c>
      <c r="T3842" t="s">
        <v>8325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241">(((J3843/60)/60)/24)+DATE(1970,1,1)</f>
        <v>41780.785729166666</v>
      </c>
      <c r="L3843" s="13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20">
        <f t="shared" si="239"/>
        <v>8.7200000000000006</v>
      </c>
      <c r="R3843" s="8">
        <f t="shared" si="240"/>
        <v>25.647058823529413</v>
      </c>
      <c r="S3843" t="s">
        <v>8324</v>
      </c>
      <c r="T3843" t="s">
        <v>8325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241"/>
        <v>41740.493657407409</v>
      </c>
      <c r="L3844" s="13">
        <f t="shared" si="24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20">
        <f t="shared" ref="Q3844:Q3907" si="243">E3844/D3844*100</f>
        <v>21.94</v>
      </c>
      <c r="R3844" s="8">
        <f t="shared" si="240"/>
        <v>47.695652173913047</v>
      </c>
      <c r="S3844" t="s">
        <v>8324</v>
      </c>
      <c r="T3844" t="s">
        <v>8325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241"/>
        <v>41766.072500000002</v>
      </c>
      <c r="L3845" s="13">
        <f t="shared" si="24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20">
        <f t="shared" si="243"/>
        <v>21.3</v>
      </c>
      <c r="R3845" s="8">
        <f t="shared" si="240"/>
        <v>56.05263157894737</v>
      </c>
      <c r="S3845" t="s">
        <v>8324</v>
      </c>
      <c r="T3845" t="s">
        <v>8325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241"/>
        <v>41766.617291666669</v>
      </c>
      <c r="L3846" s="13">
        <f t="shared" si="24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20">
        <f t="shared" si="243"/>
        <v>41.489795918367342</v>
      </c>
      <c r="R3846" s="8">
        <f t="shared" si="240"/>
        <v>81.319999999999993</v>
      </c>
      <c r="S3846" t="s">
        <v>8324</v>
      </c>
      <c r="T3846" t="s">
        <v>8325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241"/>
        <v>42248.627013888887</v>
      </c>
      <c r="L3847" s="13">
        <f t="shared" si="24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20">
        <f t="shared" si="243"/>
        <v>2.105</v>
      </c>
      <c r="R3847" s="8">
        <f t="shared" si="240"/>
        <v>70.166666666666671</v>
      </c>
      <c r="S3847" t="s">
        <v>8324</v>
      </c>
      <c r="T3847" t="s">
        <v>8325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241"/>
        <v>41885.221550925926</v>
      </c>
      <c r="L3848" s="13">
        <f t="shared" si="24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20">
        <f t="shared" si="243"/>
        <v>2.7</v>
      </c>
      <c r="R3848" s="8">
        <f t="shared" si="240"/>
        <v>23.625</v>
      </c>
      <c r="S3848" t="s">
        <v>8324</v>
      </c>
      <c r="T3848" t="s">
        <v>8325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241"/>
        <v>42159.224432870367</v>
      </c>
      <c r="L3849" s="13">
        <f t="shared" si="24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20">
        <f t="shared" si="243"/>
        <v>16.161904761904761</v>
      </c>
      <c r="R3849" s="8">
        <f t="shared" si="240"/>
        <v>188.55555555555554</v>
      </c>
      <c r="S3849" t="s">
        <v>8324</v>
      </c>
      <c r="T3849" t="s">
        <v>8325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241"/>
        <v>42265.817002314812</v>
      </c>
      <c r="L3850" s="13">
        <f t="shared" si="24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20">
        <f t="shared" si="243"/>
        <v>16.376923076923077</v>
      </c>
      <c r="R3850" s="8">
        <f t="shared" si="240"/>
        <v>49.511627906976742</v>
      </c>
      <c r="S3850" t="s">
        <v>8324</v>
      </c>
      <c r="T3850" t="s">
        <v>8325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241"/>
        <v>42136.767175925925</v>
      </c>
      <c r="L3851" s="13">
        <f t="shared" si="24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20">
        <f t="shared" si="243"/>
        <v>7.043333333333333</v>
      </c>
      <c r="R3851" s="8">
        <f t="shared" si="240"/>
        <v>75.464285714285708</v>
      </c>
      <c r="S3851" t="s">
        <v>8324</v>
      </c>
      <c r="T3851" t="s">
        <v>8325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241"/>
        <v>41975.124340277776</v>
      </c>
      <c r="L3852" s="13">
        <f t="shared" si="24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20">
        <f t="shared" si="243"/>
        <v>3.8</v>
      </c>
      <c r="R3852" s="8">
        <f t="shared" si="240"/>
        <v>9.5</v>
      </c>
      <c r="S3852" t="s">
        <v>8324</v>
      </c>
      <c r="T3852" t="s">
        <v>8325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241"/>
        <v>42172.439571759256</v>
      </c>
      <c r="L3853" s="13">
        <f t="shared" si="24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20">
        <f t="shared" si="243"/>
        <v>34.08</v>
      </c>
      <c r="R3853" s="8">
        <f t="shared" si="240"/>
        <v>35.5</v>
      </c>
      <c r="S3853" t="s">
        <v>8324</v>
      </c>
      <c r="T3853" t="s">
        <v>8325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241"/>
        <v>42065.190694444449</v>
      </c>
      <c r="L3854" s="13">
        <f t="shared" si="24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20">
        <f t="shared" si="243"/>
        <v>0.2</v>
      </c>
      <c r="R3854" s="8">
        <f t="shared" si="240"/>
        <v>10</v>
      </c>
      <c r="S3854" t="s">
        <v>8324</v>
      </c>
      <c r="T3854" t="s">
        <v>8325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241"/>
        <v>41848.84002314815</v>
      </c>
      <c r="L3855" s="13">
        <f t="shared" si="24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20">
        <f t="shared" si="243"/>
        <v>2.5999999999999999E-2</v>
      </c>
      <c r="R3855" s="8">
        <f t="shared" si="240"/>
        <v>13</v>
      </c>
      <c r="S3855" t="s">
        <v>8324</v>
      </c>
      <c r="T3855" t="s">
        <v>8325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241"/>
        <v>42103.884930555556</v>
      </c>
      <c r="L3856" s="13">
        <f t="shared" si="24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20">
        <f t="shared" si="243"/>
        <v>16.254545454545454</v>
      </c>
      <c r="R3856" s="8">
        <f t="shared" si="240"/>
        <v>89.4</v>
      </c>
      <c r="S3856" t="s">
        <v>8324</v>
      </c>
      <c r="T3856" t="s">
        <v>8325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241"/>
        <v>42059.970729166671</v>
      </c>
      <c r="L3857" s="13">
        <f t="shared" si="24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20">
        <f t="shared" si="243"/>
        <v>2.5</v>
      </c>
      <c r="R3857" s="8">
        <f t="shared" si="240"/>
        <v>25</v>
      </c>
      <c r="S3857" t="s">
        <v>8324</v>
      </c>
      <c r="T3857" t="s">
        <v>8325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241"/>
        <v>42041.743090277778</v>
      </c>
      <c r="L3858" s="13">
        <f t="shared" si="24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20">
        <f t="shared" si="243"/>
        <v>0.02</v>
      </c>
      <c r="R3858" s="8">
        <f t="shared" si="240"/>
        <v>1</v>
      </c>
      <c r="S3858" t="s">
        <v>8324</v>
      </c>
      <c r="T3858" t="s">
        <v>8325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241"/>
        <v>41829.73715277778</v>
      </c>
      <c r="L3859" s="13">
        <f t="shared" si="24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20">
        <f t="shared" si="243"/>
        <v>5.2</v>
      </c>
      <c r="R3859" s="8">
        <f t="shared" si="240"/>
        <v>65</v>
      </c>
      <c r="S3859" t="s">
        <v>8324</v>
      </c>
      <c r="T3859" t="s">
        <v>8325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241"/>
        <v>42128.431064814817</v>
      </c>
      <c r="L3860" s="13">
        <f t="shared" si="242"/>
        <v>42146.875</v>
      </c>
      <c r="M3860" t="b">
        <v>0</v>
      </c>
      <c r="N3860">
        <v>1</v>
      </c>
      <c r="O3860" t="b">
        <v>0</v>
      </c>
      <c r="P3860" t="s">
        <v>8271</v>
      </c>
      <c r="Q3860" s="20">
        <f t="shared" si="243"/>
        <v>2</v>
      </c>
      <c r="R3860" s="8">
        <f t="shared" si="240"/>
        <v>10</v>
      </c>
      <c r="S3860" t="s">
        <v>8324</v>
      </c>
      <c r="T3860" t="s">
        <v>8325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241"/>
        <v>41789.893599537041</v>
      </c>
      <c r="L3861" s="13">
        <f t="shared" si="242"/>
        <v>41815.875</v>
      </c>
      <c r="M3861" t="b">
        <v>0</v>
      </c>
      <c r="N3861">
        <v>1</v>
      </c>
      <c r="O3861" t="b">
        <v>0</v>
      </c>
      <c r="P3861" t="s">
        <v>8271</v>
      </c>
      <c r="Q3861" s="20">
        <f t="shared" si="243"/>
        <v>0.04</v>
      </c>
      <c r="R3861" s="8">
        <f t="shared" si="240"/>
        <v>1</v>
      </c>
      <c r="S3861" t="s">
        <v>8324</v>
      </c>
      <c r="T3861" t="s">
        <v>8325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241"/>
        <v>41833.660995370366</v>
      </c>
      <c r="L3862" s="13">
        <f t="shared" si="24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20">
        <f t="shared" si="243"/>
        <v>17.666666666666668</v>
      </c>
      <c r="R3862" s="8">
        <f t="shared" si="240"/>
        <v>81.538461538461533</v>
      </c>
      <c r="S3862" t="s">
        <v>8324</v>
      </c>
      <c r="T3862" t="s">
        <v>8325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241"/>
        <v>41914.590011574073</v>
      </c>
      <c r="L3863" s="13">
        <f t="shared" si="24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20">
        <f t="shared" si="243"/>
        <v>5</v>
      </c>
      <c r="R3863" s="8">
        <f t="shared" si="240"/>
        <v>100</v>
      </c>
      <c r="S3863" t="s">
        <v>8324</v>
      </c>
      <c r="T3863" t="s">
        <v>8325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241"/>
        <v>42611.261064814811</v>
      </c>
      <c r="L3864" s="13">
        <f t="shared" si="24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20">
        <f t="shared" si="243"/>
        <v>1.3333333333333334E-2</v>
      </c>
      <c r="R3864" s="8">
        <f t="shared" si="240"/>
        <v>1</v>
      </c>
      <c r="S3864" t="s">
        <v>8324</v>
      </c>
      <c r="T3864" t="s">
        <v>8325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241"/>
        <v>42253.633159722223</v>
      </c>
      <c r="L3865" s="13">
        <f t="shared" si="24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20">
        <f t="shared" si="243"/>
        <v>0</v>
      </c>
      <c r="R3865" s="8" t="e">
        <f t="shared" si="240"/>
        <v>#DIV/0!</v>
      </c>
      <c r="S3865" t="s">
        <v>8324</v>
      </c>
      <c r="T3865" t="s">
        <v>8325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241"/>
        <v>42295.891828703709</v>
      </c>
      <c r="L3866" s="13">
        <f t="shared" si="24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20">
        <f t="shared" si="243"/>
        <v>1.2</v>
      </c>
      <c r="R3866" s="8">
        <f t="shared" si="240"/>
        <v>20</v>
      </c>
      <c r="S3866" t="s">
        <v>8324</v>
      </c>
      <c r="T3866" t="s">
        <v>8325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241"/>
        <v>41841.651597222226</v>
      </c>
      <c r="L3867" s="13">
        <f t="shared" si="24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20">
        <f t="shared" si="243"/>
        <v>26.937422295897225</v>
      </c>
      <c r="R3867" s="8">
        <f t="shared" si="240"/>
        <v>46.428571428571431</v>
      </c>
      <c r="S3867" t="s">
        <v>8324</v>
      </c>
      <c r="T3867" t="s">
        <v>8325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241"/>
        <v>42402.947002314817</v>
      </c>
      <c r="L3868" s="13">
        <f t="shared" si="24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20">
        <f t="shared" si="243"/>
        <v>0.54999999999999993</v>
      </c>
      <c r="R3868" s="8">
        <f t="shared" si="240"/>
        <v>5.5</v>
      </c>
      <c r="S3868" t="s">
        <v>8324</v>
      </c>
      <c r="T3868" t="s">
        <v>8325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241"/>
        <v>42509.814108796301</v>
      </c>
      <c r="L3869" s="13">
        <f t="shared" si="24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20">
        <f t="shared" si="243"/>
        <v>12.55</v>
      </c>
      <c r="R3869" s="8">
        <f t="shared" si="240"/>
        <v>50.2</v>
      </c>
      <c r="S3869" t="s">
        <v>8324</v>
      </c>
      <c r="T3869" t="s">
        <v>8325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241"/>
        <v>41865.659780092588</v>
      </c>
      <c r="L3870" s="13">
        <f t="shared" si="24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20">
        <f t="shared" si="243"/>
        <v>0.2</v>
      </c>
      <c r="R3870" s="8">
        <f t="shared" si="240"/>
        <v>10</v>
      </c>
      <c r="S3870" t="s">
        <v>8324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241"/>
        <v>42047.724444444444</v>
      </c>
      <c r="L3871" s="13">
        <f t="shared" si="24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20">
        <f t="shared" si="243"/>
        <v>3.4474868431088401</v>
      </c>
      <c r="R3871" s="8">
        <f t="shared" si="240"/>
        <v>30.133333333333333</v>
      </c>
      <c r="S3871" t="s">
        <v>8324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241"/>
        <v>41793.17219907407</v>
      </c>
      <c r="L3872" s="13">
        <f t="shared" si="24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20">
        <f t="shared" si="243"/>
        <v>15</v>
      </c>
      <c r="R3872" s="8">
        <f t="shared" si="240"/>
        <v>150</v>
      </c>
      <c r="S3872" t="s">
        <v>8324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241"/>
        <v>42763.780671296292</v>
      </c>
      <c r="L3873" s="13">
        <f t="shared" si="24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20">
        <f t="shared" si="243"/>
        <v>2.666666666666667</v>
      </c>
      <c r="R3873" s="8">
        <f t="shared" si="240"/>
        <v>13.333333333333334</v>
      </c>
      <c r="S3873" t="s">
        <v>8324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241"/>
        <v>42180.145787037036</v>
      </c>
      <c r="L3874" s="13">
        <f t="shared" si="24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20">
        <f t="shared" si="243"/>
        <v>0</v>
      </c>
      <c r="R3874" s="8" t="e">
        <f t="shared" si="240"/>
        <v>#DIV/0!</v>
      </c>
      <c r="S3874" t="s">
        <v>8324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241"/>
        <v>42255.696006944447</v>
      </c>
      <c r="L3875" s="13">
        <f t="shared" si="24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20">
        <f t="shared" si="243"/>
        <v>0</v>
      </c>
      <c r="R3875" s="8" t="e">
        <f t="shared" si="240"/>
        <v>#DIV/0!</v>
      </c>
      <c r="S3875" t="s">
        <v>8324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241"/>
        <v>42007.016458333332</v>
      </c>
      <c r="L3876" s="13">
        <f t="shared" si="24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20">
        <f t="shared" si="243"/>
        <v>0</v>
      </c>
      <c r="R3876" s="8" t="e">
        <f t="shared" si="240"/>
        <v>#DIV/0!</v>
      </c>
      <c r="S3876" t="s">
        <v>8324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241"/>
        <v>42615.346817129626</v>
      </c>
      <c r="L3877" s="13">
        <f t="shared" si="24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20">
        <f t="shared" si="243"/>
        <v>0</v>
      </c>
      <c r="R3877" s="8" t="e">
        <f t="shared" si="240"/>
        <v>#DIV/0!</v>
      </c>
      <c r="S3877" t="s">
        <v>8324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241"/>
        <v>42372.624166666668</v>
      </c>
      <c r="L3878" s="13">
        <f t="shared" si="24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20">
        <f t="shared" si="243"/>
        <v>52.794871794871788</v>
      </c>
      <c r="R3878" s="8">
        <f t="shared" si="240"/>
        <v>44.760869565217391</v>
      </c>
      <c r="S3878" t="s">
        <v>8324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241"/>
        <v>42682.67768518519</v>
      </c>
      <c r="L3879" s="13">
        <f t="shared" si="24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20">
        <f t="shared" si="243"/>
        <v>4.9639999999999995</v>
      </c>
      <c r="R3879" s="8">
        <f t="shared" si="240"/>
        <v>88.642857142857139</v>
      </c>
      <c r="S3879" t="s">
        <v>8324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241"/>
        <v>42154.818819444445</v>
      </c>
      <c r="L3880" s="13">
        <f t="shared" si="24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20">
        <f t="shared" si="243"/>
        <v>5.5555555555555552E-2</v>
      </c>
      <c r="R3880" s="8">
        <f t="shared" si="240"/>
        <v>10</v>
      </c>
      <c r="S3880" t="s">
        <v>8324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241"/>
        <v>41999.861064814817</v>
      </c>
      <c r="L3881" s="13">
        <f t="shared" si="24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20">
        <f t="shared" si="243"/>
        <v>0</v>
      </c>
      <c r="R3881" s="8" t="e">
        <f t="shared" si="240"/>
        <v>#DIV/0!</v>
      </c>
      <c r="S3881" t="s">
        <v>8324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241"/>
        <v>41815.815046296295</v>
      </c>
      <c r="L3882" s="13">
        <f t="shared" si="24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20">
        <f t="shared" si="243"/>
        <v>13.066666666666665</v>
      </c>
      <c r="R3882" s="8">
        <f t="shared" si="240"/>
        <v>57.647058823529413</v>
      </c>
      <c r="S3882" t="s">
        <v>8324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241"/>
        <v>42756.018506944441</v>
      </c>
      <c r="L3883" s="13">
        <f t="shared" si="24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20">
        <f t="shared" si="243"/>
        <v>5</v>
      </c>
      <c r="R3883" s="8">
        <f t="shared" si="240"/>
        <v>25</v>
      </c>
      <c r="S3883" t="s">
        <v>8324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241"/>
        <v>42373.983449074076</v>
      </c>
      <c r="L3884" s="13">
        <f t="shared" si="24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20">
        <f t="shared" si="243"/>
        <v>0</v>
      </c>
      <c r="R3884" s="8" t="e">
        <f t="shared" si="240"/>
        <v>#DIV/0!</v>
      </c>
      <c r="S3884" t="s">
        <v>8324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241"/>
        <v>41854.602650462963</v>
      </c>
      <c r="L3885" s="13">
        <f t="shared" si="24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20">
        <f t="shared" si="243"/>
        <v>0</v>
      </c>
      <c r="R3885" s="8" t="e">
        <f t="shared" si="240"/>
        <v>#DIV/0!</v>
      </c>
      <c r="S3885" t="s">
        <v>8324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241"/>
        <v>42065.791574074072</v>
      </c>
      <c r="L3886" s="13">
        <f t="shared" si="24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20">
        <f t="shared" si="243"/>
        <v>0</v>
      </c>
      <c r="R3886" s="8" t="e">
        <f t="shared" si="240"/>
        <v>#DIV/0!</v>
      </c>
      <c r="S3886" t="s">
        <v>8324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241"/>
        <v>42469.951284722221</v>
      </c>
      <c r="L3887" s="13">
        <f t="shared" si="24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20">
        <f t="shared" si="243"/>
        <v>0</v>
      </c>
      <c r="R3887" s="8" t="e">
        <f t="shared" si="240"/>
        <v>#DIV/0!</v>
      </c>
      <c r="S3887" t="s">
        <v>8324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241"/>
        <v>41954.228032407409</v>
      </c>
      <c r="L3888" s="13">
        <f t="shared" si="24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20">
        <f t="shared" si="243"/>
        <v>0</v>
      </c>
      <c r="R3888" s="8" t="e">
        <f t="shared" si="240"/>
        <v>#DIV/0!</v>
      </c>
      <c r="S3888" t="s">
        <v>8324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241"/>
        <v>42079.857974537037</v>
      </c>
      <c r="L3889" s="13">
        <f t="shared" si="24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20">
        <f t="shared" si="243"/>
        <v>1.7500000000000002</v>
      </c>
      <c r="R3889" s="8">
        <f t="shared" si="240"/>
        <v>17.5</v>
      </c>
      <c r="S3889" t="s">
        <v>8324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241"/>
        <v>42762.545810185184</v>
      </c>
      <c r="L3890" s="13">
        <f t="shared" si="24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20">
        <f t="shared" si="243"/>
        <v>27.1</v>
      </c>
      <c r="R3890" s="8">
        <f t="shared" si="240"/>
        <v>38.714285714285715</v>
      </c>
      <c r="S3890" t="s">
        <v>8324</v>
      </c>
      <c r="T3890" t="s">
        <v>8325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241"/>
        <v>41977.004976851851</v>
      </c>
      <c r="L3891" s="13">
        <f t="shared" si="24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20">
        <f t="shared" si="243"/>
        <v>1.4749999999999999</v>
      </c>
      <c r="R3891" s="8">
        <f t="shared" si="240"/>
        <v>13.111111111111111</v>
      </c>
      <c r="S3891" t="s">
        <v>8324</v>
      </c>
      <c r="T3891" t="s">
        <v>8325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241"/>
        <v>42171.758611111116</v>
      </c>
      <c r="L3892" s="13">
        <f t="shared" si="24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20">
        <f t="shared" si="243"/>
        <v>16.826666666666668</v>
      </c>
      <c r="R3892" s="8">
        <f t="shared" si="240"/>
        <v>315.5</v>
      </c>
      <c r="S3892" t="s">
        <v>8324</v>
      </c>
      <c r="T3892" t="s">
        <v>8325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241"/>
        <v>42056.1324537037</v>
      </c>
      <c r="L3893" s="13">
        <f t="shared" si="24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20">
        <f t="shared" si="243"/>
        <v>32.5</v>
      </c>
      <c r="R3893" s="8">
        <f t="shared" si="240"/>
        <v>37.142857142857146</v>
      </c>
      <c r="S3893" t="s">
        <v>8324</v>
      </c>
      <c r="T3893" t="s">
        <v>8325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241"/>
        <v>41867.652280092596</v>
      </c>
      <c r="L3894" s="13">
        <f t="shared" si="24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20">
        <f t="shared" si="243"/>
        <v>0</v>
      </c>
      <c r="R3894" s="8" t="e">
        <f t="shared" si="240"/>
        <v>#DIV/0!</v>
      </c>
      <c r="S3894" t="s">
        <v>8324</v>
      </c>
      <c r="T3894" t="s">
        <v>8325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241"/>
        <v>41779.657870370371</v>
      </c>
      <c r="L3895" s="13">
        <f t="shared" si="242"/>
        <v>41821.25</v>
      </c>
      <c r="M3895" t="b">
        <v>0</v>
      </c>
      <c r="N3895">
        <v>84</v>
      </c>
      <c r="O3895" t="b">
        <v>0</v>
      </c>
      <c r="P3895" t="s">
        <v>8271</v>
      </c>
      <c r="Q3895" s="20">
        <f t="shared" si="243"/>
        <v>21.55</v>
      </c>
      <c r="R3895" s="8">
        <f t="shared" si="240"/>
        <v>128.27380952380952</v>
      </c>
      <c r="S3895" t="s">
        <v>8324</v>
      </c>
      <c r="T3895" t="s">
        <v>8325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241"/>
        <v>42679.958472222221</v>
      </c>
      <c r="L3896" s="13">
        <f t="shared" si="24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20">
        <f t="shared" si="243"/>
        <v>3.4666666666666663</v>
      </c>
      <c r="R3896" s="8">
        <f t="shared" si="240"/>
        <v>47.272727272727273</v>
      </c>
      <c r="S3896" t="s">
        <v>8324</v>
      </c>
      <c r="T3896" t="s">
        <v>8325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241"/>
        <v>42032.250208333338</v>
      </c>
      <c r="L3897" s="13">
        <f t="shared" si="24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20">
        <f t="shared" si="243"/>
        <v>5</v>
      </c>
      <c r="R3897" s="8">
        <f t="shared" si="240"/>
        <v>50</v>
      </c>
      <c r="S3897" t="s">
        <v>8324</v>
      </c>
      <c r="T3897" t="s">
        <v>8325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241"/>
        <v>41793.191875000004</v>
      </c>
      <c r="L3898" s="13">
        <f t="shared" si="24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20">
        <f t="shared" si="243"/>
        <v>10.625</v>
      </c>
      <c r="R3898" s="8">
        <f t="shared" si="240"/>
        <v>42.5</v>
      </c>
      <c r="S3898" t="s">
        <v>8324</v>
      </c>
      <c r="T3898" t="s">
        <v>8325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241"/>
        <v>41982.87364583333</v>
      </c>
      <c r="L3899" s="13">
        <f t="shared" si="24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20">
        <f t="shared" si="243"/>
        <v>17.599999999999998</v>
      </c>
      <c r="R3899" s="8">
        <f t="shared" si="240"/>
        <v>44</v>
      </c>
      <c r="S3899" t="s">
        <v>8324</v>
      </c>
      <c r="T3899" t="s">
        <v>8325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241"/>
        <v>42193.482291666667</v>
      </c>
      <c r="L3900" s="13">
        <f t="shared" si="24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20">
        <f t="shared" si="243"/>
        <v>32.56</v>
      </c>
      <c r="R3900" s="8">
        <f t="shared" si="240"/>
        <v>50.875</v>
      </c>
      <c r="S3900" t="s">
        <v>8324</v>
      </c>
      <c r="T3900" t="s">
        <v>8325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241"/>
        <v>41843.775011574071</v>
      </c>
      <c r="L3901" s="13">
        <f t="shared" si="24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20">
        <f t="shared" si="243"/>
        <v>1.25</v>
      </c>
      <c r="R3901" s="8">
        <f t="shared" si="240"/>
        <v>62.5</v>
      </c>
      <c r="S3901" t="s">
        <v>8324</v>
      </c>
      <c r="T3901" t="s">
        <v>8325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241"/>
        <v>42136.092488425929</v>
      </c>
      <c r="L3902" s="13">
        <f t="shared" si="24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20">
        <f t="shared" si="243"/>
        <v>5.4</v>
      </c>
      <c r="R3902" s="8">
        <f t="shared" si="240"/>
        <v>27</v>
      </c>
      <c r="S3902" t="s">
        <v>8324</v>
      </c>
      <c r="T3902" t="s">
        <v>8325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241"/>
        <v>42317.826377314821</v>
      </c>
      <c r="L3903" s="13">
        <f t="shared" si="24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20">
        <f t="shared" si="243"/>
        <v>0.83333333333333337</v>
      </c>
      <c r="R3903" s="8">
        <f t="shared" si="240"/>
        <v>25</v>
      </c>
      <c r="S3903" t="s">
        <v>8324</v>
      </c>
      <c r="T3903" t="s">
        <v>8325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241"/>
        <v>42663.468078703707</v>
      </c>
      <c r="L3904" s="13">
        <f t="shared" si="24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20">
        <f t="shared" si="243"/>
        <v>48.833333333333336</v>
      </c>
      <c r="R3904" s="8">
        <f t="shared" si="240"/>
        <v>47.258064516129032</v>
      </c>
      <c r="S3904" t="s">
        <v>8324</v>
      </c>
      <c r="T3904" t="s">
        <v>8325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241"/>
        <v>42186.01116898148</v>
      </c>
      <c r="L3905" s="13">
        <f t="shared" si="24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20">
        <f t="shared" si="243"/>
        <v>0</v>
      </c>
      <c r="R3905" s="8" t="e">
        <f t="shared" si="240"/>
        <v>#DIV/0!</v>
      </c>
      <c r="S3905" t="s">
        <v>8324</v>
      </c>
      <c r="T3905" t="s">
        <v>8325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241"/>
        <v>42095.229166666672</v>
      </c>
      <c r="L3906" s="13">
        <f t="shared" si="24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20">
        <f t="shared" si="243"/>
        <v>0.03</v>
      </c>
      <c r="R3906" s="8">
        <f t="shared" ref="R3906:R3969" si="244">E3906/N3906</f>
        <v>1.5</v>
      </c>
      <c r="S3906" t="s">
        <v>8324</v>
      </c>
      <c r="T3906" t="s">
        <v>8325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245">(((J3907/60)/60)/24)+DATE(1970,1,1)</f>
        <v>42124.623877314814</v>
      </c>
      <c r="L3907" s="13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20">
        <f t="shared" si="243"/>
        <v>11.533333333333333</v>
      </c>
      <c r="R3907" s="8">
        <f t="shared" si="244"/>
        <v>24.714285714285715</v>
      </c>
      <c r="S3907" t="s">
        <v>8324</v>
      </c>
      <c r="T3907" t="s">
        <v>8325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245"/>
        <v>42143.917743055557</v>
      </c>
      <c r="L3908" s="13">
        <f t="shared" si="246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20">
        <f t="shared" ref="Q3908:Q3971" si="247">E3908/D3908*100</f>
        <v>67.333333333333329</v>
      </c>
      <c r="R3908" s="8">
        <f t="shared" si="244"/>
        <v>63.125</v>
      </c>
      <c r="S3908" t="s">
        <v>8324</v>
      </c>
      <c r="T3908" t="s">
        <v>8325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245"/>
        <v>41906.819513888891</v>
      </c>
      <c r="L3909" s="13">
        <f t="shared" si="246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20">
        <f t="shared" si="247"/>
        <v>15.299999999999999</v>
      </c>
      <c r="R3909" s="8">
        <f t="shared" si="244"/>
        <v>38.25</v>
      </c>
      <c r="S3909" t="s">
        <v>8324</v>
      </c>
      <c r="T3909" t="s">
        <v>8325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245"/>
        <v>41834.135370370372</v>
      </c>
      <c r="L3910" s="13">
        <f t="shared" si="246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20">
        <f t="shared" si="247"/>
        <v>8.6666666666666679</v>
      </c>
      <c r="R3910" s="8">
        <f t="shared" si="244"/>
        <v>16.25</v>
      </c>
      <c r="S3910" t="s">
        <v>8324</v>
      </c>
      <c r="T3910" t="s">
        <v>8325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245"/>
        <v>41863.359282407408</v>
      </c>
      <c r="L3911" s="13">
        <f t="shared" si="246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20">
        <f t="shared" si="247"/>
        <v>0.22499999999999998</v>
      </c>
      <c r="R3911" s="8">
        <f t="shared" si="244"/>
        <v>33.75</v>
      </c>
      <c r="S3911" t="s">
        <v>8324</v>
      </c>
      <c r="T3911" t="s">
        <v>8325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245"/>
        <v>42224.756909722222</v>
      </c>
      <c r="L3912" s="13">
        <f t="shared" si="246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20">
        <f t="shared" si="247"/>
        <v>3.0833333333333335</v>
      </c>
      <c r="R3912" s="8">
        <f t="shared" si="244"/>
        <v>61.666666666666664</v>
      </c>
      <c r="S3912" t="s">
        <v>8324</v>
      </c>
      <c r="T3912" t="s">
        <v>8325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245"/>
        <v>41939.8122337963</v>
      </c>
      <c r="L3913" s="13">
        <f t="shared" si="246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20">
        <f t="shared" si="247"/>
        <v>37.412500000000001</v>
      </c>
      <c r="R3913" s="8">
        <f t="shared" si="244"/>
        <v>83.138888888888886</v>
      </c>
      <c r="S3913" t="s">
        <v>8324</v>
      </c>
      <c r="T3913" t="s">
        <v>8325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245"/>
        <v>42059.270023148143</v>
      </c>
      <c r="L3914" s="13">
        <f t="shared" si="246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20">
        <f t="shared" si="247"/>
        <v>6.6666666666666671E-3</v>
      </c>
      <c r="R3914" s="8">
        <f t="shared" si="244"/>
        <v>1</v>
      </c>
      <c r="S3914" t="s">
        <v>8324</v>
      </c>
      <c r="T3914" t="s">
        <v>8325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245"/>
        <v>42308.211215277777</v>
      </c>
      <c r="L3915" s="13">
        <f t="shared" si="246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20">
        <f t="shared" si="247"/>
        <v>10</v>
      </c>
      <c r="R3915" s="8">
        <f t="shared" si="244"/>
        <v>142.85714285714286</v>
      </c>
      <c r="S3915" t="s">
        <v>8324</v>
      </c>
      <c r="T3915" t="s">
        <v>8325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245"/>
        <v>42114.818935185183</v>
      </c>
      <c r="L3916" s="13">
        <f t="shared" si="246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20">
        <f t="shared" si="247"/>
        <v>36.36</v>
      </c>
      <c r="R3916" s="8">
        <f t="shared" si="244"/>
        <v>33.666666666666664</v>
      </c>
      <c r="S3916" t="s">
        <v>8324</v>
      </c>
      <c r="T3916" t="s">
        <v>8325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245"/>
        <v>42492.98505787037</v>
      </c>
      <c r="L3917" s="13">
        <f t="shared" si="246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20">
        <f t="shared" si="247"/>
        <v>0.33333333333333337</v>
      </c>
      <c r="R3917" s="8">
        <f t="shared" si="244"/>
        <v>5</v>
      </c>
      <c r="S3917" t="s">
        <v>8324</v>
      </c>
      <c r="T3917" t="s">
        <v>8325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245"/>
        <v>42494.471666666665</v>
      </c>
      <c r="L3918" s="13">
        <f t="shared" si="246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20">
        <f t="shared" si="247"/>
        <v>0</v>
      </c>
      <c r="R3918" s="8" t="e">
        <f t="shared" si="244"/>
        <v>#DIV/0!</v>
      </c>
      <c r="S3918" t="s">
        <v>8324</v>
      </c>
      <c r="T3918" t="s">
        <v>8325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245"/>
        <v>41863.527326388888</v>
      </c>
      <c r="L3919" s="13">
        <f t="shared" si="246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20">
        <f t="shared" si="247"/>
        <v>0.2857142857142857</v>
      </c>
      <c r="R3919" s="8">
        <f t="shared" si="244"/>
        <v>10</v>
      </c>
      <c r="S3919" t="s">
        <v>8324</v>
      </c>
      <c r="T3919" t="s">
        <v>8325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245"/>
        <v>41843.664618055554</v>
      </c>
      <c r="L3920" s="13">
        <f t="shared" si="246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20">
        <f t="shared" si="247"/>
        <v>0.2</v>
      </c>
      <c r="R3920" s="8">
        <f t="shared" si="244"/>
        <v>40</v>
      </c>
      <c r="S3920" t="s">
        <v>8324</v>
      </c>
      <c r="T3920" t="s">
        <v>8325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245"/>
        <v>42358.684872685189</v>
      </c>
      <c r="L3921" s="13">
        <f t="shared" si="246"/>
        <v>42387</v>
      </c>
      <c r="M3921" t="b">
        <v>0</v>
      </c>
      <c r="N3921">
        <v>3</v>
      </c>
      <c r="O3921" t="b">
        <v>0</v>
      </c>
      <c r="P3921" t="s">
        <v>8271</v>
      </c>
      <c r="Q3921" s="20">
        <f t="shared" si="247"/>
        <v>1.7999999999999998</v>
      </c>
      <c r="R3921" s="8">
        <f t="shared" si="244"/>
        <v>30</v>
      </c>
      <c r="S3921" t="s">
        <v>8324</v>
      </c>
      <c r="T3921" t="s">
        <v>8325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245"/>
        <v>42657.38726851852</v>
      </c>
      <c r="L3922" s="13">
        <f t="shared" si="246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20">
        <f t="shared" si="247"/>
        <v>5.4</v>
      </c>
      <c r="R3922" s="8">
        <f t="shared" si="244"/>
        <v>45</v>
      </c>
      <c r="S3922" t="s">
        <v>8324</v>
      </c>
      <c r="T3922" t="s">
        <v>8325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245"/>
        <v>41926.542303240742</v>
      </c>
      <c r="L3923" s="13">
        <f t="shared" si="246"/>
        <v>41938.75</v>
      </c>
      <c r="M3923" t="b">
        <v>0</v>
      </c>
      <c r="N3923">
        <v>0</v>
      </c>
      <c r="O3923" t="b">
        <v>0</v>
      </c>
      <c r="P3923" t="s">
        <v>8271</v>
      </c>
      <c r="Q3923" s="20">
        <f t="shared" si="247"/>
        <v>0</v>
      </c>
      <c r="R3923" s="8" t="e">
        <f t="shared" si="244"/>
        <v>#DIV/0!</v>
      </c>
      <c r="S3923" t="s">
        <v>8324</v>
      </c>
      <c r="T3923" t="s">
        <v>8325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245"/>
        <v>42020.768634259264</v>
      </c>
      <c r="L3924" s="13">
        <f t="shared" si="246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20">
        <f t="shared" si="247"/>
        <v>8.1333333333333329</v>
      </c>
      <c r="R3924" s="8">
        <f t="shared" si="244"/>
        <v>10.166666666666666</v>
      </c>
      <c r="S3924" t="s">
        <v>8324</v>
      </c>
      <c r="T3924" t="s">
        <v>8325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245"/>
        <v>42075.979988425926</v>
      </c>
      <c r="L3925" s="13">
        <f t="shared" si="246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20">
        <f t="shared" si="247"/>
        <v>12.034782608695652</v>
      </c>
      <c r="R3925" s="8">
        <f t="shared" si="244"/>
        <v>81.411764705882348</v>
      </c>
      <c r="S3925" t="s">
        <v>8324</v>
      </c>
      <c r="T3925" t="s">
        <v>8325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245"/>
        <v>41786.959745370368</v>
      </c>
      <c r="L3926" s="13">
        <f t="shared" si="246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20">
        <f t="shared" si="247"/>
        <v>15.266666666666667</v>
      </c>
      <c r="R3926" s="8">
        <f t="shared" si="244"/>
        <v>57.25</v>
      </c>
      <c r="S3926" t="s">
        <v>8324</v>
      </c>
      <c r="T3926" t="s">
        <v>8325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245"/>
        <v>41820.870821759258</v>
      </c>
      <c r="L3927" s="13">
        <f t="shared" si="246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20">
        <f t="shared" si="247"/>
        <v>10</v>
      </c>
      <c r="R3927" s="8">
        <f t="shared" si="244"/>
        <v>5</v>
      </c>
      <c r="S3927" t="s">
        <v>8324</v>
      </c>
      <c r="T3927" t="s">
        <v>8325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245"/>
        <v>41970.085046296299</v>
      </c>
      <c r="L3928" s="13">
        <f t="shared" si="246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20">
        <f t="shared" si="247"/>
        <v>0.3</v>
      </c>
      <c r="R3928" s="8">
        <f t="shared" si="244"/>
        <v>15</v>
      </c>
      <c r="S3928" t="s">
        <v>8324</v>
      </c>
      <c r="T3928" t="s">
        <v>8325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245"/>
        <v>41830.267407407409</v>
      </c>
      <c r="L3929" s="13">
        <f t="shared" si="246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20">
        <f t="shared" si="247"/>
        <v>1</v>
      </c>
      <c r="R3929" s="8">
        <f t="shared" si="244"/>
        <v>12.5</v>
      </c>
      <c r="S3929" t="s">
        <v>8324</v>
      </c>
      <c r="T3929" t="s">
        <v>8325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245"/>
        <v>42265.683182870373</v>
      </c>
      <c r="L3930" s="13">
        <f t="shared" si="246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20">
        <f t="shared" si="247"/>
        <v>13.020000000000001</v>
      </c>
      <c r="R3930" s="8">
        <f t="shared" si="244"/>
        <v>93</v>
      </c>
      <c r="S3930" t="s">
        <v>8324</v>
      </c>
      <c r="T3930" t="s">
        <v>8325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245"/>
        <v>42601.827141203699</v>
      </c>
      <c r="L3931" s="13">
        <f t="shared" si="246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20">
        <f t="shared" si="247"/>
        <v>2.2650000000000001</v>
      </c>
      <c r="R3931" s="8">
        <f t="shared" si="244"/>
        <v>32.357142857142854</v>
      </c>
      <c r="S3931" t="s">
        <v>8324</v>
      </c>
      <c r="T3931" t="s">
        <v>8325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245"/>
        <v>42433.338749999995</v>
      </c>
      <c r="L3932" s="13">
        <f t="shared" si="246"/>
        <v>42461.25</v>
      </c>
      <c r="M3932" t="b">
        <v>0</v>
      </c>
      <c r="N3932">
        <v>0</v>
      </c>
      <c r="O3932" t="b">
        <v>0</v>
      </c>
      <c r="P3932" t="s">
        <v>8271</v>
      </c>
      <c r="Q3932" s="20">
        <f t="shared" si="247"/>
        <v>0</v>
      </c>
      <c r="R3932" s="8" t="e">
        <f t="shared" si="244"/>
        <v>#DIV/0!</v>
      </c>
      <c r="S3932" t="s">
        <v>8324</v>
      </c>
      <c r="T3932" t="s">
        <v>8325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245"/>
        <v>42228.151701388888</v>
      </c>
      <c r="L3933" s="13">
        <f t="shared" si="246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20">
        <f t="shared" si="247"/>
        <v>0</v>
      </c>
      <c r="R3933" s="8" t="e">
        <f t="shared" si="244"/>
        <v>#DIV/0!</v>
      </c>
      <c r="S3933" t="s">
        <v>8324</v>
      </c>
      <c r="T3933" t="s">
        <v>8325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245"/>
        <v>42415.168564814812</v>
      </c>
      <c r="L3934" s="13">
        <f t="shared" si="246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20">
        <f t="shared" si="247"/>
        <v>8.3333333333333332E-3</v>
      </c>
      <c r="R3934" s="8">
        <f t="shared" si="244"/>
        <v>1</v>
      </c>
      <c r="S3934" t="s">
        <v>8324</v>
      </c>
      <c r="T3934" t="s">
        <v>8325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245"/>
        <v>42538.968310185184</v>
      </c>
      <c r="L3935" s="13">
        <f t="shared" si="246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20">
        <f t="shared" si="247"/>
        <v>15.742857142857142</v>
      </c>
      <c r="R3935" s="8">
        <f t="shared" si="244"/>
        <v>91.833333333333329</v>
      </c>
      <c r="S3935" t="s">
        <v>8324</v>
      </c>
      <c r="T3935" t="s">
        <v>8325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245"/>
        <v>42233.671747685185</v>
      </c>
      <c r="L3936" s="13">
        <f t="shared" si="246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20">
        <f t="shared" si="247"/>
        <v>11</v>
      </c>
      <c r="R3936" s="8">
        <f t="shared" si="244"/>
        <v>45.833333333333336</v>
      </c>
      <c r="S3936" t="s">
        <v>8324</v>
      </c>
      <c r="T3936" t="s">
        <v>8325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245"/>
        <v>42221.656782407401</v>
      </c>
      <c r="L3937" s="13">
        <f t="shared" si="246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20">
        <f t="shared" si="247"/>
        <v>43.833333333333336</v>
      </c>
      <c r="R3937" s="8">
        <f t="shared" si="244"/>
        <v>57.173913043478258</v>
      </c>
      <c r="S3937" t="s">
        <v>8324</v>
      </c>
      <c r="T3937" t="s">
        <v>8325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245"/>
        <v>42675.262962962966</v>
      </c>
      <c r="L3938" s="13">
        <f t="shared" si="246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20">
        <f t="shared" si="247"/>
        <v>0</v>
      </c>
      <c r="R3938" s="8" t="e">
        <f t="shared" si="244"/>
        <v>#DIV/0!</v>
      </c>
      <c r="S3938" t="s">
        <v>8324</v>
      </c>
      <c r="T3938" t="s">
        <v>8325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245"/>
        <v>42534.631481481483</v>
      </c>
      <c r="L3939" s="13">
        <f t="shared" si="246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20">
        <f t="shared" si="247"/>
        <v>86.135181975736558</v>
      </c>
      <c r="R3939" s="8">
        <f t="shared" si="244"/>
        <v>248.5</v>
      </c>
      <c r="S3939" t="s">
        <v>8324</v>
      </c>
      <c r="T3939" t="s">
        <v>8325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245"/>
        <v>42151.905717592599</v>
      </c>
      <c r="L3940" s="13">
        <f t="shared" si="246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20">
        <f t="shared" si="247"/>
        <v>12.196620583717358</v>
      </c>
      <c r="R3940" s="8">
        <f t="shared" si="244"/>
        <v>79.400000000000006</v>
      </c>
      <c r="S3940" t="s">
        <v>8324</v>
      </c>
      <c r="T3940" t="s">
        <v>8325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245"/>
        <v>41915.400219907409</v>
      </c>
      <c r="L3941" s="13">
        <f t="shared" si="246"/>
        <v>41919.1875</v>
      </c>
      <c r="M3941" t="b">
        <v>0</v>
      </c>
      <c r="N3941">
        <v>1</v>
      </c>
      <c r="O3941" t="b">
        <v>0</v>
      </c>
      <c r="P3941" t="s">
        <v>8271</v>
      </c>
      <c r="Q3941" s="20">
        <f t="shared" si="247"/>
        <v>0.1</v>
      </c>
      <c r="R3941" s="8">
        <f t="shared" si="244"/>
        <v>5</v>
      </c>
      <c r="S3941" t="s">
        <v>8324</v>
      </c>
      <c r="T3941" t="s">
        <v>8325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245"/>
        <v>41961.492488425924</v>
      </c>
      <c r="L3942" s="13">
        <f t="shared" si="246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20">
        <f t="shared" si="247"/>
        <v>0.22</v>
      </c>
      <c r="R3942" s="8">
        <f t="shared" si="244"/>
        <v>5.5</v>
      </c>
      <c r="S3942" t="s">
        <v>8324</v>
      </c>
      <c r="T3942" t="s">
        <v>8325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245"/>
        <v>41940.587233796294</v>
      </c>
      <c r="L3943" s="13">
        <f t="shared" si="246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20">
        <f t="shared" si="247"/>
        <v>0.90909090909090906</v>
      </c>
      <c r="R3943" s="8">
        <f t="shared" si="244"/>
        <v>25</v>
      </c>
      <c r="S3943" t="s">
        <v>8324</v>
      </c>
      <c r="T3943" t="s">
        <v>8325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245"/>
        <v>42111.904097222221</v>
      </c>
      <c r="L3944" s="13">
        <f t="shared" si="246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20">
        <f t="shared" si="247"/>
        <v>0</v>
      </c>
      <c r="R3944" s="8" t="e">
        <f t="shared" si="244"/>
        <v>#DIV/0!</v>
      </c>
      <c r="S3944" t="s">
        <v>8324</v>
      </c>
      <c r="T3944" t="s">
        <v>8325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245"/>
        <v>42279.778564814813</v>
      </c>
      <c r="L3945" s="13">
        <f t="shared" si="246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20">
        <f t="shared" si="247"/>
        <v>35.64</v>
      </c>
      <c r="R3945" s="8">
        <f t="shared" si="244"/>
        <v>137.07692307692307</v>
      </c>
      <c r="S3945" t="s">
        <v>8324</v>
      </c>
      <c r="T3945" t="s">
        <v>8325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245"/>
        <v>42213.662905092591</v>
      </c>
      <c r="L3946" s="13">
        <f t="shared" si="246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20">
        <f t="shared" si="247"/>
        <v>0</v>
      </c>
      <c r="R3946" s="8" t="e">
        <f t="shared" si="244"/>
        <v>#DIV/0!</v>
      </c>
      <c r="S3946" t="s">
        <v>8324</v>
      </c>
      <c r="T3946" t="s">
        <v>8325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245"/>
        <v>42109.801712962959</v>
      </c>
      <c r="L3947" s="13">
        <f t="shared" si="246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20">
        <f t="shared" si="247"/>
        <v>0.25</v>
      </c>
      <c r="R3947" s="8">
        <f t="shared" si="244"/>
        <v>5</v>
      </c>
      <c r="S3947" t="s">
        <v>8324</v>
      </c>
      <c r="T3947" t="s">
        <v>8325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245"/>
        <v>42031.833587962959</v>
      </c>
      <c r="L3948" s="13">
        <f t="shared" si="246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20">
        <f t="shared" si="247"/>
        <v>3.25</v>
      </c>
      <c r="R3948" s="8">
        <f t="shared" si="244"/>
        <v>39</v>
      </c>
      <c r="S3948" t="s">
        <v>8324</v>
      </c>
      <c r="T3948" t="s">
        <v>8325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245"/>
        <v>42615.142870370371</v>
      </c>
      <c r="L3949" s="13">
        <f t="shared" si="246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20">
        <f t="shared" si="247"/>
        <v>3.3666666666666663</v>
      </c>
      <c r="R3949" s="8">
        <f t="shared" si="244"/>
        <v>50.5</v>
      </c>
      <c r="S3949" t="s">
        <v>8324</v>
      </c>
      <c r="T3949" t="s">
        <v>8325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245"/>
        <v>41829.325497685182</v>
      </c>
      <c r="L3950" s="13">
        <f t="shared" si="246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20">
        <f t="shared" si="247"/>
        <v>0</v>
      </c>
      <c r="R3950" s="8" t="e">
        <f t="shared" si="244"/>
        <v>#DIV/0!</v>
      </c>
      <c r="S3950" t="s">
        <v>8324</v>
      </c>
      <c r="T3950" t="s">
        <v>8325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245"/>
        <v>42016.120613425926</v>
      </c>
      <c r="L3951" s="13">
        <f t="shared" si="246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20">
        <f t="shared" si="247"/>
        <v>15.770000000000001</v>
      </c>
      <c r="R3951" s="8">
        <f t="shared" si="244"/>
        <v>49.28125</v>
      </c>
      <c r="S3951" t="s">
        <v>8324</v>
      </c>
      <c r="T3951" t="s">
        <v>8325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245"/>
        <v>42439.702314814815</v>
      </c>
      <c r="L3952" s="13">
        <f t="shared" si="246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20">
        <f t="shared" si="247"/>
        <v>0.625</v>
      </c>
      <c r="R3952" s="8">
        <f t="shared" si="244"/>
        <v>25</v>
      </c>
      <c r="S3952" t="s">
        <v>8324</v>
      </c>
      <c r="T3952" t="s">
        <v>8325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245"/>
        <v>42433.825717592597</v>
      </c>
      <c r="L3953" s="13">
        <f t="shared" si="246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20">
        <f t="shared" si="247"/>
        <v>5.0000000000000001E-4</v>
      </c>
      <c r="R3953" s="8">
        <f t="shared" si="244"/>
        <v>1</v>
      </c>
      <c r="S3953" t="s">
        <v>8324</v>
      </c>
      <c r="T3953" t="s">
        <v>8325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245"/>
        <v>42243.790393518517</v>
      </c>
      <c r="L3954" s="13">
        <f t="shared" si="246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20">
        <f t="shared" si="247"/>
        <v>9.6153846153846159E-2</v>
      </c>
      <c r="R3954" s="8">
        <f t="shared" si="244"/>
        <v>25</v>
      </c>
      <c r="S3954" t="s">
        <v>8324</v>
      </c>
      <c r="T3954" t="s">
        <v>8325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245"/>
        <v>42550.048449074078</v>
      </c>
      <c r="L3955" s="13">
        <f t="shared" si="246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20">
        <f t="shared" si="247"/>
        <v>0</v>
      </c>
      <c r="R3955" s="8" t="e">
        <f t="shared" si="244"/>
        <v>#DIV/0!</v>
      </c>
      <c r="S3955" t="s">
        <v>8324</v>
      </c>
      <c r="T3955" t="s">
        <v>8325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245"/>
        <v>41774.651203703703</v>
      </c>
      <c r="L3956" s="13">
        <f t="shared" si="246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20">
        <f t="shared" si="247"/>
        <v>0</v>
      </c>
      <c r="R3956" s="8" t="e">
        <f t="shared" si="244"/>
        <v>#DIV/0!</v>
      </c>
      <c r="S3956" t="s">
        <v>8324</v>
      </c>
      <c r="T3956" t="s">
        <v>8325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245"/>
        <v>42306.848854166667</v>
      </c>
      <c r="L3957" s="13">
        <f t="shared" si="246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20">
        <f t="shared" si="247"/>
        <v>24.285714285714285</v>
      </c>
      <c r="R3957" s="8">
        <f t="shared" si="244"/>
        <v>53.125</v>
      </c>
      <c r="S3957" t="s">
        <v>8324</v>
      </c>
      <c r="T3957" t="s">
        <v>8325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245"/>
        <v>42457.932025462964</v>
      </c>
      <c r="L3958" s="13">
        <f t="shared" si="246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20">
        <f t="shared" si="247"/>
        <v>0</v>
      </c>
      <c r="R3958" s="8" t="e">
        <f t="shared" si="244"/>
        <v>#DIV/0!</v>
      </c>
      <c r="S3958" t="s">
        <v>8324</v>
      </c>
      <c r="T3958" t="s">
        <v>8325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245"/>
        <v>42513.976319444439</v>
      </c>
      <c r="L3959" s="13">
        <f t="shared" si="246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20">
        <f t="shared" si="247"/>
        <v>2.5000000000000001E-2</v>
      </c>
      <c r="R3959" s="8">
        <f t="shared" si="244"/>
        <v>7</v>
      </c>
      <c r="S3959" t="s">
        <v>8324</v>
      </c>
      <c r="T3959" t="s">
        <v>8325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245"/>
        <v>41816.950370370374</v>
      </c>
      <c r="L3960" s="13">
        <f t="shared" si="246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20">
        <f t="shared" si="247"/>
        <v>32.049999999999997</v>
      </c>
      <c r="R3960" s="8">
        <f t="shared" si="244"/>
        <v>40.0625</v>
      </c>
      <c r="S3960" t="s">
        <v>8324</v>
      </c>
      <c r="T3960" t="s">
        <v>8325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245"/>
        <v>41880.788842592592</v>
      </c>
      <c r="L3961" s="13">
        <f t="shared" si="246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20">
        <f t="shared" si="247"/>
        <v>24.333333333333336</v>
      </c>
      <c r="R3961" s="8">
        <f t="shared" si="244"/>
        <v>24.333333333333332</v>
      </c>
      <c r="S3961" t="s">
        <v>8324</v>
      </c>
      <c r="T3961" t="s">
        <v>8325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245"/>
        <v>42342.845555555556</v>
      </c>
      <c r="L3962" s="13">
        <f t="shared" si="246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20">
        <f t="shared" si="247"/>
        <v>1.5</v>
      </c>
      <c r="R3962" s="8">
        <f t="shared" si="244"/>
        <v>11.25</v>
      </c>
      <c r="S3962" t="s">
        <v>8324</v>
      </c>
      <c r="T3962" t="s">
        <v>8325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245"/>
        <v>41745.891319444447</v>
      </c>
      <c r="L3963" s="13">
        <f t="shared" si="246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20">
        <f t="shared" si="247"/>
        <v>0.42</v>
      </c>
      <c r="R3963" s="8">
        <f t="shared" si="244"/>
        <v>10.5</v>
      </c>
      <c r="S3963" t="s">
        <v>8324</v>
      </c>
      <c r="T3963" t="s">
        <v>8325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245"/>
        <v>42311.621458333335</v>
      </c>
      <c r="L3964" s="13">
        <f t="shared" si="246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20">
        <f t="shared" si="247"/>
        <v>3.214285714285714</v>
      </c>
      <c r="R3964" s="8">
        <f t="shared" si="244"/>
        <v>15</v>
      </c>
      <c r="S3964" t="s">
        <v>8324</v>
      </c>
      <c r="T3964" t="s">
        <v>8325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245"/>
        <v>42296.154131944444</v>
      </c>
      <c r="L3965" s="13">
        <f t="shared" si="246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20">
        <f t="shared" si="247"/>
        <v>0</v>
      </c>
      <c r="R3965" s="8" t="e">
        <f t="shared" si="244"/>
        <v>#DIV/0!</v>
      </c>
      <c r="S3965" t="s">
        <v>8324</v>
      </c>
      <c r="T3965" t="s">
        <v>8325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245"/>
        <v>42053.722060185188</v>
      </c>
      <c r="L3966" s="13">
        <f t="shared" si="246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20">
        <f t="shared" si="247"/>
        <v>6.3</v>
      </c>
      <c r="R3966" s="8">
        <f t="shared" si="244"/>
        <v>42</v>
      </c>
      <c r="S3966" t="s">
        <v>8324</v>
      </c>
      <c r="T3966" t="s">
        <v>8325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245"/>
        <v>42414.235879629632</v>
      </c>
      <c r="L3967" s="13">
        <f t="shared" si="246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20">
        <f t="shared" si="247"/>
        <v>14.249999999999998</v>
      </c>
      <c r="R3967" s="8">
        <f t="shared" si="244"/>
        <v>71.25</v>
      </c>
      <c r="S3967" t="s">
        <v>8324</v>
      </c>
      <c r="T3967" t="s">
        <v>8325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245"/>
        <v>41801.711550925924</v>
      </c>
      <c r="L3968" s="13">
        <f t="shared" si="246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20">
        <f t="shared" si="247"/>
        <v>0.6</v>
      </c>
      <c r="R3968" s="8">
        <f t="shared" si="244"/>
        <v>22.5</v>
      </c>
      <c r="S3968" t="s">
        <v>8324</v>
      </c>
      <c r="T3968" t="s">
        <v>8325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245"/>
        <v>42770.290590277778</v>
      </c>
      <c r="L3969" s="13">
        <f t="shared" si="246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20">
        <f t="shared" si="247"/>
        <v>24.117647058823529</v>
      </c>
      <c r="R3969" s="8">
        <f t="shared" si="244"/>
        <v>41</v>
      </c>
      <c r="S3969" t="s">
        <v>8324</v>
      </c>
      <c r="T3969" t="s">
        <v>8325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245"/>
        <v>42452.815659722226</v>
      </c>
      <c r="L3970" s="13">
        <f t="shared" si="246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20">
        <f t="shared" si="247"/>
        <v>10.54</v>
      </c>
      <c r="R3970" s="8">
        <f t="shared" ref="R3970:R4033" si="248">E3970/N3970</f>
        <v>47.909090909090907</v>
      </c>
      <c r="S3970" t="s">
        <v>8324</v>
      </c>
      <c r="T3970" t="s">
        <v>8325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249">(((J3971/60)/60)/24)+DATE(1970,1,1)</f>
        <v>42601.854699074072</v>
      </c>
      <c r="L3971" s="13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20">
        <f t="shared" si="247"/>
        <v>7.4690265486725664</v>
      </c>
      <c r="R3971" s="8">
        <f t="shared" si="248"/>
        <v>35.166666666666664</v>
      </c>
      <c r="S3971" t="s">
        <v>8324</v>
      </c>
      <c r="T3971" t="s">
        <v>8325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249"/>
        <v>42447.863553240735</v>
      </c>
      <c r="L3972" s="13">
        <f t="shared" si="250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20">
        <f t="shared" ref="Q3972:Q4035" si="251">E3972/D3972*100</f>
        <v>7.3333333333333334E-2</v>
      </c>
      <c r="R3972" s="8">
        <f t="shared" si="248"/>
        <v>5.5</v>
      </c>
      <c r="S3972" t="s">
        <v>8324</v>
      </c>
      <c r="T3972" t="s">
        <v>8325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249"/>
        <v>41811.536180555559</v>
      </c>
      <c r="L3973" s="13">
        <f t="shared" si="250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20">
        <f t="shared" si="251"/>
        <v>0.97142857142857131</v>
      </c>
      <c r="R3973" s="8">
        <f t="shared" si="248"/>
        <v>22.666666666666668</v>
      </c>
      <c r="S3973" t="s">
        <v>8324</v>
      </c>
      <c r="T3973" t="s">
        <v>8325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249"/>
        <v>41981.067523148144</v>
      </c>
      <c r="L3974" s="13">
        <f t="shared" si="250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20">
        <f t="shared" si="251"/>
        <v>21.099999999999998</v>
      </c>
      <c r="R3974" s="8">
        <f t="shared" si="248"/>
        <v>26.375</v>
      </c>
      <c r="S3974" t="s">
        <v>8324</v>
      </c>
      <c r="T3974" t="s">
        <v>8325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249"/>
        <v>42469.68414351852</v>
      </c>
      <c r="L3975" s="13">
        <f t="shared" si="250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20">
        <f t="shared" si="251"/>
        <v>78.100000000000009</v>
      </c>
      <c r="R3975" s="8">
        <f t="shared" si="248"/>
        <v>105.54054054054055</v>
      </c>
      <c r="S3975" t="s">
        <v>8324</v>
      </c>
      <c r="T3975" t="s">
        <v>8325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249"/>
        <v>42493.546851851846</v>
      </c>
      <c r="L3976" s="13">
        <f t="shared" si="250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20">
        <f t="shared" si="251"/>
        <v>32</v>
      </c>
      <c r="R3976" s="8">
        <f t="shared" si="248"/>
        <v>29.09090909090909</v>
      </c>
      <c r="S3976" t="s">
        <v>8324</v>
      </c>
      <c r="T3976" t="s">
        <v>8325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249"/>
        <v>42534.866875</v>
      </c>
      <c r="L3977" s="13">
        <f t="shared" si="250"/>
        <v>42564.866875</v>
      </c>
      <c r="M3977" t="b">
        <v>0</v>
      </c>
      <c r="N3977">
        <v>0</v>
      </c>
      <c r="O3977" t="b">
        <v>0</v>
      </c>
      <c r="P3977" t="s">
        <v>8271</v>
      </c>
      <c r="Q3977" s="20">
        <f t="shared" si="251"/>
        <v>0</v>
      </c>
      <c r="R3977" s="8" t="e">
        <f t="shared" si="248"/>
        <v>#DIV/0!</v>
      </c>
      <c r="S3977" t="s">
        <v>8324</v>
      </c>
      <c r="T3977" t="s">
        <v>8325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249"/>
        <v>41830.858344907407</v>
      </c>
      <c r="L3978" s="13">
        <f t="shared" si="250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20">
        <f t="shared" si="251"/>
        <v>47.692307692307693</v>
      </c>
      <c r="R3978" s="8">
        <f t="shared" si="248"/>
        <v>62</v>
      </c>
      <c r="S3978" t="s">
        <v>8324</v>
      </c>
      <c r="T3978" t="s">
        <v>8325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249"/>
        <v>42543.788564814815</v>
      </c>
      <c r="L3979" s="13">
        <f t="shared" si="250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20">
        <f t="shared" si="251"/>
        <v>1.4500000000000002</v>
      </c>
      <c r="R3979" s="8">
        <f t="shared" si="248"/>
        <v>217.5</v>
      </c>
      <c r="S3979" t="s">
        <v>8324</v>
      </c>
      <c r="T3979" t="s">
        <v>8325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249"/>
        <v>41975.642974537041</v>
      </c>
      <c r="L3980" s="13">
        <f t="shared" si="250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20">
        <f t="shared" si="251"/>
        <v>10.7</v>
      </c>
      <c r="R3980" s="8">
        <f t="shared" si="248"/>
        <v>26.75</v>
      </c>
      <c r="S3980" t="s">
        <v>8324</v>
      </c>
      <c r="T3980" t="s">
        <v>8325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249"/>
        <v>42069.903437500005</v>
      </c>
      <c r="L3981" s="13">
        <f t="shared" si="250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20">
        <f t="shared" si="251"/>
        <v>1.8333333333333333</v>
      </c>
      <c r="R3981" s="8">
        <f t="shared" si="248"/>
        <v>18.333333333333332</v>
      </c>
      <c r="S3981" t="s">
        <v>8324</v>
      </c>
      <c r="T3981" t="s">
        <v>8325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249"/>
        <v>41795.598923611113</v>
      </c>
      <c r="L3982" s="13">
        <f t="shared" si="250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20">
        <f t="shared" si="251"/>
        <v>18</v>
      </c>
      <c r="R3982" s="8">
        <f t="shared" si="248"/>
        <v>64.285714285714292</v>
      </c>
      <c r="S3982" t="s">
        <v>8324</v>
      </c>
      <c r="T3982" t="s">
        <v>8325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249"/>
        <v>42508.179965277777</v>
      </c>
      <c r="L3983" s="13">
        <f t="shared" si="250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20">
        <f t="shared" si="251"/>
        <v>4.083333333333333</v>
      </c>
      <c r="R3983" s="8">
        <f t="shared" si="248"/>
        <v>175</v>
      </c>
      <c r="S3983" t="s">
        <v>8324</v>
      </c>
      <c r="T3983" t="s">
        <v>8325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249"/>
        <v>42132.809953703705</v>
      </c>
      <c r="L3984" s="13">
        <f t="shared" si="250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20">
        <f t="shared" si="251"/>
        <v>20</v>
      </c>
      <c r="R3984" s="8">
        <f t="shared" si="248"/>
        <v>34</v>
      </c>
      <c r="S3984" t="s">
        <v>8324</v>
      </c>
      <c r="T3984" t="s">
        <v>8325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249"/>
        <v>41747.86986111111</v>
      </c>
      <c r="L3985" s="13">
        <f t="shared" si="250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20">
        <f t="shared" si="251"/>
        <v>34.802513464991023</v>
      </c>
      <c r="R3985" s="8">
        <f t="shared" si="248"/>
        <v>84.282608695652172</v>
      </c>
      <c r="S3985" t="s">
        <v>8324</v>
      </c>
      <c r="T3985" t="s">
        <v>8325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249"/>
        <v>41920.963472222218</v>
      </c>
      <c r="L3986" s="13">
        <f t="shared" si="250"/>
        <v>41951</v>
      </c>
      <c r="M3986" t="b">
        <v>0</v>
      </c>
      <c r="N3986">
        <v>10</v>
      </c>
      <c r="O3986" t="b">
        <v>0</v>
      </c>
      <c r="P3986" t="s">
        <v>8271</v>
      </c>
      <c r="Q3986" s="20">
        <f t="shared" si="251"/>
        <v>6.3333333333333339</v>
      </c>
      <c r="R3986" s="8">
        <f t="shared" si="248"/>
        <v>9.5</v>
      </c>
      <c r="S3986" t="s">
        <v>8324</v>
      </c>
      <c r="T3986" t="s">
        <v>8325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249"/>
        <v>42399.707407407404</v>
      </c>
      <c r="L3987" s="13">
        <f t="shared" si="250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20">
        <f t="shared" si="251"/>
        <v>32.049999999999997</v>
      </c>
      <c r="R3987" s="8">
        <f t="shared" si="248"/>
        <v>33.736842105263158</v>
      </c>
      <c r="S3987" t="s">
        <v>8324</v>
      </c>
      <c r="T3987" t="s">
        <v>8325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249"/>
        <v>42467.548541666663</v>
      </c>
      <c r="L3988" s="13">
        <f t="shared" si="250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20">
        <f t="shared" si="251"/>
        <v>9.76</v>
      </c>
      <c r="R3988" s="8">
        <f t="shared" si="248"/>
        <v>37.53846153846154</v>
      </c>
      <c r="S3988" t="s">
        <v>8324</v>
      </c>
      <c r="T3988" t="s">
        <v>8325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249"/>
        <v>41765.92465277778</v>
      </c>
      <c r="L3989" s="13">
        <f t="shared" si="250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20">
        <f t="shared" si="251"/>
        <v>37.75</v>
      </c>
      <c r="R3989" s="8">
        <f t="shared" si="248"/>
        <v>11.615384615384615</v>
      </c>
      <c r="S3989" t="s">
        <v>8324</v>
      </c>
      <c r="T3989" t="s">
        <v>8325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249"/>
        <v>42230.08116898148</v>
      </c>
      <c r="L3990" s="13">
        <f t="shared" si="250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20">
        <f t="shared" si="251"/>
        <v>2.1333333333333333</v>
      </c>
      <c r="R3990" s="8">
        <f t="shared" si="248"/>
        <v>8</v>
      </c>
      <c r="S3990" t="s">
        <v>8324</v>
      </c>
      <c r="T3990" t="s">
        <v>8325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249"/>
        <v>42286.749780092592</v>
      </c>
      <c r="L3991" s="13">
        <f t="shared" si="250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20">
        <f t="shared" si="251"/>
        <v>0</v>
      </c>
      <c r="R3991" s="8" t="e">
        <f t="shared" si="248"/>
        <v>#DIV/0!</v>
      </c>
      <c r="S3991" t="s">
        <v>8324</v>
      </c>
      <c r="T3991" t="s">
        <v>8325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249"/>
        <v>42401.672372685185</v>
      </c>
      <c r="L3992" s="13">
        <f t="shared" si="250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20">
        <f t="shared" si="251"/>
        <v>4.1818181818181817</v>
      </c>
      <c r="R3992" s="8">
        <f t="shared" si="248"/>
        <v>23</v>
      </c>
      <c r="S3992" t="s">
        <v>8324</v>
      </c>
      <c r="T3992" t="s">
        <v>8325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249"/>
        <v>42125.644467592589</v>
      </c>
      <c r="L3993" s="13">
        <f t="shared" si="250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20">
        <f t="shared" si="251"/>
        <v>20</v>
      </c>
      <c r="R3993" s="8">
        <f t="shared" si="248"/>
        <v>100</v>
      </c>
      <c r="S3993" t="s">
        <v>8324</v>
      </c>
      <c r="T3993" t="s">
        <v>8325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249"/>
        <v>42289.94049768518</v>
      </c>
      <c r="L3994" s="13">
        <f t="shared" si="250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20">
        <f t="shared" si="251"/>
        <v>5.41</v>
      </c>
      <c r="R3994" s="8">
        <f t="shared" si="248"/>
        <v>60.111111111111114</v>
      </c>
      <c r="S3994" t="s">
        <v>8324</v>
      </c>
      <c r="T3994" t="s">
        <v>8325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249"/>
        <v>42107.864722222221</v>
      </c>
      <c r="L3995" s="13">
        <f t="shared" si="250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20">
        <f t="shared" si="251"/>
        <v>6.0000000000000001E-3</v>
      </c>
      <c r="R3995" s="8">
        <f t="shared" si="248"/>
        <v>3</v>
      </c>
      <c r="S3995" t="s">
        <v>8324</v>
      </c>
      <c r="T3995" t="s">
        <v>8325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249"/>
        <v>41809.389930555553</v>
      </c>
      <c r="L3996" s="13">
        <f t="shared" si="250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20">
        <f t="shared" si="251"/>
        <v>0.25</v>
      </c>
      <c r="R3996" s="8">
        <f t="shared" si="248"/>
        <v>5</v>
      </c>
      <c r="S3996" t="s">
        <v>8324</v>
      </c>
      <c r="T3996" t="s">
        <v>8325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249"/>
        <v>42019.683761574073</v>
      </c>
      <c r="L3997" s="13">
        <f t="shared" si="250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20">
        <f t="shared" si="251"/>
        <v>35</v>
      </c>
      <c r="R3997" s="8">
        <f t="shared" si="248"/>
        <v>17.5</v>
      </c>
      <c r="S3997" t="s">
        <v>8324</v>
      </c>
      <c r="T3997" t="s">
        <v>8325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249"/>
        <v>41950.26694444444</v>
      </c>
      <c r="L3998" s="13">
        <f t="shared" si="250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20">
        <f t="shared" si="251"/>
        <v>16.566666666666666</v>
      </c>
      <c r="R3998" s="8">
        <f t="shared" si="248"/>
        <v>29.235294117647058</v>
      </c>
      <c r="S3998" t="s">
        <v>8324</v>
      </c>
      <c r="T3998" t="s">
        <v>8325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249"/>
        <v>42069.391446759255</v>
      </c>
      <c r="L3999" s="13">
        <f t="shared" si="250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20">
        <f t="shared" si="251"/>
        <v>0</v>
      </c>
      <c r="R3999" s="8" t="e">
        <f t="shared" si="248"/>
        <v>#DIV/0!</v>
      </c>
      <c r="S3999" t="s">
        <v>8324</v>
      </c>
      <c r="T3999" t="s">
        <v>8325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249"/>
        <v>42061.963263888887</v>
      </c>
      <c r="L4000" s="13">
        <f t="shared" si="250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20">
        <f t="shared" si="251"/>
        <v>57.199999999999996</v>
      </c>
      <c r="R4000" s="8">
        <f t="shared" si="248"/>
        <v>59.583333333333336</v>
      </c>
      <c r="S4000" t="s">
        <v>8324</v>
      </c>
      <c r="T4000" t="s">
        <v>8325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249"/>
        <v>41842.828680555554</v>
      </c>
      <c r="L4001" s="13">
        <f t="shared" si="250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20">
        <f t="shared" si="251"/>
        <v>16.514285714285716</v>
      </c>
      <c r="R4001" s="8">
        <f t="shared" si="248"/>
        <v>82.571428571428569</v>
      </c>
      <c r="S4001" t="s">
        <v>8324</v>
      </c>
      <c r="T4001" t="s">
        <v>8325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249"/>
        <v>42437.64534722222</v>
      </c>
      <c r="L4002" s="13">
        <f t="shared" si="250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20">
        <f t="shared" si="251"/>
        <v>0.125</v>
      </c>
      <c r="R4002" s="8">
        <f t="shared" si="248"/>
        <v>10</v>
      </c>
      <c r="S4002" t="s">
        <v>8324</v>
      </c>
      <c r="T4002" t="s">
        <v>8325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249"/>
        <v>42775.964212962965</v>
      </c>
      <c r="L4003" s="13">
        <f t="shared" si="250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20">
        <f t="shared" si="251"/>
        <v>37.75</v>
      </c>
      <c r="R4003" s="8">
        <f t="shared" si="248"/>
        <v>32.357142857142854</v>
      </c>
      <c r="S4003" t="s">
        <v>8324</v>
      </c>
      <c r="T4003" t="s">
        <v>8325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249"/>
        <v>41879.043530092589</v>
      </c>
      <c r="L4004" s="13">
        <f t="shared" si="250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20">
        <f t="shared" si="251"/>
        <v>1.8399999999999999</v>
      </c>
      <c r="R4004" s="8">
        <f t="shared" si="248"/>
        <v>5.75</v>
      </c>
      <c r="S4004" t="s">
        <v>8324</v>
      </c>
      <c r="T4004" t="s">
        <v>8325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249"/>
        <v>42020.587349537032</v>
      </c>
      <c r="L4005" s="13">
        <f t="shared" si="250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20">
        <f t="shared" si="251"/>
        <v>10.050000000000001</v>
      </c>
      <c r="R4005" s="8">
        <f t="shared" si="248"/>
        <v>100.5</v>
      </c>
      <c r="S4005" t="s">
        <v>8324</v>
      </c>
      <c r="T4005" t="s">
        <v>8325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249"/>
        <v>41890.16269675926</v>
      </c>
      <c r="L4006" s="13">
        <f t="shared" si="250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20">
        <f t="shared" si="251"/>
        <v>0.2</v>
      </c>
      <c r="R4006" s="8">
        <f t="shared" si="248"/>
        <v>1</v>
      </c>
      <c r="S4006" t="s">
        <v>8324</v>
      </c>
      <c r="T4006" t="s">
        <v>8325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249"/>
        <v>41872.807696759257</v>
      </c>
      <c r="L4007" s="13">
        <f t="shared" si="250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20">
        <f t="shared" si="251"/>
        <v>1.3333333333333335</v>
      </c>
      <c r="R4007" s="8">
        <f t="shared" si="248"/>
        <v>20</v>
      </c>
      <c r="S4007" t="s">
        <v>8324</v>
      </c>
      <c r="T4007" t="s">
        <v>8325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249"/>
        <v>42391.772997685184</v>
      </c>
      <c r="L4008" s="13">
        <f t="shared" si="250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20">
        <f t="shared" si="251"/>
        <v>6.6666666666666671E-3</v>
      </c>
      <c r="R4008" s="8">
        <f t="shared" si="248"/>
        <v>2</v>
      </c>
      <c r="S4008" t="s">
        <v>8324</v>
      </c>
      <c r="T4008" t="s">
        <v>8325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249"/>
        <v>41848.772928240738</v>
      </c>
      <c r="L4009" s="13">
        <f t="shared" si="250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20">
        <f t="shared" si="251"/>
        <v>0.25</v>
      </c>
      <c r="R4009" s="8">
        <f t="shared" si="248"/>
        <v>5</v>
      </c>
      <c r="S4009" t="s">
        <v>8324</v>
      </c>
      <c r="T4009" t="s">
        <v>8325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249"/>
        <v>42177.964201388888</v>
      </c>
      <c r="L4010" s="13">
        <f t="shared" si="250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20">
        <f t="shared" si="251"/>
        <v>6</v>
      </c>
      <c r="R4010" s="8">
        <f t="shared" si="248"/>
        <v>15</v>
      </c>
      <c r="S4010" t="s">
        <v>8324</v>
      </c>
      <c r="T4010" t="s">
        <v>8325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249"/>
        <v>41851.700925925928</v>
      </c>
      <c r="L4011" s="13">
        <f t="shared" si="250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20">
        <f t="shared" si="251"/>
        <v>3.8860103626943006</v>
      </c>
      <c r="R4011" s="8">
        <f t="shared" si="248"/>
        <v>25</v>
      </c>
      <c r="S4011" t="s">
        <v>8324</v>
      </c>
      <c r="T4011" t="s">
        <v>8325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249"/>
        <v>41921.770439814813</v>
      </c>
      <c r="L4012" s="13">
        <f t="shared" si="250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20">
        <f t="shared" si="251"/>
        <v>24.194444444444443</v>
      </c>
      <c r="R4012" s="8">
        <f t="shared" si="248"/>
        <v>45.842105263157897</v>
      </c>
      <c r="S4012" t="s">
        <v>8324</v>
      </c>
      <c r="T4012" t="s">
        <v>8325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249"/>
        <v>42002.54488425926</v>
      </c>
      <c r="L4013" s="13">
        <f t="shared" si="250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20">
        <f t="shared" si="251"/>
        <v>7.6</v>
      </c>
      <c r="R4013" s="8">
        <f t="shared" si="248"/>
        <v>4.75</v>
      </c>
      <c r="S4013" t="s">
        <v>8324</v>
      </c>
      <c r="T4013" t="s">
        <v>8325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249"/>
        <v>42096.544548611113</v>
      </c>
      <c r="L4014" s="13">
        <f t="shared" si="250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20">
        <f t="shared" si="251"/>
        <v>0</v>
      </c>
      <c r="R4014" s="8" t="e">
        <f t="shared" si="248"/>
        <v>#DIV/0!</v>
      </c>
      <c r="S4014" t="s">
        <v>8324</v>
      </c>
      <c r="T4014" t="s">
        <v>8325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249"/>
        <v>42021.301192129627</v>
      </c>
      <c r="L4015" s="13">
        <f t="shared" si="250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20">
        <f t="shared" si="251"/>
        <v>1.3</v>
      </c>
      <c r="R4015" s="8">
        <f t="shared" si="248"/>
        <v>13</v>
      </c>
      <c r="S4015" t="s">
        <v>8324</v>
      </c>
      <c r="T4015" t="s">
        <v>8325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249"/>
        <v>42419.246168981481</v>
      </c>
      <c r="L4016" s="13">
        <f t="shared" si="250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20">
        <f t="shared" si="251"/>
        <v>0</v>
      </c>
      <c r="R4016" s="8" t="e">
        <f t="shared" si="248"/>
        <v>#DIV/0!</v>
      </c>
      <c r="S4016" t="s">
        <v>8324</v>
      </c>
      <c r="T4016" t="s">
        <v>8325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249"/>
        <v>42174.780821759254</v>
      </c>
      <c r="L4017" s="13">
        <f t="shared" si="250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20">
        <f t="shared" si="251"/>
        <v>1.4285714285714287E-2</v>
      </c>
      <c r="R4017" s="8">
        <f t="shared" si="248"/>
        <v>1</v>
      </c>
      <c r="S4017" t="s">
        <v>8324</v>
      </c>
      <c r="T4017" t="s">
        <v>8325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249"/>
        <v>41869.872685185182</v>
      </c>
      <c r="L4018" s="13">
        <f t="shared" si="250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20">
        <f t="shared" si="251"/>
        <v>14.000000000000002</v>
      </c>
      <c r="R4018" s="8">
        <f t="shared" si="248"/>
        <v>10</v>
      </c>
      <c r="S4018" t="s">
        <v>8324</v>
      </c>
      <c r="T4018" t="s">
        <v>8325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249"/>
        <v>41856.672152777777</v>
      </c>
      <c r="L4019" s="13">
        <f t="shared" si="250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20">
        <f t="shared" si="251"/>
        <v>1.05</v>
      </c>
      <c r="R4019" s="8">
        <f t="shared" si="248"/>
        <v>52.5</v>
      </c>
      <c r="S4019" t="s">
        <v>8324</v>
      </c>
      <c r="T4019" t="s">
        <v>8325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249"/>
        <v>42620.91097222222</v>
      </c>
      <c r="L4020" s="13">
        <f t="shared" si="250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20">
        <f t="shared" si="251"/>
        <v>8.6666666666666679</v>
      </c>
      <c r="R4020" s="8">
        <f t="shared" si="248"/>
        <v>32.5</v>
      </c>
      <c r="S4020" t="s">
        <v>8324</v>
      </c>
      <c r="T4020" t="s">
        <v>8325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249"/>
        <v>42417.675879629634</v>
      </c>
      <c r="L4021" s="13">
        <f t="shared" si="250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20">
        <f t="shared" si="251"/>
        <v>0.82857142857142851</v>
      </c>
      <c r="R4021" s="8">
        <f t="shared" si="248"/>
        <v>7.25</v>
      </c>
      <c r="S4021" t="s">
        <v>8324</v>
      </c>
      <c r="T4021" t="s">
        <v>8325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249"/>
        <v>42057.190960648149</v>
      </c>
      <c r="L4022" s="13">
        <f t="shared" si="250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20">
        <f t="shared" si="251"/>
        <v>16.666666666666664</v>
      </c>
      <c r="R4022" s="8">
        <f t="shared" si="248"/>
        <v>33.333333333333336</v>
      </c>
      <c r="S4022" t="s">
        <v>8324</v>
      </c>
      <c r="T4022" t="s">
        <v>8325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249"/>
        <v>41878.911550925928</v>
      </c>
      <c r="L4023" s="13">
        <f t="shared" si="250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20">
        <f t="shared" si="251"/>
        <v>0.83333333333333337</v>
      </c>
      <c r="R4023" s="8">
        <f t="shared" si="248"/>
        <v>62.5</v>
      </c>
      <c r="S4023" t="s">
        <v>8324</v>
      </c>
      <c r="T4023" t="s">
        <v>8325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249"/>
        <v>41990.584108796291</v>
      </c>
      <c r="L4024" s="13">
        <f t="shared" si="250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20">
        <f t="shared" si="251"/>
        <v>69.561111111111103</v>
      </c>
      <c r="R4024" s="8">
        <f t="shared" si="248"/>
        <v>63.558375634517766</v>
      </c>
      <c r="S4024" t="s">
        <v>8324</v>
      </c>
      <c r="T4024" t="s">
        <v>8325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249"/>
        <v>42408.999571759254</v>
      </c>
      <c r="L4025" s="13">
        <f t="shared" si="250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20">
        <f t="shared" si="251"/>
        <v>0</v>
      </c>
      <c r="R4025" s="8" t="e">
        <f t="shared" si="248"/>
        <v>#DIV/0!</v>
      </c>
      <c r="S4025" t="s">
        <v>8324</v>
      </c>
      <c r="T4025" t="s">
        <v>8325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249"/>
        <v>42217.670104166667</v>
      </c>
      <c r="L4026" s="13">
        <f t="shared" si="250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20">
        <f t="shared" si="251"/>
        <v>1.25</v>
      </c>
      <c r="R4026" s="8">
        <f t="shared" si="248"/>
        <v>10</v>
      </c>
      <c r="S4026" t="s">
        <v>8324</v>
      </c>
      <c r="T4026" t="s">
        <v>8325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249"/>
        <v>42151.237685185188</v>
      </c>
      <c r="L4027" s="13">
        <f t="shared" si="250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20">
        <f t="shared" si="251"/>
        <v>5</v>
      </c>
      <c r="R4027" s="8">
        <f t="shared" si="248"/>
        <v>62.5</v>
      </c>
      <c r="S4027" t="s">
        <v>8324</v>
      </c>
      <c r="T4027" t="s">
        <v>8325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249"/>
        <v>42282.655543981484</v>
      </c>
      <c r="L4028" s="13">
        <f t="shared" si="250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20">
        <f t="shared" si="251"/>
        <v>0</v>
      </c>
      <c r="R4028" s="8" t="e">
        <f t="shared" si="248"/>
        <v>#DIV/0!</v>
      </c>
      <c r="S4028" t="s">
        <v>8324</v>
      </c>
      <c r="T4028" t="s">
        <v>8325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249"/>
        <v>42768.97084490741</v>
      </c>
      <c r="L4029" s="13">
        <f t="shared" si="250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20">
        <f t="shared" si="251"/>
        <v>7.166666666666667</v>
      </c>
      <c r="R4029" s="8">
        <f t="shared" si="248"/>
        <v>30.714285714285715</v>
      </c>
      <c r="S4029" t="s">
        <v>8324</v>
      </c>
      <c r="T4029" t="s">
        <v>8325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249"/>
        <v>41765.938657407409</v>
      </c>
      <c r="L4030" s="13">
        <f t="shared" si="250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20">
        <f t="shared" si="251"/>
        <v>28.050000000000004</v>
      </c>
      <c r="R4030" s="8">
        <f t="shared" si="248"/>
        <v>51</v>
      </c>
      <c r="S4030" t="s">
        <v>8324</v>
      </c>
      <c r="T4030" t="s">
        <v>8325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249"/>
        <v>42322.025115740747</v>
      </c>
      <c r="L4031" s="13">
        <f t="shared" si="250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20">
        <f t="shared" si="251"/>
        <v>0</v>
      </c>
      <c r="R4031" s="8" t="e">
        <f t="shared" si="248"/>
        <v>#DIV/0!</v>
      </c>
      <c r="S4031" t="s">
        <v>8324</v>
      </c>
      <c r="T4031" t="s">
        <v>8325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249"/>
        <v>42374.655081018514</v>
      </c>
      <c r="L4032" s="13">
        <f t="shared" si="250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20">
        <f t="shared" si="251"/>
        <v>16</v>
      </c>
      <c r="R4032" s="8">
        <f t="shared" si="248"/>
        <v>66.666666666666671</v>
      </c>
      <c r="S4032" t="s">
        <v>8324</v>
      </c>
      <c r="T4032" t="s">
        <v>8325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249"/>
        <v>41941.585231481484</v>
      </c>
      <c r="L4033" s="13">
        <f t="shared" si="250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20">
        <f t="shared" si="251"/>
        <v>0</v>
      </c>
      <c r="R4033" s="8" t="e">
        <f t="shared" si="248"/>
        <v>#DIV/0!</v>
      </c>
      <c r="S4033" t="s">
        <v>8324</v>
      </c>
      <c r="T4033" t="s">
        <v>8325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249"/>
        <v>42293.809212962966</v>
      </c>
      <c r="L4034" s="13">
        <f t="shared" si="250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20">
        <f t="shared" si="251"/>
        <v>6.8287037037037033</v>
      </c>
      <c r="R4034" s="8">
        <f t="shared" ref="R4034:R4097" si="252">E4034/N4034</f>
        <v>59</v>
      </c>
      <c r="S4034" t="s">
        <v>8324</v>
      </c>
      <c r="T4034" t="s">
        <v>8325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253">(((J4035/60)/60)/24)+DATE(1970,1,1)</f>
        <v>42614.268796296295</v>
      </c>
      <c r="L4035" s="13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20">
        <f t="shared" si="251"/>
        <v>25.698702928870294</v>
      </c>
      <c r="R4035" s="8">
        <f t="shared" si="252"/>
        <v>65.340319148936175</v>
      </c>
      <c r="S4035" t="s">
        <v>8324</v>
      </c>
      <c r="T4035" t="s">
        <v>8325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253"/>
        <v>42067.947337962964</v>
      </c>
      <c r="L4036" s="13">
        <f t="shared" si="25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20">
        <f t="shared" ref="Q4036:Q4099" si="255">E4036/D4036*100</f>
        <v>1.4814814814814816</v>
      </c>
      <c r="R4036" s="8">
        <f t="shared" si="252"/>
        <v>100</v>
      </c>
      <c r="S4036" t="s">
        <v>8324</v>
      </c>
      <c r="T4036" t="s">
        <v>8325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253"/>
        <v>41903.882951388885</v>
      </c>
      <c r="L4037" s="13">
        <f t="shared" si="254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20">
        <f t="shared" si="255"/>
        <v>36.85</v>
      </c>
      <c r="R4037" s="8">
        <f t="shared" si="252"/>
        <v>147.4</v>
      </c>
      <c r="S4037" t="s">
        <v>8324</v>
      </c>
      <c r="T4037" t="s">
        <v>8325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253"/>
        <v>41804.937083333331</v>
      </c>
      <c r="L4038" s="13">
        <f t="shared" si="254"/>
        <v>41821.9375</v>
      </c>
      <c r="M4038" t="b">
        <v>0</v>
      </c>
      <c r="N4038">
        <v>17</v>
      </c>
      <c r="O4038" t="b">
        <v>0</v>
      </c>
      <c r="P4038" t="s">
        <v>8271</v>
      </c>
      <c r="Q4038" s="20">
        <f t="shared" si="255"/>
        <v>47.05</v>
      </c>
      <c r="R4038" s="8">
        <f t="shared" si="252"/>
        <v>166.05882352941177</v>
      </c>
      <c r="S4038" t="s">
        <v>8324</v>
      </c>
      <c r="T4038" t="s">
        <v>8325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253"/>
        <v>42497.070775462969</v>
      </c>
      <c r="L4039" s="13">
        <f t="shared" si="25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20">
        <f t="shared" si="255"/>
        <v>11.428571428571429</v>
      </c>
      <c r="R4039" s="8">
        <f t="shared" si="252"/>
        <v>40</v>
      </c>
      <c r="S4039" t="s">
        <v>8324</v>
      </c>
      <c r="T4039" t="s">
        <v>8325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253"/>
        <v>41869.798726851855</v>
      </c>
      <c r="L4040" s="13">
        <f t="shared" si="254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20">
        <f t="shared" si="255"/>
        <v>12.04</v>
      </c>
      <c r="R4040" s="8">
        <f t="shared" si="252"/>
        <v>75.25</v>
      </c>
      <c r="S4040" t="s">
        <v>8324</v>
      </c>
      <c r="T4040" t="s">
        <v>8325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253"/>
        <v>42305.670914351853</v>
      </c>
      <c r="L4041" s="13">
        <f t="shared" si="25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20">
        <f t="shared" si="255"/>
        <v>60</v>
      </c>
      <c r="R4041" s="8">
        <f t="shared" si="252"/>
        <v>60</v>
      </c>
      <c r="S4041" t="s">
        <v>8324</v>
      </c>
      <c r="T4041" t="s">
        <v>8325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253"/>
        <v>42144.231527777782</v>
      </c>
      <c r="L4042" s="13">
        <f t="shared" si="254"/>
        <v>42203.125</v>
      </c>
      <c r="M4042" t="b">
        <v>0</v>
      </c>
      <c r="N4042">
        <v>2</v>
      </c>
      <c r="O4042" t="b">
        <v>0</v>
      </c>
      <c r="P4042" t="s">
        <v>8271</v>
      </c>
      <c r="Q4042" s="20">
        <f t="shared" si="255"/>
        <v>31.25</v>
      </c>
      <c r="R4042" s="8">
        <f t="shared" si="252"/>
        <v>1250</v>
      </c>
      <c r="S4042" t="s">
        <v>8324</v>
      </c>
      <c r="T4042" t="s">
        <v>8325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253"/>
        <v>42559.474004629628</v>
      </c>
      <c r="L4043" s="13">
        <f t="shared" si="25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20">
        <f t="shared" si="255"/>
        <v>0.42</v>
      </c>
      <c r="R4043" s="8">
        <f t="shared" si="252"/>
        <v>10.5</v>
      </c>
      <c r="S4043" t="s">
        <v>8324</v>
      </c>
      <c r="T4043" t="s">
        <v>8325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253"/>
        <v>41995.084074074075</v>
      </c>
      <c r="L4044" s="13">
        <f t="shared" si="25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20">
        <f t="shared" si="255"/>
        <v>0.21</v>
      </c>
      <c r="R4044" s="8">
        <f t="shared" si="252"/>
        <v>7</v>
      </c>
      <c r="S4044" t="s">
        <v>8324</v>
      </c>
      <c r="T4044" t="s">
        <v>8325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253"/>
        <v>41948.957465277781</v>
      </c>
      <c r="L4045" s="13">
        <f t="shared" si="25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20">
        <f t="shared" si="255"/>
        <v>0</v>
      </c>
      <c r="R4045" s="8" t="e">
        <f t="shared" si="252"/>
        <v>#DIV/0!</v>
      </c>
      <c r="S4045" t="s">
        <v>8324</v>
      </c>
      <c r="T4045" t="s">
        <v>8325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253"/>
        <v>42074.219699074078</v>
      </c>
      <c r="L4046" s="13">
        <f t="shared" si="25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20">
        <f t="shared" si="255"/>
        <v>37.5</v>
      </c>
      <c r="R4046" s="8">
        <f t="shared" si="252"/>
        <v>56.25</v>
      </c>
      <c r="S4046" t="s">
        <v>8324</v>
      </c>
      <c r="T4046" t="s">
        <v>8325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253"/>
        <v>41842.201261574075</v>
      </c>
      <c r="L4047" s="13">
        <f t="shared" si="25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20">
        <f t="shared" si="255"/>
        <v>0.02</v>
      </c>
      <c r="R4047" s="8">
        <f t="shared" si="252"/>
        <v>1</v>
      </c>
      <c r="S4047" t="s">
        <v>8324</v>
      </c>
      <c r="T4047" t="s">
        <v>8325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253"/>
        <v>41904.650578703702</v>
      </c>
      <c r="L4048" s="13">
        <f t="shared" si="25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20">
        <f t="shared" si="255"/>
        <v>8.2142857142857135</v>
      </c>
      <c r="R4048" s="8">
        <f t="shared" si="252"/>
        <v>38.333333333333336</v>
      </c>
      <c r="S4048" t="s">
        <v>8324</v>
      </c>
      <c r="T4048" t="s">
        <v>8325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253"/>
        <v>41991.022488425922</v>
      </c>
      <c r="L4049" s="13">
        <f t="shared" si="25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20">
        <f t="shared" si="255"/>
        <v>2.1999999999999997</v>
      </c>
      <c r="R4049" s="8">
        <f t="shared" si="252"/>
        <v>27.5</v>
      </c>
      <c r="S4049" t="s">
        <v>8324</v>
      </c>
      <c r="T4049" t="s">
        <v>8325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253"/>
        <v>42436.509108796294</v>
      </c>
      <c r="L4050" s="13">
        <f t="shared" si="25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20">
        <f t="shared" si="255"/>
        <v>17.652941176470588</v>
      </c>
      <c r="R4050" s="8">
        <f t="shared" si="252"/>
        <v>32.978021978021978</v>
      </c>
      <c r="S4050" t="s">
        <v>8324</v>
      </c>
      <c r="T4050" t="s">
        <v>8325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253"/>
        <v>42169.958506944444</v>
      </c>
      <c r="L4051" s="13">
        <f t="shared" si="25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20">
        <f t="shared" si="255"/>
        <v>0.08</v>
      </c>
      <c r="R4051" s="8">
        <f t="shared" si="252"/>
        <v>16</v>
      </c>
      <c r="S4051" t="s">
        <v>8324</v>
      </c>
      <c r="T4051" t="s">
        <v>8325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253"/>
        <v>41905.636469907404</v>
      </c>
      <c r="L4052" s="13">
        <f t="shared" si="25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20">
        <f t="shared" si="255"/>
        <v>6.6666666666666666E-2</v>
      </c>
      <c r="R4052" s="8">
        <f t="shared" si="252"/>
        <v>1</v>
      </c>
      <c r="S4052" t="s">
        <v>8324</v>
      </c>
      <c r="T4052" t="s">
        <v>8325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253"/>
        <v>41761.810150462967</v>
      </c>
      <c r="L4053" s="13">
        <f t="shared" si="25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20">
        <f t="shared" si="255"/>
        <v>0</v>
      </c>
      <c r="R4053" s="8" t="e">
        <f t="shared" si="252"/>
        <v>#DIV/0!</v>
      </c>
      <c r="S4053" t="s">
        <v>8324</v>
      </c>
      <c r="T4053" t="s">
        <v>8325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253"/>
        <v>41865.878657407404</v>
      </c>
      <c r="L4054" s="13">
        <f t="shared" si="25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20">
        <f t="shared" si="255"/>
        <v>37.533333333333339</v>
      </c>
      <c r="R4054" s="8">
        <f t="shared" si="252"/>
        <v>86.615384615384613</v>
      </c>
      <c r="S4054" t="s">
        <v>8324</v>
      </c>
      <c r="T4054" t="s">
        <v>8325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253"/>
        <v>41928.690138888887</v>
      </c>
      <c r="L4055" s="13">
        <f t="shared" si="25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20">
        <f t="shared" si="255"/>
        <v>22</v>
      </c>
      <c r="R4055" s="8">
        <f t="shared" si="252"/>
        <v>55</v>
      </c>
      <c r="S4055" t="s">
        <v>8324</v>
      </c>
      <c r="T4055" t="s">
        <v>8325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253"/>
        <v>42613.841261574074</v>
      </c>
      <c r="L4056" s="13">
        <f t="shared" si="25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20">
        <f t="shared" si="255"/>
        <v>0</v>
      </c>
      <c r="R4056" s="8" t="e">
        <f t="shared" si="252"/>
        <v>#DIV/0!</v>
      </c>
      <c r="S4056" t="s">
        <v>8324</v>
      </c>
      <c r="T4056" t="s">
        <v>8325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253"/>
        <v>41779.648506944446</v>
      </c>
      <c r="L4057" s="13">
        <f t="shared" si="25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20">
        <f t="shared" si="255"/>
        <v>17.62</v>
      </c>
      <c r="R4057" s="8">
        <f t="shared" si="252"/>
        <v>41.952380952380949</v>
      </c>
      <c r="S4057" t="s">
        <v>8324</v>
      </c>
      <c r="T4057" t="s">
        <v>8325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253"/>
        <v>42534.933321759265</v>
      </c>
      <c r="L4058" s="13">
        <f t="shared" si="25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20">
        <f t="shared" si="255"/>
        <v>53</v>
      </c>
      <c r="R4058" s="8">
        <f t="shared" si="252"/>
        <v>88.333333333333329</v>
      </c>
      <c r="S4058" t="s">
        <v>8324</v>
      </c>
      <c r="T4058" t="s">
        <v>8325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253"/>
        <v>42310.968518518523</v>
      </c>
      <c r="L4059" s="13">
        <f t="shared" si="25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20">
        <f t="shared" si="255"/>
        <v>22.142857142857142</v>
      </c>
      <c r="R4059" s="8">
        <f t="shared" si="252"/>
        <v>129.16666666666666</v>
      </c>
      <c r="S4059" t="s">
        <v>8324</v>
      </c>
      <c r="T4059" t="s">
        <v>8325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253"/>
        <v>42446.060694444444</v>
      </c>
      <c r="L4060" s="13">
        <f t="shared" si="25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20">
        <f t="shared" si="255"/>
        <v>2.5333333333333332</v>
      </c>
      <c r="R4060" s="8">
        <f t="shared" si="252"/>
        <v>23.75</v>
      </c>
      <c r="S4060" t="s">
        <v>8324</v>
      </c>
      <c r="T4060" t="s">
        <v>8325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253"/>
        <v>41866.640648148146</v>
      </c>
      <c r="L4061" s="13">
        <f t="shared" si="254"/>
        <v>41898.125</v>
      </c>
      <c r="M4061" t="b">
        <v>0</v>
      </c>
      <c r="N4061">
        <v>7</v>
      </c>
      <c r="O4061" t="b">
        <v>0</v>
      </c>
      <c r="P4061" t="s">
        <v>8271</v>
      </c>
      <c r="Q4061" s="20">
        <f t="shared" si="255"/>
        <v>2.5</v>
      </c>
      <c r="R4061" s="8">
        <f t="shared" si="252"/>
        <v>35.714285714285715</v>
      </c>
      <c r="S4061" t="s">
        <v>8324</v>
      </c>
      <c r="T4061" t="s">
        <v>8325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253"/>
        <v>41779.695092592592</v>
      </c>
      <c r="L4062" s="13">
        <f t="shared" si="25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20">
        <f t="shared" si="255"/>
        <v>2.85</v>
      </c>
      <c r="R4062" s="8">
        <f t="shared" si="252"/>
        <v>57</v>
      </c>
      <c r="S4062" t="s">
        <v>8324</v>
      </c>
      <c r="T4062" t="s">
        <v>8325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253"/>
        <v>42421.141469907408</v>
      </c>
      <c r="L4063" s="13">
        <f t="shared" si="25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20">
        <f t="shared" si="255"/>
        <v>0</v>
      </c>
      <c r="R4063" s="8" t="e">
        <f t="shared" si="252"/>
        <v>#DIV/0!</v>
      </c>
      <c r="S4063" t="s">
        <v>8324</v>
      </c>
      <c r="T4063" t="s">
        <v>8325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253"/>
        <v>42523.739212962959</v>
      </c>
      <c r="L4064" s="13">
        <f t="shared" si="25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20">
        <f t="shared" si="255"/>
        <v>2.4500000000000002</v>
      </c>
      <c r="R4064" s="8">
        <f t="shared" si="252"/>
        <v>163.33333333333334</v>
      </c>
      <c r="S4064" t="s">
        <v>8324</v>
      </c>
      <c r="T4064" t="s">
        <v>8325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253"/>
        <v>41787.681527777779</v>
      </c>
      <c r="L4065" s="13">
        <f t="shared" si="25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20">
        <f t="shared" si="255"/>
        <v>1.4210526315789473</v>
      </c>
      <c r="R4065" s="8">
        <f t="shared" si="252"/>
        <v>15</v>
      </c>
      <c r="S4065" t="s">
        <v>8324</v>
      </c>
      <c r="T4065" t="s">
        <v>8325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253"/>
        <v>42093.588263888887</v>
      </c>
      <c r="L4066" s="13">
        <f t="shared" si="25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20">
        <f t="shared" si="255"/>
        <v>19.25</v>
      </c>
      <c r="R4066" s="8">
        <f t="shared" si="252"/>
        <v>64.166666666666671</v>
      </c>
      <c r="S4066" t="s">
        <v>8324</v>
      </c>
      <c r="T4066" t="s">
        <v>8325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253"/>
        <v>41833.951516203706</v>
      </c>
      <c r="L4067" s="13">
        <f t="shared" si="25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20">
        <f t="shared" si="255"/>
        <v>0.67500000000000004</v>
      </c>
      <c r="R4067" s="8">
        <f t="shared" si="252"/>
        <v>6.75</v>
      </c>
      <c r="S4067" t="s">
        <v>8324</v>
      </c>
      <c r="T4067" t="s">
        <v>8325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253"/>
        <v>42479.039212962962</v>
      </c>
      <c r="L4068" s="13">
        <f t="shared" si="25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20">
        <f t="shared" si="255"/>
        <v>0.16666666666666669</v>
      </c>
      <c r="R4068" s="8">
        <f t="shared" si="252"/>
        <v>25</v>
      </c>
      <c r="S4068" t="s">
        <v>8324</v>
      </c>
      <c r="T4068" t="s">
        <v>8325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253"/>
        <v>42235.117476851854</v>
      </c>
      <c r="L4069" s="13">
        <f t="shared" si="25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20">
        <f t="shared" si="255"/>
        <v>60.9</v>
      </c>
      <c r="R4069" s="8">
        <f t="shared" si="252"/>
        <v>179.11764705882354</v>
      </c>
      <c r="S4069" t="s">
        <v>8324</v>
      </c>
      <c r="T4069" t="s">
        <v>8325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253"/>
        <v>42718.963599537034</v>
      </c>
      <c r="L4070" s="13">
        <f t="shared" si="25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20">
        <f t="shared" si="255"/>
        <v>1</v>
      </c>
      <c r="R4070" s="8">
        <f t="shared" si="252"/>
        <v>34.950000000000003</v>
      </c>
      <c r="S4070" t="s">
        <v>8324</v>
      </c>
      <c r="T4070" t="s">
        <v>8325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253"/>
        <v>42022.661527777775</v>
      </c>
      <c r="L4071" s="13">
        <f t="shared" si="254"/>
        <v>42063.5</v>
      </c>
      <c r="M4071" t="b">
        <v>0</v>
      </c>
      <c r="N4071">
        <v>13</v>
      </c>
      <c r="O4071" t="b">
        <v>0</v>
      </c>
      <c r="P4071" t="s">
        <v>8271</v>
      </c>
      <c r="Q4071" s="20">
        <f t="shared" si="255"/>
        <v>34.4</v>
      </c>
      <c r="R4071" s="8">
        <f t="shared" si="252"/>
        <v>33.07692307692308</v>
      </c>
      <c r="S4071" t="s">
        <v>8324</v>
      </c>
      <c r="T4071" t="s">
        <v>8325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253"/>
        <v>42031.666898148149</v>
      </c>
      <c r="L4072" s="13">
        <f t="shared" si="254"/>
        <v>42064.125</v>
      </c>
      <c r="M4072" t="b">
        <v>0</v>
      </c>
      <c r="N4072">
        <v>6</v>
      </c>
      <c r="O4072" t="b">
        <v>0</v>
      </c>
      <c r="P4072" t="s">
        <v>8271</v>
      </c>
      <c r="Q4072" s="20">
        <f t="shared" si="255"/>
        <v>16.5</v>
      </c>
      <c r="R4072" s="8">
        <f t="shared" si="252"/>
        <v>27.5</v>
      </c>
      <c r="S4072" t="s">
        <v>8324</v>
      </c>
      <c r="T4072" t="s">
        <v>8325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253"/>
        <v>42700.804756944446</v>
      </c>
      <c r="L4073" s="13">
        <f t="shared" si="25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20">
        <f t="shared" si="255"/>
        <v>0</v>
      </c>
      <c r="R4073" s="8" t="e">
        <f t="shared" si="252"/>
        <v>#DIV/0!</v>
      </c>
      <c r="S4073" t="s">
        <v>8324</v>
      </c>
      <c r="T4073" t="s">
        <v>8325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253"/>
        <v>41812.77443287037</v>
      </c>
      <c r="L4074" s="13">
        <f t="shared" si="25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20">
        <f t="shared" si="255"/>
        <v>0.4</v>
      </c>
      <c r="R4074" s="8">
        <f t="shared" si="252"/>
        <v>2</v>
      </c>
      <c r="S4074" t="s">
        <v>8324</v>
      </c>
      <c r="T4074" t="s">
        <v>8325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253"/>
        <v>42078.34520833334</v>
      </c>
      <c r="L4075" s="13">
        <f t="shared" si="25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20">
        <f t="shared" si="255"/>
        <v>1.0571428571428572</v>
      </c>
      <c r="R4075" s="8">
        <f t="shared" si="252"/>
        <v>18.5</v>
      </c>
      <c r="S4075" t="s">
        <v>8324</v>
      </c>
      <c r="T4075" t="s">
        <v>8325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253"/>
        <v>42283.552951388891</v>
      </c>
      <c r="L4076" s="13">
        <f t="shared" si="25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20">
        <f t="shared" si="255"/>
        <v>26.727272727272727</v>
      </c>
      <c r="R4076" s="8">
        <f t="shared" si="252"/>
        <v>35</v>
      </c>
      <c r="S4076" t="s">
        <v>8324</v>
      </c>
      <c r="T4076" t="s">
        <v>8325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253"/>
        <v>41779.045937499999</v>
      </c>
      <c r="L4077" s="13">
        <f t="shared" si="25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20">
        <f t="shared" si="255"/>
        <v>28.799999999999997</v>
      </c>
      <c r="R4077" s="8">
        <f t="shared" si="252"/>
        <v>44.307692307692307</v>
      </c>
      <c r="S4077" t="s">
        <v>8324</v>
      </c>
      <c r="T4077" t="s">
        <v>8325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253"/>
        <v>41905.795706018522</v>
      </c>
      <c r="L4078" s="13">
        <f t="shared" si="254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20">
        <f t="shared" si="255"/>
        <v>0</v>
      </c>
      <c r="R4078" s="8" t="e">
        <f t="shared" si="252"/>
        <v>#DIV/0!</v>
      </c>
      <c r="S4078" t="s">
        <v>8324</v>
      </c>
      <c r="T4078" t="s">
        <v>8325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253"/>
        <v>42695.7105787037</v>
      </c>
      <c r="L4079" s="13">
        <f t="shared" si="25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20">
        <f t="shared" si="255"/>
        <v>8.9</v>
      </c>
      <c r="R4079" s="8">
        <f t="shared" si="252"/>
        <v>222.5</v>
      </c>
      <c r="S4079" t="s">
        <v>8324</v>
      </c>
      <c r="T4079" t="s">
        <v>8325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253"/>
        <v>42732.787523148145</v>
      </c>
      <c r="L4080" s="13">
        <f t="shared" si="25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20">
        <f t="shared" si="255"/>
        <v>0</v>
      </c>
      <c r="R4080" s="8" t="e">
        <f t="shared" si="252"/>
        <v>#DIV/0!</v>
      </c>
      <c r="S4080" t="s">
        <v>8324</v>
      </c>
      <c r="T4080" t="s">
        <v>8325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253"/>
        <v>42510.938900462963</v>
      </c>
      <c r="L4081" s="13">
        <f t="shared" si="25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20">
        <f t="shared" si="255"/>
        <v>0.16666666666666669</v>
      </c>
      <c r="R4081" s="8">
        <f t="shared" si="252"/>
        <v>5</v>
      </c>
      <c r="S4081" t="s">
        <v>8324</v>
      </c>
      <c r="T4081" t="s">
        <v>8325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253"/>
        <v>42511.698101851856</v>
      </c>
      <c r="L4082" s="13">
        <f t="shared" si="254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20">
        <f t="shared" si="255"/>
        <v>0</v>
      </c>
      <c r="R4082" s="8" t="e">
        <f t="shared" si="252"/>
        <v>#DIV/0!</v>
      </c>
      <c r="S4082" t="s">
        <v>8324</v>
      </c>
      <c r="T4082" t="s">
        <v>8325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253"/>
        <v>42041.581307870365</v>
      </c>
      <c r="L4083" s="13">
        <f t="shared" si="25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20">
        <f t="shared" si="255"/>
        <v>15.737410071942445</v>
      </c>
      <c r="R4083" s="8">
        <f t="shared" si="252"/>
        <v>29.166666666666668</v>
      </c>
      <c r="S4083" t="s">
        <v>8324</v>
      </c>
      <c r="T4083" t="s">
        <v>8325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253"/>
        <v>42307.189270833333</v>
      </c>
      <c r="L4084" s="13">
        <f t="shared" si="25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20">
        <f t="shared" si="255"/>
        <v>2</v>
      </c>
      <c r="R4084" s="8">
        <f t="shared" si="252"/>
        <v>1.5</v>
      </c>
      <c r="S4084" t="s">
        <v>8324</v>
      </c>
      <c r="T4084" t="s">
        <v>8325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253"/>
        <v>42353.761759259258</v>
      </c>
      <c r="L4085" s="13">
        <f t="shared" si="25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20">
        <f t="shared" si="255"/>
        <v>21.685714285714287</v>
      </c>
      <c r="R4085" s="8">
        <f t="shared" si="252"/>
        <v>126.5</v>
      </c>
      <c r="S4085" t="s">
        <v>8324</v>
      </c>
      <c r="T4085" t="s">
        <v>8325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253"/>
        <v>42622.436412037037</v>
      </c>
      <c r="L4086" s="13">
        <f t="shared" si="25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20">
        <f t="shared" si="255"/>
        <v>0.33333333333333337</v>
      </c>
      <c r="R4086" s="8">
        <f t="shared" si="252"/>
        <v>10</v>
      </c>
      <c r="S4086" t="s">
        <v>8324</v>
      </c>
      <c r="T4086" t="s">
        <v>8325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253"/>
        <v>42058.603877314818</v>
      </c>
      <c r="L4087" s="13">
        <f t="shared" si="25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20">
        <f t="shared" si="255"/>
        <v>0.2857142857142857</v>
      </c>
      <c r="R4087" s="8">
        <f t="shared" si="252"/>
        <v>10</v>
      </c>
      <c r="S4087" t="s">
        <v>8324</v>
      </c>
      <c r="T4087" t="s">
        <v>8325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253"/>
        <v>42304.940960648149</v>
      </c>
      <c r="L4088" s="13">
        <f t="shared" si="25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20">
        <f t="shared" si="255"/>
        <v>4.7</v>
      </c>
      <c r="R4088" s="8">
        <f t="shared" si="252"/>
        <v>9.4</v>
      </c>
      <c r="S4088" t="s">
        <v>8324</v>
      </c>
      <c r="T4088" t="s">
        <v>8325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253"/>
        <v>42538.742893518516</v>
      </c>
      <c r="L4089" s="13">
        <f t="shared" si="25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20">
        <f t="shared" si="255"/>
        <v>0</v>
      </c>
      <c r="R4089" s="8" t="e">
        <f t="shared" si="252"/>
        <v>#DIV/0!</v>
      </c>
      <c r="S4089" t="s">
        <v>8324</v>
      </c>
      <c r="T4089" t="s">
        <v>8325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253"/>
        <v>41990.612546296295</v>
      </c>
      <c r="L4090" s="13">
        <f t="shared" si="254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20">
        <f t="shared" si="255"/>
        <v>10.8</v>
      </c>
      <c r="R4090" s="8">
        <f t="shared" si="252"/>
        <v>72</v>
      </c>
      <c r="S4090" t="s">
        <v>8324</v>
      </c>
      <c r="T4090" t="s">
        <v>8325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253"/>
        <v>42122.732499999998</v>
      </c>
      <c r="L4091" s="13">
        <f t="shared" si="25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20">
        <f t="shared" si="255"/>
        <v>4.8</v>
      </c>
      <c r="R4091" s="8">
        <f t="shared" si="252"/>
        <v>30</v>
      </c>
      <c r="S4091" t="s">
        <v>8324</v>
      </c>
      <c r="T4091" t="s">
        <v>8325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253"/>
        <v>42209.67288194444</v>
      </c>
      <c r="L4092" s="13">
        <f t="shared" si="254"/>
        <v>42223.625</v>
      </c>
      <c r="M4092" t="b">
        <v>0</v>
      </c>
      <c r="N4092">
        <v>3</v>
      </c>
      <c r="O4092" t="b">
        <v>0</v>
      </c>
      <c r="P4092" t="s">
        <v>8271</v>
      </c>
      <c r="Q4092" s="20">
        <f t="shared" si="255"/>
        <v>3.2</v>
      </c>
      <c r="R4092" s="8">
        <f t="shared" si="252"/>
        <v>10.666666666666666</v>
      </c>
      <c r="S4092" t="s">
        <v>8324</v>
      </c>
      <c r="T4092" t="s">
        <v>8325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253"/>
        <v>41990.506377314814</v>
      </c>
      <c r="L4093" s="13">
        <f t="shared" si="25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20">
        <f t="shared" si="255"/>
        <v>12.75</v>
      </c>
      <c r="R4093" s="8">
        <f t="shared" si="252"/>
        <v>25.5</v>
      </c>
      <c r="S4093" t="s">
        <v>8324</v>
      </c>
      <c r="T4093" t="s">
        <v>8325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253"/>
        <v>42039.194988425923</v>
      </c>
      <c r="L4094" s="13">
        <f t="shared" si="254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20">
        <f t="shared" si="255"/>
        <v>1.8181818181818181E-2</v>
      </c>
      <c r="R4094" s="8">
        <f t="shared" si="252"/>
        <v>20</v>
      </c>
      <c r="S4094" t="s">
        <v>8324</v>
      </c>
      <c r="T4094" t="s">
        <v>8325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253"/>
        <v>42178.815891203703</v>
      </c>
      <c r="L4095" s="13">
        <f t="shared" si="25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20">
        <f t="shared" si="255"/>
        <v>2.4</v>
      </c>
      <c r="R4095" s="8">
        <f t="shared" si="252"/>
        <v>15</v>
      </c>
      <c r="S4095" t="s">
        <v>8324</v>
      </c>
      <c r="T4095" t="s">
        <v>8325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253"/>
        <v>41890.086805555555</v>
      </c>
      <c r="L4096" s="13">
        <f t="shared" si="25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20">
        <f t="shared" si="255"/>
        <v>36.5</v>
      </c>
      <c r="R4096" s="8">
        <f t="shared" si="252"/>
        <v>91.25</v>
      </c>
      <c r="S4096" t="s">
        <v>8324</v>
      </c>
      <c r="T4096" t="s">
        <v>8325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253"/>
        <v>42693.031828703708</v>
      </c>
      <c r="L4097" s="13">
        <f t="shared" si="25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20">
        <f t="shared" si="255"/>
        <v>2.666666666666667</v>
      </c>
      <c r="R4097" s="8">
        <f t="shared" si="252"/>
        <v>800</v>
      </c>
      <c r="S4097" t="s">
        <v>8324</v>
      </c>
      <c r="T4097" t="s">
        <v>8325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253"/>
        <v>42750.530312499999</v>
      </c>
      <c r="L4098" s="13">
        <f t="shared" si="254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20">
        <f t="shared" si="255"/>
        <v>11.428571428571429</v>
      </c>
      <c r="R4098" s="8">
        <f t="shared" ref="R4098:R4115" si="256">E4098/N4098</f>
        <v>80</v>
      </c>
      <c r="S4098" t="s">
        <v>8324</v>
      </c>
      <c r="T4098" t="s">
        <v>8325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257">(((J4099/60)/60)/24)+DATE(1970,1,1)</f>
        <v>42344.824502314819</v>
      </c>
      <c r="L4099" s="13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20">
        <f t="shared" si="255"/>
        <v>0</v>
      </c>
      <c r="R4099" s="8" t="e">
        <f t="shared" si="256"/>
        <v>#DIV/0!</v>
      </c>
      <c r="S4099" t="s">
        <v>8324</v>
      </c>
      <c r="T4099" t="s">
        <v>8325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257"/>
        <v>42495.722187499996</v>
      </c>
      <c r="L4100" s="13">
        <f t="shared" si="25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20">
        <f t="shared" ref="Q4100:Q4115" si="259">E4100/D4100*100</f>
        <v>0</v>
      </c>
      <c r="R4100" s="8" t="e">
        <f t="shared" si="256"/>
        <v>#DIV/0!</v>
      </c>
      <c r="S4100" t="s">
        <v>8324</v>
      </c>
      <c r="T4100" t="s">
        <v>8325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257"/>
        <v>42570.850381944445</v>
      </c>
      <c r="L4101" s="13">
        <f t="shared" si="25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20">
        <f t="shared" si="259"/>
        <v>1.1111111111111112</v>
      </c>
      <c r="R4101" s="8">
        <f t="shared" si="256"/>
        <v>50</v>
      </c>
      <c r="S4101" t="s">
        <v>8324</v>
      </c>
      <c r="T4101" t="s">
        <v>8325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257"/>
        <v>41927.124884259261</v>
      </c>
      <c r="L4102" s="13">
        <f t="shared" si="25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20">
        <f t="shared" si="259"/>
        <v>0</v>
      </c>
      <c r="R4102" s="8" t="e">
        <f t="shared" si="256"/>
        <v>#DIV/0!</v>
      </c>
      <c r="S4102" t="s">
        <v>8324</v>
      </c>
      <c r="T4102" t="s">
        <v>8325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257"/>
        <v>42730.903726851851</v>
      </c>
      <c r="L4103" s="13">
        <f t="shared" si="25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20">
        <f t="shared" si="259"/>
        <v>0</v>
      </c>
      <c r="R4103" s="8" t="e">
        <f t="shared" si="256"/>
        <v>#DIV/0!</v>
      </c>
      <c r="S4103" t="s">
        <v>8324</v>
      </c>
      <c r="T4103" t="s">
        <v>8325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257"/>
        <v>42475.848067129627</v>
      </c>
      <c r="L4104" s="13">
        <f t="shared" si="25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20">
        <f t="shared" si="259"/>
        <v>27.400000000000002</v>
      </c>
      <c r="R4104" s="8">
        <f t="shared" si="256"/>
        <v>22.833333333333332</v>
      </c>
      <c r="S4104" t="s">
        <v>8324</v>
      </c>
      <c r="T4104" t="s">
        <v>8325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257"/>
        <v>42188.83293981482</v>
      </c>
      <c r="L4105" s="13">
        <f t="shared" si="25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20">
        <f t="shared" si="259"/>
        <v>10</v>
      </c>
      <c r="R4105" s="8">
        <f t="shared" si="256"/>
        <v>16.666666666666668</v>
      </c>
      <c r="S4105" t="s">
        <v>8324</v>
      </c>
      <c r="T4105" t="s">
        <v>8325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257"/>
        <v>42640.278171296297</v>
      </c>
      <c r="L4106" s="13">
        <f t="shared" si="25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20">
        <f t="shared" si="259"/>
        <v>21.366666666666667</v>
      </c>
      <c r="R4106" s="8">
        <f t="shared" si="256"/>
        <v>45.785714285714285</v>
      </c>
      <c r="S4106" t="s">
        <v>8324</v>
      </c>
      <c r="T4106" t="s">
        <v>8325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257"/>
        <v>42697.010520833333</v>
      </c>
      <c r="L4107" s="13">
        <f t="shared" si="25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20">
        <f t="shared" si="259"/>
        <v>6.9696969696969706</v>
      </c>
      <c r="R4107" s="8">
        <f t="shared" si="256"/>
        <v>383.33333333333331</v>
      </c>
      <c r="S4107" t="s">
        <v>8324</v>
      </c>
      <c r="T4107" t="s">
        <v>8325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257"/>
        <v>42053.049375000002</v>
      </c>
      <c r="L4108" s="13">
        <f t="shared" si="25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20">
        <f t="shared" si="259"/>
        <v>70.599999999999994</v>
      </c>
      <c r="R4108" s="8">
        <f t="shared" si="256"/>
        <v>106.96969696969697</v>
      </c>
      <c r="S4108" t="s">
        <v>8324</v>
      </c>
      <c r="T4108" t="s">
        <v>8325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257"/>
        <v>41883.916678240741</v>
      </c>
      <c r="L4109" s="13">
        <f t="shared" si="25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20">
        <f t="shared" si="259"/>
        <v>2.0500000000000003</v>
      </c>
      <c r="R4109" s="8">
        <f t="shared" si="256"/>
        <v>10.25</v>
      </c>
      <c r="S4109" t="s">
        <v>8324</v>
      </c>
      <c r="T4109" t="s">
        <v>8325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257"/>
        <v>42767.031678240746</v>
      </c>
      <c r="L4110" s="13">
        <f t="shared" si="25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20">
        <f t="shared" si="259"/>
        <v>1.9666666666666666</v>
      </c>
      <c r="R4110" s="8">
        <f t="shared" si="256"/>
        <v>59</v>
      </c>
      <c r="S4110" t="s">
        <v>8324</v>
      </c>
      <c r="T4110" t="s">
        <v>8325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257"/>
        <v>42307.539398148147</v>
      </c>
      <c r="L4111" s="13">
        <f t="shared" si="25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20">
        <f t="shared" si="259"/>
        <v>0</v>
      </c>
      <c r="R4111" s="8" t="e">
        <f t="shared" si="256"/>
        <v>#DIV/0!</v>
      </c>
      <c r="S4111" t="s">
        <v>8324</v>
      </c>
      <c r="T4111" t="s">
        <v>8325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257"/>
        <v>42512.626747685179</v>
      </c>
      <c r="L4112" s="13">
        <f t="shared" si="25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20">
        <f t="shared" si="259"/>
        <v>28.666666666666668</v>
      </c>
      <c r="R4112" s="8">
        <f t="shared" si="256"/>
        <v>14.333333333333334</v>
      </c>
      <c r="S4112" t="s">
        <v>8324</v>
      </c>
      <c r="T4112" t="s">
        <v>8325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257"/>
        <v>42029.135879629626</v>
      </c>
      <c r="L4113" s="13">
        <f t="shared" si="25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20">
        <f t="shared" si="259"/>
        <v>3.1333333333333333</v>
      </c>
      <c r="R4113" s="8">
        <f t="shared" si="256"/>
        <v>15.666666666666666</v>
      </c>
      <c r="S4113" t="s">
        <v>8324</v>
      </c>
      <c r="T4113" t="s">
        <v>8325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257"/>
        <v>42400.946597222224</v>
      </c>
      <c r="L4114" s="13">
        <f t="shared" si="258"/>
        <v>42428</v>
      </c>
      <c r="M4114" t="b">
        <v>0</v>
      </c>
      <c r="N4114">
        <v>1</v>
      </c>
      <c r="O4114" t="b">
        <v>0</v>
      </c>
      <c r="P4114" t="s">
        <v>8271</v>
      </c>
      <c r="Q4114" s="20">
        <f t="shared" si="259"/>
        <v>0.04</v>
      </c>
      <c r="R4114" s="8">
        <f t="shared" si="256"/>
        <v>1</v>
      </c>
      <c r="S4114" t="s">
        <v>8324</v>
      </c>
      <c r="T4114" t="s">
        <v>8325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257"/>
        <v>42358.573182870372</v>
      </c>
      <c r="L4115" s="13">
        <f t="shared" si="25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20">
        <f t="shared" si="259"/>
        <v>0.2</v>
      </c>
      <c r="R4115" s="8">
        <f t="shared" si="256"/>
        <v>1</v>
      </c>
      <c r="S4115" t="s">
        <v>8324</v>
      </c>
      <c r="T4115" t="s">
        <v>8325</v>
      </c>
    </row>
  </sheetData>
  <autoFilter ref="A1:V4115" xr:uid="{0F61CCE3-069A-4E7F-83F1-A1F10FC082BA}"/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"live"</formula>
    </cfRule>
    <cfRule type="cellIs" dxfId="0" priority="9" operator="equal">
      <formula>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24780-7A14-4B55-A1F2-1A7DF57AE45F}">
  <dimension ref="A1:H13"/>
  <sheetViews>
    <sheetView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8.140625" customWidth="1"/>
    <col min="8" max="8" width="19.85546875" bestFit="1" customWidth="1"/>
  </cols>
  <sheetData>
    <row r="1" spans="1:8" x14ac:dyDescent="0.25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t="s">
        <v>8389</v>
      </c>
      <c r="B2">
        <f>COUNTIFS(Homework!$D$2:$D$4115,"&lt;1000",Homework!$F$2:$F$4115,"successful")</f>
        <v>322</v>
      </c>
      <c r="C2">
        <f>COUNTIFS(Homework!$D$2:$D$4115,"&lt;1000",Homework!$F$2:$F$4115,"failed")</f>
        <v>113</v>
      </c>
      <c r="D2">
        <f>COUNTIFS(Homework!$D$2:$D$4115,"&lt;1000",Homework!$F$2:$F$4115,"canceled")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8390</v>
      </c>
      <c r="B3">
        <f>COUNTIFS(Homework!$D$2:$D$4115,"&gt;=1000",Homework!$D$2:$D$4115,"&lt;=4999",Homework!$F$2:$F$4115,"successful")</f>
        <v>932</v>
      </c>
      <c r="C3">
        <f>COUNTIFS(Homework!$D$2:$D$4115,"&gt;=1000",Homework!$D$2:$D$4115,"&lt;=4999",Homework!$F$2:$F$4115,"failed")</f>
        <v>420</v>
      </c>
      <c r="D3">
        <f>COUNTIFS(Homework!$D$2:$D$4115,"&gt;=1000",Homework!$D$2:$D$4115,"&lt;=4999",Homework!$F$2:$F$4115,"canceled")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8391</v>
      </c>
      <c r="B4">
        <f>COUNTIFS(Homework!$D$2:$D$4115,"&gt;=5000",Homework!$D$2:$D$4115,"&lt;=9999",Homework!$F$2:$F$4115,"successful")</f>
        <v>381</v>
      </c>
      <c r="C4">
        <f>COUNTIFS(Homework!$D$2:$D$4115,"&gt;=5000",Homework!$D$2:$D$4115,"&lt;=9999",Homework!$F$2:$F$4115,"failed")</f>
        <v>283</v>
      </c>
      <c r="D4">
        <f>COUNTIFS(Homework!$D$2:$D$4115,"&gt;=5000",Homework!$D$2:$D$4115,"&lt;=9999",Homework!$F$2:$F$4115,"canceled")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8392</v>
      </c>
      <c r="B5">
        <f>COUNTIFS(Homework!$D$2:$D$4115,"&gt;=10000",Homework!$D$2:$D$4115,"&lt;=14999",Homework!$F$2:$F$4115,"successful")</f>
        <v>168</v>
      </c>
      <c r="C5">
        <f>COUNTIFS(Homework!$D$2:$D$4115,"&gt;=10000",Homework!$D$2:$D$4115,"&lt;=14999",Homework!$F$2:$F$4115,"failed")</f>
        <v>144</v>
      </c>
      <c r="D5">
        <f>COUNTIFS(Homework!$D$2:$D$4115,"&gt;=10000",Homework!$D$2:$D$4115,"&lt;=14999",Homework!$F$2:$F$4115,"canceled")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8393</v>
      </c>
      <c r="B6">
        <f>COUNTIFS(Homework!$D$2:$D$4115,"&gt;=15000",Homework!$D$2:$D$4115,"&lt;=19999",Homework!$F$2:$F$4115,"successful")</f>
        <v>94</v>
      </c>
      <c r="C6">
        <f>COUNTIFS(Homework!$D$2:$D$4115,"&gt;=15000",Homework!$D$2:$D$4115,"&lt;=19999",Homework!$F$2:$F$4115,"failed")</f>
        <v>90</v>
      </c>
      <c r="D6">
        <f>COUNTIFS(Homework!$D$2:$D$4115,"&gt;=15000",Homework!$D$2:$D$4115,"&lt;=19999",Homework!$F$2:$F$4115,"canceled")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8394</v>
      </c>
      <c r="B7">
        <f>COUNTIFS(Homework!$D$2:$D$4115,"&gt;=20000",Homework!$D$2:$D$4115,"&lt;=24999",Homework!$F$2:$F$4115,"successful")</f>
        <v>62</v>
      </c>
      <c r="C7">
        <f>COUNTIFS(Homework!$D$2:$D$4115,"&gt;=20000",Homework!$D$2:$D$4115,"&lt;=24999",Homework!$F$2:$F$4115,"failed")</f>
        <v>72</v>
      </c>
      <c r="D7">
        <f>COUNTIFS(Homework!$D$2:$D$4115,"&gt;=20000",Homework!$D$2:$D$4115,"&lt;=24999",Homework!$F$2:$F$4115,"canceled")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8395</v>
      </c>
      <c r="B8">
        <f>COUNTIFS(Homework!$D$2:$D$4115,"&gt;=25000",Homework!$D$2:$D$4115,"&lt;=29999",Homework!$F$2:$F$4115,"successful")</f>
        <v>55</v>
      </c>
      <c r="C8">
        <f>COUNTIFS(Homework!$D$2:$D$4115,"&gt;=25000",Homework!$D$2:$D$4115,"&lt;=29999",Homework!$F$2:$F$4115,"failed")</f>
        <v>64</v>
      </c>
      <c r="D8">
        <f>COUNTIFS(Homework!$D$2:$D$4115,"&gt;=25000",Homework!$D$2:$D$4115,"&lt;=29999",Homework!$F$2:$F$4115,"canceled")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8396</v>
      </c>
      <c r="B9">
        <f>COUNTIFS(Homework!$D$2:$D$4115,"&gt;=30000",Homework!$D$2:$D$4115,"&lt;=34999",Homework!$F$2:$F$4115,"successful")</f>
        <v>32</v>
      </c>
      <c r="C9">
        <f>COUNTIFS(Homework!$D$2:$D$4115,"&gt;=30000",Homework!$D$2:$D$4115,"&lt;=34999",Homework!$F$2:$F$4115,"failed")</f>
        <v>37</v>
      </c>
      <c r="D9">
        <f>COUNTIFS(Homework!$D$2:$D$4115,"&gt;=30000",Homework!$D$2:$D$4115,"&lt;=34999",Homework!$F$2:$F$4115,"canceled")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8397</v>
      </c>
      <c r="B10">
        <f>COUNTIFS(Homework!$D$2:$D$4115,"&gt;=35000",Homework!$D$2:$D$4115,"&lt;=39999",Homework!$F$2:$F$4115,"successful")</f>
        <v>26</v>
      </c>
      <c r="C10">
        <f>COUNTIFS(Homework!$D$2:$D$4115,"&gt;=35000",Homework!$D$2:$D$4115,"&lt;=39999",Homework!$F$2:$F$4115,"failed")</f>
        <v>22</v>
      </c>
      <c r="D10">
        <f>COUNTIFS(Homework!$D$2:$D$4115,"&gt;=35000",Homework!$D$2:$D$4115,"&lt;=39999",Homework!$F$2:$F$4115,"canceled")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8398</v>
      </c>
      <c r="B11">
        <f>COUNTIFS(Homework!$D$2:$D$4115,"&gt;=40000",Homework!$D$2:$D$4115,"&lt;=44999",Homework!$F$2:$F$4115,"successful")</f>
        <v>21</v>
      </c>
      <c r="C11">
        <f>COUNTIFS(Homework!$D$2:$D$4115,"&gt;=40000",Homework!$D$2:$D$4115,"&lt;=44999",Homework!$F$2:$F$4115,"failed")</f>
        <v>16</v>
      </c>
      <c r="D11">
        <f>COUNTIFS(Homework!$D$2:$D$4115,"&gt;=40000",Homework!$D$2:$D$4115,"&lt;=44999",Homework!$F$2:$F$4115,"canceled")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8399</v>
      </c>
      <c r="B12">
        <f>COUNTIFS(Homework!$D$2:$D$4115,"&gt;=45000",Homework!$D$2:$D$4115,"&lt;=49999",Homework!$F$2:$F$4115,"successful")</f>
        <v>6</v>
      </c>
      <c r="C12">
        <f>COUNTIFS(Homework!$D$2:$D$4115,"&gt;=45000",Homework!$D$2:$D$4115,"&lt;=49999",Homework!$F$2:$F$4115,"failed")</f>
        <v>11</v>
      </c>
      <c r="D12">
        <f>COUNTIFS(Homework!$D$2:$D$4115,"&gt;=45000",Homework!$D$2:$D$4115,"&lt;=49999",Homework!$F$2:$F$4115,"canceled")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8400</v>
      </c>
      <c r="B13">
        <f>COUNTIFS(Homework!$D$2:$D$4115,"&gt;=50000",Homework!$F$2:$F$4115,"successful")</f>
        <v>86</v>
      </c>
      <c r="C13">
        <f>COUNTIFS(Homework!$D$2:$D$4115,"&gt;=50000",Homework!$F$2:$F$4115,"failed")</f>
        <v>258</v>
      </c>
      <c r="D13">
        <f>COUNTIFS(Homework!$D$2:$D$4115,"&gt;=50000",Homework!$F$2:$F$4115,"canceled")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Pivot Table 1</vt:lpstr>
      <vt:lpstr>Pivot Table 2</vt:lpstr>
      <vt:lpstr>Pivot Table 3</vt:lpstr>
      <vt:lpstr>Homework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Lucy Hohler</cp:lastModifiedBy>
  <dcterms:created xsi:type="dcterms:W3CDTF">2017-04-20T15:17:24Z</dcterms:created>
  <dcterms:modified xsi:type="dcterms:W3CDTF">2019-01-20T04:48:20Z</dcterms:modified>
</cp:coreProperties>
</file>