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013d70ac72ca466/BAFE YR3/FINM3422/Coding-Report-2/"/>
    </mc:Choice>
  </mc:AlternateContent>
  <xr:revisionPtr revIDLastSave="7" documentId="8_{6A2382D8-09C9-4F72-AF7A-6499EDD212C2}" xr6:coauthVersionLast="47" xr6:coauthVersionMax="47" xr10:uidLastSave="{377BC8C3-CB12-4321-B526-4C04BCCD846D}"/>
  <bookViews>
    <workbookView xWindow="-110" yWindow="-110" windowWidth="19420" windowHeight="11500" xr2:uid="{00000000-000D-0000-FFFF-FFFF00000000}"/>
  </bookViews>
  <sheets>
    <sheet name="BHP" sheetId="2" r:id="rId1"/>
    <sheet name="WES" sheetId="9" r:id="rId2"/>
    <sheet name="CBA" sheetId="8" r:id="rId3"/>
    <sheet name="Risk Free" sheetId="10" r:id="rId4"/>
    <sheet name="Sheet1" sheetId="3" r:id="rId5"/>
    <sheet name="Sheet2" sheetId="4" r:id="rId6"/>
    <sheet name="WDS Vols" sheetId="5" r:id="rId7"/>
    <sheet name="MQG Vols" sheetId="6" r:id="rId8"/>
    <sheet name="CSL Vols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0" l="1"/>
  <c r="E28" i="10" s="1"/>
  <c r="E29" i="10" s="1"/>
  <c r="F22" i="10"/>
  <c r="F20" i="10"/>
  <c r="R9" i="9"/>
  <c r="R10" i="9" s="1"/>
  <c r="R11" i="9" s="1"/>
  <c r="R12" i="9" s="1"/>
  <c r="R8" i="9"/>
  <c r="Q8" i="8"/>
  <c r="Q7" i="8"/>
  <c r="Q9" i="8" s="1"/>
  <c r="Q10" i="8" s="1"/>
  <c r="Q11" i="8" s="1"/>
  <c r="S15" i="2"/>
  <c r="S10" i="2"/>
  <c r="S11" i="2"/>
  <c r="S13" i="2" s="1"/>
  <c r="S14" i="2" s="1"/>
  <c r="S7" i="2"/>
  <c r="S6" i="2"/>
  <c r="R5" i="5"/>
  <c r="Q5" i="5"/>
  <c r="C2" i="4"/>
  <c r="B7" i="4"/>
  <c r="S8" i="2" l="1"/>
  <c r="S9" i="2" s="1"/>
</calcChain>
</file>

<file path=xl/sharedStrings.xml><?xml version="1.0" encoding="utf-8"?>
<sst xmlns="http://schemas.openxmlformats.org/spreadsheetml/2006/main" count="1288" uniqueCount="1004">
  <si>
    <t>Calls</t>
  </si>
  <si>
    <t>Strike</t>
  </si>
  <si>
    <t>Ticker</t>
  </si>
  <si>
    <t>Bid</t>
  </si>
  <si>
    <t>Ask</t>
  </si>
  <si>
    <t>Last</t>
  </si>
  <si>
    <t>IVM</t>
  </si>
  <si>
    <t>Volm</t>
  </si>
  <si>
    <t>16-Dec-27 (944d); CSize 100</t>
  </si>
  <si>
    <t>BHP 12/16/27 C38</t>
  </si>
  <si>
    <t>BHP 12/16/27 P38</t>
  </si>
  <si>
    <t>BHP 12/16/27 C39</t>
  </si>
  <si>
    <t>BHP 12/16/27 P39</t>
  </si>
  <si>
    <t>BHPE 12/16/27 C0.01</t>
  </si>
  <si>
    <t>BHPE 12/16/27 P0.01</t>
  </si>
  <si>
    <t>22-May-25 (6d); CSize 100</t>
  </si>
  <si>
    <t>4BHP 5/22/25 C38.5</t>
  </si>
  <si>
    <t>4BHP 5/22/25 P38.5</t>
  </si>
  <si>
    <t>4BHP 5/22/25 C39</t>
  </si>
  <si>
    <t>4BHP 5/22/25 P39</t>
  </si>
  <si>
    <t>4BHPE 5/22/25 C38.51</t>
  </si>
  <si>
    <t>4BHPE 5/22/25 P38.51</t>
  </si>
  <si>
    <t>4BHPE 5/22/25 C39.01</t>
  </si>
  <si>
    <t>4BHPE 5/22/25 P39.01</t>
  </si>
  <si>
    <t>29-May-25 (13d); CSize 100</t>
  </si>
  <si>
    <t>5BHP 5/29/25 C38.5</t>
  </si>
  <si>
    <t>5BHP 5/29/25 P38.5</t>
  </si>
  <si>
    <t>5BHP 5/29/25 C39</t>
  </si>
  <si>
    <t>5BHP 5/29/25 P39</t>
  </si>
  <si>
    <t>5BHPE 5/29/25 C38.51</t>
  </si>
  <si>
    <t>5BHPE 5/29/25 P38.51</t>
  </si>
  <si>
    <t>5BHPE 5/29/25 C39.01</t>
  </si>
  <si>
    <t>5BHPE 5/29/25 P39.01</t>
  </si>
  <si>
    <t>05-Jun-25 (20d); CSize 100</t>
  </si>
  <si>
    <t>1BHP 6/5/25 C38.5</t>
  </si>
  <si>
    <t>1BHP 6/5/25 P38.5</t>
  </si>
  <si>
    <t>1BHP 6/5/25 C39</t>
  </si>
  <si>
    <t>1BHP 6/5/25 P39</t>
  </si>
  <si>
    <t>1BHPE 6/5/25 C38.51</t>
  </si>
  <si>
    <t>1BHPE 6/5/25 P38.51</t>
  </si>
  <si>
    <t>1BHPE 6/5/25 C39.01</t>
  </si>
  <si>
    <t>1BHPE 6/5/25 P39.01</t>
  </si>
  <si>
    <t>19-Jun-25 (34d); CSize 100</t>
  </si>
  <si>
    <t>BH8E 6/19/25 C0.01</t>
  </si>
  <si>
    <t>BH8E 6/19/25 P0.01</t>
  </si>
  <si>
    <t>BHP 6/19/25 C38.5</t>
  </si>
  <si>
    <t>BHP 6/19/25 P38.5</t>
  </si>
  <si>
    <t>BHP 6/19/25 C39</t>
  </si>
  <si>
    <t>BHP 6/19/25 P39</t>
  </si>
  <si>
    <t>BHPE 6/19/25 C38.51</t>
  </si>
  <si>
    <t>BHPE 6/19/25 P38.51</t>
  </si>
  <si>
    <t>BHPE 6/19/25 C39.01</t>
  </si>
  <si>
    <t>BHPE 6/19/25 P39.01</t>
  </si>
  <si>
    <t>17-Jul-25 (62d); CSize 100</t>
  </si>
  <si>
    <t>BHP 7/17/25 C38.5</t>
  </si>
  <si>
    <t>BHP 7/17/25 P38.5</t>
  </si>
  <si>
    <t>BHP 7/17/25 C39</t>
  </si>
  <si>
    <t>BHP 7/17/25 P39</t>
  </si>
  <si>
    <t>BHPE 7/17/25 C38.51</t>
  </si>
  <si>
    <t>BHPE 7/17/25 P38.51</t>
  </si>
  <si>
    <t>BHPE 7/17/25 C39.01</t>
  </si>
  <si>
    <t>BHPE 7/17/25 P39.01</t>
  </si>
  <si>
    <t>21-Aug-25 (97d); CSize 100</t>
  </si>
  <si>
    <t>BHP 8/21/25 C38.5</t>
  </si>
  <si>
    <t>BHP 8/21/25 P38.5</t>
  </si>
  <si>
    <t>BHP 8/21/25 C39</t>
  </si>
  <si>
    <t>BHP 8/21/25 P39</t>
  </si>
  <si>
    <t>BHPE 8/21/25 C38.51</t>
  </si>
  <si>
    <t>BHPE 8/21/25 P38.51</t>
  </si>
  <si>
    <t>BHPE 8/21/25 C39.01</t>
  </si>
  <si>
    <t>BHPE 8/21/25 P39.01</t>
  </si>
  <si>
    <t>18-Sep-25 (125d); CSize 100</t>
  </si>
  <si>
    <t>BH8E 9/18/25 C0.01</t>
  </si>
  <si>
    <t>BH8E 9/18/25 P0.01</t>
  </si>
  <si>
    <t>BHP 9/18/25 C38.5</t>
  </si>
  <si>
    <t>BHP 9/18/25 P38.5</t>
  </si>
  <si>
    <t>BHP 9/18/25 C39</t>
  </si>
  <si>
    <t>BHP 9/18/25 P39</t>
  </si>
  <si>
    <t>BHPE 9/18/25 C39.01</t>
  </si>
  <si>
    <t>BHPE 9/18/25 P39.01</t>
  </si>
  <si>
    <t>BHPE 9/18/25 C39.51</t>
  </si>
  <si>
    <t>BHPE 9/18/25 P39.51</t>
  </si>
  <si>
    <t>16-Oct-25 (153d); CSize 100</t>
  </si>
  <si>
    <t>BHP 10/16/25 C38.5</t>
  </si>
  <si>
    <t>BHP 10/16/25 P38.5</t>
  </si>
  <si>
    <t>BHP 10/16/25 C39</t>
  </si>
  <si>
    <t>BHP 10/16/25 P39</t>
  </si>
  <si>
    <t>BHPE 10/16/25 C28.01</t>
  </si>
  <si>
    <t>BHPE 10/16/25 P28.01</t>
  </si>
  <si>
    <t>BHPE 10/16/25 C28.51</t>
  </si>
  <si>
    <t>BHPE 10/16/25 P28.51</t>
  </si>
  <si>
    <t>20-Nov-25 (188d); CSize 100</t>
  </si>
  <si>
    <t>BHP 11/20/25 C38.5</t>
  </si>
  <si>
    <t>BHP 11/20/25 P38.5</t>
  </si>
  <si>
    <t>BHP 11/20/25 C39</t>
  </si>
  <si>
    <t>BHP 11/20/25 P39</t>
  </si>
  <si>
    <t>BHPE 11/20/25 C0.01</t>
  </si>
  <si>
    <t>BHPE 11/20/25 P0.01</t>
  </si>
  <si>
    <t>18-Dec-25 (216d); CSize 100</t>
  </si>
  <si>
    <t>BH8E 12/18/25 C0.01</t>
  </si>
  <si>
    <t>BH8E 12/18/25 P0.01</t>
  </si>
  <si>
    <t>BHP 12/18/25 C38.5</t>
  </si>
  <si>
    <t>BHP 12/18/25 P38.5</t>
  </si>
  <si>
    <t>BHP 12/18/25 C39</t>
  </si>
  <si>
    <t>BHP 12/18/25 P39</t>
  </si>
  <si>
    <t>BHPE 12/18/25 C38.51</t>
  </si>
  <si>
    <t>BHPE 12/18/25 P38.51</t>
  </si>
  <si>
    <t>BHPE 12/18/25 C39.01</t>
  </si>
  <si>
    <t>BHPE 12/18/25 P39.01</t>
  </si>
  <si>
    <t>19-Mar-26 (307d); CSize 100</t>
  </si>
  <si>
    <t>BH8E 3/19/26 C0.01</t>
  </si>
  <si>
    <t>BH8E 3/19/26 P0.01</t>
  </si>
  <si>
    <t>BHP 3/19/26 C38.5</t>
  </si>
  <si>
    <t>BHP 3/19/26 P38.5</t>
  </si>
  <si>
    <t>BHP 3/19/26 C39</t>
  </si>
  <si>
    <t>BHP 3/19/26 P39</t>
  </si>
  <si>
    <t>BHPE 3/19/26 C0.01</t>
  </si>
  <si>
    <t>BHPE 3/19/26 P0.01</t>
  </si>
  <si>
    <t>18-Jun-26 (398d); CSize 100</t>
  </si>
  <si>
    <t>BHP 6/18/26 C38</t>
  </si>
  <si>
    <t>BHP 6/18/26 P38</t>
  </si>
  <si>
    <t>BHP 6/18/26 C39</t>
  </si>
  <si>
    <t>BHP 6/18/26 P39</t>
  </si>
  <si>
    <t>BHPE 6/18/26 C0.01</t>
  </si>
  <si>
    <t>BHPE 6/18/26 P0.01</t>
  </si>
  <si>
    <t>17-Sep-26 (489d); CSize 100</t>
  </si>
  <si>
    <t>BHP 9/17/26 C38</t>
  </si>
  <si>
    <t>BHP 9/17/26 P38</t>
  </si>
  <si>
    <t>BHP 9/17/26 C39</t>
  </si>
  <si>
    <t>BHP 9/17/26 P39</t>
  </si>
  <si>
    <t>BHPE 9/17/26 C0.01</t>
  </si>
  <si>
    <t>BHPE 9/17/26 P0.01</t>
  </si>
  <si>
    <t>17-Dec-26 (580d); CSize 100</t>
  </si>
  <si>
    <t>BHP 12/17/26 C38</t>
  </si>
  <si>
    <t>BHP 12/17/26 P38</t>
  </si>
  <si>
    <t>BHP 12/17/26 C39</t>
  </si>
  <si>
    <t>BHP 12/17/26 P39</t>
  </si>
  <si>
    <t>BHPE 12/17/26 C0.01</t>
  </si>
  <si>
    <t>BHPE 12/17/26 P0.01</t>
  </si>
  <si>
    <t>18-Mar-27 (671d); CSize 100</t>
  </si>
  <si>
    <t>BHP 3/18/27 C38</t>
  </si>
  <si>
    <t>BHP 3/18/27 P38</t>
  </si>
  <si>
    <t>BHP 3/18/27 C39</t>
  </si>
  <si>
    <t>BHP 3/18/27 P39</t>
  </si>
  <si>
    <t>BHPE 3/18/27 C0.01</t>
  </si>
  <si>
    <t>BHPE 3/18/27 P0.01</t>
  </si>
  <si>
    <t>17-Jun-27 (762d); CSize 100</t>
  </si>
  <si>
    <t>BHP 6/17/27 C38</t>
  </si>
  <si>
    <t>BHP 6/17/27 P38</t>
  </si>
  <si>
    <t>BHP 6/17/27 C39</t>
  </si>
  <si>
    <t>BHP 6/17/27 P39</t>
  </si>
  <si>
    <t>BHPE 6/17/27 C0.01</t>
  </si>
  <si>
    <t>BHPE 6/17/27 P0.01</t>
  </si>
  <si>
    <t>BHP</t>
  </si>
  <si>
    <t>WDS</t>
  </si>
  <si>
    <t>MCQ</t>
  </si>
  <si>
    <t>CSL</t>
  </si>
  <si>
    <t>Need to pull risk-free for each maturity for each YC</t>
  </si>
  <si>
    <t>Weighting</t>
  </si>
  <si>
    <t>Vol</t>
  </si>
  <si>
    <t>Basket Vol:</t>
  </si>
  <si>
    <t>WDS 9/17/26 P24</t>
  </si>
  <si>
    <t>WDS 9/17/26 C24</t>
  </si>
  <si>
    <t>WDS 9/17/26 P23</t>
  </si>
  <si>
    <t>WDS 9/17/26 C23</t>
  </si>
  <si>
    <t>WDS 9/17/26 P22</t>
  </si>
  <si>
    <t>WDS 9/17/26 C22</t>
  </si>
  <si>
    <t>WDS 9/17/26 P21</t>
  </si>
  <si>
    <t>WDS 9/17/26 C21</t>
  </si>
  <si>
    <t>WDS 9/17/26 P20</t>
  </si>
  <si>
    <t>WDS 9/17/26 C20</t>
  </si>
  <si>
    <t>WDSE 6/18/26 P30.01</t>
  </si>
  <si>
    <t>WDSE 6/18/26 C30.01</t>
  </si>
  <si>
    <t>WDSE 6/18/26 P29.01</t>
  </si>
  <si>
    <t>WDSE 6/18/26 C29.01</t>
  </si>
  <si>
    <t>WDSE 6/18/26 P28.01</t>
  </si>
  <si>
    <t>WDSE 6/18/26 C28.01</t>
  </si>
  <si>
    <t>WDSE 6/18/26 P27.01</t>
  </si>
  <si>
    <t>WDSE 6/18/26 C27.01</t>
  </si>
  <si>
    <t>WDSE 6/18/26 P26.01</t>
  </si>
  <si>
    <t>WDSE 6/18/26 C26.01</t>
  </si>
  <si>
    <t>WDS 6/18/26 P24</t>
  </si>
  <si>
    <t>WDS 6/18/26 C24</t>
  </si>
  <si>
    <t>WDS 6/18/26 P23</t>
  </si>
  <si>
    <t>WDS 6/18/26 C23</t>
  </si>
  <si>
    <t>WDS 6/18/26 P22</t>
  </si>
  <si>
    <t>WDS 6/18/26 C22</t>
  </si>
  <si>
    <t>WDS 6/18/26 P21</t>
  </si>
  <si>
    <t>WDS 6/18/26 C21</t>
  </si>
  <si>
    <t>WDS 6/18/26 P20</t>
  </si>
  <si>
    <t>WDS 6/18/26 C20</t>
  </si>
  <si>
    <t>WDSE 3/19/26 P28.01</t>
  </si>
  <si>
    <t>WDSE 3/19/26 C28.01</t>
  </si>
  <si>
    <t>WDSE 3/19/26 P27.51</t>
  </si>
  <si>
    <t>WDSE 3/19/26 C27.51</t>
  </si>
  <si>
    <t>WDSE 3/19/26 P27.01</t>
  </si>
  <si>
    <t>WDSE 3/19/26 C27.01</t>
  </si>
  <si>
    <t>WDSE 3/19/26 P26.01</t>
  </si>
  <si>
    <t>WDSE 3/19/26 C26.01</t>
  </si>
  <si>
    <t>WDSE 3/19/26 P25.01</t>
  </si>
  <si>
    <t>WDSE 3/19/26 C25.01</t>
  </si>
  <si>
    <t>WDS 3/19/26 P23</t>
  </si>
  <si>
    <t>WDS 3/19/26 C23</t>
  </si>
  <si>
    <t>WDS 3/19/26 P22.5</t>
  </si>
  <si>
    <t>WDS 3/19/26 C22.5</t>
  </si>
  <si>
    <t>WDS 3/19/26 P22</t>
  </si>
  <si>
    <t>WDS 3/19/26 C22</t>
  </si>
  <si>
    <t>WDS 3/19/26 P21.5</t>
  </si>
  <si>
    <t>WDS 3/19/26 C21.5</t>
  </si>
  <si>
    <t>WDS 3/19/26 P21</t>
  </si>
  <si>
    <t>WDS 3/19/26 C21</t>
  </si>
  <si>
    <t>WDSE 12/18/25 P24.51</t>
  </si>
  <si>
    <t>WDSE 12/18/25 C24.51</t>
  </si>
  <si>
    <t>WDSE 12/18/25 P24.01</t>
  </si>
  <si>
    <t>WDSE 12/18/25 C24.01</t>
  </si>
  <si>
    <t>WDSE 12/18/25 P23.01</t>
  </si>
  <si>
    <t>WDSE 12/18/25 C23.01</t>
  </si>
  <si>
    <t>WDSE 12/18/25 P22.01</t>
  </si>
  <si>
    <t>WDSE 12/18/25 C22.01</t>
  </si>
  <si>
    <t>WDSE 12/18/25 P21.01</t>
  </si>
  <si>
    <t>WDSE 12/18/25 C21.01</t>
  </si>
  <si>
    <t>WDS 12/18/25 P23</t>
  </si>
  <si>
    <t>WDS 12/18/25 C23</t>
  </si>
  <si>
    <t>WDS 12/18/25 P22.5</t>
  </si>
  <si>
    <t>WDS 12/18/25 C22.5</t>
  </si>
  <si>
    <t>WDS 12/18/25 P22</t>
  </si>
  <si>
    <t>WDS 12/18/25 C22</t>
  </si>
  <si>
    <t>WDS 12/18/25 P21.5</t>
  </si>
  <si>
    <t>WDS 12/18/25 C21.5</t>
  </si>
  <si>
    <t>WDS 12/18/25 P21</t>
  </si>
  <si>
    <t>WDS 12/18/25 C21</t>
  </si>
  <si>
    <t>WDSE 11/20/25 P0.01</t>
  </si>
  <si>
    <t>WDSE 11/20/25 C0.01</t>
  </si>
  <si>
    <t>WDS 11/20/25 P23</t>
  </si>
  <si>
    <t>WDS 11/20/25 C23</t>
  </si>
  <si>
    <t>WDS 11/20/25 P22.5</t>
  </si>
  <si>
    <t>WDS 11/20/25 C22.5</t>
  </si>
  <si>
    <t>WDS 11/20/25 P22</t>
  </si>
  <si>
    <t>WDS 11/20/25 C22</t>
  </si>
  <si>
    <t>WDS 11/20/25 P21.5</t>
  </si>
  <si>
    <t>WDS 11/20/25 C21.5</t>
  </si>
  <si>
    <t>WDS 11/20/25 P21</t>
  </si>
  <si>
    <t>WDS 11/20/25 C21</t>
  </si>
  <si>
    <t>WDSE 10/16/25 P0.01</t>
  </si>
  <si>
    <t>WDSE 10/16/25 C0.01</t>
  </si>
  <si>
    <t>WDS 10/16/25 P23</t>
  </si>
  <si>
    <t>WDS 10/16/25 C23</t>
  </si>
  <si>
    <t>WDS 10/16/25 P22.5</t>
  </si>
  <si>
    <t>WDS 10/16/25 C22.5</t>
  </si>
  <si>
    <t>WDS 10/16/25 P22</t>
  </si>
  <si>
    <t>WDS 10/16/25 C22</t>
  </si>
  <si>
    <t>WDS 10/16/25 P21.5</t>
  </si>
  <si>
    <t>WDS 10/16/25 C21.5</t>
  </si>
  <si>
    <t>WDS 10/16/25 P21</t>
  </si>
  <si>
    <t>WDS 10/16/25 C21</t>
  </si>
  <si>
    <t>WDSE 9/18/25 P23.51</t>
  </si>
  <si>
    <t>WDSE 9/18/25 C23.51</t>
  </si>
  <si>
    <t>WDSE 9/18/25 P23.01</t>
  </si>
  <si>
    <t>WDSE 9/18/25 C23.01</t>
  </si>
  <si>
    <t>WDSE 9/18/25 P21.51</t>
  </si>
  <si>
    <t>WDSE 9/18/25 C21.51</t>
  </si>
  <si>
    <t>WDSE 9/18/25 P21.01</t>
  </si>
  <si>
    <t>WDSE 9/18/25 C21.01</t>
  </si>
  <si>
    <t>WDSE 9/18/25 P20.51</t>
  </si>
  <si>
    <t>WDSE 9/18/25 C20.51</t>
  </si>
  <si>
    <t>WDS 9/18/25 P23</t>
  </si>
  <si>
    <t>WDS 9/18/25 C23</t>
  </si>
  <si>
    <t>WDS 9/18/25 P22.5</t>
  </si>
  <si>
    <t>WDS 9/18/25 C22.5</t>
  </si>
  <si>
    <t>WDS 9/18/25 P22</t>
  </si>
  <si>
    <t>WDS 9/18/25 C22</t>
  </si>
  <si>
    <t>WDS 9/18/25 P21.5</t>
  </si>
  <si>
    <t>WDS 9/18/25 C21.5</t>
  </si>
  <si>
    <t>WDS 9/18/25 P21</t>
  </si>
  <si>
    <t>WDS 9/18/25 C21</t>
  </si>
  <si>
    <t>WDSE 8/21/25 P24.01</t>
  </si>
  <si>
    <t>WDSE 8/21/25 C24.01</t>
  </si>
  <si>
    <t>WDSE 8/21/25 P23.01</t>
  </si>
  <si>
    <t>WDSE 8/21/25 C23.01</t>
  </si>
  <si>
    <t>WDSE 8/21/25 P20.51</t>
  </si>
  <si>
    <t>WDSE 8/21/25 C20.51</t>
  </si>
  <si>
    <t>WDSE 8/21/25 P20.01</t>
  </si>
  <si>
    <t>WDSE 8/21/25 C20.01</t>
  </si>
  <si>
    <t>WDSE 8/21/25 P19.51</t>
  </si>
  <si>
    <t>WDSE 8/21/25 C19.51</t>
  </si>
  <si>
    <t>WDS 8/21/25 P23</t>
  </si>
  <si>
    <t>WDS 8/21/25 C23</t>
  </si>
  <si>
    <t>WDS 8/21/25 P22.5</t>
  </si>
  <si>
    <t>WDS 8/21/25 C22.5</t>
  </si>
  <si>
    <t>WDS 8/21/25 P22</t>
  </si>
  <si>
    <t>WDS 8/21/25 C22</t>
  </si>
  <si>
    <t>WDS 8/21/25 P21.5</t>
  </si>
  <si>
    <t>WDS 8/21/25 C21.5</t>
  </si>
  <si>
    <t>WDS 8/21/25 P21</t>
  </si>
  <si>
    <t>WDS 8/21/25 C21</t>
  </si>
  <si>
    <t>WDSE 7/17/25 P23.51</t>
  </si>
  <si>
    <t>WDSE 7/17/25 C23.51</t>
  </si>
  <si>
    <t>WDSE 7/17/25 P21.51</t>
  </si>
  <si>
    <t>WDSE 7/17/25 C21.51</t>
  </si>
  <si>
    <t>WDSE 7/17/25 P21.01</t>
  </si>
  <si>
    <t>WDSE 7/17/25 C21.01</t>
  </si>
  <si>
    <t>WDSE 7/17/25 P20.51</t>
  </si>
  <si>
    <t>WDSE 7/17/25 C20.51</t>
  </si>
  <si>
    <t>WDSE 7/17/25 P20.01</t>
  </si>
  <si>
    <t>WDSE 7/17/25 C20.01</t>
  </si>
  <si>
    <t>WDS 7/17/25 P23</t>
  </si>
  <si>
    <t>WDS 7/17/25 C23</t>
  </si>
  <si>
    <t>WDS 7/17/25 P22.5</t>
  </si>
  <si>
    <t>WDS 7/17/25 C22.5</t>
  </si>
  <si>
    <t>WDS 7/17/25 P22</t>
  </si>
  <si>
    <t>WDS 7/17/25 C22</t>
  </si>
  <si>
    <t>WDS 7/17/25 P21.5</t>
  </si>
  <si>
    <t>WDS 7/17/25 C21.5</t>
  </si>
  <si>
    <t>WDS 7/17/25 P21</t>
  </si>
  <si>
    <t>WDS 7/17/25 C21</t>
  </si>
  <si>
    <t>see sheet</t>
  </si>
  <si>
    <t>MQG</t>
  </si>
  <si>
    <t>MQG 7/17/25 C208</t>
  </si>
  <si>
    <t>MQG 7/17/25 P208</t>
  </si>
  <si>
    <t>MQG 7/17/25 C210</t>
  </si>
  <si>
    <t>MQG 7/17/25 P210</t>
  </si>
  <si>
    <t>MQG 7/17/25 C212</t>
  </si>
  <si>
    <t>MQG 7/17/25 P212</t>
  </si>
  <si>
    <t>MQG 7/17/25 C214</t>
  </si>
  <si>
    <t>MQG 7/17/25 P214</t>
  </si>
  <si>
    <t>MQG 7/17/25 C216</t>
  </si>
  <si>
    <t>MQG 7/17/25 P216</t>
  </si>
  <si>
    <t>MQGE 7/17/25 C204.01</t>
  </si>
  <si>
    <t>MQGE 7/17/25 P204.01</t>
  </si>
  <si>
    <t>MQGE 7/17/25 C206.01</t>
  </si>
  <si>
    <t>MQGE 7/17/25 P206.01</t>
  </si>
  <si>
    <t>MQGE 7/17/25 C208.01</t>
  </si>
  <si>
    <t>MQGE 7/17/25 P208.01</t>
  </si>
  <si>
    <t>MQGE 7/17/25 C210.01</t>
  </si>
  <si>
    <t>MQGE 7/17/25 P210.01</t>
  </si>
  <si>
    <t>MQGE 7/17/25 C218.01</t>
  </si>
  <si>
    <t>MQGE 7/17/25 P218.01</t>
  </si>
  <si>
    <t>MQG 8/21/25 C208</t>
  </si>
  <si>
    <t>MQG 8/21/25 P208</t>
  </si>
  <si>
    <t>MQG 8/21/25 C210</t>
  </si>
  <si>
    <t>MQG 8/21/25 P210</t>
  </si>
  <si>
    <t>MQG 8/21/25 C212</t>
  </si>
  <si>
    <t>MQG 8/21/25 P212</t>
  </si>
  <si>
    <t>MQG 8/21/25 C214</t>
  </si>
  <si>
    <t>MQG 8/21/25 P214</t>
  </si>
  <si>
    <t>MQG 8/21/25 C216</t>
  </si>
  <si>
    <t>MQG 8/21/25 P216</t>
  </si>
  <si>
    <t>MQGE 8/21/25 C200.01</t>
  </si>
  <si>
    <t>MQGE 8/21/25 P200.01</t>
  </si>
  <si>
    <t>MQGE 8/21/25 C202.01</t>
  </si>
  <si>
    <t>MQGE 8/21/25 P202.01</t>
  </si>
  <si>
    <t>MQGE 8/21/25 C204.01</t>
  </si>
  <si>
    <t>MQGE 8/21/25 P204.01</t>
  </si>
  <si>
    <t>MQGE 8/21/25 C206.01</t>
  </si>
  <si>
    <t>MQGE 8/21/25 P206.01</t>
  </si>
  <si>
    <t>MQGE 8/21/25 C210.01</t>
  </si>
  <si>
    <t>MQGE 8/21/25 P210.01</t>
  </si>
  <si>
    <t>MQ8E 9/18/25 C0.01</t>
  </si>
  <si>
    <t>MQ8E 9/18/25 P0.01</t>
  </si>
  <si>
    <t>MQG 9/18/25 C208</t>
  </si>
  <si>
    <t>MQG 9/18/25 P208</t>
  </si>
  <si>
    <t>MQG 9/18/25 C210</t>
  </si>
  <si>
    <t>MQG 9/18/25 P210</t>
  </si>
  <si>
    <t>MQG 9/18/25 C212</t>
  </si>
  <si>
    <t>MQG 9/18/25 P212</t>
  </si>
  <si>
    <t>MQG 9/18/25 C214</t>
  </si>
  <si>
    <t>MQG 9/18/25 P214</t>
  </si>
  <si>
    <t>MQG 9/18/25 C216</t>
  </si>
  <si>
    <t>MQG 9/18/25 P216</t>
  </si>
  <si>
    <t>MQGE 9/18/25 C200.01</t>
  </si>
  <si>
    <t>MQGE 9/18/25 P200.01</t>
  </si>
  <si>
    <t>MQGE 9/18/25 C202.01</t>
  </si>
  <si>
    <t>MQGE 9/18/25 P202.01</t>
  </si>
  <si>
    <t>MQGE 9/18/25 C204.01</t>
  </si>
  <si>
    <t>MQGE 9/18/25 P204.01</t>
  </si>
  <si>
    <t>MQGE 9/18/25 C206.01</t>
  </si>
  <si>
    <t>MQGE 9/18/25 P206.01</t>
  </si>
  <si>
    <t>MQGE 9/18/25 C208.01</t>
  </si>
  <si>
    <t>MQGE 9/18/25 P208.01</t>
  </si>
  <si>
    <t>MQG 10/16/25 C208</t>
  </si>
  <si>
    <t>MQG 10/16/25 P208</t>
  </si>
  <si>
    <t>MQG 10/16/25 C210</t>
  </si>
  <si>
    <t>MQG 10/16/25 P210</t>
  </si>
  <si>
    <t>MQG 10/16/25 C212</t>
  </si>
  <si>
    <t>MQG 10/16/25 P212</t>
  </si>
  <si>
    <t>MQG 10/16/25 C214</t>
  </si>
  <si>
    <t>MQG 10/16/25 P214</t>
  </si>
  <si>
    <t>MQG 10/16/25 C216</t>
  </si>
  <si>
    <t>MQG 10/16/25 P216</t>
  </si>
  <si>
    <t>MQGE 10/16/25 C0.01</t>
  </si>
  <si>
    <t>MQGE 10/16/25 P0.01</t>
  </si>
  <si>
    <t>MQG 11/20/25 C208</t>
  </si>
  <si>
    <t>MQG 11/20/25 P208</t>
  </si>
  <si>
    <t>MQG 11/20/25 C210</t>
  </si>
  <si>
    <t>MQG 11/20/25 P210</t>
  </si>
  <si>
    <t>MQG 11/20/25 C212</t>
  </si>
  <si>
    <t>MQG 11/20/25 P212</t>
  </si>
  <si>
    <t>MQG 11/20/25 C214</t>
  </si>
  <si>
    <t>MQG 11/20/25 P214</t>
  </si>
  <si>
    <t>MQG 11/20/25 C216</t>
  </si>
  <si>
    <t>MQG 11/20/25 P216</t>
  </si>
  <si>
    <t>MQGE 11/20/25 C0.01</t>
  </si>
  <si>
    <t>MQGE 11/20/25 P0.01</t>
  </si>
  <si>
    <t>MQ8E 12/18/25 C0.01</t>
  </si>
  <si>
    <t>MQ8E 12/18/25 P0.01</t>
  </si>
  <si>
    <t>MQG 12/18/25 C208</t>
  </si>
  <si>
    <t>MQG 12/18/25 P208</t>
  </si>
  <si>
    <t>MQG 12/18/25 C210</t>
  </si>
  <si>
    <t>MQG 12/18/25 P210</t>
  </si>
  <si>
    <t>MQG 12/18/25 C212</t>
  </si>
  <si>
    <t>MQG 12/18/25 P212</t>
  </si>
  <si>
    <t>MQG 12/18/25 C214</t>
  </si>
  <si>
    <t>MQG 12/18/25 P214</t>
  </si>
  <si>
    <t>MQG 12/18/25 C216</t>
  </si>
  <si>
    <t>MQG 12/18/25 P216</t>
  </si>
  <si>
    <t>MQGE 12/18/25 C200.01</t>
  </si>
  <si>
    <t>MQGE 12/18/25 P200.01</t>
  </si>
  <si>
    <t>MQGE 12/18/25 C206.01</t>
  </si>
  <si>
    <t>MQGE 12/18/25 P206.01</t>
  </si>
  <si>
    <t>MQGE 12/18/25 C220.01</t>
  </si>
  <si>
    <t>MQGE 12/18/25 P220.01</t>
  </si>
  <si>
    <t>MQGE 12/18/25 C222.01</t>
  </si>
  <si>
    <t>MQGE 12/18/25 P222.01</t>
  </si>
  <si>
    <t>MQGE 12/18/25 C224.01</t>
  </si>
  <si>
    <t>MQGE 12/18/25 P224.01</t>
  </si>
  <si>
    <t>MQ8E 3/19/26 C0.01</t>
  </si>
  <si>
    <t>MQ8E 3/19/26 P0.01</t>
  </si>
  <si>
    <t>MQG 3/19/26 C208</t>
  </si>
  <si>
    <t>MQG 3/19/26 P208</t>
  </si>
  <si>
    <t>MQG 3/19/26 C210</t>
  </si>
  <si>
    <t>MQG 3/19/26 P210</t>
  </si>
  <si>
    <t>MQG 3/19/26 C212</t>
  </si>
  <si>
    <t>MQG 3/19/26 P212</t>
  </si>
  <si>
    <t>MQG 3/19/26 C214</t>
  </si>
  <si>
    <t>MQG 3/19/26 P214</t>
  </si>
  <si>
    <t>MQG 3/19/26 C216</t>
  </si>
  <si>
    <t>MQG 3/19/26 P216</t>
  </si>
  <si>
    <t>MQGE 3/19/26 C116.01</t>
  </si>
  <si>
    <t>MQGE 3/19/26 P116.01</t>
  </si>
  <si>
    <t>MQGE 3/19/26 C118.01</t>
  </si>
  <si>
    <t>MQGE 3/19/26 P118.01</t>
  </si>
  <si>
    <t>MQGE 3/19/26 C160.01</t>
  </si>
  <si>
    <t>MQGE 3/19/26 P160.01</t>
  </si>
  <si>
    <t>MQGE 3/19/26 C162.01</t>
  </si>
  <si>
    <t>MQGE 3/19/26 P162.01</t>
  </si>
  <si>
    <t>MQGE 3/19/26 C164.01</t>
  </si>
  <si>
    <t>MQGE 3/19/26 P164.01</t>
  </si>
  <si>
    <t>MQG 6/18/26 C204</t>
  </si>
  <si>
    <t>MQG 6/18/26 P204</t>
  </si>
  <si>
    <t>MQG 6/18/26 C208</t>
  </si>
  <si>
    <t>MQG 6/18/26 P208</t>
  </si>
  <si>
    <t>MQG 6/18/26 C212</t>
  </si>
  <si>
    <t>MQG 6/18/26 P212</t>
  </si>
  <si>
    <t>MQG 6/18/26 C216</t>
  </si>
  <si>
    <t>MQG 6/18/26 P216</t>
  </si>
  <si>
    <t>MQG 6/18/26 C220</t>
  </si>
  <si>
    <t>MQG 6/18/26 P220</t>
  </si>
  <si>
    <t>MQGE 6/18/26 C0.01</t>
  </si>
  <si>
    <t>MQGE 6/18/26 P0.01</t>
  </si>
  <si>
    <t>MQG 9/17/26 C204</t>
  </si>
  <si>
    <t>MQG 9/17/26 P204</t>
  </si>
  <si>
    <t>MQG 9/17/26 C208</t>
  </si>
  <si>
    <t>MQG 9/17/26 P208</t>
  </si>
  <si>
    <t>MQG 9/17/26 C212</t>
  </si>
  <si>
    <t>MQG 9/17/26 P212</t>
  </si>
  <si>
    <t>MQG 9/17/26 C216</t>
  </si>
  <si>
    <t>MQG 9/17/26 P216</t>
  </si>
  <si>
    <t>MQG 9/17/26 C220</t>
  </si>
  <si>
    <t>MQG 9/17/26 P220</t>
  </si>
  <si>
    <t>CSL 7/17/25 C238</t>
  </si>
  <si>
    <t>CSL 7/17/25 P238</t>
  </si>
  <si>
    <t>CSL 7/17/25 C240</t>
  </si>
  <si>
    <t>CSL 7/17/25 P240</t>
  </si>
  <si>
    <t>CSL 7/17/25 C242</t>
  </si>
  <si>
    <t>CSL 7/17/25 P242</t>
  </si>
  <si>
    <t>CSL 7/17/25 C244</t>
  </si>
  <si>
    <t>CSL 7/17/25 P244</t>
  </si>
  <si>
    <t>CSL 7/17/25 C246</t>
  </si>
  <si>
    <t>CSL 7/17/25 P246</t>
  </si>
  <si>
    <t>CSLE 7/17/25 C226.01</t>
  </si>
  <si>
    <t>CSLE 7/17/25 P226.01</t>
  </si>
  <si>
    <t>CSLE 7/17/25 C228.01</t>
  </si>
  <si>
    <t>CSLE 7/17/25 P228.01</t>
  </si>
  <si>
    <t>CSLE 7/17/25 C258.01</t>
  </si>
  <si>
    <t>CSLE 7/17/25 P258.01</t>
  </si>
  <si>
    <t>CSLE 7/17/25 C260.01</t>
  </si>
  <si>
    <t>CSLE 7/17/25 P260.01</t>
  </si>
  <si>
    <t>CSLE 7/17/25 C262.01</t>
  </si>
  <si>
    <t>CSLE 7/17/25 P262.01</t>
  </si>
  <si>
    <t>CSL 8/21/25 C238</t>
  </si>
  <si>
    <t>CSL 8/21/25 P238</t>
  </si>
  <si>
    <t>CSL 8/21/25 C240</t>
  </si>
  <si>
    <t>CSL 8/21/25 P240</t>
  </si>
  <si>
    <t>CSL 8/21/25 C242</t>
  </si>
  <si>
    <t>CSL 8/21/25 P242</t>
  </si>
  <si>
    <t>CSL 8/21/25 C244</t>
  </si>
  <si>
    <t>CSL 8/21/25 P244</t>
  </si>
  <si>
    <t>CSL 8/21/25 C246</t>
  </si>
  <si>
    <t>CSL 8/21/25 P246</t>
  </si>
  <si>
    <t>CSLE 8/21/25 C220.01</t>
  </si>
  <si>
    <t>CSLE 8/21/25 P220.01</t>
  </si>
  <si>
    <t>CSLE 8/21/25 C226.01</t>
  </si>
  <si>
    <t>CSLE 8/21/25 P226.01</t>
  </si>
  <si>
    <t>CSLE 8/21/25 C230.01</t>
  </si>
  <si>
    <t>CSLE 8/21/25 P230.01</t>
  </si>
  <si>
    <t>CSLE 8/21/25 C274.01</t>
  </si>
  <si>
    <t>CSLE 8/21/25 P274.01</t>
  </si>
  <si>
    <t>CSLE 8/21/25 C284.01</t>
  </si>
  <si>
    <t>CSLE 8/21/25 P284.01</t>
  </si>
  <si>
    <t>CS8E 9/18/25 C0.01</t>
  </si>
  <si>
    <t>CS8E 9/18/25 P0.01</t>
  </si>
  <si>
    <t>CSL 9/18/25 C238</t>
  </si>
  <si>
    <t>CSL 9/18/25 P238</t>
  </si>
  <si>
    <t>CSL 9/18/25 C240</t>
  </si>
  <si>
    <t>CSL 9/18/25 P240</t>
  </si>
  <si>
    <t>CSL 9/18/25 C242</t>
  </si>
  <si>
    <t>CSL 9/18/25 P242</t>
  </si>
  <si>
    <t>CSL 9/18/25 C244</t>
  </si>
  <si>
    <t>CSL 9/18/25 P244</t>
  </si>
  <si>
    <t>CSL 9/18/25 C246</t>
  </si>
  <si>
    <t>CSL 9/18/25 P246</t>
  </si>
  <si>
    <t>CSLE 9/18/25 C242.01</t>
  </si>
  <si>
    <t>CSLE 9/18/25 P242.01</t>
  </si>
  <si>
    <t>CSLE 9/18/25 C246.01</t>
  </si>
  <si>
    <t>CSLE 9/18/25 P246.01</t>
  </si>
  <si>
    <t>CSLE 9/18/25 C250.01</t>
  </si>
  <si>
    <t>CSLE 9/18/25 P250.01</t>
  </si>
  <si>
    <t>CSLE 9/18/25 C254.01</t>
  </si>
  <si>
    <t>CSLE 9/18/25 P254.01</t>
  </si>
  <si>
    <t>CSLE 9/18/25 C260.01</t>
  </si>
  <si>
    <t>CSLE 9/18/25 P260.01</t>
  </si>
  <si>
    <t>CSL 10/16/25 C238</t>
  </si>
  <si>
    <t>CSL 10/16/25 P238</t>
  </si>
  <si>
    <t>CSL 10/16/25 C240</t>
  </si>
  <si>
    <t>CSL 10/16/25 P240</t>
  </si>
  <si>
    <t>CSL 10/16/25 C242</t>
  </si>
  <si>
    <t>CSL 10/16/25 P242</t>
  </si>
  <si>
    <t>CSL 10/16/25 C244</t>
  </si>
  <si>
    <t>CSL 10/16/25 P244</t>
  </si>
  <si>
    <t>CSL 10/16/25 C246</t>
  </si>
  <si>
    <t>CSL 10/16/25 P246</t>
  </si>
  <si>
    <t>CSLE 10/16/25 C0.01</t>
  </si>
  <si>
    <t>CSLE 10/16/25 P0.01</t>
  </si>
  <si>
    <t>CSL 11/20/25 C238</t>
  </si>
  <si>
    <t>CSL 11/20/25 P238</t>
  </si>
  <si>
    <t>CSL 11/20/25 C240</t>
  </si>
  <si>
    <t>CSL 11/20/25 P240</t>
  </si>
  <si>
    <t>CSL 11/20/25 C242</t>
  </si>
  <si>
    <t>CSL 11/20/25 P242</t>
  </si>
  <si>
    <t>CSL 11/20/25 C244</t>
  </si>
  <si>
    <t>CSL 11/20/25 P244</t>
  </si>
  <si>
    <t>CSL 11/20/25 C246</t>
  </si>
  <si>
    <t>CSL 11/20/25 P246</t>
  </si>
  <si>
    <t>CSLE 11/20/25 C0.01</t>
  </si>
  <si>
    <t>CSLE 11/20/25 P0.01</t>
  </si>
  <si>
    <t>CS8E 12/18/25 C0.01</t>
  </si>
  <si>
    <t>CS8E 12/18/25 P0.01</t>
  </si>
  <si>
    <t>CSL 12/18/25 C238</t>
  </si>
  <si>
    <t>CSL 12/18/25 P238</t>
  </si>
  <si>
    <t>CSL 12/18/25 C240</t>
  </si>
  <si>
    <t>CSL 12/18/25 P240</t>
  </si>
  <si>
    <t>CSL 12/18/25 C242</t>
  </si>
  <si>
    <t>CSL 12/18/25 P242</t>
  </si>
  <si>
    <t>CSL 12/18/25 C244</t>
  </si>
  <si>
    <t>CSL 12/18/25 P244</t>
  </si>
  <si>
    <t>CSL 12/18/25 C246</t>
  </si>
  <si>
    <t>CSL 12/18/25 P246</t>
  </si>
  <si>
    <t>CSLE 12/18/25 C258.01</t>
  </si>
  <si>
    <t>CSLE 12/18/25 P258.01</t>
  </si>
  <si>
    <t>CSLE 12/18/25 C260.01</t>
  </si>
  <si>
    <t>CSLE 12/18/25 P260.01</t>
  </si>
  <si>
    <t>CSLE 12/18/25 C262.01</t>
  </si>
  <si>
    <t>CSLE 12/18/25 P262.01</t>
  </si>
  <si>
    <t>CSLE 12/18/25 C264.01</t>
  </si>
  <si>
    <t>CSLE 12/18/25 P264.01</t>
  </si>
  <si>
    <t>CSLE 12/18/25 C266.01</t>
  </si>
  <si>
    <t>CSLE 12/18/25 P266.01</t>
  </si>
  <si>
    <t>CS8E 3/19/26 C0.01</t>
  </si>
  <si>
    <t>CS8E 3/19/26 P0.01</t>
  </si>
  <si>
    <t>CSL 3/19/26 C238</t>
  </si>
  <si>
    <t>CSL 3/19/26 P238</t>
  </si>
  <si>
    <t>CSL 3/19/26 C240</t>
  </si>
  <si>
    <t>CSL 3/19/26 P240</t>
  </si>
  <si>
    <t>CSL 3/19/26 C242</t>
  </si>
  <si>
    <t>CSL 3/19/26 P242</t>
  </si>
  <si>
    <t>CSL 3/19/26 C244</t>
  </si>
  <si>
    <t>CSL 3/19/26 P244</t>
  </si>
  <si>
    <t>CSL 3/19/26 C246</t>
  </si>
  <si>
    <t>CSL 3/19/26 P246</t>
  </si>
  <si>
    <t>CSLE 3/19/26 C168.01</t>
  </si>
  <si>
    <t>CSLE 3/19/26 P168.01</t>
  </si>
  <si>
    <t>CSLE 3/19/26 C300.01</t>
  </si>
  <si>
    <t>CSLE 3/19/26 P300.01</t>
  </si>
  <si>
    <t>CSLE 3/19/26 C302.01</t>
  </si>
  <si>
    <t>CSLE 3/19/26 P302.01</t>
  </si>
  <si>
    <t>CSLE 3/19/26 C310.01</t>
  </si>
  <si>
    <t>CSLE 3/19/26 P310.01</t>
  </si>
  <si>
    <t>CSLE 3/19/26 C312.01</t>
  </si>
  <si>
    <t>CSLE 3/19/26 P312.01</t>
  </si>
  <si>
    <t>CSL 6/18/26 C232</t>
  </si>
  <si>
    <t>CSL 6/18/26 P232</t>
  </si>
  <si>
    <t>CSL 6/18/26 C236</t>
  </si>
  <si>
    <t>CSL 6/18/26 P236</t>
  </si>
  <si>
    <t>CSL 6/18/26 C240</t>
  </si>
  <si>
    <t>CSL 6/18/26 P240</t>
  </si>
  <si>
    <t>CSL 6/18/26 C244</t>
  </si>
  <si>
    <t>CSL 6/18/26 P244</t>
  </si>
  <si>
    <t>CSL 6/18/26 C248</t>
  </si>
  <si>
    <t>CSL 6/18/26 P248</t>
  </si>
  <si>
    <t>CSLE 6/18/26 C232.01</t>
  </si>
  <si>
    <t>CSLE 6/18/26 P232.01</t>
  </si>
  <si>
    <t>CSLE 6/18/26 C236.01</t>
  </si>
  <si>
    <t>CSLE 6/18/26 P236.01</t>
  </si>
  <si>
    <t>CSLE 6/18/26 C240.01</t>
  </si>
  <si>
    <t>CSLE 6/18/26 P240.01</t>
  </si>
  <si>
    <t>CSLE 6/18/26 C244.01</t>
  </si>
  <si>
    <t>CSLE 6/18/26 P244.01</t>
  </si>
  <si>
    <t>CSLE 6/18/26 C248.01</t>
  </si>
  <si>
    <t>CSLE 6/18/26 P248.01</t>
  </si>
  <si>
    <t xml:space="preserve">Vol we want </t>
  </si>
  <si>
    <t>Vol we have</t>
  </si>
  <si>
    <t>Weight</t>
  </si>
  <si>
    <t>Start Date</t>
  </si>
  <si>
    <t>Given Expiry Date</t>
  </si>
  <si>
    <t>Comparative option expiry date</t>
  </si>
  <si>
    <t>Length orig (days)</t>
  </si>
  <si>
    <t>Length new (days)</t>
  </si>
  <si>
    <t>Difference (days)</t>
  </si>
  <si>
    <t>Volatility by discounted option comparable (%)</t>
  </si>
  <si>
    <t>Discount Factor</t>
  </si>
  <si>
    <t>$39 Dollar Option</t>
  </si>
  <si>
    <t xml:space="preserve">Comp Strike </t>
  </si>
  <si>
    <t>Diff</t>
  </si>
  <si>
    <t>&lt;&lt; Volatility for $38.9256</t>
  </si>
  <si>
    <t>Actual Strike Price</t>
  </si>
  <si>
    <t xml:space="preserve">&lt;&lt; Volatility for $39 (not our target strike), need to discount </t>
  </si>
  <si>
    <t>CB8E 3/19/26 C0.01</t>
  </si>
  <si>
    <t>CB8E 3/19/26 P0.01</t>
  </si>
  <si>
    <t>CBA 3/19/26 C170</t>
  </si>
  <si>
    <t>CBA 3/19/26 P170</t>
  </si>
  <si>
    <t>CBA 3/19/26 C172</t>
  </si>
  <si>
    <t>CBA 3/19/26 P172</t>
  </si>
  <si>
    <t>CBAE 3/19/26 C168.01</t>
  </si>
  <si>
    <t>CBAE 3/19/26 P168.01</t>
  </si>
  <si>
    <t>CBAE 3/19/26 C170.01</t>
  </si>
  <si>
    <t>CBAE 3/19/26 P170.01</t>
  </si>
  <si>
    <t>Multiplier</t>
  </si>
  <si>
    <t>CBA 6/18/26 C168</t>
  </si>
  <si>
    <t>CBA 6/18/26 P168</t>
  </si>
  <si>
    <t>CBA 6/18/26 C172</t>
  </si>
  <si>
    <t>CBA 6/18/26 P172</t>
  </si>
  <si>
    <t>CBAE 6/18/26 C168.01</t>
  </si>
  <si>
    <t>CBAE 6/18/26 P168.01</t>
  </si>
  <si>
    <t>CBAE 6/18/26 C172.01</t>
  </si>
  <si>
    <t>CBAE 6/18/26 P172.01</t>
  </si>
  <si>
    <t>CBA 9/17/26 C168</t>
  </si>
  <si>
    <t>CBA 9/17/26 P168</t>
  </si>
  <si>
    <t>CBA 9/17/26 C172</t>
  </si>
  <si>
    <t>CBA 9/17/26 P172</t>
  </si>
  <si>
    <t>CBAE 9/17/26 C168.01</t>
  </si>
  <si>
    <t>CBAE 9/17/26 P168.01</t>
  </si>
  <si>
    <t>CBAE 9/17/26 C172.01</t>
  </si>
  <si>
    <t>CBAE 9/17/26 P172.01</t>
  </si>
  <si>
    <t>CBA 12/17/26 C168</t>
  </si>
  <si>
    <t>CBA 12/17/26 P168</t>
  </si>
  <si>
    <t>CBA 12/17/26 C172</t>
  </si>
  <si>
    <t>CBA 12/17/26 P172</t>
  </si>
  <si>
    <t>CBAE 12/17/26 C168.01</t>
  </si>
  <si>
    <t>CBAE 12/17/26 P168.01</t>
  </si>
  <si>
    <t>CBAE 12/17/26 C172.01</t>
  </si>
  <si>
    <t>CBAE 12/17/26 P172.01</t>
  </si>
  <si>
    <t>CBA 3/18/27 C168</t>
  </si>
  <si>
    <t>CBA 3/18/27 P168</t>
  </si>
  <si>
    <t>CBA 3/18/27 C172</t>
  </si>
  <si>
    <t>CBA 3/18/27 P172</t>
  </si>
  <si>
    <t>CBAE 3/18/27 C168.01</t>
  </si>
  <si>
    <t>CBAE 3/18/27 P168.01</t>
  </si>
  <si>
    <t>CBAE 3/18/27 C172.01</t>
  </si>
  <si>
    <t>CBAE 3/18/27 P172.01</t>
  </si>
  <si>
    <t>CBA 6/17/27 C168</t>
  </si>
  <si>
    <t>CBA 6/17/27 P168</t>
  </si>
  <si>
    <t>CBA 6/17/27 C172</t>
  </si>
  <si>
    <t>CBA 6/17/27 P172</t>
  </si>
  <si>
    <t>CBAE 6/17/27 C168.01</t>
  </si>
  <si>
    <t>CBAE 6/17/27 P168.01</t>
  </si>
  <si>
    <t>CBAE 6/17/27 C172.01</t>
  </si>
  <si>
    <t>CBAE 6/17/27 P172.01</t>
  </si>
  <si>
    <t>CBA 12/16/27 C168</t>
  </si>
  <si>
    <t>CBA 12/16/27 P168</t>
  </si>
  <si>
    <t>CBA 12/16/27 C172</t>
  </si>
  <si>
    <t>CBA 12/16/27 P172</t>
  </si>
  <si>
    <t>CBAE 12/16/27 C168.01</t>
  </si>
  <si>
    <t>CBAE 12/16/27 P168.01</t>
  </si>
  <si>
    <t>CBAE 12/16/27 C172.01</t>
  </si>
  <si>
    <t>CBAE 12/16/27 P172.01</t>
  </si>
  <si>
    <t>4CBA 5/22/25 C168</t>
  </si>
  <si>
    <t>4CBA 5/22/25 P168</t>
  </si>
  <si>
    <t>4CBA 5/22/25 C170</t>
  </si>
  <si>
    <t>4CBA 5/22/25 P170</t>
  </si>
  <si>
    <t>4CBAE 5/22/25 C168.01</t>
  </si>
  <si>
    <t>4CBAE 5/22/25 P168.01</t>
  </si>
  <si>
    <t>4CBAE 5/22/25 C170.01</t>
  </si>
  <si>
    <t>4CBAE 5/22/25 P170.01</t>
  </si>
  <si>
    <t>5CBA 5/29/25 C168</t>
  </si>
  <si>
    <t>5CBA 5/29/25 P168</t>
  </si>
  <si>
    <t>5CBA 5/29/25 C170</t>
  </si>
  <si>
    <t>5CBA 5/29/25 P170</t>
  </si>
  <si>
    <t>5CBAE 5/29/25 C168.01</t>
  </si>
  <si>
    <t>5CBAE 5/29/25 P168.01</t>
  </si>
  <si>
    <t>5CBAE 5/29/25 C170.01</t>
  </si>
  <si>
    <t>5CBAE 5/29/25 P170.01</t>
  </si>
  <si>
    <t>1CBA 6/5/25 C168</t>
  </si>
  <si>
    <t>1CBA 6/5/25 P168</t>
  </si>
  <si>
    <t>1CBA 6/5/25 C170</t>
  </si>
  <si>
    <t>1CBA 6/5/25 P170</t>
  </si>
  <si>
    <t>1CBAE 6/5/25 C168.01</t>
  </si>
  <si>
    <t>1CBAE 6/5/25 P168.01</t>
  </si>
  <si>
    <t>1CBAE 6/5/25 C170.01</t>
  </si>
  <si>
    <t>1CBAE 6/5/25 P170.01</t>
  </si>
  <si>
    <t>CB8E 6/19/25 C0.01</t>
  </si>
  <si>
    <t>CB8E 6/19/25 P0.01</t>
  </si>
  <si>
    <t>CBA 6/19/25 C170</t>
  </si>
  <si>
    <t>CBA 6/19/25 P170</t>
  </si>
  <si>
    <t>CBA 6/19/25 C172</t>
  </si>
  <si>
    <t>CBA 6/19/25 P172</t>
  </si>
  <si>
    <t>CBAE 6/19/25 C168.01</t>
  </si>
  <si>
    <t>CBAE 6/19/25 P168.01</t>
  </si>
  <si>
    <t>CBAE 6/19/25 C170.01</t>
  </si>
  <si>
    <t>CBAE 6/19/25 P170.01</t>
  </si>
  <si>
    <t>CBA 7/17/25 C170</t>
  </si>
  <si>
    <t>CBA 7/17/25 P170</t>
  </si>
  <si>
    <t>CBA 7/17/25 C172</t>
  </si>
  <si>
    <t>CBA 7/17/25 P172</t>
  </si>
  <si>
    <t>CBAE 7/17/25 C168.01</t>
  </si>
  <si>
    <t>CBAE 7/17/25 P168.01</t>
  </si>
  <si>
    <t>CBAE 7/17/25 C170.01</t>
  </si>
  <si>
    <t>CBAE 7/17/25 P170.01</t>
  </si>
  <si>
    <t>CBA 8/21/25 C170</t>
  </si>
  <si>
    <t>CBA 8/21/25 P170</t>
  </si>
  <si>
    <t>CBA 8/21/25 C172</t>
  </si>
  <si>
    <t>CBA 8/21/25 P172</t>
  </si>
  <si>
    <t>CBAE 8/21/25 C168.01</t>
  </si>
  <si>
    <t>CBAE 8/21/25 P168.01</t>
  </si>
  <si>
    <t>CBAE 8/21/25 C170.01</t>
  </si>
  <si>
    <t>CBAE 8/21/25 P170.01</t>
  </si>
  <si>
    <t>CB8E 9/18/25 C0.01</t>
  </si>
  <si>
    <t>CB8E 9/18/25 P0.01</t>
  </si>
  <si>
    <t>CBA 9/18/25 C170</t>
  </si>
  <si>
    <t>CBA 9/18/25 P170</t>
  </si>
  <si>
    <t>CBA 9/18/25 C172</t>
  </si>
  <si>
    <t>CBA 9/18/25 P172</t>
  </si>
  <si>
    <t>CBAE 9/18/25 C168.01</t>
  </si>
  <si>
    <t>CBAE 9/18/25 P168.01</t>
  </si>
  <si>
    <t>CBAE 9/18/25 C170.01</t>
  </si>
  <si>
    <t>CBAE 9/18/25 P170.01</t>
  </si>
  <si>
    <t>CBA 10/16/25 C168</t>
  </si>
  <si>
    <t>CBA 10/16/25 P168</t>
  </si>
  <si>
    <t>CBA 10/16/25 C170</t>
  </si>
  <si>
    <t>CBA 10/16/25 P170</t>
  </si>
  <si>
    <t>CBAE 10/16/25 C168.01</t>
  </si>
  <si>
    <t>CBAE 10/16/25 P168.01</t>
  </si>
  <si>
    <t>CBAE 10/16/25 C170.01</t>
  </si>
  <si>
    <t>CBAE 10/16/25 P170.01</t>
  </si>
  <si>
    <t>CBA 11/20/25 C168</t>
  </si>
  <si>
    <t>CBA 11/20/25 P168</t>
  </si>
  <si>
    <t>CBA 11/20/25 C170</t>
  </si>
  <si>
    <t>CBA 11/20/25 P170</t>
  </si>
  <si>
    <t>CBAE 11/20/25 C168.01</t>
  </si>
  <si>
    <t>CBAE 11/20/25 P168.01</t>
  </si>
  <si>
    <t>CBAE 11/20/25 C170.01</t>
  </si>
  <si>
    <t>CBAE 11/20/25 P170.01</t>
  </si>
  <si>
    <t>CB8E 12/18/25 C0.01</t>
  </si>
  <si>
    <t>CB8E 12/18/25 P0.01</t>
  </si>
  <si>
    <t>CBA 12/18/25 C170</t>
  </si>
  <si>
    <t>CBA 12/18/25 P170</t>
  </si>
  <si>
    <t>CBA 12/18/25 C172</t>
  </si>
  <si>
    <t>CBA 12/18/25 P172</t>
  </si>
  <si>
    <t>CBAE 12/18/25 C168.01</t>
  </si>
  <si>
    <t>CBAE 12/18/25 P168.01</t>
  </si>
  <si>
    <t>CBAE 12/18/25 C170.01</t>
  </si>
  <si>
    <t>CBAE 12/18/25 P170.01</t>
  </si>
  <si>
    <t>WES 12/16/27 C60</t>
  </si>
  <si>
    <t>WES 12/16/27 P60</t>
  </si>
  <si>
    <t>WES 12/16/27 C62</t>
  </si>
  <si>
    <t>WES 12/16/27 P62</t>
  </si>
  <si>
    <t>WES 12/16/27 C64</t>
  </si>
  <si>
    <t>WES 12/16/27 P64</t>
  </si>
  <si>
    <t>WES 12/16/27 C66</t>
  </si>
  <si>
    <t>WES 12/16/27 P66</t>
  </si>
  <si>
    <t>WES 12/16/27 C68</t>
  </si>
  <si>
    <t>WES 12/16/27 P68</t>
  </si>
  <si>
    <t>WES 12/16/27 C70</t>
  </si>
  <si>
    <t>WES 12/16/27 P70</t>
  </si>
  <si>
    <t>WES 12/16/27 C72</t>
  </si>
  <si>
    <t>WES 12/16/27 P72</t>
  </si>
  <si>
    <t>WES 12/16/27 C74</t>
  </si>
  <si>
    <t>WES 12/16/27 P74</t>
  </si>
  <si>
    <t>WES 12/16/27 C76</t>
  </si>
  <si>
    <t>WES 12/16/27 P76</t>
  </si>
  <si>
    <t>WES 12/16/27 C78</t>
  </si>
  <si>
    <t>WES 12/16/27 P78</t>
  </si>
  <si>
    <t>WES 12/16/27 C80</t>
  </si>
  <si>
    <t>WES 12/16/27 P80</t>
  </si>
  <si>
    <t>WES 12/16/27 C82</t>
  </si>
  <si>
    <t>WES 12/16/27 P82</t>
  </si>
  <si>
    <t>WES 12/16/27 C84</t>
  </si>
  <si>
    <t>WES 12/16/27 P84</t>
  </si>
  <si>
    <t>WES 12/16/27 C86</t>
  </si>
  <si>
    <t>WES 12/16/27 P86</t>
  </si>
  <si>
    <t>WES 12/16/27 C88</t>
  </si>
  <si>
    <t>WES 12/16/27 P88</t>
  </si>
  <si>
    <t>WES 12/16/27 C90</t>
  </si>
  <si>
    <t>WES 12/16/27 P90</t>
  </si>
  <si>
    <t>WES 12/16/27 C92</t>
  </si>
  <si>
    <t>WES 12/16/27 P92</t>
  </si>
  <si>
    <t>WESE 12/16/27 C0.01</t>
  </si>
  <si>
    <t>WESE 12/16/27 P0.01</t>
  </si>
  <si>
    <t>WESE 12/16/27 C62.01</t>
  </si>
  <si>
    <t>WESE 12/16/27 P62.01</t>
  </si>
  <si>
    <t>WESE 12/16/27 C64.01</t>
  </si>
  <si>
    <t>WESE 12/16/27 P64.01</t>
  </si>
  <si>
    <t>WESE 12/16/27 C66.01</t>
  </si>
  <si>
    <t>WESE 12/16/27 P66.01</t>
  </si>
  <si>
    <t>WESE 12/16/27 C68.01</t>
  </si>
  <si>
    <t>WESE 12/16/27 P68.01</t>
  </si>
  <si>
    <t>WESE 12/16/27 C70.01</t>
  </si>
  <si>
    <t>WESE 12/16/27 P70.01</t>
  </si>
  <si>
    <t>WESE 12/16/27 C72.01</t>
  </si>
  <si>
    <t>WESE 12/16/27 P72.01</t>
  </si>
  <si>
    <t>WESE 12/16/27 C74.01</t>
  </si>
  <si>
    <t>WESE 12/16/27 P74.01</t>
  </si>
  <si>
    <t>WESE 12/16/27 C76.01</t>
  </si>
  <si>
    <t>WESE 12/16/27 P76.01</t>
  </si>
  <si>
    <t>WESE 12/16/27 C78.01</t>
  </si>
  <si>
    <t>WESE 12/16/27 P78.01</t>
  </si>
  <si>
    <t>WESE 12/16/27 C80.01</t>
  </si>
  <si>
    <t>WESE 12/16/27 P80.01</t>
  </si>
  <si>
    <t>WESE 12/16/27 C82.01</t>
  </si>
  <si>
    <t>WESE 12/16/27 P82.01</t>
  </si>
  <si>
    <t>WESE 12/16/27 C84.01</t>
  </si>
  <si>
    <t>WESE 12/16/27 P84.01</t>
  </si>
  <si>
    <t>WESE 12/16/27 C86.01</t>
  </si>
  <si>
    <t>WESE 12/16/27 P86.01</t>
  </si>
  <si>
    <t>WESE 12/16/27 C88.01</t>
  </si>
  <si>
    <t>WESE 12/16/27 P88.01</t>
  </si>
  <si>
    <t>WESE 12/16/27 C90.01</t>
  </si>
  <si>
    <t>WESE 12/16/27 P90.01</t>
  </si>
  <si>
    <t>4WES 5/22/25 C79</t>
  </si>
  <si>
    <t>4WES 5/22/25 P79</t>
  </si>
  <si>
    <t>4WES 5/22/25 C80</t>
  </si>
  <si>
    <t>4WES 5/22/25 P80</t>
  </si>
  <si>
    <t>4WESE 5/22/25 C79.01</t>
  </si>
  <si>
    <t>4WESE 5/22/25 P79.01</t>
  </si>
  <si>
    <t>4WESE 5/22/25 C80.01</t>
  </si>
  <si>
    <t>4WESE 5/22/25 P80.01</t>
  </si>
  <si>
    <t>5WES 5/29/25 C79</t>
  </si>
  <si>
    <t>5WES 5/29/25 P79</t>
  </si>
  <si>
    <t>5WES 5/29/25 C80</t>
  </si>
  <si>
    <t>5WES 5/29/25 P80</t>
  </si>
  <si>
    <t>5WESE 5/29/25 C79.01</t>
  </si>
  <si>
    <t>5WESE 5/29/25 P79.01</t>
  </si>
  <si>
    <t>5WESE 5/29/25 C80.01</t>
  </si>
  <si>
    <t>5WESE 5/29/25 P80.01</t>
  </si>
  <si>
    <t>1WES 6/5/25 C79</t>
  </si>
  <si>
    <t>1WES 6/5/25 P79</t>
  </si>
  <si>
    <t>1WES 6/5/25 C80</t>
  </si>
  <si>
    <t>1WES 6/5/25 P80</t>
  </si>
  <si>
    <t>1WESE 6/5/25 C79.01</t>
  </si>
  <si>
    <t>1WESE 6/5/25 P79.01</t>
  </si>
  <si>
    <t>1WESE 6/5/25 C80.01</t>
  </si>
  <si>
    <t>1WESE 6/5/25 P80.01</t>
  </si>
  <si>
    <t>WES 6/19/25 C80</t>
  </si>
  <si>
    <t>WES 6/19/25 P80</t>
  </si>
  <si>
    <t>WES 6/19/25 C81</t>
  </si>
  <si>
    <t>WES 6/19/25 P81</t>
  </si>
  <si>
    <t>WESE 6/19/25 C79.01</t>
  </si>
  <si>
    <t>WESE 6/19/25 P79.01</t>
  </si>
  <si>
    <t>WESE 6/19/25 C80.01</t>
  </si>
  <si>
    <t>WESE 6/19/25 P80.01</t>
  </si>
  <si>
    <t>WES 7/17/25 C80</t>
  </si>
  <si>
    <t>WES 7/17/25 P80</t>
  </si>
  <si>
    <t>WES 7/17/25 C81</t>
  </si>
  <si>
    <t>WES 7/17/25 P81</t>
  </si>
  <si>
    <t>WESE 7/17/25 C79.01</t>
  </si>
  <si>
    <t>WESE 7/17/25 P79.01</t>
  </si>
  <si>
    <t>WESE 7/17/25 C80.01</t>
  </si>
  <si>
    <t>WESE 7/17/25 P80.01</t>
  </si>
  <si>
    <t>WES 8/21/25 C79</t>
  </si>
  <si>
    <t>WES 8/21/25 P79</t>
  </si>
  <si>
    <t>WES 8/21/25 C80</t>
  </si>
  <si>
    <t>WES 8/21/25 P80</t>
  </si>
  <si>
    <t>WESE 8/21/25 C79.01</t>
  </si>
  <si>
    <t>WESE 8/21/25 P79.01</t>
  </si>
  <si>
    <t>WESE 8/21/25 C80.01</t>
  </si>
  <si>
    <t>WESE 8/21/25 P80.01</t>
  </si>
  <si>
    <t>WES 9/18/25 C80</t>
  </si>
  <si>
    <t>WES 9/18/25 P80</t>
  </si>
  <si>
    <t>WES 9/18/25 C81</t>
  </si>
  <si>
    <t>WES 9/18/25 P81</t>
  </si>
  <si>
    <t>WESE 9/18/25 C79.01</t>
  </si>
  <si>
    <t>WESE 9/18/25 P79.01</t>
  </si>
  <si>
    <t>WESE 9/18/25 C80.01</t>
  </si>
  <si>
    <t>WESE 9/18/25 P80.01</t>
  </si>
  <si>
    <t>WES 10/16/25 C79</t>
  </si>
  <si>
    <t>WES 10/16/25 P79</t>
  </si>
  <si>
    <t>WES 10/16/25 C80</t>
  </si>
  <si>
    <t>WES 10/16/25 P80</t>
  </si>
  <si>
    <t>WESE 10/16/25 C79.01</t>
  </si>
  <si>
    <t>WESE 10/16/25 P79.01</t>
  </si>
  <si>
    <t>WESE 10/16/25 C80.01</t>
  </si>
  <si>
    <t>WESE 10/16/25 P80.01</t>
  </si>
  <si>
    <t>WES 11/20/25 C79</t>
  </si>
  <si>
    <t>WES 11/20/25 P79</t>
  </si>
  <si>
    <t>WES 11/20/25 C80</t>
  </si>
  <si>
    <t>WES 11/20/25 P80</t>
  </si>
  <si>
    <t>WESE 11/20/25 C80.01</t>
  </si>
  <si>
    <t>WESE 11/20/25 P80.01</t>
  </si>
  <si>
    <t>WESE 11/20/25 C81.01</t>
  </si>
  <si>
    <t>WESE 11/20/25 P81.01</t>
  </si>
  <si>
    <t>WES 12/18/25 C80</t>
  </si>
  <si>
    <t>WES 12/18/25 P80</t>
  </si>
  <si>
    <t>WES 12/18/25 C81</t>
  </si>
  <si>
    <t>WES 12/18/25 P81</t>
  </si>
  <si>
    <t>WESE 12/18/25 C79.01</t>
  </si>
  <si>
    <t>WESE 12/18/25 P79.01</t>
  </si>
  <si>
    <t>WESE 12/18/25 C80.01</t>
  </si>
  <si>
    <t>WESE 12/18/25 P80.01</t>
  </si>
  <si>
    <t>WES 3/19/26 C80</t>
  </si>
  <si>
    <t>WES 3/19/26 P80</t>
  </si>
  <si>
    <t>WES 3/19/26 C81</t>
  </si>
  <si>
    <t>WES 3/19/26 P81</t>
  </si>
  <si>
    <t>Tenor</t>
  </si>
  <si>
    <t>Cusip</t>
  </si>
  <si>
    <t>I1 Mid YTM AUD Australia Sovereign Curve 05/23/25 Description</t>
  </si>
  <si>
    <t>I1 Mid YTM AUD Australia Sovereign Curve 05/23/25 Price</t>
  </si>
  <si>
    <t>I1 Mid YTM AUD Australia Sovereign Curve 05/23/25 Yield</t>
  </si>
  <si>
    <t>I1 Mid YTM AUD Australia Sovereign Curve 05/16/25 Description</t>
  </si>
  <si>
    <t>I1 Mid YTM AUD Australia Sovereign Curve 05/16/25 Price</t>
  </si>
  <si>
    <t>I1 Mid YTM AUD Australia Sovereign Curve 05/16/25 Yield</t>
  </si>
  <si>
    <t>I1 Mid YTM  (Change) 05/23/25-05/16/25 Price</t>
  </si>
  <si>
    <t>I1 Mid YTM  (Change) 05/23/25-05/16/25 Yield</t>
  </si>
  <si>
    <t>3M</t>
  </si>
  <si>
    <t>YQ430851@BVAL Corp</t>
  </si>
  <si>
    <t>ACTB 0 08/08/25 Corp</t>
  </si>
  <si>
    <t>YR541893@BVAL Corp</t>
  </si>
  <si>
    <t>ACTB 0 07/11/25 Corp</t>
  </si>
  <si>
    <t>1Y</t>
  </si>
  <si>
    <t>EK115060@BCMP Corp</t>
  </si>
  <si>
    <t>ACGB 4 ¼ 04/21/26  Corp</t>
  </si>
  <si>
    <t>Same</t>
  </si>
  <si>
    <t>2Y</t>
  </si>
  <si>
    <t>EI849265@BCMP Corp</t>
  </si>
  <si>
    <t>ACGB 4 ¾ 04/21/27  Corp</t>
  </si>
  <si>
    <t>3Y</t>
  </si>
  <si>
    <t>LW020767@BCMP Corp</t>
  </si>
  <si>
    <t>ACGB 2 ¼ 05/21/28  Corp</t>
  </si>
  <si>
    <t>4Y</t>
  </si>
  <si>
    <t>EJ393853@BCMP Corp</t>
  </si>
  <si>
    <t>ACGB 3 ¼ 04/21/29  Corp</t>
  </si>
  <si>
    <t>5Y</t>
  </si>
  <si>
    <t>AS904985@BCMP Corp</t>
  </si>
  <si>
    <t>ACGB 2 ½ 05/21/30  Corp</t>
  </si>
  <si>
    <t>6Y</t>
  </si>
  <si>
    <t>ZS844492@BCMP Corp</t>
  </si>
  <si>
    <t>ACGB 1 ½ 06/21/31  Corp</t>
  </si>
  <si>
    <t>7Y</t>
  </si>
  <si>
    <t>ZP562497@BCMP Corp</t>
  </si>
  <si>
    <t>ACGB 1 ¼ 05/21/32  Corp</t>
  </si>
  <si>
    <t>8Y</t>
  </si>
  <si>
    <t>EJ943727@BCMP Corp</t>
  </si>
  <si>
    <t>ACGB 4 ½ 04/21/33  Corp</t>
  </si>
  <si>
    <t>9Y</t>
  </si>
  <si>
    <t>ZN205508@BCMP Corp</t>
  </si>
  <si>
    <t>ACGB 3 ¾ 05/21/34  Corp</t>
  </si>
  <si>
    <t>10Y</t>
  </si>
  <si>
    <t>EK821167@BCMP Corp</t>
  </si>
  <si>
    <t>ACGB 2 ¾ 06/21/35  Corp</t>
  </si>
  <si>
    <t>12Y</t>
  </si>
  <si>
    <t>EK544675@BCMP Corp</t>
  </si>
  <si>
    <t>ACGB 3 ¾ 04/21/37  Corp</t>
  </si>
  <si>
    <t>15Y</t>
  </si>
  <si>
    <t>QJ152182@BCMP Corp</t>
  </si>
  <si>
    <t>ACGB 3 ¼ 06/21/39  Corp</t>
  </si>
  <si>
    <t>20Y</t>
  </si>
  <si>
    <t>QZ542945@BCMP Corp</t>
  </si>
  <si>
    <t>ACGB 3 03/21/47 Corp</t>
  </si>
  <si>
    <t>30Y</t>
  </si>
  <si>
    <t>ZH519128@BCMP Corp</t>
  </si>
  <si>
    <t>ACGB 4 ¾ 06/21/54  Corp</t>
  </si>
  <si>
    <t>Option Type</t>
  </si>
  <si>
    <t xml:space="preserve">Length </t>
  </si>
  <si>
    <t>Risk Free</t>
  </si>
  <si>
    <t>BHP European Call</t>
  </si>
  <si>
    <t>2.338 Years</t>
  </si>
  <si>
    <t>CBA American Put</t>
  </si>
  <si>
    <t>1 Year</t>
  </si>
  <si>
    <t>WES Euro Barrier Call</t>
  </si>
  <si>
    <t xml:space="preserve">Basket Call </t>
  </si>
  <si>
    <t>3 months</t>
  </si>
  <si>
    <t>Calculation for options 1 &amp; 3</t>
  </si>
  <si>
    <t>Maturity Length (years)</t>
  </si>
  <si>
    <t>2 Yr Rate</t>
  </si>
  <si>
    <t>Difference (Years)</t>
  </si>
  <si>
    <t>Risk free adjusted to maturity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</si>
</sst>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5" applyNumberFormat="0" applyAlignment="0" applyProtection="0"/>
    <xf numFmtId="0" fontId="13" fillId="7" borderId="8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5" applyNumberFormat="0" applyAlignment="0" applyProtection="0"/>
    <xf numFmtId="0" fontId="12" fillId="0" borderId="7" applyNumberFormat="0" applyFill="0" applyAlignment="0" applyProtection="0"/>
    <xf numFmtId="0" fontId="8" fillId="4" borderId="0" applyNumberFormat="0" applyBorder="0" applyAlignment="0" applyProtection="0"/>
    <xf numFmtId="0" fontId="1" fillId="8" borderId="9" applyNumberFormat="0" applyFont="0" applyAlignment="0" applyProtection="0"/>
    <xf numFmtId="0" fontId="10" fillId="6" borderId="6" applyNumberFormat="0" applyAlignment="0" applyProtection="0"/>
    <xf numFmtId="0" fontId="2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8" fillId="34" borderId="0"/>
  </cellStyleXfs>
  <cellXfs count="28">
    <xf numFmtId="0" fontId="0" fillId="0" borderId="0" xfId="0"/>
    <xf numFmtId="0" fontId="0" fillId="0" borderId="1" xfId="0" applyBorder="1"/>
    <xf numFmtId="16" fontId="0" fillId="0" borderId="0" xfId="0" applyNumberFormat="1"/>
    <xf numFmtId="14" fontId="0" fillId="0" borderId="0" xfId="0" applyNumberFormat="1"/>
    <xf numFmtId="0" fontId="0" fillId="0" borderId="11" xfId="0" applyBorder="1"/>
    <xf numFmtId="0" fontId="0" fillId="0" borderId="12" xfId="0" applyBorder="1"/>
    <xf numFmtId="15" fontId="0" fillId="0" borderId="14" xfId="0" applyNumberFormat="1" applyBorder="1"/>
    <xf numFmtId="15" fontId="0" fillId="0" borderId="15" xfId="0" applyNumberFormat="1" applyBorder="1"/>
    <xf numFmtId="0" fontId="0" fillId="0" borderId="15" xfId="0" applyBorder="1"/>
    <xf numFmtId="0" fontId="0" fillId="0" borderId="12" xfId="0" applyBorder="1" applyAlignment="1">
      <alignment wrapText="1"/>
    </xf>
    <xf numFmtId="0" fontId="0" fillId="0" borderId="13" xfId="0" applyBorder="1"/>
    <xf numFmtId="0" fontId="16" fillId="0" borderId="16" xfId="0" applyFont="1" applyBorder="1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/>
    <xf numFmtId="0" fontId="0" fillId="0" borderId="13" xfId="0" applyBorder="1" applyAlignment="1">
      <alignment wrapText="1"/>
    </xf>
    <xf numFmtId="16" fontId="0" fillId="0" borderId="15" xfId="0" applyNumberFormat="1" applyBorder="1"/>
    <xf numFmtId="0" fontId="18" fillId="34" borderId="0" xfId="42"/>
    <xf numFmtId="0" fontId="16" fillId="33" borderId="0" xfId="0" applyFont="1" applyFill="1"/>
    <xf numFmtId="0" fontId="16" fillId="0" borderId="11" xfId="0" applyFont="1" applyBorder="1"/>
    <xf numFmtId="0" fontId="16" fillId="0" borderId="17" xfId="0" applyFont="1" applyBorder="1"/>
    <xf numFmtId="0" fontId="16" fillId="0" borderId="14" xfId="0" applyFont="1" applyBorder="1"/>
    <xf numFmtId="15" fontId="0" fillId="0" borderId="0" xfId="0" applyNumberFormat="1"/>
    <xf numFmtId="0" fontId="0" fillId="0" borderId="16" xfId="0" applyBorder="1"/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4" xfId="0" applyBorder="1"/>
    <xf numFmtId="0" fontId="16" fillId="33" borderId="15" xfId="0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42" xr:uid="{AEBF523F-8047-446F-8758-368541B4CA54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"/>
  <sheetViews>
    <sheetView tabSelected="1" topLeftCell="D1" workbookViewId="0">
      <selection activeCell="Q4" sqref="Q4"/>
    </sheetView>
  </sheetViews>
  <sheetFormatPr defaultRowHeight="14.5" outlineLevelCol="1" x14ac:dyDescent="0.35"/>
  <cols>
    <col min="1" max="2" width="9.1796875" bestFit="1" customWidth="1"/>
    <col min="3" max="6" width="17" bestFit="1" customWidth="1"/>
    <col min="7" max="7" width="9.1796875" bestFit="1" customWidth="1"/>
    <col min="8" max="9" width="9.1796875" hidden="1" customWidth="1" outlineLevel="1"/>
    <col min="10" max="11" width="17" hidden="1" customWidth="1" outlineLevel="1"/>
    <col min="12" max="12" width="13" hidden="1" customWidth="1" outlineLevel="1"/>
    <col min="13" max="13" width="17" hidden="1" customWidth="1" outlineLevel="1"/>
    <col min="14" max="14" width="9.1796875" hidden="1" customWidth="1" outlineLevel="1"/>
    <col min="15" max="15" width="8.7265625" collapsed="1"/>
    <col min="18" max="18" width="40.1796875" bestFit="1" customWidth="1"/>
    <col min="19" max="19" width="9.7265625" bestFit="1" customWidth="1"/>
  </cols>
  <sheetData>
    <row r="1" spans="1:20" x14ac:dyDescent="0.35">
      <c r="A1" s="14" t="s">
        <v>0</v>
      </c>
      <c r="B1" s="14"/>
      <c r="C1" s="14"/>
      <c r="D1" s="14"/>
      <c r="E1" s="14"/>
      <c r="F1" s="14"/>
      <c r="G1" s="14"/>
      <c r="R1" s="13" t="s">
        <v>630</v>
      </c>
      <c r="S1" s="13"/>
    </row>
    <row r="2" spans="1:2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R2" s="4" t="s">
        <v>622</v>
      </c>
      <c r="S2" s="6">
        <v>45793</v>
      </c>
    </row>
    <row r="3" spans="1:20" x14ac:dyDescent="0.35">
      <c r="A3" s="14" t="s">
        <v>8</v>
      </c>
      <c r="B3" s="14"/>
      <c r="C3" s="14"/>
      <c r="D3" s="14"/>
      <c r="E3" s="14"/>
      <c r="F3" s="14"/>
      <c r="G3" s="14"/>
      <c r="R3" s="5" t="s">
        <v>623</v>
      </c>
      <c r="S3" s="7">
        <v>46645</v>
      </c>
    </row>
    <row r="4" spans="1:20" x14ac:dyDescent="0.35">
      <c r="A4">
        <v>38</v>
      </c>
      <c r="B4" t="s">
        <v>9</v>
      </c>
      <c r="C4">
        <v>5.8899998664856001</v>
      </c>
      <c r="D4">
        <v>6.6900000572204599</v>
      </c>
      <c r="E4">
        <v>0</v>
      </c>
      <c r="F4">
        <v>23.043581008911101</v>
      </c>
      <c r="G4">
        <v>0</v>
      </c>
      <c r="H4">
        <v>38</v>
      </c>
      <c r="I4" t="s">
        <v>10</v>
      </c>
      <c r="J4">
        <v>4.5999999046325701</v>
      </c>
      <c r="K4">
        <v>5.3000001907348597</v>
      </c>
      <c r="L4">
        <v>0</v>
      </c>
      <c r="M4">
        <v>22.6268615722656</v>
      </c>
      <c r="N4">
        <v>0</v>
      </c>
      <c r="R4" s="5" t="s">
        <v>624</v>
      </c>
      <c r="S4" s="7">
        <v>46737</v>
      </c>
    </row>
    <row r="5" spans="1:20" x14ac:dyDescent="0.35">
      <c r="A5" s="12">
        <v>39</v>
      </c>
      <c r="B5" s="12" t="s">
        <v>11</v>
      </c>
      <c r="C5" s="12">
        <v>5.3949999809265101</v>
      </c>
      <c r="D5" s="12">
        <v>6.1950001716613796</v>
      </c>
      <c r="E5" s="12">
        <v>0</v>
      </c>
      <c r="F5" s="12">
        <v>22.732427597045898</v>
      </c>
      <c r="G5">
        <v>0</v>
      </c>
      <c r="H5">
        <v>39</v>
      </c>
      <c r="I5" t="s">
        <v>12</v>
      </c>
      <c r="J5">
        <v>5.0199999809265101</v>
      </c>
      <c r="K5">
        <v>5.8200001716613796</v>
      </c>
      <c r="L5">
        <v>0</v>
      </c>
      <c r="M5">
        <v>22.438085556030298</v>
      </c>
      <c r="N5">
        <v>0</v>
      </c>
      <c r="R5" s="5"/>
      <c r="S5" s="8"/>
    </row>
    <row r="6" spans="1:20" x14ac:dyDescent="0.35">
      <c r="A6" s="14" t="s">
        <v>8</v>
      </c>
      <c r="B6" s="14"/>
      <c r="C6" s="14"/>
      <c r="D6" s="14"/>
      <c r="E6" s="14"/>
      <c r="F6" s="14"/>
      <c r="G6" s="14"/>
      <c r="R6" s="5" t="s">
        <v>625</v>
      </c>
      <c r="S6" s="8">
        <f>S3-S2</f>
        <v>852</v>
      </c>
    </row>
    <row r="7" spans="1:20" x14ac:dyDescent="0.35">
      <c r="A7">
        <v>0.01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0.01</v>
      </c>
      <c r="I7" t="s">
        <v>14</v>
      </c>
      <c r="J7">
        <v>0</v>
      </c>
      <c r="K7">
        <v>0</v>
      </c>
      <c r="L7">
        <v>0</v>
      </c>
      <c r="M7">
        <v>0</v>
      </c>
      <c r="N7">
        <v>0</v>
      </c>
      <c r="R7" s="5" t="s">
        <v>626</v>
      </c>
      <c r="S7" s="8">
        <f>S4-S2</f>
        <v>944</v>
      </c>
    </row>
    <row r="8" spans="1:20" x14ac:dyDescent="0.35">
      <c r="A8" s="14" t="s">
        <v>15</v>
      </c>
      <c r="B8" s="14"/>
      <c r="C8" s="14"/>
      <c r="D8" s="14"/>
      <c r="E8" s="14"/>
      <c r="F8" s="14"/>
      <c r="G8" s="14"/>
      <c r="R8" s="5" t="s">
        <v>627</v>
      </c>
      <c r="S8" s="8">
        <f>S7-S6</f>
        <v>92</v>
      </c>
    </row>
    <row r="9" spans="1:20" x14ac:dyDescent="0.35">
      <c r="A9">
        <v>38.5</v>
      </c>
      <c r="B9" t="s">
        <v>16</v>
      </c>
      <c r="C9">
        <v>1.03999996185303</v>
      </c>
      <c r="D9">
        <v>1.3500003814697299</v>
      </c>
      <c r="E9">
        <v>1.5100002288818399</v>
      </c>
      <c r="F9">
        <v>23.704114913940401</v>
      </c>
      <c r="G9">
        <v>71</v>
      </c>
      <c r="H9">
        <v>38.5</v>
      </c>
      <c r="I9" t="s">
        <v>17</v>
      </c>
      <c r="J9">
        <v>4.5000001788139302E-2</v>
      </c>
      <c r="K9">
        <v>0.139999985694885</v>
      </c>
      <c r="L9">
        <v>5.9999998658895499E-2</v>
      </c>
      <c r="M9">
        <v>22.218830108642599</v>
      </c>
      <c r="N9">
        <v>180</v>
      </c>
      <c r="R9" s="5" t="s">
        <v>629</v>
      </c>
      <c r="S9" s="8">
        <f>S8/S6</f>
        <v>0.107981220657277</v>
      </c>
    </row>
    <row r="10" spans="1:20" ht="29" x14ac:dyDescent="0.35">
      <c r="A10">
        <v>39</v>
      </c>
      <c r="B10" t="s">
        <v>18</v>
      </c>
      <c r="C10">
        <v>0.65499997138977095</v>
      </c>
      <c r="D10">
        <v>0.894999980926514</v>
      </c>
      <c r="E10">
        <v>0.77999997138977095</v>
      </c>
      <c r="F10">
        <v>21.243959426879901</v>
      </c>
      <c r="G10">
        <v>100</v>
      </c>
      <c r="H10">
        <v>39</v>
      </c>
      <c r="I10" t="s">
        <v>19</v>
      </c>
      <c r="J10">
        <v>0.17000001668930101</v>
      </c>
      <c r="K10">
        <v>0.235000014305115</v>
      </c>
      <c r="L10">
        <v>0.120000004768372</v>
      </c>
      <c r="M10">
        <v>21.9443168640137</v>
      </c>
      <c r="N10">
        <v>733</v>
      </c>
      <c r="R10" s="9" t="s">
        <v>628</v>
      </c>
      <c r="S10" s="8">
        <f>(F5*(1-S9))/100</f>
        <v>0.20277752316613712</v>
      </c>
      <c r="T10" t="s">
        <v>635</v>
      </c>
    </row>
    <row r="11" spans="1:20" ht="15.5" customHeight="1" x14ac:dyDescent="0.35">
      <c r="A11" s="14" t="s">
        <v>15</v>
      </c>
      <c r="B11" s="14"/>
      <c r="C11" s="14"/>
      <c r="D11" s="14"/>
      <c r="E11" s="14"/>
      <c r="F11" s="14"/>
      <c r="G11" s="14"/>
      <c r="R11" s="5" t="s">
        <v>634</v>
      </c>
      <c r="S11" s="8">
        <f>39.72*0.98</f>
        <v>38.925599999999996</v>
      </c>
    </row>
    <row r="12" spans="1:20" x14ac:dyDescent="0.35">
      <c r="A12">
        <v>38.51</v>
      </c>
      <c r="B12" t="s">
        <v>20</v>
      </c>
      <c r="C12">
        <v>1.0049991607666</v>
      </c>
      <c r="D12">
        <v>1.3499994277954099</v>
      </c>
      <c r="E12">
        <v>0</v>
      </c>
      <c r="F12">
        <v>22.9686393737793</v>
      </c>
      <c r="G12">
        <v>0</v>
      </c>
      <c r="H12">
        <v>38.51</v>
      </c>
      <c r="I12" t="s">
        <v>21</v>
      </c>
      <c r="J12">
        <v>4.5000001788139302E-2</v>
      </c>
      <c r="K12">
        <v>0.139999985694885</v>
      </c>
      <c r="L12">
        <v>0</v>
      </c>
      <c r="M12">
        <v>22.082118988037099</v>
      </c>
      <c r="N12">
        <v>150</v>
      </c>
      <c r="R12" s="5" t="s">
        <v>631</v>
      </c>
      <c r="S12" s="8">
        <v>39</v>
      </c>
    </row>
    <row r="13" spans="1:20" x14ac:dyDescent="0.35">
      <c r="A13">
        <v>39.01</v>
      </c>
      <c r="B13" t="s">
        <v>22</v>
      </c>
      <c r="C13">
        <v>0.644999980926514</v>
      </c>
      <c r="D13">
        <v>0.88499999046325695</v>
      </c>
      <c r="E13">
        <v>0.77999997138977095</v>
      </c>
      <c r="F13">
        <v>21.068086624145501</v>
      </c>
      <c r="G13">
        <v>260</v>
      </c>
      <c r="H13">
        <v>39.01</v>
      </c>
      <c r="I13" t="s">
        <v>23</v>
      </c>
      <c r="J13">
        <v>0.125</v>
      </c>
      <c r="K13">
        <v>0.239999949932098</v>
      </c>
      <c r="L13">
        <v>0.17500001192092901</v>
      </c>
      <c r="M13">
        <v>20.5913200378418</v>
      </c>
      <c r="N13">
        <v>151</v>
      </c>
      <c r="R13" s="5" t="s">
        <v>632</v>
      </c>
      <c r="S13" s="8">
        <f>S12-S11</f>
        <v>7.4400000000004241E-2</v>
      </c>
    </row>
    <row r="14" spans="1:20" x14ac:dyDescent="0.35">
      <c r="A14" s="14" t="s">
        <v>24</v>
      </c>
      <c r="B14" s="14"/>
      <c r="C14" s="14"/>
      <c r="D14" s="14"/>
      <c r="E14" s="14"/>
      <c r="F14" s="14"/>
      <c r="G14" s="14"/>
      <c r="R14" s="5" t="s">
        <v>629</v>
      </c>
      <c r="S14" s="8">
        <f>S13/S11</f>
        <v>1.9113385535484168E-3</v>
      </c>
    </row>
    <row r="15" spans="1:20" x14ac:dyDescent="0.35">
      <c r="A15">
        <v>38.5</v>
      </c>
      <c r="B15" t="s">
        <v>25</v>
      </c>
      <c r="C15">
        <v>1.20499992370605</v>
      </c>
      <c r="D15">
        <v>1.50500011444092</v>
      </c>
      <c r="E15">
        <v>0</v>
      </c>
      <c r="F15">
        <v>22.231357574462901</v>
      </c>
      <c r="G15">
        <v>0</v>
      </c>
      <c r="H15">
        <v>38.5</v>
      </c>
      <c r="I15" t="s">
        <v>26</v>
      </c>
      <c r="J15">
        <v>0.16500002145767201</v>
      </c>
      <c r="K15">
        <v>0.25</v>
      </c>
      <c r="L15">
        <v>0</v>
      </c>
      <c r="M15">
        <v>20.6732273101807</v>
      </c>
      <c r="N15">
        <v>20</v>
      </c>
      <c r="R15" s="10" t="s">
        <v>628</v>
      </c>
      <c r="S15" s="11">
        <f>S10*(1-S14)</f>
        <v>0.20238994666831661</v>
      </c>
      <c r="T15" t="s">
        <v>633</v>
      </c>
    </row>
    <row r="16" spans="1:20" x14ac:dyDescent="0.35">
      <c r="A16">
        <v>39</v>
      </c>
      <c r="B16" t="s">
        <v>27</v>
      </c>
      <c r="C16">
        <v>0.80500000715255704</v>
      </c>
      <c r="D16">
        <v>1.13000011444092</v>
      </c>
      <c r="E16">
        <v>0</v>
      </c>
      <c r="F16">
        <v>20.705297470092798</v>
      </c>
      <c r="G16">
        <v>0</v>
      </c>
      <c r="H16">
        <v>39</v>
      </c>
      <c r="I16" t="s">
        <v>28</v>
      </c>
      <c r="J16">
        <v>0.30000001192092901</v>
      </c>
      <c r="K16">
        <v>0.37999999523162797</v>
      </c>
      <c r="L16">
        <v>0.26499998569488498</v>
      </c>
      <c r="M16">
        <v>20.1264457702637</v>
      </c>
      <c r="N16">
        <v>53</v>
      </c>
    </row>
    <row r="17" spans="1:14" x14ac:dyDescent="0.35">
      <c r="A17" s="14" t="s">
        <v>24</v>
      </c>
      <c r="B17" s="14"/>
      <c r="C17" s="14"/>
      <c r="D17" s="14"/>
      <c r="E17" s="14"/>
      <c r="F17" s="14"/>
      <c r="G17" s="14"/>
    </row>
    <row r="18" spans="1:14" x14ac:dyDescent="0.35">
      <c r="A18">
        <v>38.51</v>
      </c>
      <c r="B18" t="s">
        <v>29</v>
      </c>
      <c r="C18">
        <v>1.1499996185302701</v>
      </c>
      <c r="D18">
        <v>1.4899997711181601</v>
      </c>
      <c r="E18">
        <v>0</v>
      </c>
      <c r="F18">
        <v>21.040962219238299</v>
      </c>
      <c r="G18">
        <v>0</v>
      </c>
      <c r="H18">
        <v>38.51</v>
      </c>
      <c r="I18" t="s">
        <v>30</v>
      </c>
      <c r="J18">
        <v>0.15499997138977101</v>
      </c>
      <c r="K18">
        <v>0.26499998569488498</v>
      </c>
      <c r="L18">
        <v>0</v>
      </c>
      <c r="M18">
        <v>20.6978645324707</v>
      </c>
      <c r="N18">
        <v>0</v>
      </c>
    </row>
    <row r="19" spans="1:14" x14ac:dyDescent="0.35">
      <c r="A19">
        <v>39.01</v>
      </c>
      <c r="B19" t="s">
        <v>31</v>
      </c>
      <c r="C19">
        <v>0.77499997615814198</v>
      </c>
      <c r="D19">
        <v>1.1099996566772501</v>
      </c>
      <c r="E19">
        <v>0</v>
      </c>
      <c r="F19">
        <v>20.027021408081101</v>
      </c>
      <c r="G19">
        <v>0</v>
      </c>
      <c r="H19">
        <v>39.01</v>
      </c>
      <c r="I19" t="s">
        <v>32</v>
      </c>
      <c r="J19">
        <v>0.245000004768372</v>
      </c>
      <c r="K19">
        <v>0.41999995708465598</v>
      </c>
      <c r="L19">
        <v>0</v>
      </c>
      <c r="M19">
        <v>19.7658882141113</v>
      </c>
      <c r="N19">
        <v>0</v>
      </c>
    </row>
    <row r="20" spans="1:14" x14ac:dyDescent="0.35">
      <c r="A20" s="14" t="s">
        <v>33</v>
      </c>
      <c r="B20" s="14"/>
      <c r="C20" s="14"/>
      <c r="D20" s="14"/>
      <c r="E20" s="14"/>
      <c r="F20" s="14"/>
      <c r="G20" s="14"/>
    </row>
    <row r="21" spans="1:14" x14ac:dyDescent="0.35">
      <c r="A21">
        <v>38.5</v>
      </c>
      <c r="B21" t="s">
        <v>34</v>
      </c>
      <c r="C21">
        <v>1.24499988555908</v>
      </c>
      <c r="D21">
        <v>1.6899995803832999</v>
      </c>
      <c r="E21">
        <v>0</v>
      </c>
      <c r="F21">
        <v>20.897209167480501</v>
      </c>
      <c r="G21">
        <v>0</v>
      </c>
      <c r="H21">
        <v>38.5</v>
      </c>
      <c r="I21" t="s">
        <v>35</v>
      </c>
      <c r="J21">
        <v>0.230000019073486</v>
      </c>
      <c r="K21">
        <v>0.37999999523162797</v>
      </c>
      <c r="L21">
        <v>0.259999990463257</v>
      </c>
      <c r="M21">
        <v>20.1242866516113</v>
      </c>
      <c r="N21">
        <v>2</v>
      </c>
    </row>
    <row r="22" spans="1:14" x14ac:dyDescent="0.35">
      <c r="A22">
        <v>39</v>
      </c>
      <c r="B22" t="s">
        <v>36</v>
      </c>
      <c r="C22">
        <v>0.94499999284744296</v>
      </c>
      <c r="D22">
        <v>1.2699995040893599</v>
      </c>
      <c r="E22">
        <v>0</v>
      </c>
      <c r="F22">
        <v>20.142024993896499</v>
      </c>
      <c r="G22">
        <v>0</v>
      </c>
      <c r="H22">
        <v>39</v>
      </c>
      <c r="I22" t="s">
        <v>37</v>
      </c>
      <c r="J22">
        <v>0.375</v>
      </c>
      <c r="K22">
        <v>0.55000001192092896</v>
      </c>
      <c r="L22">
        <v>0</v>
      </c>
      <c r="M22">
        <v>19.9626369476318</v>
      </c>
      <c r="N22">
        <v>0</v>
      </c>
    </row>
    <row r="23" spans="1:14" x14ac:dyDescent="0.35">
      <c r="A23" s="14" t="s">
        <v>33</v>
      </c>
      <c r="B23" s="14"/>
      <c r="C23" s="14"/>
      <c r="D23" s="14"/>
      <c r="E23" s="14"/>
      <c r="F23" s="14"/>
      <c r="G23" s="14"/>
    </row>
    <row r="24" spans="1:14" x14ac:dyDescent="0.35">
      <c r="A24">
        <v>38.51</v>
      </c>
      <c r="B24" t="s">
        <v>38</v>
      </c>
      <c r="C24">
        <v>1.2399997711181601</v>
      </c>
      <c r="D24">
        <v>1.6849994659423799</v>
      </c>
      <c r="E24">
        <v>0</v>
      </c>
      <c r="F24">
        <v>20.965938568115199</v>
      </c>
      <c r="G24">
        <v>0</v>
      </c>
      <c r="H24">
        <v>38.51</v>
      </c>
      <c r="I24" t="s">
        <v>39</v>
      </c>
      <c r="J24">
        <v>0.230000019073486</v>
      </c>
      <c r="K24">
        <v>0.40000003576278698</v>
      </c>
      <c r="L24">
        <v>0</v>
      </c>
      <c r="M24">
        <v>20.403484344482401</v>
      </c>
      <c r="N24">
        <v>0</v>
      </c>
    </row>
    <row r="25" spans="1:14" x14ac:dyDescent="0.35">
      <c r="A25">
        <v>39.01</v>
      </c>
      <c r="B25" t="s">
        <v>40</v>
      </c>
      <c r="C25">
        <v>0.93000000715255704</v>
      </c>
      <c r="D25">
        <v>1.2699995040893599</v>
      </c>
      <c r="E25">
        <v>0</v>
      </c>
      <c r="F25">
        <v>20.105577468872099</v>
      </c>
      <c r="G25">
        <v>0</v>
      </c>
      <c r="H25">
        <v>39.01</v>
      </c>
      <c r="I25" t="s">
        <v>41</v>
      </c>
      <c r="J25">
        <v>0.375</v>
      </c>
      <c r="K25">
        <v>0.55000001192092896</v>
      </c>
      <c r="L25">
        <v>0</v>
      </c>
      <c r="M25">
        <v>19.926406860351602</v>
      </c>
      <c r="N25">
        <v>0</v>
      </c>
    </row>
    <row r="26" spans="1:14" x14ac:dyDescent="0.35">
      <c r="A26" s="14" t="s">
        <v>42</v>
      </c>
      <c r="B26" s="14"/>
      <c r="C26" s="14"/>
      <c r="D26" s="14"/>
      <c r="E26" s="14"/>
      <c r="F26" s="14"/>
      <c r="G26" s="14"/>
    </row>
    <row r="27" spans="1:14" x14ac:dyDescent="0.35">
      <c r="A27">
        <v>0.01</v>
      </c>
      <c r="B27" t="s">
        <v>43</v>
      </c>
      <c r="C27">
        <v>0</v>
      </c>
      <c r="D27">
        <v>0</v>
      </c>
      <c r="E27">
        <v>0</v>
      </c>
      <c r="F27">
        <v>0</v>
      </c>
      <c r="G27">
        <v>0</v>
      </c>
      <c r="H27">
        <v>0.01</v>
      </c>
      <c r="I27" t="s">
        <v>44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4" t="s">
        <v>42</v>
      </c>
      <c r="B28" s="14"/>
      <c r="C28" s="14"/>
      <c r="D28" s="14"/>
      <c r="E28" s="14"/>
      <c r="F28" s="14"/>
      <c r="G28" s="14"/>
    </row>
    <row r="29" spans="1:14" x14ac:dyDescent="0.35">
      <c r="A29">
        <v>38.5</v>
      </c>
      <c r="B29" t="s">
        <v>45</v>
      </c>
      <c r="C29">
        <v>1.50999927520752</v>
      </c>
      <c r="D29">
        <v>1.8999996185302701</v>
      </c>
      <c r="E29">
        <v>2</v>
      </c>
      <c r="F29">
        <v>21.1828727722168</v>
      </c>
      <c r="G29">
        <v>22</v>
      </c>
      <c r="H29">
        <v>38.5</v>
      </c>
      <c r="I29" t="s">
        <v>46</v>
      </c>
      <c r="J29">
        <v>0.38999998569488498</v>
      </c>
      <c r="K29">
        <v>0.58999997377395597</v>
      </c>
      <c r="L29">
        <v>0</v>
      </c>
      <c r="M29">
        <v>20.6456203460693</v>
      </c>
      <c r="N29">
        <v>0</v>
      </c>
    </row>
    <row r="30" spans="1:14" x14ac:dyDescent="0.35">
      <c r="A30">
        <v>39</v>
      </c>
      <c r="B30" t="s">
        <v>47</v>
      </c>
      <c r="C30">
        <v>1.21499919891357</v>
      </c>
      <c r="D30">
        <v>1.5150003433227499</v>
      </c>
      <c r="E30">
        <v>0</v>
      </c>
      <c r="F30">
        <v>20.666540145873999</v>
      </c>
      <c r="G30">
        <v>0</v>
      </c>
      <c r="H30">
        <v>39</v>
      </c>
      <c r="I30" t="s">
        <v>48</v>
      </c>
      <c r="J30">
        <v>0.56000000238418601</v>
      </c>
      <c r="K30">
        <v>0.73500001430511497</v>
      </c>
      <c r="L30">
        <v>0.55000001192092896</v>
      </c>
      <c r="M30">
        <v>20.1118869781494</v>
      </c>
      <c r="N30">
        <v>625</v>
      </c>
    </row>
    <row r="31" spans="1:14" x14ac:dyDescent="0.35">
      <c r="A31" s="14" t="s">
        <v>42</v>
      </c>
      <c r="B31" s="14"/>
      <c r="C31" s="14"/>
      <c r="D31" s="14"/>
      <c r="E31" s="14"/>
      <c r="F31" s="14"/>
      <c r="G31" s="14"/>
    </row>
    <row r="32" spans="1:14" x14ac:dyDescent="0.35">
      <c r="A32">
        <v>38.51</v>
      </c>
      <c r="B32" t="s">
        <v>49</v>
      </c>
      <c r="C32">
        <v>1.5</v>
      </c>
      <c r="D32">
        <v>1.8999996185302701</v>
      </c>
      <c r="E32">
        <v>0</v>
      </c>
      <c r="F32">
        <v>21.222642898559599</v>
      </c>
      <c r="G32">
        <v>0</v>
      </c>
      <c r="H32">
        <v>38.51</v>
      </c>
      <c r="I32" t="s">
        <v>50</v>
      </c>
      <c r="J32">
        <v>0.480000019073486</v>
      </c>
      <c r="K32">
        <v>0.58999997377395597</v>
      </c>
      <c r="L32">
        <v>0.5</v>
      </c>
      <c r="M32">
        <v>21.725669860839801</v>
      </c>
      <c r="N32">
        <v>6</v>
      </c>
    </row>
    <row r="33" spans="1:14" x14ac:dyDescent="0.35">
      <c r="A33">
        <v>39.01</v>
      </c>
      <c r="B33" t="s">
        <v>51</v>
      </c>
      <c r="C33">
        <v>1.21499919891357</v>
      </c>
      <c r="D33">
        <v>1.50999927520752</v>
      </c>
      <c r="E33">
        <v>0</v>
      </c>
      <c r="F33">
        <v>20.742729187011701</v>
      </c>
      <c r="G33">
        <v>10</v>
      </c>
      <c r="H33">
        <v>39.01</v>
      </c>
      <c r="I33" t="s">
        <v>52</v>
      </c>
      <c r="J33">
        <v>0.55000001192092896</v>
      </c>
      <c r="K33">
        <v>0.73500001430511497</v>
      </c>
      <c r="L33">
        <v>0</v>
      </c>
      <c r="M33">
        <v>20.035753250122099</v>
      </c>
      <c r="N33">
        <v>0</v>
      </c>
    </row>
    <row r="34" spans="1:14" x14ac:dyDescent="0.35">
      <c r="A34" s="14" t="s">
        <v>53</v>
      </c>
      <c r="B34" s="14"/>
      <c r="C34" s="14"/>
      <c r="D34" s="14"/>
      <c r="E34" s="14"/>
      <c r="F34" s="14"/>
      <c r="G34" s="14"/>
    </row>
    <row r="35" spans="1:14" x14ac:dyDescent="0.35">
      <c r="A35">
        <v>38.5</v>
      </c>
      <c r="B35" t="s">
        <v>54</v>
      </c>
      <c r="C35">
        <v>1.8850002288818399</v>
      </c>
      <c r="D35">
        <v>2.3500003814697301</v>
      </c>
      <c r="E35">
        <v>0</v>
      </c>
      <c r="F35">
        <v>21.3018398284912</v>
      </c>
      <c r="G35">
        <v>0</v>
      </c>
      <c r="H35">
        <v>38.5</v>
      </c>
      <c r="I35" t="s">
        <v>55</v>
      </c>
      <c r="J35">
        <v>0.66000002622604403</v>
      </c>
      <c r="K35">
        <v>0.93000000715255704</v>
      </c>
      <c r="L35">
        <v>0.75999999046325695</v>
      </c>
      <c r="M35">
        <v>20.8913078308106</v>
      </c>
      <c r="N35">
        <v>73</v>
      </c>
    </row>
    <row r="36" spans="1:14" x14ac:dyDescent="0.35">
      <c r="A36">
        <v>39</v>
      </c>
      <c r="B36" t="s">
        <v>56</v>
      </c>
      <c r="C36">
        <v>1.625</v>
      </c>
      <c r="D36">
        <v>1.9800004959106401</v>
      </c>
      <c r="E36">
        <v>1.94999980926514</v>
      </c>
      <c r="F36">
        <v>21.0649929046631</v>
      </c>
      <c r="G36">
        <v>45</v>
      </c>
      <c r="H36">
        <v>39</v>
      </c>
      <c r="I36" t="s">
        <v>57</v>
      </c>
      <c r="J36">
        <v>0.82999998331069902</v>
      </c>
      <c r="K36">
        <v>1.0950002670288099</v>
      </c>
      <c r="L36">
        <v>0</v>
      </c>
      <c r="M36">
        <v>20.392555236816399</v>
      </c>
      <c r="N36">
        <v>0</v>
      </c>
    </row>
    <row r="37" spans="1:14" x14ac:dyDescent="0.35">
      <c r="A37" s="14" t="s">
        <v>53</v>
      </c>
      <c r="B37" s="14"/>
      <c r="C37" s="14"/>
      <c r="D37" s="14"/>
      <c r="E37" s="14"/>
      <c r="F37" s="14"/>
      <c r="G37" s="14"/>
    </row>
    <row r="38" spans="1:14" x14ac:dyDescent="0.35">
      <c r="A38">
        <v>38.51</v>
      </c>
      <c r="B38" t="s">
        <v>58</v>
      </c>
      <c r="C38">
        <v>1.8599996566772501</v>
      </c>
      <c r="D38">
        <v>2.3499994277954102</v>
      </c>
      <c r="E38">
        <v>0</v>
      </c>
      <c r="F38">
        <v>21.194938659668001</v>
      </c>
      <c r="G38">
        <v>170</v>
      </c>
      <c r="H38">
        <v>38.51</v>
      </c>
      <c r="I38" t="s">
        <v>59</v>
      </c>
      <c r="J38">
        <v>0.63499999046325695</v>
      </c>
      <c r="K38">
        <v>0.93000000715255704</v>
      </c>
      <c r="L38">
        <v>0</v>
      </c>
      <c r="M38">
        <v>20.775470733642599</v>
      </c>
      <c r="N38">
        <v>50</v>
      </c>
    </row>
    <row r="39" spans="1:14" x14ac:dyDescent="0.35">
      <c r="A39">
        <v>39.01</v>
      </c>
      <c r="B39" t="s">
        <v>60</v>
      </c>
      <c r="C39">
        <v>1.59499931335449</v>
      </c>
      <c r="D39">
        <v>1.9800004959106401</v>
      </c>
      <c r="E39">
        <v>0</v>
      </c>
      <c r="F39">
        <v>20.9166755676269</v>
      </c>
      <c r="G39">
        <v>0</v>
      </c>
      <c r="H39">
        <v>39.01</v>
      </c>
      <c r="I39" t="s">
        <v>61</v>
      </c>
      <c r="J39">
        <v>0.80500000715255704</v>
      </c>
      <c r="K39">
        <v>1.09499931335449</v>
      </c>
      <c r="L39">
        <v>0.85000002384185802</v>
      </c>
      <c r="M39">
        <v>20.3300895690918</v>
      </c>
      <c r="N39">
        <v>60</v>
      </c>
    </row>
    <row r="40" spans="1:14" x14ac:dyDescent="0.35">
      <c r="A40" s="14" t="s">
        <v>62</v>
      </c>
      <c r="B40" s="14"/>
      <c r="C40" s="14"/>
      <c r="D40" s="14"/>
      <c r="E40" s="14"/>
      <c r="F40" s="14"/>
      <c r="G40" s="14"/>
    </row>
    <row r="41" spans="1:14" x14ac:dyDescent="0.35">
      <c r="A41">
        <v>38.5</v>
      </c>
      <c r="B41" t="s">
        <v>63</v>
      </c>
      <c r="C41">
        <v>2.3549995422363299</v>
      </c>
      <c r="D41">
        <v>2.8000001907348602</v>
      </c>
      <c r="E41">
        <v>0</v>
      </c>
      <c r="F41">
        <v>21.892581939697301</v>
      </c>
      <c r="G41">
        <v>0</v>
      </c>
      <c r="H41">
        <v>38.5</v>
      </c>
      <c r="I41" t="s">
        <v>64</v>
      </c>
      <c r="J41">
        <v>0.980000019073486</v>
      </c>
      <c r="K41">
        <v>1.2300004959106401</v>
      </c>
      <c r="L41">
        <v>0</v>
      </c>
      <c r="M41">
        <v>21.351108551025401</v>
      </c>
      <c r="N41">
        <v>0</v>
      </c>
    </row>
    <row r="42" spans="1:14" x14ac:dyDescent="0.35">
      <c r="A42">
        <v>39</v>
      </c>
      <c r="B42" t="s">
        <v>65</v>
      </c>
      <c r="C42">
        <v>2.04999923706055</v>
      </c>
      <c r="D42">
        <v>2.4899997711181601</v>
      </c>
      <c r="E42">
        <v>0</v>
      </c>
      <c r="F42">
        <v>21.662834167480501</v>
      </c>
      <c r="G42">
        <v>15</v>
      </c>
      <c r="H42">
        <v>39</v>
      </c>
      <c r="I42" t="s">
        <v>66</v>
      </c>
      <c r="J42">
        <v>1.1499996185302701</v>
      </c>
      <c r="K42">
        <v>1.41499996185303</v>
      </c>
      <c r="L42">
        <v>0</v>
      </c>
      <c r="M42">
        <v>21.018466949462901</v>
      </c>
      <c r="N42">
        <v>0</v>
      </c>
    </row>
    <row r="43" spans="1:14" x14ac:dyDescent="0.35">
      <c r="A43" s="14" t="s">
        <v>62</v>
      </c>
      <c r="B43" s="14"/>
      <c r="C43" s="14"/>
      <c r="D43" s="14"/>
      <c r="E43" s="14"/>
      <c r="F43" s="14"/>
      <c r="G43" s="14"/>
    </row>
    <row r="44" spans="1:14" x14ac:dyDescent="0.35">
      <c r="A44">
        <v>38.51</v>
      </c>
      <c r="B44" t="s">
        <v>67</v>
      </c>
      <c r="C44">
        <v>2.29999923706055</v>
      </c>
      <c r="D44">
        <v>2.79999923706055</v>
      </c>
      <c r="E44">
        <v>0</v>
      </c>
      <c r="F44">
        <v>21.611913681030298</v>
      </c>
      <c r="G44">
        <v>0</v>
      </c>
      <c r="H44">
        <v>38.51</v>
      </c>
      <c r="I44" t="s">
        <v>68</v>
      </c>
      <c r="J44">
        <v>0.94499999284744296</v>
      </c>
      <c r="K44">
        <v>1.21500015258789</v>
      </c>
      <c r="L44">
        <v>0</v>
      </c>
      <c r="M44">
        <v>21.164108276367202</v>
      </c>
      <c r="N44">
        <v>0</v>
      </c>
    </row>
    <row r="45" spans="1:14" x14ac:dyDescent="0.35">
      <c r="A45">
        <v>39.01</v>
      </c>
      <c r="B45" t="s">
        <v>69</v>
      </c>
      <c r="C45">
        <v>1.9849996566772501</v>
      </c>
      <c r="D45">
        <v>2.4749994277954102</v>
      </c>
      <c r="E45">
        <v>0</v>
      </c>
      <c r="F45">
        <v>21.227666854858398</v>
      </c>
      <c r="G45">
        <v>0</v>
      </c>
      <c r="H45">
        <v>39.01</v>
      </c>
      <c r="I45" t="s">
        <v>70</v>
      </c>
      <c r="J45">
        <v>1.1149997711181601</v>
      </c>
      <c r="K45">
        <v>1.3850002288818399</v>
      </c>
      <c r="L45">
        <v>0</v>
      </c>
      <c r="M45">
        <v>20.732984542846701</v>
      </c>
      <c r="N45">
        <v>0</v>
      </c>
    </row>
    <row r="46" spans="1:14" x14ac:dyDescent="0.35">
      <c r="A46" s="14" t="s">
        <v>71</v>
      </c>
      <c r="B46" s="14"/>
      <c r="C46" s="14"/>
      <c r="D46" s="14"/>
      <c r="E46" s="14"/>
      <c r="F46" s="14"/>
      <c r="G46" s="14"/>
    </row>
    <row r="47" spans="1:14" x14ac:dyDescent="0.35">
      <c r="A47">
        <v>0.01</v>
      </c>
      <c r="B47" t="s">
        <v>72</v>
      </c>
      <c r="C47">
        <v>0</v>
      </c>
      <c r="D47">
        <v>0</v>
      </c>
      <c r="E47">
        <v>0</v>
      </c>
      <c r="F47">
        <v>0</v>
      </c>
      <c r="G47">
        <v>0</v>
      </c>
      <c r="H47">
        <v>0.01</v>
      </c>
      <c r="I47" t="s">
        <v>73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4" t="s">
        <v>71</v>
      </c>
      <c r="B48" s="14"/>
      <c r="C48" s="14"/>
      <c r="D48" s="14"/>
      <c r="E48" s="14"/>
      <c r="F48" s="14"/>
      <c r="G48" s="14"/>
    </row>
    <row r="49" spans="1:14" x14ac:dyDescent="0.35">
      <c r="A49">
        <v>38.5</v>
      </c>
      <c r="B49" t="s">
        <v>74</v>
      </c>
      <c r="C49">
        <v>2.45499992370606</v>
      </c>
      <c r="D49">
        <v>2.9499998092651398</v>
      </c>
      <c r="E49">
        <v>0</v>
      </c>
      <c r="F49">
        <v>21.572177886962901</v>
      </c>
      <c r="G49">
        <v>0</v>
      </c>
      <c r="H49">
        <v>38.5</v>
      </c>
      <c r="I49" t="s">
        <v>75</v>
      </c>
      <c r="J49">
        <v>1.4049997329711901</v>
      </c>
      <c r="K49">
        <v>1.7749996185302701</v>
      </c>
      <c r="L49">
        <v>0</v>
      </c>
      <c r="M49">
        <v>21.123085021972699</v>
      </c>
      <c r="N49">
        <v>0</v>
      </c>
    </row>
    <row r="50" spans="1:14" x14ac:dyDescent="0.35">
      <c r="A50">
        <v>39</v>
      </c>
      <c r="B50" t="s">
        <v>76</v>
      </c>
      <c r="C50">
        <v>2.1400003433227499</v>
      </c>
      <c r="D50">
        <v>2.6199998855590798</v>
      </c>
      <c r="E50">
        <v>0</v>
      </c>
      <c r="F50">
        <v>20.9780769348144</v>
      </c>
      <c r="G50">
        <v>0</v>
      </c>
      <c r="H50">
        <v>39</v>
      </c>
      <c r="I50" t="s">
        <v>77</v>
      </c>
      <c r="J50">
        <v>1.61999988555908</v>
      </c>
      <c r="K50">
        <v>1.9849996566772501</v>
      </c>
      <c r="L50">
        <v>0</v>
      </c>
      <c r="M50">
        <v>20.826135635376001</v>
      </c>
      <c r="N50">
        <v>0</v>
      </c>
    </row>
    <row r="51" spans="1:14" x14ac:dyDescent="0.35">
      <c r="A51" s="14" t="s">
        <v>71</v>
      </c>
      <c r="B51" s="14"/>
      <c r="C51" s="14"/>
      <c r="D51" s="14"/>
      <c r="E51" s="14"/>
      <c r="F51" s="14"/>
      <c r="G51" s="14"/>
    </row>
    <row r="52" spans="1:14" x14ac:dyDescent="0.35">
      <c r="A52">
        <v>39.01</v>
      </c>
      <c r="B52" t="s">
        <v>78</v>
      </c>
      <c r="C52">
        <v>1.8199996948242201</v>
      </c>
      <c r="D52">
        <v>2.2699995040893599</v>
      </c>
      <c r="E52">
        <v>0</v>
      </c>
      <c r="F52">
        <v>20.564031600952099</v>
      </c>
      <c r="G52">
        <v>0</v>
      </c>
      <c r="H52">
        <v>39.01</v>
      </c>
      <c r="I52" t="s">
        <v>79</v>
      </c>
      <c r="J52">
        <v>1.55000019073486</v>
      </c>
      <c r="K52">
        <v>1.9899997711181601</v>
      </c>
      <c r="L52">
        <v>0</v>
      </c>
      <c r="M52">
        <v>20.557102203369102</v>
      </c>
      <c r="N52">
        <v>0</v>
      </c>
    </row>
    <row r="53" spans="1:14" x14ac:dyDescent="0.35">
      <c r="A53">
        <v>39.51</v>
      </c>
      <c r="B53" t="s">
        <v>80</v>
      </c>
      <c r="C53">
        <v>1.57999992370605</v>
      </c>
      <c r="D53">
        <v>2.0100002288818399</v>
      </c>
      <c r="E53">
        <v>0</v>
      </c>
      <c r="F53">
        <v>20.412960052490199</v>
      </c>
      <c r="G53">
        <v>0</v>
      </c>
      <c r="H53">
        <v>39.51</v>
      </c>
      <c r="I53" t="s">
        <v>81</v>
      </c>
      <c r="J53">
        <v>1.7799997329711901</v>
      </c>
      <c r="K53">
        <v>2.21000003814697</v>
      </c>
      <c r="L53">
        <v>0</v>
      </c>
      <c r="M53">
        <v>20.206077575683601</v>
      </c>
      <c r="N53">
        <v>0</v>
      </c>
    </row>
    <row r="54" spans="1:14" x14ac:dyDescent="0.35">
      <c r="A54" s="14" t="s">
        <v>82</v>
      </c>
      <c r="B54" s="14"/>
      <c r="C54" s="14"/>
      <c r="D54" s="14"/>
      <c r="E54" s="14"/>
      <c r="F54" s="14"/>
      <c r="G54" s="14"/>
    </row>
    <row r="55" spans="1:14" x14ac:dyDescent="0.35">
      <c r="A55">
        <v>38.5</v>
      </c>
      <c r="B55" t="s">
        <v>83</v>
      </c>
      <c r="C55">
        <v>2.5599994659423801</v>
      </c>
      <c r="D55">
        <v>3.1099996566772501</v>
      </c>
      <c r="E55">
        <v>0</v>
      </c>
      <c r="F55">
        <v>21.62278175354</v>
      </c>
      <c r="G55">
        <v>0</v>
      </c>
      <c r="H55">
        <v>38.5</v>
      </c>
      <c r="I55" t="s">
        <v>84</v>
      </c>
      <c r="J55">
        <v>1.57499980926514</v>
      </c>
      <c r="K55">
        <v>1.9700002670288099</v>
      </c>
      <c r="L55">
        <v>0</v>
      </c>
      <c r="M55">
        <v>21.3106479644775</v>
      </c>
      <c r="N55">
        <v>0</v>
      </c>
    </row>
    <row r="56" spans="1:14" x14ac:dyDescent="0.35">
      <c r="A56">
        <v>39</v>
      </c>
      <c r="B56" t="s">
        <v>85</v>
      </c>
      <c r="C56">
        <v>2.2849998474121098</v>
      </c>
      <c r="D56">
        <v>2.7700004577636701</v>
      </c>
      <c r="E56">
        <v>0</v>
      </c>
      <c r="F56">
        <v>21.1705131530762</v>
      </c>
      <c r="G56">
        <v>0</v>
      </c>
      <c r="H56">
        <v>39</v>
      </c>
      <c r="I56" t="s">
        <v>86</v>
      </c>
      <c r="J56">
        <v>1.8050003051757799</v>
      </c>
      <c r="K56">
        <v>2.17000007629394</v>
      </c>
      <c r="L56">
        <v>0</v>
      </c>
      <c r="M56">
        <v>21.063743591308601</v>
      </c>
      <c r="N56">
        <v>0</v>
      </c>
    </row>
    <row r="57" spans="1:14" x14ac:dyDescent="0.35">
      <c r="A57" s="14" t="s">
        <v>82</v>
      </c>
      <c r="B57" s="14"/>
      <c r="C57" s="14"/>
      <c r="D57" s="14"/>
      <c r="E57" s="14"/>
      <c r="F57" s="14"/>
      <c r="G57" s="14"/>
    </row>
    <row r="58" spans="1:14" x14ac:dyDescent="0.35">
      <c r="A58">
        <v>28.01</v>
      </c>
      <c r="B58" t="s">
        <v>87</v>
      </c>
      <c r="C58">
        <v>0</v>
      </c>
      <c r="D58">
        <v>0</v>
      </c>
      <c r="E58">
        <v>0</v>
      </c>
      <c r="F58">
        <v>0</v>
      </c>
      <c r="G58">
        <v>0</v>
      </c>
      <c r="H58">
        <v>28.01</v>
      </c>
      <c r="I58" t="s">
        <v>88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35">
      <c r="A59">
        <v>28.51</v>
      </c>
      <c r="B59" t="s">
        <v>89</v>
      </c>
      <c r="C59">
        <v>0</v>
      </c>
      <c r="D59">
        <v>0</v>
      </c>
      <c r="E59">
        <v>0</v>
      </c>
      <c r="F59">
        <v>0</v>
      </c>
      <c r="G59">
        <v>0</v>
      </c>
      <c r="H59">
        <v>28.51</v>
      </c>
      <c r="I59" t="s">
        <v>90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35">
      <c r="A60" s="14" t="s">
        <v>91</v>
      </c>
      <c r="B60" s="14"/>
      <c r="C60" s="14"/>
      <c r="D60" s="14"/>
      <c r="E60" s="14"/>
      <c r="F60" s="14"/>
      <c r="G60" s="14"/>
    </row>
    <row r="61" spans="1:14" x14ac:dyDescent="0.35">
      <c r="A61">
        <v>38.5</v>
      </c>
      <c r="B61" t="s">
        <v>92</v>
      </c>
      <c r="C61">
        <v>2.7650003433227499</v>
      </c>
      <c r="D61">
        <v>3.3699998855590798</v>
      </c>
      <c r="E61">
        <v>0</v>
      </c>
      <c r="F61">
        <v>21.755651473998999</v>
      </c>
      <c r="G61">
        <v>0</v>
      </c>
      <c r="H61">
        <v>38.5</v>
      </c>
      <c r="I61" t="s">
        <v>93</v>
      </c>
      <c r="J61">
        <v>1.80000019073486</v>
      </c>
      <c r="K61">
        <v>2.17000007629394</v>
      </c>
      <c r="L61">
        <v>0</v>
      </c>
      <c r="M61">
        <v>21.3612060546875</v>
      </c>
      <c r="N61">
        <v>0</v>
      </c>
    </row>
    <row r="62" spans="1:14" x14ac:dyDescent="0.35">
      <c r="A62">
        <v>39</v>
      </c>
      <c r="B62" t="s">
        <v>94</v>
      </c>
      <c r="C62">
        <v>2.5050001144409202</v>
      </c>
      <c r="D62">
        <v>3.0100002288818399</v>
      </c>
      <c r="E62">
        <v>0</v>
      </c>
      <c r="F62">
        <v>21.334823608398398</v>
      </c>
      <c r="G62">
        <v>0</v>
      </c>
      <c r="H62">
        <v>39</v>
      </c>
      <c r="I62" t="s">
        <v>95</v>
      </c>
      <c r="J62">
        <v>1.94999980926514</v>
      </c>
      <c r="K62">
        <v>2.4400005340576199</v>
      </c>
      <c r="L62">
        <v>0</v>
      </c>
      <c r="M62">
        <v>21.0586261749268</v>
      </c>
      <c r="N62">
        <v>0</v>
      </c>
    </row>
    <row r="63" spans="1:14" x14ac:dyDescent="0.35">
      <c r="A63" s="14" t="s">
        <v>91</v>
      </c>
      <c r="B63" s="14"/>
      <c r="C63" s="14"/>
      <c r="D63" s="14"/>
      <c r="E63" s="14"/>
      <c r="F63" s="14"/>
      <c r="G63" s="14"/>
    </row>
    <row r="64" spans="1:14" x14ac:dyDescent="0.35">
      <c r="A64">
        <v>0.01</v>
      </c>
      <c r="B64" t="s">
        <v>96</v>
      </c>
      <c r="C64">
        <v>0</v>
      </c>
      <c r="D64">
        <v>0</v>
      </c>
      <c r="E64">
        <v>0</v>
      </c>
      <c r="F64">
        <v>0</v>
      </c>
      <c r="G64">
        <v>0</v>
      </c>
      <c r="H64">
        <v>0.01</v>
      </c>
      <c r="I64" t="s">
        <v>97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35">
      <c r="A65" s="14" t="s">
        <v>98</v>
      </c>
      <c r="B65" s="14"/>
      <c r="C65" s="14"/>
      <c r="D65" s="14"/>
      <c r="E65" s="14"/>
      <c r="F65" s="14"/>
      <c r="G65" s="14"/>
    </row>
    <row r="66" spans="1:14" x14ac:dyDescent="0.35">
      <c r="A66">
        <v>0.01</v>
      </c>
      <c r="B66" t="s">
        <v>99</v>
      </c>
      <c r="C66">
        <v>0</v>
      </c>
      <c r="D66">
        <v>0</v>
      </c>
      <c r="E66">
        <v>0</v>
      </c>
      <c r="F66">
        <v>0</v>
      </c>
      <c r="G66">
        <v>0</v>
      </c>
      <c r="H66">
        <v>0.01</v>
      </c>
      <c r="I66" t="s">
        <v>100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35">
      <c r="A67" s="14" t="s">
        <v>98</v>
      </c>
      <c r="B67" s="14"/>
      <c r="C67" s="14"/>
      <c r="D67" s="14"/>
      <c r="E67" s="14"/>
      <c r="F67" s="14"/>
      <c r="G67" s="14"/>
    </row>
    <row r="68" spans="1:14" x14ac:dyDescent="0.35">
      <c r="A68">
        <v>38.5</v>
      </c>
      <c r="B68" t="s">
        <v>101</v>
      </c>
      <c r="C68">
        <v>3.1749999523162802</v>
      </c>
      <c r="D68">
        <v>3.8249998092651398</v>
      </c>
      <c r="E68">
        <v>0</v>
      </c>
      <c r="F68">
        <v>23.8780002593994</v>
      </c>
      <c r="G68">
        <v>0</v>
      </c>
      <c r="H68">
        <v>38.5</v>
      </c>
      <c r="I68" t="s">
        <v>102</v>
      </c>
      <c r="J68">
        <v>1.8550004959106401</v>
      </c>
      <c r="K68">
        <v>2.4049997329711901</v>
      </c>
      <c r="L68">
        <v>0</v>
      </c>
      <c r="M68">
        <v>21.473814010620099</v>
      </c>
      <c r="N68">
        <v>0</v>
      </c>
    </row>
    <row r="69" spans="1:14" x14ac:dyDescent="0.35">
      <c r="A69">
        <v>39</v>
      </c>
      <c r="B69" t="s">
        <v>103</v>
      </c>
      <c r="C69">
        <v>2.82999992370606</v>
      </c>
      <c r="D69">
        <v>3.4800004959106401</v>
      </c>
      <c r="E69">
        <v>0</v>
      </c>
      <c r="F69">
        <v>23.1252841949463</v>
      </c>
      <c r="G69">
        <v>43</v>
      </c>
      <c r="H69">
        <v>39</v>
      </c>
      <c r="I69" t="s">
        <v>104</v>
      </c>
      <c r="J69">
        <v>2.1049995422363299</v>
      </c>
      <c r="K69">
        <v>2.6549997329711901</v>
      </c>
      <c r="L69">
        <v>0</v>
      </c>
      <c r="M69">
        <v>21.520780563354499</v>
      </c>
      <c r="N69">
        <v>0</v>
      </c>
    </row>
    <row r="70" spans="1:14" x14ac:dyDescent="0.35">
      <c r="A70" s="14" t="s">
        <v>98</v>
      </c>
      <c r="B70" s="14"/>
      <c r="C70" s="14"/>
      <c r="D70" s="14"/>
      <c r="E70" s="14"/>
      <c r="F70" s="14"/>
      <c r="G70" s="14"/>
    </row>
    <row r="71" spans="1:14" x14ac:dyDescent="0.35">
      <c r="A71">
        <v>38.51</v>
      </c>
      <c r="B71" t="s">
        <v>105</v>
      </c>
      <c r="C71">
        <v>3.1099998950958301</v>
      </c>
      <c r="D71">
        <v>3.7599999904632599</v>
      </c>
      <c r="E71">
        <v>0</v>
      </c>
      <c r="F71">
        <v>23.6810703277588</v>
      </c>
      <c r="G71">
        <v>0</v>
      </c>
      <c r="H71">
        <v>38.51</v>
      </c>
      <c r="I71" t="s">
        <v>106</v>
      </c>
      <c r="J71">
        <v>1.78999996185303</v>
      </c>
      <c r="K71">
        <v>2.2400000095367401</v>
      </c>
      <c r="L71">
        <v>0</v>
      </c>
      <c r="M71">
        <v>21.0123996734619</v>
      </c>
      <c r="N71">
        <v>0</v>
      </c>
    </row>
    <row r="72" spans="1:14" x14ac:dyDescent="0.35">
      <c r="A72">
        <v>39.01</v>
      </c>
      <c r="B72" t="s">
        <v>107</v>
      </c>
      <c r="C72">
        <v>2.7699999809265101</v>
      </c>
      <c r="D72">
        <v>3.42000007629394</v>
      </c>
      <c r="E72">
        <v>0</v>
      </c>
      <c r="F72">
        <v>22.9314880371094</v>
      </c>
      <c r="G72">
        <v>0</v>
      </c>
      <c r="H72">
        <v>39.01</v>
      </c>
      <c r="I72" t="s">
        <v>108</v>
      </c>
      <c r="J72">
        <v>1.91999995708466</v>
      </c>
      <c r="K72">
        <v>2.4700000286102299</v>
      </c>
      <c r="L72">
        <v>0</v>
      </c>
      <c r="M72">
        <v>20.5605583190918</v>
      </c>
      <c r="N72">
        <v>0</v>
      </c>
    </row>
    <row r="73" spans="1:14" x14ac:dyDescent="0.35">
      <c r="A73" s="14" t="s">
        <v>109</v>
      </c>
      <c r="B73" s="14"/>
      <c r="C73" s="14"/>
      <c r="D73" s="14"/>
      <c r="E73" s="14"/>
      <c r="F73" s="14"/>
      <c r="G73" s="14"/>
    </row>
    <row r="74" spans="1:14" x14ac:dyDescent="0.35">
      <c r="A74">
        <v>0.01</v>
      </c>
      <c r="B74" t="s">
        <v>110</v>
      </c>
      <c r="C74">
        <v>0</v>
      </c>
      <c r="D74">
        <v>0</v>
      </c>
      <c r="E74">
        <v>0</v>
      </c>
      <c r="F74">
        <v>0</v>
      </c>
      <c r="G74">
        <v>0</v>
      </c>
      <c r="H74">
        <v>0.01</v>
      </c>
      <c r="I74" t="s">
        <v>111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35">
      <c r="A75" s="14" t="s">
        <v>109</v>
      </c>
      <c r="B75" s="14"/>
      <c r="C75" s="14"/>
      <c r="D75" s="14"/>
      <c r="E75" s="14"/>
      <c r="F75" s="14"/>
      <c r="G75" s="14"/>
    </row>
    <row r="76" spans="1:14" x14ac:dyDescent="0.35">
      <c r="A76">
        <v>38.5</v>
      </c>
      <c r="B76" t="s">
        <v>112</v>
      </c>
      <c r="C76">
        <v>3.6900000572204599</v>
      </c>
      <c r="D76">
        <v>4.3400001525878897</v>
      </c>
      <c r="E76">
        <v>0</v>
      </c>
      <c r="F76">
        <v>23.5451469421387</v>
      </c>
      <c r="G76">
        <v>0</v>
      </c>
      <c r="H76">
        <v>38.5</v>
      </c>
      <c r="I76" t="s">
        <v>113</v>
      </c>
      <c r="J76">
        <v>2.45499992370606</v>
      </c>
      <c r="K76">
        <v>3.0050001144409202</v>
      </c>
      <c r="L76">
        <v>0</v>
      </c>
      <c r="M76">
        <v>21.286104202270501</v>
      </c>
      <c r="N76">
        <v>0</v>
      </c>
    </row>
    <row r="77" spans="1:14" x14ac:dyDescent="0.35">
      <c r="A77">
        <v>39</v>
      </c>
      <c r="B77" t="s">
        <v>114</v>
      </c>
      <c r="C77">
        <v>3.3450000286102299</v>
      </c>
      <c r="D77">
        <v>3.9949998855590798</v>
      </c>
      <c r="E77">
        <v>0</v>
      </c>
      <c r="F77">
        <v>22.8539943695068</v>
      </c>
      <c r="G77">
        <v>0</v>
      </c>
      <c r="H77">
        <v>39</v>
      </c>
      <c r="I77" t="s">
        <v>115</v>
      </c>
      <c r="J77">
        <v>2.625</v>
      </c>
      <c r="K77">
        <v>3.2750000953674299</v>
      </c>
      <c r="L77">
        <v>0</v>
      </c>
      <c r="M77">
        <v>21.068201065063501</v>
      </c>
      <c r="N77">
        <v>0</v>
      </c>
    </row>
    <row r="78" spans="1:14" x14ac:dyDescent="0.35">
      <c r="A78" s="14" t="s">
        <v>109</v>
      </c>
      <c r="B78" s="14"/>
      <c r="C78" s="14"/>
      <c r="D78" s="14"/>
      <c r="E78" s="14"/>
      <c r="F78" s="14"/>
      <c r="G78" s="14"/>
    </row>
    <row r="79" spans="1:14" x14ac:dyDescent="0.35">
      <c r="A79">
        <v>0.01</v>
      </c>
      <c r="B79" t="s">
        <v>116</v>
      </c>
      <c r="C79">
        <v>0</v>
      </c>
      <c r="D79">
        <v>0</v>
      </c>
      <c r="E79">
        <v>0</v>
      </c>
      <c r="F79">
        <v>0</v>
      </c>
      <c r="G79">
        <v>0</v>
      </c>
      <c r="H79">
        <v>0.01</v>
      </c>
      <c r="I79" t="s">
        <v>117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35">
      <c r="A80" s="14" t="s">
        <v>118</v>
      </c>
      <c r="B80" s="14"/>
      <c r="C80" s="14"/>
      <c r="D80" s="14"/>
      <c r="E80" s="14"/>
      <c r="F80" s="14"/>
      <c r="G80" s="14"/>
    </row>
    <row r="81" spans="1:14" x14ac:dyDescent="0.35">
      <c r="A81">
        <v>38</v>
      </c>
      <c r="B81" t="s">
        <v>119</v>
      </c>
      <c r="C81">
        <v>4.2150001525878897</v>
      </c>
      <c r="D81">
        <v>4.91499996185303</v>
      </c>
      <c r="E81">
        <v>0</v>
      </c>
      <c r="F81">
        <v>23.027790069580099</v>
      </c>
      <c r="G81">
        <v>0</v>
      </c>
      <c r="H81">
        <v>38</v>
      </c>
      <c r="I81" t="s">
        <v>120</v>
      </c>
      <c r="J81">
        <v>2.5250000953674299</v>
      </c>
      <c r="K81">
        <v>3.2250003814697301</v>
      </c>
      <c r="L81">
        <v>0</v>
      </c>
      <c r="M81">
        <v>21.686155319213899</v>
      </c>
      <c r="N81">
        <v>0</v>
      </c>
    </row>
    <row r="82" spans="1:14" x14ac:dyDescent="0.35">
      <c r="A82">
        <v>39</v>
      </c>
      <c r="B82" t="s">
        <v>121</v>
      </c>
      <c r="C82">
        <v>3.6549999713897701</v>
      </c>
      <c r="D82">
        <v>4.3550004959106499</v>
      </c>
      <c r="E82">
        <v>0</v>
      </c>
      <c r="F82">
        <v>22.5820407867432</v>
      </c>
      <c r="G82">
        <v>0</v>
      </c>
      <c r="H82">
        <v>39</v>
      </c>
      <c r="I82" t="s">
        <v>122</v>
      </c>
      <c r="J82">
        <v>2.9300000667571999</v>
      </c>
      <c r="K82">
        <v>3.6300001144409202</v>
      </c>
      <c r="L82">
        <v>0</v>
      </c>
      <c r="M82">
        <v>21.114601135253899</v>
      </c>
      <c r="N82">
        <v>0</v>
      </c>
    </row>
    <row r="83" spans="1:14" x14ac:dyDescent="0.35">
      <c r="A83" s="14" t="s">
        <v>118</v>
      </c>
      <c r="B83" s="14"/>
      <c r="C83" s="14"/>
      <c r="D83" s="14"/>
      <c r="E83" s="14"/>
      <c r="F83" s="14"/>
      <c r="G83" s="14"/>
    </row>
    <row r="84" spans="1:14" x14ac:dyDescent="0.35">
      <c r="A84">
        <v>0.01</v>
      </c>
      <c r="B84" t="s">
        <v>123</v>
      </c>
      <c r="C84">
        <v>0</v>
      </c>
      <c r="D84">
        <v>0</v>
      </c>
      <c r="E84">
        <v>0</v>
      </c>
      <c r="F84">
        <v>0</v>
      </c>
      <c r="G84">
        <v>0</v>
      </c>
      <c r="H84">
        <v>0.01</v>
      </c>
      <c r="I84" t="s">
        <v>124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35">
      <c r="A85" s="14" t="s">
        <v>125</v>
      </c>
      <c r="B85" s="14"/>
      <c r="C85" s="14"/>
      <c r="D85" s="14"/>
      <c r="E85" s="14"/>
      <c r="F85" s="14"/>
      <c r="G85" s="14"/>
    </row>
    <row r="86" spans="1:14" x14ac:dyDescent="0.35">
      <c r="A86">
        <v>38</v>
      </c>
      <c r="B86" t="s">
        <v>126</v>
      </c>
      <c r="C86">
        <v>4.5900001525878897</v>
      </c>
      <c r="D86">
        <v>5.28999996185303</v>
      </c>
      <c r="E86">
        <v>0</v>
      </c>
      <c r="F86">
        <v>22.983455657958999</v>
      </c>
      <c r="G86">
        <v>0</v>
      </c>
      <c r="H86">
        <v>38</v>
      </c>
      <c r="I86" t="s">
        <v>127</v>
      </c>
      <c r="J86">
        <v>2.9749999046325701</v>
      </c>
      <c r="K86">
        <v>3.6749999523162802</v>
      </c>
      <c r="L86">
        <v>0</v>
      </c>
      <c r="M86">
        <v>21.526414871215799</v>
      </c>
      <c r="N86">
        <v>0</v>
      </c>
    </row>
    <row r="87" spans="1:14" x14ac:dyDescent="0.35">
      <c r="A87">
        <v>39</v>
      </c>
      <c r="B87" t="s">
        <v>128</v>
      </c>
      <c r="C87">
        <v>4.0500001907348597</v>
      </c>
      <c r="D87">
        <v>4.75</v>
      </c>
      <c r="E87">
        <v>0</v>
      </c>
      <c r="F87">
        <v>22.613203048706101</v>
      </c>
      <c r="G87">
        <v>0</v>
      </c>
      <c r="H87">
        <v>39</v>
      </c>
      <c r="I87" t="s">
        <v>129</v>
      </c>
      <c r="J87">
        <v>3.4349999427795401</v>
      </c>
      <c r="K87">
        <v>4.1350002288818404</v>
      </c>
      <c r="L87">
        <v>0</v>
      </c>
      <c r="M87">
        <v>21.287580490112301</v>
      </c>
      <c r="N87">
        <v>0</v>
      </c>
    </row>
    <row r="88" spans="1:14" x14ac:dyDescent="0.35">
      <c r="A88" s="14" t="s">
        <v>125</v>
      </c>
      <c r="B88" s="14"/>
      <c r="C88" s="14"/>
      <c r="D88" s="14"/>
      <c r="E88" s="14"/>
      <c r="F88" s="14"/>
      <c r="G88" s="14"/>
    </row>
    <row r="89" spans="1:14" x14ac:dyDescent="0.35">
      <c r="A89">
        <v>0.01</v>
      </c>
      <c r="B89" t="s">
        <v>130</v>
      </c>
      <c r="C89">
        <v>0</v>
      </c>
      <c r="D89">
        <v>0</v>
      </c>
      <c r="E89">
        <v>0</v>
      </c>
      <c r="F89">
        <v>0</v>
      </c>
      <c r="G89">
        <v>0</v>
      </c>
      <c r="H89">
        <v>0.01</v>
      </c>
      <c r="I89" t="s">
        <v>131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35">
      <c r="A90" s="14" t="s">
        <v>132</v>
      </c>
      <c r="B90" s="14"/>
      <c r="C90" s="14"/>
      <c r="D90" s="14"/>
      <c r="E90" s="14"/>
      <c r="F90" s="14"/>
      <c r="G90" s="14"/>
    </row>
    <row r="91" spans="1:14" x14ac:dyDescent="0.35">
      <c r="A91">
        <v>38</v>
      </c>
      <c r="B91" t="s">
        <v>133</v>
      </c>
      <c r="C91">
        <v>4.9050002098083496</v>
      </c>
      <c r="D91">
        <v>5.6050000190734899</v>
      </c>
      <c r="E91">
        <v>0</v>
      </c>
      <c r="F91">
        <v>23.116470336914102</v>
      </c>
      <c r="G91">
        <v>0</v>
      </c>
      <c r="H91">
        <v>38</v>
      </c>
      <c r="I91" t="s">
        <v>134</v>
      </c>
      <c r="J91">
        <v>3.3250000476837198</v>
      </c>
      <c r="K91">
        <v>4.0250000953674299</v>
      </c>
      <c r="L91">
        <v>0</v>
      </c>
      <c r="M91">
        <v>22.0334568023682</v>
      </c>
      <c r="N91">
        <v>0</v>
      </c>
    </row>
    <row r="92" spans="1:14" x14ac:dyDescent="0.35">
      <c r="A92">
        <v>39</v>
      </c>
      <c r="B92" t="s">
        <v>135</v>
      </c>
      <c r="C92">
        <v>4.375</v>
      </c>
      <c r="D92">
        <v>5.0749998092651403</v>
      </c>
      <c r="E92">
        <v>0</v>
      </c>
      <c r="F92">
        <v>22.752038955688501</v>
      </c>
      <c r="G92">
        <v>0</v>
      </c>
      <c r="H92">
        <v>39</v>
      </c>
      <c r="I92" t="s">
        <v>136</v>
      </c>
      <c r="J92">
        <v>3.7850000858306898</v>
      </c>
      <c r="K92">
        <v>4.4850001335143999</v>
      </c>
      <c r="L92">
        <v>0</v>
      </c>
      <c r="M92">
        <v>21.778985977172901</v>
      </c>
      <c r="N92">
        <v>0</v>
      </c>
    </row>
    <row r="93" spans="1:14" x14ac:dyDescent="0.35">
      <c r="A93" s="14" t="s">
        <v>132</v>
      </c>
      <c r="B93" s="14"/>
      <c r="C93" s="14"/>
      <c r="D93" s="14"/>
      <c r="E93" s="14"/>
      <c r="F93" s="14"/>
      <c r="G93" s="14"/>
    </row>
    <row r="94" spans="1:14" x14ac:dyDescent="0.35">
      <c r="A94">
        <v>0.01</v>
      </c>
      <c r="B94" t="s">
        <v>137</v>
      </c>
      <c r="C94">
        <v>0</v>
      </c>
      <c r="D94">
        <v>0</v>
      </c>
      <c r="E94">
        <v>0</v>
      </c>
      <c r="F94">
        <v>0</v>
      </c>
      <c r="G94">
        <v>0</v>
      </c>
      <c r="H94">
        <v>0.01</v>
      </c>
      <c r="I94" t="s">
        <v>138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35">
      <c r="A95" s="14" t="s">
        <v>139</v>
      </c>
      <c r="B95" s="14"/>
      <c r="C95" s="14"/>
      <c r="D95" s="14"/>
      <c r="E95" s="14"/>
      <c r="F95" s="14"/>
      <c r="G95" s="14"/>
    </row>
    <row r="96" spans="1:14" x14ac:dyDescent="0.35">
      <c r="A96">
        <v>38</v>
      </c>
      <c r="B96" t="s">
        <v>140</v>
      </c>
      <c r="C96">
        <v>5.1350002288818404</v>
      </c>
      <c r="D96">
        <v>5.9349999427795401</v>
      </c>
      <c r="E96">
        <v>0</v>
      </c>
      <c r="F96">
        <v>22.978481292724599</v>
      </c>
      <c r="G96">
        <v>0</v>
      </c>
      <c r="H96">
        <v>38</v>
      </c>
      <c r="I96" t="s">
        <v>141</v>
      </c>
      <c r="J96">
        <v>3.7149999141693102</v>
      </c>
      <c r="K96">
        <v>4.41499996185303</v>
      </c>
      <c r="L96">
        <v>0</v>
      </c>
      <c r="M96">
        <v>22.007614135742202</v>
      </c>
      <c r="N96">
        <v>0</v>
      </c>
    </row>
    <row r="97" spans="1:14" x14ac:dyDescent="0.35">
      <c r="A97">
        <v>39</v>
      </c>
      <c r="B97" t="s">
        <v>142</v>
      </c>
      <c r="C97">
        <v>4.6700000762939498</v>
      </c>
      <c r="D97">
        <v>5.3699998855590803</v>
      </c>
      <c r="E97">
        <v>0</v>
      </c>
      <c r="F97">
        <v>22.659254074096701</v>
      </c>
      <c r="G97">
        <v>0</v>
      </c>
      <c r="H97">
        <v>39</v>
      </c>
      <c r="I97" t="s">
        <v>143</v>
      </c>
      <c r="J97">
        <v>4.1849999427795401</v>
      </c>
      <c r="K97">
        <v>4.8850002288818404</v>
      </c>
      <c r="L97">
        <v>0</v>
      </c>
      <c r="M97">
        <v>21.817892074585</v>
      </c>
      <c r="N97">
        <v>0</v>
      </c>
    </row>
    <row r="98" spans="1:14" x14ac:dyDescent="0.35">
      <c r="A98" s="14" t="s">
        <v>139</v>
      </c>
      <c r="B98" s="14"/>
      <c r="C98" s="14"/>
      <c r="D98" s="14"/>
      <c r="E98" s="14"/>
      <c r="F98" s="14"/>
      <c r="G98" s="14"/>
    </row>
    <row r="99" spans="1:14" x14ac:dyDescent="0.35">
      <c r="A99">
        <v>0.01</v>
      </c>
      <c r="B99" t="s">
        <v>144</v>
      </c>
      <c r="C99">
        <v>0</v>
      </c>
      <c r="D99">
        <v>0</v>
      </c>
      <c r="E99">
        <v>0</v>
      </c>
      <c r="F99">
        <v>0</v>
      </c>
      <c r="G99">
        <v>0</v>
      </c>
      <c r="H99">
        <v>0.01</v>
      </c>
      <c r="I99" t="s">
        <v>145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35">
      <c r="A100" s="14" t="s">
        <v>146</v>
      </c>
      <c r="B100" s="14"/>
      <c r="C100" s="14"/>
      <c r="D100" s="14"/>
      <c r="E100" s="14"/>
      <c r="F100" s="14"/>
      <c r="G100" s="14"/>
    </row>
    <row r="101" spans="1:14" x14ac:dyDescent="0.35">
      <c r="A101">
        <v>38</v>
      </c>
      <c r="B101" t="s">
        <v>147</v>
      </c>
      <c r="C101">
        <v>5.3949999809265101</v>
      </c>
      <c r="D101">
        <v>6.1950001716613796</v>
      </c>
      <c r="E101">
        <v>0</v>
      </c>
      <c r="F101">
        <v>23.012031555175799</v>
      </c>
      <c r="G101">
        <v>0</v>
      </c>
      <c r="H101">
        <v>38</v>
      </c>
      <c r="I101" t="s">
        <v>148</v>
      </c>
      <c r="J101">
        <v>4</v>
      </c>
      <c r="K101">
        <v>4.6999998092651403</v>
      </c>
      <c r="L101">
        <v>0</v>
      </c>
      <c r="M101">
        <v>22.3372287750244</v>
      </c>
      <c r="N101">
        <v>0</v>
      </c>
    </row>
    <row r="102" spans="1:14" x14ac:dyDescent="0.35">
      <c r="A102">
        <v>39</v>
      </c>
      <c r="B102" t="s">
        <v>149</v>
      </c>
      <c r="C102">
        <v>4.9400000572204599</v>
      </c>
      <c r="D102">
        <v>5.6399998664856001</v>
      </c>
      <c r="E102">
        <v>0</v>
      </c>
      <c r="F102">
        <v>22.7078552246094</v>
      </c>
      <c r="G102">
        <v>0</v>
      </c>
      <c r="H102">
        <v>39</v>
      </c>
      <c r="I102" t="s">
        <v>150</v>
      </c>
      <c r="J102">
        <v>4.4749999046325701</v>
      </c>
      <c r="K102">
        <v>5.1750001907348597</v>
      </c>
      <c r="L102">
        <v>0</v>
      </c>
      <c r="M102">
        <v>22.1636962890625</v>
      </c>
      <c r="N102">
        <v>0</v>
      </c>
    </row>
    <row r="103" spans="1:14" x14ac:dyDescent="0.35">
      <c r="A103" s="14" t="s">
        <v>146</v>
      </c>
      <c r="B103" s="14"/>
      <c r="C103" s="14"/>
      <c r="D103" s="14"/>
      <c r="E103" s="14"/>
      <c r="F103" s="14"/>
      <c r="G103" s="14"/>
    </row>
    <row r="104" spans="1:14" x14ac:dyDescent="0.35">
      <c r="A104">
        <v>0.01</v>
      </c>
      <c r="B104" t="s">
        <v>151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0.01</v>
      </c>
      <c r="I104" t="s">
        <v>152</v>
      </c>
      <c r="J104">
        <v>0</v>
      </c>
      <c r="K104">
        <v>0</v>
      </c>
      <c r="L104">
        <v>0</v>
      </c>
      <c r="M104">
        <v>0</v>
      </c>
      <c r="N104">
        <v>0</v>
      </c>
    </row>
  </sheetData>
  <mergeCells count="40">
    <mergeCell ref="A80:G80"/>
    <mergeCell ref="A95:G95"/>
    <mergeCell ref="A98:G98"/>
    <mergeCell ref="A100:G100"/>
    <mergeCell ref="A103:G103"/>
    <mergeCell ref="A83:G83"/>
    <mergeCell ref="A85:G85"/>
    <mergeCell ref="A88:G88"/>
    <mergeCell ref="A90:G90"/>
    <mergeCell ref="A93:G93"/>
    <mergeCell ref="A67:G67"/>
    <mergeCell ref="A70:G70"/>
    <mergeCell ref="A73:G73"/>
    <mergeCell ref="A75:G75"/>
    <mergeCell ref="A78:G78"/>
    <mergeCell ref="A54:G54"/>
    <mergeCell ref="A57:G57"/>
    <mergeCell ref="A60:G60"/>
    <mergeCell ref="A63:G63"/>
    <mergeCell ref="A65:G65"/>
    <mergeCell ref="A40:G40"/>
    <mergeCell ref="A43:G43"/>
    <mergeCell ref="A46:G46"/>
    <mergeCell ref="A48:G48"/>
    <mergeCell ref="A51:G51"/>
    <mergeCell ref="A26:G26"/>
    <mergeCell ref="A28:G28"/>
    <mergeCell ref="A31:G31"/>
    <mergeCell ref="A34:G34"/>
    <mergeCell ref="A37:G37"/>
    <mergeCell ref="A11:G11"/>
    <mergeCell ref="A14:G14"/>
    <mergeCell ref="A17:G17"/>
    <mergeCell ref="A20:G20"/>
    <mergeCell ref="A23:G23"/>
    <mergeCell ref="R1:S1"/>
    <mergeCell ref="A1:G1"/>
    <mergeCell ref="A3:G3"/>
    <mergeCell ref="A6:G6"/>
    <mergeCell ref="A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5477-DC52-418E-9AB2-BACB06BE8126}">
  <dimension ref="A1:R100"/>
  <sheetViews>
    <sheetView workbookViewId="0">
      <selection activeCell="R12" sqref="R12"/>
    </sheetView>
  </sheetViews>
  <sheetFormatPr defaultRowHeight="14.5" outlineLevelCol="1" x14ac:dyDescent="0.35"/>
  <cols>
    <col min="1" max="1" width="27.1796875" customWidth="1"/>
    <col min="2" max="2" width="19.7265625" customWidth="1"/>
    <col min="3" max="4" width="17" bestFit="1" customWidth="1"/>
    <col min="5" max="5" width="9.1796875" bestFit="1" customWidth="1"/>
    <col min="6" max="6" width="17" bestFit="1" customWidth="1"/>
    <col min="7" max="7" width="9.1796875" bestFit="1" customWidth="1"/>
    <col min="8" max="8" width="9.1796875" hidden="1" customWidth="1"/>
    <col min="9" max="9" width="9.1796875" hidden="1" customWidth="1" outlineLevel="1"/>
    <col min="10" max="11" width="17" hidden="1" customWidth="1" outlineLevel="1"/>
    <col min="12" max="12" width="13" hidden="1" customWidth="1" outlineLevel="1"/>
    <col min="13" max="13" width="17" hidden="1" customWidth="1" outlineLevel="1"/>
    <col min="14" max="14" width="9.1796875" hidden="1" customWidth="1" outlineLevel="1"/>
    <col min="15" max="15" width="8.7265625" collapsed="1"/>
    <col min="16" max="16" width="9.453125" customWidth="1"/>
    <col min="17" max="17" width="27.453125" bestFit="1" customWidth="1"/>
    <col min="18" max="18" width="11.54296875" customWidth="1"/>
  </cols>
  <sheetData>
    <row r="1" spans="1:18" x14ac:dyDescent="0.35">
      <c r="A1" s="14" t="s">
        <v>0</v>
      </c>
      <c r="B1" s="14"/>
      <c r="C1" s="14"/>
      <c r="D1" s="14"/>
      <c r="E1" s="14"/>
      <c r="F1" s="14"/>
      <c r="G1" s="14"/>
    </row>
    <row r="2" spans="1:18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1:18" x14ac:dyDescent="0.35">
      <c r="A3" s="14" t="s">
        <v>8</v>
      </c>
      <c r="B3" s="14"/>
      <c r="C3" s="14"/>
      <c r="D3" s="14"/>
      <c r="E3" s="14"/>
      <c r="F3" s="14"/>
      <c r="G3" s="14"/>
    </row>
    <row r="4" spans="1:18" x14ac:dyDescent="0.35">
      <c r="A4">
        <v>60</v>
      </c>
      <c r="B4" t="s">
        <v>781</v>
      </c>
      <c r="C4">
        <v>0</v>
      </c>
      <c r="D4">
        <v>0</v>
      </c>
      <c r="E4">
        <v>0</v>
      </c>
      <c r="F4">
        <v>0</v>
      </c>
      <c r="G4">
        <v>0</v>
      </c>
      <c r="H4">
        <v>60</v>
      </c>
      <c r="I4" t="s">
        <v>782</v>
      </c>
      <c r="J4">
        <v>0</v>
      </c>
      <c r="K4">
        <v>0</v>
      </c>
      <c r="L4">
        <v>0</v>
      </c>
      <c r="M4">
        <v>0</v>
      </c>
      <c r="N4">
        <v>0</v>
      </c>
      <c r="Q4" s="4" t="s">
        <v>622</v>
      </c>
      <c r="R4" s="6">
        <v>45793</v>
      </c>
    </row>
    <row r="5" spans="1:18" x14ac:dyDescent="0.35">
      <c r="A5">
        <v>62</v>
      </c>
      <c r="B5" t="s">
        <v>783</v>
      </c>
      <c r="C5">
        <v>0</v>
      </c>
      <c r="D5">
        <v>0</v>
      </c>
      <c r="E5">
        <v>0</v>
      </c>
      <c r="F5">
        <v>0</v>
      </c>
      <c r="G5">
        <v>0</v>
      </c>
      <c r="H5">
        <v>62</v>
      </c>
      <c r="I5" t="s">
        <v>784</v>
      </c>
      <c r="J5">
        <v>0</v>
      </c>
      <c r="K5">
        <v>0</v>
      </c>
      <c r="L5">
        <v>0</v>
      </c>
      <c r="M5">
        <v>0</v>
      </c>
      <c r="N5">
        <v>0</v>
      </c>
      <c r="Q5" s="5" t="s">
        <v>623</v>
      </c>
      <c r="R5" s="16">
        <v>46645</v>
      </c>
    </row>
    <row r="6" spans="1:18" x14ac:dyDescent="0.35">
      <c r="A6">
        <v>64</v>
      </c>
      <c r="B6" t="s">
        <v>785</v>
      </c>
      <c r="C6">
        <v>0</v>
      </c>
      <c r="D6">
        <v>0</v>
      </c>
      <c r="E6">
        <v>0</v>
      </c>
      <c r="F6">
        <v>0</v>
      </c>
      <c r="G6">
        <v>0</v>
      </c>
      <c r="H6">
        <v>64</v>
      </c>
      <c r="I6" t="s">
        <v>786</v>
      </c>
      <c r="J6">
        <v>0</v>
      </c>
      <c r="K6">
        <v>0</v>
      </c>
      <c r="L6">
        <v>0</v>
      </c>
      <c r="M6">
        <v>0</v>
      </c>
      <c r="N6">
        <v>0</v>
      </c>
      <c r="Q6" s="5" t="s">
        <v>624</v>
      </c>
      <c r="R6" s="16">
        <v>46737</v>
      </c>
    </row>
    <row r="7" spans="1:18" x14ac:dyDescent="0.35">
      <c r="A7">
        <v>66</v>
      </c>
      <c r="B7" t="s">
        <v>787</v>
      </c>
      <c r="C7">
        <v>0</v>
      </c>
      <c r="D7">
        <v>0</v>
      </c>
      <c r="E7">
        <v>0</v>
      </c>
      <c r="F7">
        <v>0</v>
      </c>
      <c r="G7">
        <v>0</v>
      </c>
      <c r="H7">
        <v>66</v>
      </c>
      <c r="I7" t="s">
        <v>788</v>
      </c>
      <c r="J7">
        <v>0</v>
      </c>
      <c r="K7">
        <v>0</v>
      </c>
      <c r="L7">
        <v>0</v>
      </c>
      <c r="M7">
        <v>0</v>
      </c>
      <c r="N7">
        <v>0</v>
      </c>
      <c r="Q7" s="5"/>
      <c r="R7" s="8"/>
    </row>
    <row r="8" spans="1:18" x14ac:dyDescent="0.35">
      <c r="A8">
        <v>68</v>
      </c>
      <c r="B8" t="s">
        <v>789</v>
      </c>
      <c r="C8">
        <v>0</v>
      </c>
      <c r="D8">
        <v>0</v>
      </c>
      <c r="E8">
        <v>0</v>
      </c>
      <c r="F8">
        <v>0</v>
      </c>
      <c r="G8">
        <v>0</v>
      </c>
      <c r="H8">
        <v>68</v>
      </c>
      <c r="I8" t="s">
        <v>790</v>
      </c>
      <c r="J8">
        <v>0</v>
      </c>
      <c r="K8">
        <v>0</v>
      </c>
      <c r="L8">
        <v>0</v>
      </c>
      <c r="M8">
        <v>0</v>
      </c>
      <c r="N8">
        <v>0</v>
      </c>
      <c r="Q8" s="5" t="s">
        <v>625</v>
      </c>
      <c r="R8" s="8">
        <f>R5-R4</f>
        <v>852</v>
      </c>
    </row>
    <row r="9" spans="1:18" x14ac:dyDescent="0.35">
      <c r="A9">
        <v>70</v>
      </c>
      <c r="B9" t="s">
        <v>791</v>
      </c>
      <c r="C9">
        <v>0</v>
      </c>
      <c r="D9">
        <v>0</v>
      </c>
      <c r="E9">
        <v>0</v>
      </c>
      <c r="F9">
        <v>0</v>
      </c>
      <c r="G9">
        <v>0</v>
      </c>
      <c r="H9">
        <v>70</v>
      </c>
      <c r="I9" t="s">
        <v>792</v>
      </c>
      <c r="J9">
        <v>0</v>
      </c>
      <c r="K9">
        <v>0</v>
      </c>
      <c r="L9">
        <v>0</v>
      </c>
      <c r="M9">
        <v>0</v>
      </c>
      <c r="N9">
        <v>0</v>
      </c>
      <c r="Q9" s="5" t="s">
        <v>626</v>
      </c>
      <c r="R9" s="8">
        <f>R6-R4</f>
        <v>944</v>
      </c>
    </row>
    <row r="10" spans="1:18" x14ac:dyDescent="0.35">
      <c r="A10">
        <v>72</v>
      </c>
      <c r="B10" t="s">
        <v>793</v>
      </c>
      <c r="C10">
        <v>0</v>
      </c>
      <c r="D10">
        <v>0</v>
      </c>
      <c r="E10">
        <v>0</v>
      </c>
      <c r="F10">
        <v>0</v>
      </c>
      <c r="G10">
        <v>0</v>
      </c>
      <c r="H10">
        <v>72</v>
      </c>
      <c r="I10" t="s">
        <v>794</v>
      </c>
      <c r="J10">
        <v>0</v>
      </c>
      <c r="K10">
        <v>0</v>
      </c>
      <c r="L10">
        <v>0</v>
      </c>
      <c r="M10">
        <v>0</v>
      </c>
      <c r="N10">
        <v>0</v>
      </c>
      <c r="Q10" s="5" t="s">
        <v>627</v>
      </c>
      <c r="R10" s="8">
        <f>R9-R8</f>
        <v>92</v>
      </c>
    </row>
    <row r="11" spans="1:18" x14ac:dyDescent="0.35">
      <c r="A11">
        <v>74</v>
      </c>
      <c r="B11" t="s">
        <v>795</v>
      </c>
      <c r="C11">
        <v>0</v>
      </c>
      <c r="D11">
        <v>0</v>
      </c>
      <c r="E11">
        <v>0</v>
      </c>
      <c r="F11">
        <v>0</v>
      </c>
      <c r="G11">
        <v>0</v>
      </c>
      <c r="H11">
        <v>74</v>
      </c>
      <c r="I11" t="s">
        <v>796</v>
      </c>
      <c r="J11">
        <v>0</v>
      </c>
      <c r="K11">
        <v>0</v>
      </c>
      <c r="L11">
        <v>0</v>
      </c>
      <c r="M11">
        <v>0</v>
      </c>
      <c r="N11">
        <v>0</v>
      </c>
      <c r="Q11" s="5" t="s">
        <v>629</v>
      </c>
      <c r="R11" s="8">
        <f>R10/R8</f>
        <v>0.107981220657277</v>
      </c>
    </row>
    <row r="12" spans="1:18" ht="29" x14ac:dyDescent="0.35">
      <c r="A12">
        <v>76</v>
      </c>
      <c r="B12" t="s">
        <v>797</v>
      </c>
      <c r="C12">
        <v>0</v>
      </c>
      <c r="D12">
        <v>0</v>
      </c>
      <c r="E12">
        <v>0</v>
      </c>
      <c r="F12">
        <v>0</v>
      </c>
      <c r="G12">
        <v>0</v>
      </c>
      <c r="H12">
        <v>76</v>
      </c>
      <c r="I12" t="s">
        <v>798</v>
      </c>
      <c r="J12">
        <v>0</v>
      </c>
      <c r="K12">
        <v>0</v>
      </c>
      <c r="L12">
        <v>0</v>
      </c>
      <c r="M12">
        <v>0</v>
      </c>
      <c r="N12">
        <v>0</v>
      </c>
      <c r="Q12" s="15" t="s">
        <v>628</v>
      </c>
      <c r="R12" s="11">
        <f>(F14*(1-R11))/100</f>
        <v>0.16666043330805974</v>
      </c>
    </row>
    <row r="13" spans="1:18" x14ac:dyDescent="0.35">
      <c r="A13">
        <v>78</v>
      </c>
      <c r="B13" t="s">
        <v>799</v>
      </c>
      <c r="C13">
        <v>0</v>
      </c>
      <c r="D13">
        <v>0</v>
      </c>
      <c r="E13">
        <v>0</v>
      </c>
      <c r="F13">
        <v>0</v>
      </c>
      <c r="G13">
        <v>0</v>
      </c>
      <c r="H13">
        <v>78</v>
      </c>
      <c r="I13" t="s">
        <v>800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8" x14ac:dyDescent="0.35">
      <c r="A14" s="12">
        <v>80</v>
      </c>
      <c r="B14" s="12" t="s">
        <v>801</v>
      </c>
      <c r="C14" s="12">
        <v>11.449999809265099</v>
      </c>
      <c r="D14" s="12">
        <v>12.550000190734901</v>
      </c>
      <c r="E14" s="12">
        <v>0</v>
      </c>
      <c r="F14" s="12">
        <v>18.6835117340088</v>
      </c>
      <c r="G14" s="12">
        <v>0</v>
      </c>
      <c r="H14" s="12">
        <v>80</v>
      </c>
      <c r="I14" s="12" t="s">
        <v>802</v>
      </c>
      <c r="J14" s="12">
        <v>7.5450000762939498</v>
      </c>
      <c r="K14" s="12">
        <v>8.4449996948242205</v>
      </c>
      <c r="L14" s="12">
        <v>0</v>
      </c>
      <c r="M14" s="12">
        <v>19.511497497558601</v>
      </c>
      <c r="N14" s="12">
        <v>0</v>
      </c>
    </row>
    <row r="15" spans="1:18" x14ac:dyDescent="0.35">
      <c r="A15">
        <v>82</v>
      </c>
      <c r="B15" t="s">
        <v>803</v>
      </c>
      <c r="C15">
        <v>10.1350002288818</v>
      </c>
      <c r="D15">
        <v>11.2349996566772</v>
      </c>
      <c r="E15">
        <v>0</v>
      </c>
      <c r="F15">
        <v>17.9056606292725</v>
      </c>
      <c r="G15">
        <v>0</v>
      </c>
      <c r="H15">
        <v>82</v>
      </c>
      <c r="I15" t="s">
        <v>804</v>
      </c>
      <c r="J15">
        <v>8.5299997329711896</v>
      </c>
      <c r="K15">
        <v>9.4300003051757795</v>
      </c>
      <c r="L15">
        <v>0</v>
      </c>
      <c r="M15">
        <v>19.532936096191399</v>
      </c>
      <c r="N15">
        <v>0</v>
      </c>
    </row>
    <row r="16" spans="1:18" x14ac:dyDescent="0.35">
      <c r="A16">
        <v>84</v>
      </c>
      <c r="B16" t="s">
        <v>805</v>
      </c>
      <c r="C16">
        <v>9.7849998474121094</v>
      </c>
      <c r="D16">
        <v>10.685000419616699</v>
      </c>
      <c r="E16">
        <v>0</v>
      </c>
      <c r="F16">
        <v>18.731813430786101</v>
      </c>
      <c r="G16">
        <v>0</v>
      </c>
      <c r="H16">
        <v>84</v>
      </c>
      <c r="I16" t="s">
        <v>806</v>
      </c>
      <c r="J16">
        <v>9.1499996185302699</v>
      </c>
      <c r="K16">
        <v>10.050000190734901</v>
      </c>
      <c r="L16">
        <v>0</v>
      </c>
      <c r="M16">
        <v>18.7186985015869</v>
      </c>
      <c r="N16">
        <v>0</v>
      </c>
    </row>
    <row r="17" spans="1:14" x14ac:dyDescent="0.35">
      <c r="A17">
        <v>86</v>
      </c>
      <c r="B17" t="s">
        <v>807</v>
      </c>
      <c r="C17">
        <v>8.5799999237060494</v>
      </c>
      <c r="D17">
        <v>9.4799995422363299</v>
      </c>
      <c r="E17">
        <v>0</v>
      </c>
      <c r="F17">
        <v>17.9688606262207</v>
      </c>
      <c r="G17">
        <v>0</v>
      </c>
      <c r="H17">
        <v>86</v>
      </c>
      <c r="I17" t="s">
        <v>808</v>
      </c>
      <c r="J17">
        <v>10.3549995422363</v>
      </c>
      <c r="K17">
        <v>11.454999923706</v>
      </c>
      <c r="L17">
        <v>0</v>
      </c>
      <c r="M17">
        <v>19.1306056976318</v>
      </c>
      <c r="N17">
        <v>0</v>
      </c>
    </row>
    <row r="18" spans="1:14" x14ac:dyDescent="0.35">
      <c r="A18">
        <v>88</v>
      </c>
      <c r="B18" t="s">
        <v>809</v>
      </c>
      <c r="C18">
        <v>7.8299999237060502</v>
      </c>
      <c r="D18">
        <v>8.7299995422363299</v>
      </c>
      <c r="E18">
        <v>0</v>
      </c>
      <c r="F18">
        <v>17.981502532958999</v>
      </c>
      <c r="G18">
        <v>0</v>
      </c>
      <c r="H18">
        <v>88</v>
      </c>
      <c r="I18" t="s">
        <v>810</v>
      </c>
      <c r="J18">
        <v>11.425000190734901</v>
      </c>
      <c r="K18">
        <v>12.5249996185303</v>
      </c>
      <c r="L18">
        <v>0</v>
      </c>
      <c r="M18">
        <v>18.9627361297607</v>
      </c>
      <c r="N18">
        <v>0</v>
      </c>
    </row>
    <row r="19" spans="1:14" x14ac:dyDescent="0.35">
      <c r="A19">
        <v>90</v>
      </c>
      <c r="B19" t="s">
        <v>811</v>
      </c>
      <c r="C19">
        <v>0</v>
      </c>
      <c r="D19">
        <v>0</v>
      </c>
      <c r="E19">
        <v>0</v>
      </c>
      <c r="F19">
        <v>0</v>
      </c>
      <c r="G19">
        <v>0</v>
      </c>
      <c r="H19">
        <v>90</v>
      </c>
      <c r="I19" t="s">
        <v>812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>
        <v>92</v>
      </c>
      <c r="B20" t="s">
        <v>813</v>
      </c>
      <c r="C20">
        <v>0</v>
      </c>
      <c r="D20">
        <v>0</v>
      </c>
      <c r="E20">
        <v>0</v>
      </c>
      <c r="F20">
        <v>0</v>
      </c>
      <c r="G20">
        <v>0</v>
      </c>
      <c r="H20">
        <v>92</v>
      </c>
      <c r="I20" t="s">
        <v>814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4" t="s">
        <v>8</v>
      </c>
      <c r="B21" s="14"/>
      <c r="C21" s="14"/>
      <c r="D21" s="14"/>
      <c r="E21" s="14"/>
      <c r="F21" s="14"/>
      <c r="G21" s="14"/>
    </row>
    <row r="22" spans="1:14" x14ac:dyDescent="0.35">
      <c r="A22">
        <v>0.01</v>
      </c>
      <c r="B22" t="s">
        <v>815</v>
      </c>
      <c r="C22">
        <v>0</v>
      </c>
      <c r="D22">
        <v>0</v>
      </c>
      <c r="E22">
        <v>0</v>
      </c>
      <c r="F22">
        <v>0</v>
      </c>
      <c r="G22">
        <v>0</v>
      </c>
      <c r="H22">
        <v>0.01</v>
      </c>
      <c r="I22" t="s">
        <v>816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>
        <v>62.01</v>
      </c>
      <c r="B23" t="s">
        <v>817</v>
      </c>
      <c r="C23">
        <v>0</v>
      </c>
      <c r="D23">
        <v>0</v>
      </c>
      <c r="E23">
        <v>0</v>
      </c>
      <c r="F23">
        <v>0</v>
      </c>
      <c r="G23">
        <v>0</v>
      </c>
      <c r="H23">
        <v>62.01</v>
      </c>
      <c r="I23" t="s">
        <v>818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>
        <v>64.010000000000005</v>
      </c>
      <c r="B24" t="s">
        <v>819</v>
      </c>
      <c r="C24">
        <v>0</v>
      </c>
      <c r="D24">
        <v>0</v>
      </c>
      <c r="E24">
        <v>0</v>
      </c>
      <c r="F24">
        <v>0</v>
      </c>
      <c r="G24">
        <v>0</v>
      </c>
      <c r="H24">
        <v>64.010000000000005</v>
      </c>
      <c r="I24" t="s">
        <v>820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>
        <v>66.010000000000005</v>
      </c>
      <c r="B25" t="s">
        <v>821</v>
      </c>
      <c r="C25">
        <v>0</v>
      </c>
      <c r="D25">
        <v>0</v>
      </c>
      <c r="E25">
        <v>0</v>
      </c>
      <c r="F25">
        <v>0</v>
      </c>
      <c r="G25">
        <v>0</v>
      </c>
      <c r="H25">
        <v>66.010000000000005</v>
      </c>
      <c r="I25" t="s">
        <v>822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>
        <v>68.010000000000005</v>
      </c>
      <c r="B26" t="s">
        <v>823</v>
      </c>
      <c r="C26">
        <v>0</v>
      </c>
      <c r="D26">
        <v>0</v>
      </c>
      <c r="E26">
        <v>0</v>
      </c>
      <c r="F26">
        <v>0</v>
      </c>
      <c r="G26">
        <v>0</v>
      </c>
      <c r="H26">
        <v>68.010000000000005</v>
      </c>
      <c r="I26" t="s">
        <v>824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>
        <v>70.010000000000005</v>
      </c>
      <c r="B27" t="s">
        <v>825</v>
      </c>
      <c r="C27">
        <v>0</v>
      </c>
      <c r="D27">
        <v>0</v>
      </c>
      <c r="E27">
        <v>0</v>
      </c>
      <c r="F27">
        <v>0</v>
      </c>
      <c r="G27">
        <v>0</v>
      </c>
      <c r="H27">
        <v>70.010000000000005</v>
      </c>
      <c r="I27" t="s">
        <v>826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>
        <v>72.010000000000005</v>
      </c>
      <c r="B28" t="s">
        <v>827</v>
      </c>
      <c r="C28">
        <v>0</v>
      </c>
      <c r="D28">
        <v>0</v>
      </c>
      <c r="E28">
        <v>0</v>
      </c>
      <c r="F28">
        <v>0</v>
      </c>
      <c r="G28">
        <v>0</v>
      </c>
      <c r="H28">
        <v>72.010000000000005</v>
      </c>
      <c r="I28" t="s">
        <v>828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>
        <v>74.010000000000005</v>
      </c>
      <c r="B29" t="s">
        <v>829</v>
      </c>
      <c r="C29">
        <v>0</v>
      </c>
      <c r="D29">
        <v>0</v>
      </c>
      <c r="E29">
        <v>0</v>
      </c>
      <c r="F29">
        <v>0</v>
      </c>
      <c r="G29">
        <v>0</v>
      </c>
      <c r="H29">
        <v>74.010000000000005</v>
      </c>
      <c r="I29" t="s">
        <v>830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>
        <v>76.010000000000005</v>
      </c>
      <c r="B30" t="s">
        <v>831</v>
      </c>
      <c r="C30">
        <v>0</v>
      </c>
      <c r="D30">
        <v>0</v>
      </c>
      <c r="E30">
        <v>0</v>
      </c>
      <c r="F30">
        <v>0</v>
      </c>
      <c r="G30">
        <v>0</v>
      </c>
      <c r="H30">
        <v>76.010000000000005</v>
      </c>
      <c r="I30" t="s">
        <v>832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>
        <v>78.010000000000005</v>
      </c>
      <c r="B31" t="s">
        <v>833</v>
      </c>
      <c r="C31">
        <v>0</v>
      </c>
      <c r="D31">
        <v>0</v>
      </c>
      <c r="E31">
        <v>0</v>
      </c>
      <c r="F31">
        <v>0</v>
      </c>
      <c r="G31">
        <v>0</v>
      </c>
      <c r="H31">
        <v>78.010000000000005</v>
      </c>
      <c r="I31" t="s">
        <v>834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>
        <v>80.010000000000005</v>
      </c>
      <c r="B32" t="s">
        <v>835</v>
      </c>
      <c r="C32">
        <v>11.1450004577637</v>
      </c>
      <c r="D32">
        <v>12.2449998855591</v>
      </c>
      <c r="E32">
        <v>0</v>
      </c>
      <c r="F32">
        <v>18.105442047119102</v>
      </c>
      <c r="G32">
        <v>0</v>
      </c>
      <c r="H32">
        <v>80.010000000000005</v>
      </c>
      <c r="I32" t="s">
        <v>836</v>
      </c>
      <c r="J32">
        <v>7.1900000572204599</v>
      </c>
      <c r="K32">
        <v>8.0349998474121094</v>
      </c>
      <c r="L32">
        <v>0</v>
      </c>
      <c r="M32">
        <v>19.415145874023398</v>
      </c>
      <c r="N32">
        <v>0</v>
      </c>
    </row>
    <row r="33" spans="1:14" x14ac:dyDescent="0.35">
      <c r="A33">
        <v>82.01</v>
      </c>
      <c r="B33" t="s">
        <v>837</v>
      </c>
      <c r="C33">
        <v>10.189999580383301</v>
      </c>
      <c r="D33">
        <v>11.289999961853001</v>
      </c>
      <c r="E33">
        <v>0</v>
      </c>
      <c r="F33">
        <v>18.0441703796387</v>
      </c>
      <c r="G33">
        <v>0</v>
      </c>
      <c r="H33">
        <v>82.01</v>
      </c>
      <c r="I33" t="s">
        <v>838</v>
      </c>
      <c r="J33">
        <v>7.8400001525878897</v>
      </c>
      <c r="K33">
        <v>8.7399997711181605</v>
      </c>
      <c r="L33">
        <v>0</v>
      </c>
      <c r="M33">
        <v>18.937372207641602</v>
      </c>
      <c r="N33">
        <v>0</v>
      </c>
    </row>
    <row r="34" spans="1:14" x14ac:dyDescent="0.35">
      <c r="A34">
        <v>84.01</v>
      </c>
      <c r="B34" t="s">
        <v>839</v>
      </c>
      <c r="C34">
        <v>9.6049995422363299</v>
      </c>
      <c r="D34">
        <v>10.5050001144409</v>
      </c>
      <c r="E34">
        <v>0</v>
      </c>
      <c r="F34">
        <v>18.3980216979981</v>
      </c>
      <c r="G34">
        <v>0</v>
      </c>
      <c r="H34">
        <v>84.01</v>
      </c>
      <c r="I34" t="s">
        <v>840</v>
      </c>
      <c r="J34">
        <v>8.7049999237060494</v>
      </c>
      <c r="K34">
        <v>9.6049995422363299</v>
      </c>
      <c r="L34">
        <v>0</v>
      </c>
      <c r="M34">
        <v>18.7366218566894</v>
      </c>
      <c r="N34">
        <v>0</v>
      </c>
    </row>
    <row r="35" spans="1:14" x14ac:dyDescent="0.35">
      <c r="A35">
        <v>86.01</v>
      </c>
      <c r="B35" t="s">
        <v>841</v>
      </c>
      <c r="C35">
        <v>8.5699996948242205</v>
      </c>
      <c r="D35">
        <v>9.5100002288818395</v>
      </c>
      <c r="E35">
        <v>0</v>
      </c>
      <c r="F35">
        <v>17.998140335083001</v>
      </c>
      <c r="G35">
        <v>0</v>
      </c>
      <c r="H35">
        <v>86.01</v>
      </c>
      <c r="I35" t="s">
        <v>842</v>
      </c>
      <c r="J35">
        <v>9.75</v>
      </c>
      <c r="K35">
        <v>10.685000419616699</v>
      </c>
      <c r="L35">
        <v>0</v>
      </c>
      <c r="M35">
        <v>18.817817687988299</v>
      </c>
      <c r="N35">
        <v>0</v>
      </c>
    </row>
    <row r="36" spans="1:14" x14ac:dyDescent="0.35">
      <c r="A36">
        <v>88.01</v>
      </c>
      <c r="B36" t="s">
        <v>843</v>
      </c>
      <c r="C36">
        <v>7.83500003814697</v>
      </c>
      <c r="D36">
        <v>8.7349996566772496</v>
      </c>
      <c r="E36">
        <v>0</v>
      </c>
      <c r="F36">
        <v>17.9980583190918</v>
      </c>
      <c r="G36">
        <v>0</v>
      </c>
      <c r="H36">
        <v>88.01</v>
      </c>
      <c r="I36" t="s">
        <v>844</v>
      </c>
      <c r="J36">
        <v>10.7349996566772</v>
      </c>
      <c r="K36">
        <v>11.835000038146999</v>
      </c>
      <c r="L36">
        <v>0</v>
      </c>
      <c r="M36">
        <v>18.805913925170898</v>
      </c>
      <c r="N36">
        <v>0</v>
      </c>
    </row>
    <row r="37" spans="1:14" x14ac:dyDescent="0.35">
      <c r="A37">
        <v>90.01</v>
      </c>
      <c r="B37" t="s">
        <v>845</v>
      </c>
      <c r="C37">
        <v>0</v>
      </c>
      <c r="D37">
        <v>0</v>
      </c>
      <c r="E37">
        <v>0</v>
      </c>
      <c r="F37">
        <v>0</v>
      </c>
      <c r="G37">
        <v>0</v>
      </c>
      <c r="H37">
        <v>90.01</v>
      </c>
      <c r="I37" t="s">
        <v>846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4" t="s">
        <v>15</v>
      </c>
      <c r="B38" s="14"/>
      <c r="C38" s="14"/>
      <c r="D38" s="14"/>
      <c r="E38" s="14"/>
      <c r="F38" s="14"/>
      <c r="G38" s="14"/>
    </row>
    <row r="39" spans="1:14" x14ac:dyDescent="0.35">
      <c r="A39">
        <v>79</v>
      </c>
      <c r="B39" t="s">
        <v>847</v>
      </c>
      <c r="C39">
        <v>3.3249998092651398</v>
      </c>
      <c r="D39">
        <v>3.9349994659423801</v>
      </c>
      <c r="E39">
        <v>0</v>
      </c>
      <c r="F39">
        <v>26.395112991333001</v>
      </c>
      <c r="G39">
        <v>0</v>
      </c>
      <c r="H39">
        <v>79</v>
      </c>
      <c r="I39" t="s">
        <v>848</v>
      </c>
      <c r="J39">
        <v>5.4999999701976797E-2</v>
      </c>
      <c r="K39">
        <v>0.129999995231628</v>
      </c>
      <c r="L39">
        <v>0</v>
      </c>
      <c r="M39">
        <v>24.675399780273398</v>
      </c>
      <c r="N39">
        <v>0</v>
      </c>
    </row>
    <row r="40" spans="1:14" x14ac:dyDescent="0.35">
      <c r="A40">
        <v>80</v>
      </c>
      <c r="B40" t="s">
        <v>849</v>
      </c>
      <c r="C40">
        <v>2.46000003814697</v>
      </c>
      <c r="D40">
        <v>2.9349994659423801</v>
      </c>
      <c r="E40">
        <v>0</v>
      </c>
      <c r="F40">
        <v>23.622169494628899</v>
      </c>
      <c r="G40">
        <v>0</v>
      </c>
      <c r="H40">
        <v>80</v>
      </c>
      <c r="I40" t="s">
        <v>850</v>
      </c>
      <c r="J40">
        <v>0.115000009536743</v>
      </c>
      <c r="K40">
        <v>0.20999997854232799</v>
      </c>
      <c r="L40">
        <v>0</v>
      </c>
      <c r="M40">
        <v>22.550817489623999</v>
      </c>
      <c r="N40">
        <v>0</v>
      </c>
    </row>
    <row r="41" spans="1:14" x14ac:dyDescent="0.35">
      <c r="A41" s="14" t="s">
        <v>15</v>
      </c>
      <c r="B41" s="14"/>
      <c r="C41" s="14"/>
      <c r="D41" s="14"/>
      <c r="E41" s="14"/>
      <c r="F41" s="14"/>
      <c r="G41" s="14"/>
    </row>
    <row r="42" spans="1:14" x14ac:dyDescent="0.35">
      <c r="A42">
        <v>79.010000000000005</v>
      </c>
      <c r="B42" t="s">
        <v>851</v>
      </c>
      <c r="C42">
        <v>2.875</v>
      </c>
      <c r="D42">
        <v>3.5250000953674299</v>
      </c>
      <c r="E42">
        <v>0</v>
      </c>
      <c r="F42">
        <v>0</v>
      </c>
      <c r="G42">
        <v>0</v>
      </c>
      <c r="H42">
        <v>79.010000000000005</v>
      </c>
      <c r="I42" t="s">
        <v>852</v>
      </c>
      <c r="J42">
        <v>2.9999997466802601E-2</v>
      </c>
      <c r="K42">
        <v>0.129999995231628</v>
      </c>
      <c r="L42">
        <v>0</v>
      </c>
      <c r="M42">
        <v>23.7746486663818</v>
      </c>
      <c r="N42">
        <v>0</v>
      </c>
    </row>
    <row r="43" spans="1:14" x14ac:dyDescent="0.35">
      <c r="A43">
        <v>80.010000000000005</v>
      </c>
      <c r="B43" t="s">
        <v>853</v>
      </c>
      <c r="C43">
        <v>2.3900003433227499</v>
      </c>
      <c r="D43">
        <v>2.92000007629394</v>
      </c>
      <c r="E43">
        <v>0</v>
      </c>
      <c r="F43">
        <v>22.147403717041001</v>
      </c>
      <c r="G43">
        <v>0</v>
      </c>
      <c r="H43">
        <v>80.010000000000005</v>
      </c>
      <c r="I43" t="s">
        <v>854</v>
      </c>
      <c r="J43">
        <v>0.10999995470047</v>
      </c>
      <c r="K43">
        <v>0.20999997854232799</v>
      </c>
      <c r="L43">
        <v>0.139999985694885</v>
      </c>
      <c r="M43">
        <v>22.375837326049801</v>
      </c>
      <c r="N43">
        <v>294</v>
      </c>
    </row>
    <row r="44" spans="1:14" x14ac:dyDescent="0.35">
      <c r="A44" s="14" t="s">
        <v>24</v>
      </c>
      <c r="B44" s="14"/>
      <c r="C44" s="14"/>
      <c r="D44" s="14"/>
      <c r="E44" s="14"/>
      <c r="F44" s="14"/>
      <c r="G44" s="14"/>
    </row>
    <row r="45" spans="1:14" x14ac:dyDescent="0.35">
      <c r="A45">
        <v>79</v>
      </c>
      <c r="B45" t="s">
        <v>855</v>
      </c>
      <c r="C45">
        <v>3.4799995422363299</v>
      </c>
      <c r="D45">
        <v>4.08500003814697</v>
      </c>
      <c r="E45">
        <v>0</v>
      </c>
      <c r="F45">
        <v>21.0513591766357</v>
      </c>
      <c r="G45">
        <v>0</v>
      </c>
      <c r="H45">
        <v>79</v>
      </c>
      <c r="I45" t="s">
        <v>856</v>
      </c>
      <c r="J45">
        <v>0.17499995231628401</v>
      </c>
      <c r="K45">
        <v>0.259999990463257</v>
      </c>
      <c r="L45">
        <v>0.31999999284744302</v>
      </c>
      <c r="M45">
        <v>21.106508255004901</v>
      </c>
      <c r="N45">
        <v>21</v>
      </c>
    </row>
    <row r="46" spans="1:14" x14ac:dyDescent="0.35">
      <c r="A46">
        <v>80</v>
      </c>
      <c r="B46" t="s">
        <v>857</v>
      </c>
      <c r="C46">
        <v>2.6350002288818399</v>
      </c>
      <c r="D46">
        <v>3.1599998474121098</v>
      </c>
      <c r="E46">
        <v>0</v>
      </c>
      <c r="F46">
        <v>19.616651535034201</v>
      </c>
      <c r="G46">
        <v>0</v>
      </c>
      <c r="H46">
        <v>80</v>
      </c>
      <c r="I46" t="s">
        <v>858</v>
      </c>
      <c r="J46">
        <v>0.27500003576278698</v>
      </c>
      <c r="K46">
        <v>0.42000001668929998</v>
      </c>
      <c r="L46">
        <v>0</v>
      </c>
      <c r="M46">
        <v>20.030366897583001</v>
      </c>
      <c r="N46">
        <v>0</v>
      </c>
    </row>
    <row r="47" spans="1:14" x14ac:dyDescent="0.35">
      <c r="A47" s="14" t="s">
        <v>24</v>
      </c>
      <c r="B47" s="14"/>
      <c r="C47" s="14"/>
      <c r="D47" s="14"/>
      <c r="E47" s="14"/>
      <c r="F47" s="14"/>
      <c r="G47" s="14"/>
    </row>
    <row r="48" spans="1:14" x14ac:dyDescent="0.35">
      <c r="A48">
        <v>79.010000000000005</v>
      </c>
      <c r="B48" t="s">
        <v>859</v>
      </c>
      <c r="C48">
        <v>3.42499923706055</v>
      </c>
      <c r="D48">
        <v>4.0749998092651403</v>
      </c>
      <c r="E48">
        <v>0</v>
      </c>
      <c r="F48">
        <v>20.309501647949201</v>
      </c>
      <c r="G48">
        <v>0</v>
      </c>
      <c r="H48">
        <v>79.010000000000005</v>
      </c>
      <c r="I48" t="s">
        <v>860</v>
      </c>
      <c r="J48">
        <v>0.139999985694885</v>
      </c>
      <c r="K48">
        <v>0.259999990463257</v>
      </c>
      <c r="L48">
        <v>0</v>
      </c>
      <c r="M48">
        <v>20.532850265502901</v>
      </c>
      <c r="N48">
        <v>0</v>
      </c>
    </row>
    <row r="49" spans="1:14" x14ac:dyDescent="0.35">
      <c r="A49">
        <v>80.010000000000005</v>
      </c>
      <c r="B49" t="s">
        <v>861</v>
      </c>
      <c r="C49">
        <v>2.59499931335449</v>
      </c>
      <c r="D49">
        <v>3.21999931335449</v>
      </c>
      <c r="E49">
        <v>0</v>
      </c>
      <c r="F49">
        <v>20.034317016601602</v>
      </c>
      <c r="G49">
        <v>0</v>
      </c>
      <c r="H49">
        <v>80.010000000000005</v>
      </c>
      <c r="I49" t="s">
        <v>862</v>
      </c>
      <c r="J49">
        <v>0.25499999523162797</v>
      </c>
      <c r="K49">
        <v>0.42000001668929998</v>
      </c>
      <c r="L49">
        <v>0.43000000715255698</v>
      </c>
      <c r="M49">
        <v>19.765872955322301</v>
      </c>
      <c r="N49">
        <v>1423</v>
      </c>
    </row>
    <row r="50" spans="1:14" x14ac:dyDescent="0.35">
      <c r="A50" s="14" t="s">
        <v>33</v>
      </c>
      <c r="B50" s="14"/>
      <c r="C50" s="14"/>
      <c r="D50" s="14"/>
      <c r="E50" s="14"/>
      <c r="F50" s="14"/>
      <c r="G50" s="14"/>
    </row>
    <row r="51" spans="1:14" x14ac:dyDescent="0.35">
      <c r="A51">
        <v>79</v>
      </c>
      <c r="B51" t="s">
        <v>863</v>
      </c>
      <c r="C51">
        <v>3.6849994659423801</v>
      </c>
      <c r="D51">
        <v>4.3049993515014604</v>
      </c>
      <c r="E51">
        <v>0</v>
      </c>
      <c r="F51">
        <v>20.504938125610401</v>
      </c>
      <c r="G51">
        <v>0</v>
      </c>
      <c r="H51">
        <v>79</v>
      </c>
      <c r="I51" t="s">
        <v>864</v>
      </c>
      <c r="J51">
        <v>0.26499998569488498</v>
      </c>
      <c r="K51">
        <v>0.42000001668929998</v>
      </c>
      <c r="L51">
        <v>0</v>
      </c>
      <c r="M51">
        <v>19.907884597778299</v>
      </c>
      <c r="N51">
        <v>0</v>
      </c>
    </row>
    <row r="52" spans="1:14" x14ac:dyDescent="0.35">
      <c r="A52">
        <v>80</v>
      </c>
      <c r="B52" t="s">
        <v>865</v>
      </c>
      <c r="C52">
        <v>2.8249998092651398</v>
      </c>
      <c r="D52">
        <v>3.3399991989135702</v>
      </c>
      <c r="E52">
        <v>0</v>
      </c>
      <c r="F52">
        <v>18.248104095458999</v>
      </c>
      <c r="G52">
        <v>0</v>
      </c>
      <c r="H52">
        <v>80</v>
      </c>
      <c r="I52" t="s">
        <v>866</v>
      </c>
      <c r="J52">
        <v>0.46000003814697299</v>
      </c>
      <c r="K52">
        <v>0.62000000476837203</v>
      </c>
      <c r="L52">
        <v>0</v>
      </c>
      <c r="M52">
        <v>19.6450710296631</v>
      </c>
      <c r="N52">
        <v>0</v>
      </c>
    </row>
    <row r="53" spans="1:14" x14ac:dyDescent="0.35">
      <c r="A53" s="14" t="s">
        <v>33</v>
      </c>
      <c r="B53" s="14"/>
      <c r="C53" s="14"/>
      <c r="D53" s="14"/>
      <c r="E53" s="14"/>
      <c r="F53" s="14"/>
      <c r="G53" s="14"/>
    </row>
    <row r="54" spans="1:14" x14ac:dyDescent="0.35">
      <c r="A54">
        <v>79.010000000000005</v>
      </c>
      <c r="B54" t="s">
        <v>867</v>
      </c>
      <c r="C54">
        <v>3.6499996185302699</v>
      </c>
      <c r="D54">
        <v>4.3000001907348597</v>
      </c>
      <c r="E54">
        <v>0</v>
      </c>
      <c r="F54">
        <v>20.262020111083999</v>
      </c>
      <c r="G54">
        <v>0</v>
      </c>
      <c r="H54">
        <v>79.010000000000005</v>
      </c>
      <c r="I54" t="s">
        <v>868</v>
      </c>
      <c r="J54">
        <v>0.239999949932098</v>
      </c>
      <c r="K54">
        <v>0.41999995708465598</v>
      </c>
      <c r="L54">
        <v>0</v>
      </c>
      <c r="M54">
        <v>19.630069732666001</v>
      </c>
      <c r="N54">
        <v>0</v>
      </c>
    </row>
    <row r="55" spans="1:14" x14ac:dyDescent="0.35">
      <c r="A55">
        <v>80.010000000000005</v>
      </c>
      <c r="B55" t="s">
        <v>869</v>
      </c>
      <c r="C55">
        <v>2.8249998092651398</v>
      </c>
      <c r="D55">
        <v>3.46000003814697</v>
      </c>
      <c r="E55">
        <v>0</v>
      </c>
      <c r="F55">
        <v>19.4008464813232</v>
      </c>
      <c r="G55">
        <v>0</v>
      </c>
      <c r="H55">
        <v>80.010000000000005</v>
      </c>
      <c r="I55" t="s">
        <v>870</v>
      </c>
      <c r="J55">
        <v>0.38999998569488498</v>
      </c>
      <c r="K55">
        <v>0.61000001430511497</v>
      </c>
      <c r="L55">
        <v>0</v>
      </c>
      <c r="M55">
        <v>18.964185714721701</v>
      </c>
      <c r="N55">
        <v>0</v>
      </c>
    </row>
    <row r="56" spans="1:14" x14ac:dyDescent="0.35">
      <c r="A56" s="14" t="s">
        <v>42</v>
      </c>
      <c r="B56" s="14"/>
      <c r="C56" s="14"/>
      <c r="D56" s="14"/>
      <c r="E56" s="14"/>
      <c r="F56" s="14"/>
      <c r="G56" s="14"/>
    </row>
    <row r="57" spans="1:14" x14ac:dyDescent="0.35">
      <c r="A57">
        <v>80</v>
      </c>
      <c r="B57" t="s">
        <v>871</v>
      </c>
      <c r="C57">
        <v>3.2750005722045898</v>
      </c>
      <c r="D57">
        <v>3.8100004196167001</v>
      </c>
      <c r="E57">
        <v>0</v>
      </c>
      <c r="F57">
        <v>19.01123046875</v>
      </c>
      <c r="G57">
        <v>0</v>
      </c>
      <c r="H57">
        <v>80</v>
      </c>
      <c r="I57" t="s">
        <v>872</v>
      </c>
      <c r="J57">
        <v>0.74000000953674305</v>
      </c>
      <c r="K57">
        <v>0.93000000715255704</v>
      </c>
      <c r="L57">
        <v>0</v>
      </c>
      <c r="M57">
        <v>19.364597320556602</v>
      </c>
      <c r="N57">
        <v>0</v>
      </c>
    </row>
    <row r="58" spans="1:14" x14ac:dyDescent="0.35">
      <c r="A58">
        <v>81</v>
      </c>
      <c r="B58" t="s">
        <v>873</v>
      </c>
      <c r="C58">
        <v>2.53999996185303</v>
      </c>
      <c r="D58">
        <v>3.1099996566772501</v>
      </c>
      <c r="E58">
        <v>0</v>
      </c>
      <c r="F58">
        <v>18.509820938110401</v>
      </c>
      <c r="G58">
        <v>0</v>
      </c>
      <c r="H58">
        <v>81</v>
      </c>
      <c r="I58" t="s">
        <v>874</v>
      </c>
      <c r="J58">
        <v>0.95499998331069902</v>
      </c>
      <c r="K58">
        <v>1.19999980926514</v>
      </c>
      <c r="L58">
        <v>0</v>
      </c>
      <c r="M58">
        <v>18.3897895812988</v>
      </c>
      <c r="N58">
        <v>0</v>
      </c>
    </row>
    <row r="59" spans="1:14" x14ac:dyDescent="0.35">
      <c r="A59" s="14" t="s">
        <v>42</v>
      </c>
      <c r="B59" s="14"/>
      <c r="C59" s="14"/>
      <c r="D59" s="14"/>
      <c r="E59" s="14"/>
      <c r="F59" s="14"/>
      <c r="G59" s="14"/>
    </row>
    <row r="60" spans="1:14" x14ac:dyDescent="0.35">
      <c r="A60">
        <v>79.010000000000005</v>
      </c>
      <c r="B60" t="s">
        <v>875</v>
      </c>
      <c r="C60">
        <v>4</v>
      </c>
      <c r="D60">
        <v>4.5999994277954102</v>
      </c>
      <c r="E60">
        <v>0</v>
      </c>
      <c r="F60">
        <v>19.2920246124268</v>
      </c>
      <c r="G60">
        <v>0</v>
      </c>
      <c r="H60">
        <v>79.010000000000005</v>
      </c>
      <c r="I60" t="s">
        <v>876</v>
      </c>
      <c r="J60">
        <v>0.5</v>
      </c>
      <c r="K60">
        <v>0.66500002145767201</v>
      </c>
      <c r="L60">
        <v>0.62000000476837203</v>
      </c>
      <c r="M60">
        <v>19.458808898925799</v>
      </c>
      <c r="N60">
        <v>21</v>
      </c>
    </row>
    <row r="61" spans="1:14" x14ac:dyDescent="0.35">
      <c r="A61">
        <v>80.010000000000005</v>
      </c>
      <c r="B61" t="s">
        <v>877</v>
      </c>
      <c r="C61">
        <v>3.25</v>
      </c>
      <c r="D61">
        <v>3.82999992370606</v>
      </c>
      <c r="E61">
        <v>0</v>
      </c>
      <c r="F61">
        <v>19.066827774047901</v>
      </c>
      <c r="G61">
        <v>0</v>
      </c>
      <c r="H61">
        <v>80.010000000000005</v>
      </c>
      <c r="I61" t="s">
        <v>878</v>
      </c>
      <c r="J61">
        <v>0.64999997615814198</v>
      </c>
      <c r="K61">
        <v>0.93000000715255704</v>
      </c>
      <c r="L61">
        <v>0</v>
      </c>
      <c r="M61">
        <v>18.8584899902344</v>
      </c>
      <c r="N61">
        <v>390</v>
      </c>
    </row>
    <row r="62" spans="1:14" x14ac:dyDescent="0.35">
      <c r="A62" s="14" t="s">
        <v>53</v>
      </c>
      <c r="B62" s="14"/>
      <c r="C62" s="14"/>
      <c r="D62" s="14"/>
      <c r="E62" s="14"/>
      <c r="F62" s="14"/>
      <c r="G62" s="14"/>
    </row>
    <row r="63" spans="1:14" x14ac:dyDescent="0.35">
      <c r="A63">
        <v>80</v>
      </c>
      <c r="B63" t="s">
        <v>879</v>
      </c>
      <c r="C63">
        <v>3.9749994277954102</v>
      </c>
      <c r="D63">
        <v>4.5349998474121103</v>
      </c>
      <c r="E63">
        <v>0</v>
      </c>
      <c r="F63">
        <v>18.668821334838899</v>
      </c>
      <c r="G63">
        <v>0</v>
      </c>
      <c r="H63">
        <v>80</v>
      </c>
      <c r="I63" t="s">
        <v>880</v>
      </c>
      <c r="J63">
        <v>1.1949996948242201</v>
      </c>
      <c r="K63">
        <v>1.3900003433227499</v>
      </c>
      <c r="L63">
        <v>0</v>
      </c>
      <c r="M63">
        <v>18.6243171691894</v>
      </c>
      <c r="N63">
        <v>0</v>
      </c>
    </row>
    <row r="64" spans="1:14" x14ac:dyDescent="0.35">
      <c r="A64">
        <v>81</v>
      </c>
      <c r="B64" t="s">
        <v>881</v>
      </c>
      <c r="C64">
        <v>3.2600002288818399</v>
      </c>
      <c r="D64">
        <v>3.7300004959106401</v>
      </c>
      <c r="E64">
        <v>0</v>
      </c>
      <c r="F64">
        <v>17.688697814941399</v>
      </c>
      <c r="G64">
        <v>0</v>
      </c>
      <c r="H64">
        <v>81</v>
      </c>
      <c r="I64" t="s">
        <v>882</v>
      </c>
      <c r="J64">
        <v>1.50500011444092</v>
      </c>
      <c r="K64">
        <v>1.7399997711181601</v>
      </c>
      <c r="L64">
        <v>0</v>
      </c>
      <c r="M64">
        <v>18.3510227203369</v>
      </c>
      <c r="N64">
        <v>0</v>
      </c>
    </row>
    <row r="65" spans="1:14" x14ac:dyDescent="0.35">
      <c r="A65" s="14" t="s">
        <v>53</v>
      </c>
      <c r="B65" s="14"/>
      <c r="C65" s="14"/>
      <c r="D65" s="14"/>
      <c r="E65" s="14"/>
      <c r="F65" s="14"/>
      <c r="G65" s="14"/>
    </row>
    <row r="66" spans="1:14" x14ac:dyDescent="0.35">
      <c r="A66">
        <v>79.010000000000005</v>
      </c>
      <c r="B66" t="s">
        <v>883</v>
      </c>
      <c r="C66">
        <v>4.6599998474121103</v>
      </c>
      <c r="D66">
        <v>5.2600002288818404</v>
      </c>
      <c r="E66">
        <v>0</v>
      </c>
      <c r="F66">
        <v>18.843687057495099</v>
      </c>
      <c r="G66">
        <v>0</v>
      </c>
      <c r="H66">
        <v>79.010000000000005</v>
      </c>
      <c r="I66" t="s">
        <v>884</v>
      </c>
      <c r="J66">
        <v>0.83999997377395597</v>
      </c>
      <c r="K66">
        <v>1.125</v>
      </c>
      <c r="L66">
        <v>0</v>
      </c>
      <c r="M66">
        <v>18.662563323974599</v>
      </c>
      <c r="N66">
        <v>0</v>
      </c>
    </row>
    <row r="67" spans="1:14" x14ac:dyDescent="0.35">
      <c r="A67">
        <v>80.010000000000005</v>
      </c>
      <c r="B67" t="s">
        <v>885</v>
      </c>
      <c r="C67">
        <v>3.9449996948242201</v>
      </c>
      <c r="D67">
        <v>4.5249996185302699</v>
      </c>
      <c r="E67">
        <v>0</v>
      </c>
      <c r="F67">
        <v>18.554609298706101</v>
      </c>
      <c r="G67">
        <v>0</v>
      </c>
      <c r="H67">
        <v>80.010000000000005</v>
      </c>
      <c r="I67" t="s">
        <v>886</v>
      </c>
      <c r="J67">
        <v>1.07999992370605</v>
      </c>
      <c r="K67">
        <v>1.3599996566772501</v>
      </c>
      <c r="L67">
        <v>0</v>
      </c>
      <c r="M67">
        <v>18.127445220947301</v>
      </c>
      <c r="N67">
        <v>0</v>
      </c>
    </row>
    <row r="68" spans="1:14" x14ac:dyDescent="0.35">
      <c r="A68" s="14" t="s">
        <v>62</v>
      </c>
      <c r="B68" s="14"/>
      <c r="C68" s="14"/>
      <c r="D68" s="14"/>
      <c r="E68" s="14"/>
      <c r="F68" s="14"/>
      <c r="G68" s="14"/>
    </row>
    <row r="69" spans="1:14" x14ac:dyDescent="0.35">
      <c r="A69">
        <v>79</v>
      </c>
      <c r="B69" t="s">
        <v>887</v>
      </c>
      <c r="C69">
        <v>5.3600006103515598</v>
      </c>
      <c r="D69">
        <v>6.0149993896484402</v>
      </c>
      <c r="E69">
        <v>0</v>
      </c>
      <c r="F69">
        <v>18.693092346191399</v>
      </c>
      <c r="G69">
        <v>0</v>
      </c>
      <c r="H69">
        <v>79</v>
      </c>
      <c r="I69" t="s">
        <v>888</v>
      </c>
      <c r="J69">
        <v>1.3549995422363299</v>
      </c>
      <c r="K69">
        <v>1.6000003814697299</v>
      </c>
      <c r="L69">
        <v>0</v>
      </c>
      <c r="M69">
        <v>18.803134918212901</v>
      </c>
      <c r="N69">
        <v>0</v>
      </c>
    </row>
    <row r="70" spans="1:14" x14ac:dyDescent="0.35">
      <c r="A70">
        <v>80</v>
      </c>
      <c r="B70" t="s">
        <v>889</v>
      </c>
      <c r="C70">
        <v>4.7399997711181596</v>
      </c>
      <c r="D70">
        <v>5.2449998855590803</v>
      </c>
      <c r="E70">
        <v>0</v>
      </c>
      <c r="F70">
        <v>18.4661979675293</v>
      </c>
      <c r="G70">
        <v>0</v>
      </c>
      <c r="H70">
        <v>80</v>
      </c>
      <c r="I70" t="s">
        <v>890</v>
      </c>
      <c r="J70">
        <v>1.6549997329711901</v>
      </c>
      <c r="K70">
        <v>1.88000011444092</v>
      </c>
      <c r="L70">
        <v>0</v>
      </c>
      <c r="M70">
        <v>18.483983993530298</v>
      </c>
      <c r="N70">
        <v>0</v>
      </c>
    </row>
    <row r="71" spans="1:14" x14ac:dyDescent="0.35">
      <c r="A71" s="14" t="s">
        <v>62</v>
      </c>
      <c r="B71" s="14"/>
      <c r="C71" s="14"/>
      <c r="D71" s="14"/>
      <c r="E71" s="14"/>
      <c r="F71" s="14"/>
      <c r="G71" s="14"/>
    </row>
    <row r="72" spans="1:14" x14ac:dyDescent="0.35">
      <c r="A72">
        <v>79.010000000000005</v>
      </c>
      <c r="B72" t="s">
        <v>891</v>
      </c>
      <c r="C72">
        <v>5.3149995803832999</v>
      </c>
      <c r="D72">
        <v>6.0149993896484402</v>
      </c>
      <c r="E72">
        <v>0</v>
      </c>
      <c r="F72">
        <v>18.583724975585898</v>
      </c>
      <c r="G72">
        <v>0</v>
      </c>
      <c r="H72">
        <v>79.010000000000005</v>
      </c>
      <c r="I72" t="s">
        <v>892</v>
      </c>
      <c r="J72">
        <v>1.20499992370605</v>
      </c>
      <c r="K72">
        <v>1.6000003814697299</v>
      </c>
      <c r="L72">
        <v>0</v>
      </c>
      <c r="M72">
        <v>18.4391479492188</v>
      </c>
      <c r="N72">
        <v>0</v>
      </c>
    </row>
    <row r="73" spans="1:14" x14ac:dyDescent="0.35">
      <c r="A73">
        <v>80.010000000000005</v>
      </c>
      <c r="B73" t="s">
        <v>893</v>
      </c>
      <c r="C73">
        <v>4.6850004196167001</v>
      </c>
      <c r="D73">
        <v>5.2699995040893501</v>
      </c>
      <c r="E73">
        <v>0</v>
      </c>
      <c r="F73">
        <v>18.4118766784668</v>
      </c>
      <c r="G73">
        <v>0</v>
      </c>
      <c r="H73">
        <v>80.010000000000005</v>
      </c>
      <c r="I73" t="s">
        <v>894</v>
      </c>
      <c r="J73">
        <v>1.46999931335449</v>
      </c>
      <c r="K73">
        <v>1.83999919891357</v>
      </c>
      <c r="L73">
        <v>0</v>
      </c>
      <c r="M73">
        <v>17.9497680664062</v>
      </c>
      <c r="N73">
        <v>0</v>
      </c>
    </row>
    <row r="74" spans="1:14" x14ac:dyDescent="0.35">
      <c r="A74" s="14" t="s">
        <v>71</v>
      </c>
      <c r="B74" s="14"/>
      <c r="C74" s="14"/>
      <c r="D74" s="14"/>
      <c r="E74" s="14"/>
      <c r="F74" s="14"/>
      <c r="G74" s="14"/>
    </row>
    <row r="75" spans="1:14" x14ac:dyDescent="0.35">
      <c r="A75">
        <v>80</v>
      </c>
      <c r="B75" t="s">
        <v>895</v>
      </c>
      <c r="C75">
        <v>5.0500001907348597</v>
      </c>
      <c r="D75">
        <v>5.5900001525878897</v>
      </c>
      <c r="E75">
        <v>0</v>
      </c>
      <c r="F75">
        <v>18.9106540679932</v>
      </c>
      <c r="G75">
        <v>0</v>
      </c>
      <c r="H75">
        <v>80</v>
      </c>
      <c r="I75" t="s">
        <v>896</v>
      </c>
      <c r="J75">
        <v>2.3450002670288099</v>
      </c>
      <c r="K75">
        <v>2.71000003814697</v>
      </c>
      <c r="L75">
        <v>0</v>
      </c>
      <c r="M75">
        <v>18.909267425537099</v>
      </c>
      <c r="N75">
        <v>0</v>
      </c>
    </row>
    <row r="76" spans="1:14" x14ac:dyDescent="0.35">
      <c r="A76">
        <v>81</v>
      </c>
      <c r="B76" t="s">
        <v>897</v>
      </c>
      <c r="C76">
        <v>4.4200000762939498</v>
      </c>
      <c r="D76">
        <v>4.9450006484985396</v>
      </c>
      <c r="E76">
        <v>0</v>
      </c>
      <c r="F76">
        <v>18.781703948974599</v>
      </c>
      <c r="G76">
        <v>0</v>
      </c>
      <c r="H76">
        <v>81</v>
      </c>
      <c r="I76" t="s">
        <v>898</v>
      </c>
      <c r="J76">
        <v>2.6850004196167001</v>
      </c>
      <c r="K76">
        <v>3.1099996566772501</v>
      </c>
      <c r="L76">
        <v>0</v>
      </c>
      <c r="M76">
        <v>18.570772171020501</v>
      </c>
      <c r="N76">
        <v>0</v>
      </c>
    </row>
    <row r="77" spans="1:14" x14ac:dyDescent="0.35">
      <c r="A77" s="14" t="s">
        <v>71</v>
      </c>
      <c r="B77" s="14"/>
      <c r="C77" s="14"/>
      <c r="D77" s="14"/>
      <c r="E77" s="14"/>
      <c r="F77" s="14"/>
      <c r="G77" s="14"/>
    </row>
    <row r="78" spans="1:14" x14ac:dyDescent="0.35">
      <c r="A78">
        <v>79.010000000000005</v>
      </c>
      <c r="B78" t="s">
        <v>899</v>
      </c>
      <c r="C78">
        <v>5.1999998092651403</v>
      </c>
      <c r="D78">
        <v>5.9499998092651403</v>
      </c>
      <c r="E78">
        <v>0</v>
      </c>
      <c r="F78">
        <v>18.871606826782202</v>
      </c>
      <c r="G78">
        <v>0</v>
      </c>
      <c r="H78">
        <v>79.010000000000005</v>
      </c>
      <c r="I78" t="s">
        <v>900</v>
      </c>
      <c r="J78">
        <v>1.79999923706055</v>
      </c>
      <c r="K78">
        <v>2.3499994277954102</v>
      </c>
      <c r="L78">
        <v>0</v>
      </c>
      <c r="M78">
        <v>18.6682529449463</v>
      </c>
      <c r="N78">
        <v>0</v>
      </c>
    </row>
    <row r="79" spans="1:14" x14ac:dyDescent="0.35">
      <c r="A79">
        <v>80.010000000000005</v>
      </c>
      <c r="B79" t="s">
        <v>901</v>
      </c>
      <c r="C79">
        <v>4.6149997711181596</v>
      </c>
      <c r="D79">
        <v>5.21000003814697</v>
      </c>
      <c r="E79">
        <v>0</v>
      </c>
      <c r="F79">
        <v>18.531862258911101</v>
      </c>
      <c r="G79">
        <v>0</v>
      </c>
      <c r="H79">
        <v>80.010000000000005</v>
      </c>
      <c r="I79" t="s">
        <v>902</v>
      </c>
      <c r="J79">
        <v>2.1549997329711901</v>
      </c>
      <c r="K79">
        <v>2.67999935150146</v>
      </c>
      <c r="L79">
        <v>0</v>
      </c>
      <c r="M79">
        <v>18.434087753295898</v>
      </c>
      <c r="N79">
        <v>0</v>
      </c>
    </row>
    <row r="80" spans="1:14" x14ac:dyDescent="0.35">
      <c r="A80" s="14" t="s">
        <v>82</v>
      </c>
      <c r="B80" s="14"/>
      <c r="C80" s="14"/>
      <c r="D80" s="14"/>
      <c r="E80" s="14"/>
      <c r="F80" s="14"/>
      <c r="G80" s="14"/>
    </row>
    <row r="81" spans="1:14" x14ac:dyDescent="0.35">
      <c r="A81">
        <v>79</v>
      </c>
      <c r="B81" t="s">
        <v>903</v>
      </c>
      <c r="C81">
        <v>5.9350004196167001</v>
      </c>
      <c r="D81">
        <v>6.6300001144409197</v>
      </c>
      <c r="E81">
        <v>0</v>
      </c>
      <c r="F81">
        <v>19.100225448608398</v>
      </c>
      <c r="G81">
        <v>0</v>
      </c>
      <c r="H81">
        <v>79</v>
      </c>
      <c r="I81" t="s">
        <v>904</v>
      </c>
      <c r="J81">
        <v>2.1899995803832999</v>
      </c>
      <c r="K81">
        <v>2.6500005722045898</v>
      </c>
      <c r="L81">
        <v>0</v>
      </c>
      <c r="M81">
        <v>18.805049896240199</v>
      </c>
      <c r="N81">
        <v>0</v>
      </c>
    </row>
    <row r="82" spans="1:14" x14ac:dyDescent="0.35">
      <c r="A82">
        <v>80</v>
      </c>
      <c r="B82" t="s">
        <v>905</v>
      </c>
      <c r="C82">
        <v>5.2749996185302699</v>
      </c>
      <c r="D82">
        <v>5.9499998092651403</v>
      </c>
      <c r="E82">
        <v>0</v>
      </c>
      <c r="F82">
        <v>18.904283523559599</v>
      </c>
      <c r="G82">
        <v>0</v>
      </c>
      <c r="H82">
        <v>80</v>
      </c>
      <c r="I82" t="s">
        <v>906</v>
      </c>
      <c r="J82">
        <v>2.5200004577636701</v>
      </c>
      <c r="K82">
        <v>2.9800004959106401</v>
      </c>
      <c r="L82">
        <v>0</v>
      </c>
      <c r="M82">
        <v>18.556739807128899</v>
      </c>
      <c r="N82">
        <v>0</v>
      </c>
    </row>
    <row r="83" spans="1:14" x14ac:dyDescent="0.35">
      <c r="A83" s="14" t="s">
        <v>82</v>
      </c>
      <c r="B83" s="14"/>
      <c r="C83" s="14"/>
      <c r="D83" s="14"/>
      <c r="E83" s="14"/>
      <c r="F83" s="14"/>
      <c r="G83" s="14"/>
    </row>
    <row r="84" spans="1:14" x14ac:dyDescent="0.35">
      <c r="A84">
        <v>79.010000000000005</v>
      </c>
      <c r="B84" t="s">
        <v>907</v>
      </c>
      <c r="C84">
        <v>5.46000003814697</v>
      </c>
      <c r="D84">
        <v>6.21000003814697</v>
      </c>
      <c r="E84">
        <v>0</v>
      </c>
      <c r="F84">
        <v>17.703046798706101</v>
      </c>
      <c r="G84">
        <v>0</v>
      </c>
      <c r="H84">
        <v>79.010000000000005</v>
      </c>
      <c r="I84" t="s">
        <v>908</v>
      </c>
      <c r="J84">
        <v>2.2550001144409202</v>
      </c>
      <c r="K84">
        <v>2.8050000667571999</v>
      </c>
      <c r="L84">
        <v>0</v>
      </c>
      <c r="M84">
        <v>19.633522033691399</v>
      </c>
      <c r="N84">
        <v>0</v>
      </c>
    </row>
    <row r="85" spans="1:14" x14ac:dyDescent="0.35">
      <c r="A85">
        <v>80.010000000000005</v>
      </c>
      <c r="B85" t="s">
        <v>909</v>
      </c>
      <c r="C85">
        <v>4.96000003814697</v>
      </c>
      <c r="D85">
        <v>5.6100001335143999</v>
      </c>
      <c r="E85">
        <v>0</v>
      </c>
      <c r="F85">
        <v>17.9609260559082</v>
      </c>
      <c r="G85">
        <v>0</v>
      </c>
      <c r="H85">
        <v>80.010000000000005</v>
      </c>
      <c r="I85" t="s">
        <v>910</v>
      </c>
      <c r="J85">
        <v>2.5099999904632599</v>
      </c>
      <c r="K85">
        <v>3.1600000858306898</v>
      </c>
      <c r="L85">
        <v>0</v>
      </c>
      <c r="M85">
        <v>19.179069519043001</v>
      </c>
      <c r="N85">
        <v>0</v>
      </c>
    </row>
    <row r="86" spans="1:14" x14ac:dyDescent="0.35">
      <c r="A86" s="14" t="s">
        <v>91</v>
      </c>
      <c r="B86" s="14"/>
      <c r="C86" s="14"/>
      <c r="D86" s="14"/>
      <c r="E86" s="14"/>
      <c r="F86" s="14"/>
      <c r="G86" s="14"/>
    </row>
    <row r="87" spans="1:14" x14ac:dyDescent="0.35">
      <c r="A87">
        <v>79</v>
      </c>
      <c r="B87" t="s">
        <v>911</v>
      </c>
      <c r="C87">
        <v>6.3149995803832999</v>
      </c>
      <c r="D87">
        <v>7.0299997329711896</v>
      </c>
      <c r="E87">
        <v>0</v>
      </c>
      <c r="F87">
        <v>18.8276042938232</v>
      </c>
      <c r="G87">
        <v>0</v>
      </c>
      <c r="H87">
        <v>79</v>
      </c>
      <c r="I87" t="s">
        <v>912</v>
      </c>
      <c r="J87">
        <v>2.50999927520752</v>
      </c>
      <c r="K87">
        <v>2.9499998092651398</v>
      </c>
      <c r="L87">
        <v>0</v>
      </c>
      <c r="M87">
        <v>18.663232803344702</v>
      </c>
      <c r="N87">
        <v>0</v>
      </c>
    </row>
    <row r="88" spans="1:14" x14ac:dyDescent="0.35">
      <c r="A88">
        <v>80</v>
      </c>
      <c r="B88" t="s">
        <v>913</v>
      </c>
      <c r="C88">
        <v>5.6500005722045898</v>
      </c>
      <c r="D88">
        <v>6.3900003433227504</v>
      </c>
      <c r="E88">
        <v>0</v>
      </c>
      <c r="F88">
        <v>18.5918979644775</v>
      </c>
      <c r="G88">
        <v>0</v>
      </c>
      <c r="H88">
        <v>80</v>
      </c>
      <c r="I88" t="s">
        <v>914</v>
      </c>
      <c r="J88">
        <v>2.8400001525878902</v>
      </c>
      <c r="K88">
        <v>3.3400001525878902</v>
      </c>
      <c r="L88">
        <v>0</v>
      </c>
      <c r="M88">
        <v>18.445245742797901</v>
      </c>
      <c r="N88">
        <v>0</v>
      </c>
    </row>
    <row r="89" spans="1:14" x14ac:dyDescent="0.35">
      <c r="A89" s="14" t="s">
        <v>91</v>
      </c>
      <c r="B89" s="14"/>
      <c r="C89" s="14"/>
      <c r="D89" s="14"/>
      <c r="E89" s="14"/>
      <c r="F89" s="14"/>
      <c r="G89" s="14"/>
    </row>
    <row r="90" spans="1:14" x14ac:dyDescent="0.35">
      <c r="A90">
        <v>80.010000000000005</v>
      </c>
      <c r="B90" t="s">
        <v>915</v>
      </c>
      <c r="C90">
        <v>5.5100002288818404</v>
      </c>
      <c r="D90">
        <v>6.2600002288818404</v>
      </c>
      <c r="E90">
        <v>0</v>
      </c>
      <c r="F90">
        <v>18.100013732910199</v>
      </c>
      <c r="G90">
        <v>0</v>
      </c>
      <c r="H90">
        <v>80.010000000000005</v>
      </c>
      <c r="I90" t="s">
        <v>916</v>
      </c>
      <c r="J90">
        <v>2.79500007629394</v>
      </c>
      <c r="K90">
        <v>3.4449999332428001</v>
      </c>
      <c r="L90">
        <v>0</v>
      </c>
      <c r="M90">
        <v>18.991102218627901</v>
      </c>
      <c r="N90">
        <v>0</v>
      </c>
    </row>
    <row r="91" spans="1:14" x14ac:dyDescent="0.35">
      <c r="A91">
        <v>81.010000000000005</v>
      </c>
      <c r="B91" t="s">
        <v>917</v>
      </c>
      <c r="C91">
        <v>4.7550001144409197</v>
      </c>
      <c r="D91">
        <v>5.4050002098083496</v>
      </c>
      <c r="E91">
        <v>0</v>
      </c>
      <c r="F91">
        <v>17.0184936523438</v>
      </c>
      <c r="G91">
        <v>0</v>
      </c>
      <c r="H91">
        <v>81.010000000000005</v>
      </c>
      <c r="I91" t="s">
        <v>918</v>
      </c>
      <c r="J91">
        <v>3.3099999427795401</v>
      </c>
      <c r="K91">
        <v>3.96000003814697</v>
      </c>
      <c r="L91">
        <v>0</v>
      </c>
      <c r="M91">
        <v>19.3522338867188</v>
      </c>
      <c r="N91">
        <v>0</v>
      </c>
    </row>
    <row r="92" spans="1:14" x14ac:dyDescent="0.35">
      <c r="A92" s="14" t="s">
        <v>98</v>
      </c>
      <c r="B92" s="14"/>
      <c r="C92" s="14"/>
      <c r="D92" s="14"/>
      <c r="E92" s="14"/>
      <c r="F92" s="14"/>
      <c r="G92" s="14"/>
    </row>
    <row r="93" spans="1:14" x14ac:dyDescent="0.35">
      <c r="A93">
        <v>80</v>
      </c>
      <c r="B93" t="s">
        <v>919</v>
      </c>
      <c r="C93">
        <v>6.08500003814697</v>
      </c>
      <c r="D93">
        <v>6.83500003814697</v>
      </c>
      <c r="E93">
        <v>0</v>
      </c>
      <c r="F93">
        <v>18.737943649291999</v>
      </c>
      <c r="G93">
        <v>0</v>
      </c>
      <c r="H93">
        <v>80</v>
      </c>
      <c r="I93" t="s">
        <v>920</v>
      </c>
      <c r="J93">
        <v>3.1199998855590798</v>
      </c>
      <c r="K93">
        <v>3.7699999809265101</v>
      </c>
      <c r="L93">
        <v>0</v>
      </c>
      <c r="M93">
        <v>18.973505020141602</v>
      </c>
      <c r="N93">
        <v>0</v>
      </c>
    </row>
    <row r="94" spans="1:14" x14ac:dyDescent="0.35">
      <c r="A94">
        <v>81</v>
      </c>
      <c r="B94" t="s">
        <v>921</v>
      </c>
      <c r="C94">
        <v>5.4899997711181596</v>
      </c>
      <c r="D94">
        <v>6.2399997711181596</v>
      </c>
      <c r="E94">
        <v>0</v>
      </c>
      <c r="F94">
        <v>18.5535774230957</v>
      </c>
      <c r="G94">
        <v>0</v>
      </c>
      <c r="H94">
        <v>81</v>
      </c>
      <c r="I94" t="s">
        <v>922</v>
      </c>
      <c r="J94">
        <v>3.67000007629394</v>
      </c>
      <c r="K94">
        <v>4.3200001716613796</v>
      </c>
      <c r="L94">
        <v>0</v>
      </c>
      <c r="M94">
        <v>19.3729972839356</v>
      </c>
      <c r="N94">
        <v>0</v>
      </c>
    </row>
    <row r="95" spans="1:14" x14ac:dyDescent="0.35">
      <c r="A95" s="14" t="s">
        <v>98</v>
      </c>
      <c r="B95" s="14"/>
      <c r="C95" s="14"/>
      <c r="D95" s="14"/>
      <c r="E95" s="14"/>
      <c r="F95" s="14"/>
      <c r="G95" s="14"/>
    </row>
    <row r="96" spans="1:14" x14ac:dyDescent="0.35">
      <c r="A96">
        <v>79.010000000000005</v>
      </c>
      <c r="B96" t="s">
        <v>923</v>
      </c>
      <c r="C96">
        <v>6.4200000762939498</v>
      </c>
      <c r="D96">
        <v>7.1700000762939498</v>
      </c>
      <c r="E96">
        <v>0</v>
      </c>
      <c r="F96">
        <v>17.713161468505898</v>
      </c>
      <c r="G96">
        <v>0</v>
      </c>
      <c r="H96">
        <v>79.010000000000005</v>
      </c>
      <c r="I96" t="s">
        <v>924</v>
      </c>
      <c r="J96">
        <v>2.7400000095367401</v>
      </c>
      <c r="K96">
        <v>3.3900001049041699</v>
      </c>
      <c r="L96">
        <v>0</v>
      </c>
      <c r="M96">
        <v>19.547725677490199</v>
      </c>
      <c r="N96">
        <v>0</v>
      </c>
    </row>
    <row r="97" spans="1:14" x14ac:dyDescent="0.35">
      <c r="A97">
        <v>80.010000000000005</v>
      </c>
      <c r="B97" t="s">
        <v>925</v>
      </c>
      <c r="C97">
        <v>5.8550000190734899</v>
      </c>
      <c r="D97">
        <v>6.6050000190734899</v>
      </c>
      <c r="E97">
        <v>0</v>
      </c>
      <c r="F97">
        <v>17.817308425903299</v>
      </c>
      <c r="G97">
        <v>0</v>
      </c>
      <c r="H97">
        <v>80.010000000000005</v>
      </c>
      <c r="I97" t="s">
        <v>926</v>
      </c>
      <c r="J97">
        <v>3.0199999809265101</v>
      </c>
      <c r="K97">
        <v>3.67000007629394</v>
      </c>
      <c r="L97">
        <v>0</v>
      </c>
      <c r="M97">
        <v>19.0389099121094</v>
      </c>
      <c r="N97">
        <v>0</v>
      </c>
    </row>
    <row r="98" spans="1:14" x14ac:dyDescent="0.35">
      <c r="A98" s="14" t="s">
        <v>109</v>
      </c>
      <c r="B98" s="14"/>
      <c r="C98" s="14"/>
      <c r="D98" s="14"/>
      <c r="E98" s="14"/>
      <c r="F98" s="14"/>
      <c r="G98" s="14"/>
    </row>
    <row r="99" spans="1:14" x14ac:dyDescent="0.35">
      <c r="A99">
        <v>80</v>
      </c>
      <c r="B99" t="s">
        <v>927</v>
      </c>
      <c r="C99">
        <v>7.0650000572204599</v>
      </c>
      <c r="D99">
        <v>7.8150000572204599</v>
      </c>
      <c r="E99">
        <v>0</v>
      </c>
      <c r="F99">
        <v>18.739042282104499</v>
      </c>
      <c r="G99">
        <v>0</v>
      </c>
      <c r="H99">
        <v>80</v>
      </c>
      <c r="I99" t="s">
        <v>928</v>
      </c>
      <c r="J99">
        <v>4.0799999237060502</v>
      </c>
      <c r="K99">
        <v>4.7300000190734899</v>
      </c>
      <c r="L99">
        <v>0</v>
      </c>
      <c r="M99">
        <v>19.167301177978501</v>
      </c>
      <c r="N99">
        <v>0</v>
      </c>
    </row>
    <row r="100" spans="1:14" x14ac:dyDescent="0.35">
      <c r="A100">
        <v>81</v>
      </c>
      <c r="B100" t="s">
        <v>929</v>
      </c>
      <c r="C100">
        <v>6.2449998855590803</v>
      </c>
      <c r="D100">
        <v>6.9949998855590803</v>
      </c>
      <c r="E100">
        <v>0</v>
      </c>
      <c r="F100">
        <v>17.771377563476602</v>
      </c>
      <c r="G100">
        <v>0</v>
      </c>
      <c r="H100">
        <v>81</v>
      </c>
      <c r="I100" t="s">
        <v>930</v>
      </c>
      <c r="J100">
        <v>4.625</v>
      </c>
      <c r="K100">
        <v>5.2750000953674299</v>
      </c>
      <c r="L100">
        <v>0</v>
      </c>
      <c r="M100">
        <v>19.4504909515381</v>
      </c>
      <c r="N100">
        <v>0</v>
      </c>
    </row>
  </sheetData>
  <mergeCells count="24">
    <mergeCell ref="A83:G83"/>
    <mergeCell ref="A86:G86"/>
    <mergeCell ref="A89:G89"/>
    <mergeCell ref="A92:G92"/>
    <mergeCell ref="A95:G95"/>
    <mergeCell ref="A98:G98"/>
    <mergeCell ref="A65:G65"/>
    <mergeCell ref="A68:G68"/>
    <mergeCell ref="A71:G71"/>
    <mergeCell ref="A74:G74"/>
    <mergeCell ref="A77:G77"/>
    <mergeCell ref="A80:G80"/>
    <mergeCell ref="A47:G47"/>
    <mergeCell ref="A50:G50"/>
    <mergeCell ref="A53:G53"/>
    <mergeCell ref="A56:G56"/>
    <mergeCell ref="A59:G59"/>
    <mergeCell ref="A62:G62"/>
    <mergeCell ref="A1:G1"/>
    <mergeCell ref="A3:G3"/>
    <mergeCell ref="A21:G21"/>
    <mergeCell ref="A38:G38"/>
    <mergeCell ref="A41:G41"/>
    <mergeCell ref="A44:G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B188-6324-464C-A7CA-C82940BC1610}">
  <dimension ref="A1:Q112"/>
  <sheetViews>
    <sheetView workbookViewId="0">
      <selection activeCell="R13" sqref="R13"/>
    </sheetView>
  </sheetViews>
  <sheetFormatPr defaultRowHeight="14.5" outlineLevelCol="1" x14ac:dyDescent="0.35"/>
  <cols>
    <col min="1" max="2" width="9.1796875" bestFit="1" customWidth="1"/>
    <col min="3" max="6" width="17" bestFit="1" customWidth="1"/>
    <col min="7" max="7" width="9.1796875" bestFit="1" customWidth="1"/>
    <col min="8" max="9" width="9.1796875" hidden="1" customWidth="1" outlineLevel="1"/>
    <col min="10" max="13" width="17" hidden="1" customWidth="1" outlineLevel="1"/>
    <col min="14" max="14" width="9.1796875" hidden="1" customWidth="1" outlineLevel="1"/>
    <col min="15" max="15" width="8.7265625" collapsed="1"/>
    <col min="16" max="16" width="30" customWidth="1"/>
    <col min="17" max="17" width="9.7265625" bestFit="1" customWidth="1"/>
  </cols>
  <sheetData>
    <row r="1" spans="1:17" x14ac:dyDescent="0.35">
      <c r="A1" s="14" t="s">
        <v>0</v>
      </c>
      <c r="B1" s="14"/>
      <c r="C1" s="14"/>
      <c r="D1" s="14"/>
      <c r="E1" s="14"/>
      <c r="F1" s="14"/>
      <c r="G1" s="14"/>
    </row>
    <row r="2" spans="1:17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1:17" x14ac:dyDescent="0.35">
      <c r="A3" s="14" t="s">
        <v>109</v>
      </c>
      <c r="B3" s="14"/>
      <c r="C3" s="14"/>
      <c r="D3" s="14"/>
      <c r="E3" s="14"/>
      <c r="F3" s="14"/>
      <c r="G3" s="14"/>
      <c r="P3" s="4" t="s">
        <v>622</v>
      </c>
      <c r="Q3" s="6">
        <v>45793</v>
      </c>
    </row>
    <row r="4" spans="1:17" x14ac:dyDescent="0.35">
      <c r="A4">
        <v>0.01</v>
      </c>
      <c r="B4" t="s">
        <v>636</v>
      </c>
      <c r="C4">
        <v>0</v>
      </c>
      <c r="D4">
        <v>0</v>
      </c>
      <c r="E4">
        <v>0</v>
      </c>
      <c r="F4">
        <v>0</v>
      </c>
      <c r="G4">
        <v>0</v>
      </c>
      <c r="H4">
        <v>0.01</v>
      </c>
      <c r="I4" t="s">
        <v>637</v>
      </c>
      <c r="J4">
        <v>0</v>
      </c>
      <c r="K4">
        <v>0</v>
      </c>
      <c r="L4">
        <v>0</v>
      </c>
      <c r="M4">
        <v>0</v>
      </c>
      <c r="N4">
        <v>0</v>
      </c>
      <c r="P4" s="5" t="s">
        <v>623</v>
      </c>
      <c r="Q4" s="7">
        <v>46157</v>
      </c>
    </row>
    <row r="5" spans="1:17" x14ac:dyDescent="0.35">
      <c r="A5" s="14" t="s">
        <v>109</v>
      </c>
      <c r="B5" s="14"/>
      <c r="C5" s="14"/>
      <c r="D5" s="14"/>
      <c r="E5" s="14"/>
      <c r="F5" s="14"/>
      <c r="G5" s="14"/>
      <c r="P5" s="5" t="s">
        <v>624</v>
      </c>
      <c r="Q5" s="7">
        <v>46100</v>
      </c>
    </row>
    <row r="6" spans="1:17" x14ac:dyDescent="0.35">
      <c r="A6" s="12">
        <v>170</v>
      </c>
      <c r="B6" s="12" t="s">
        <v>638</v>
      </c>
      <c r="C6" s="12">
        <v>12.189999580383301</v>
      </c>
      <c r="D6" s="12">
        <v>13.539999961853001</v>
      </c>
      <c r="E6" s="12">
        <v>0</v>
      </c>
      <c r="F6" s="12">
        <v>19.822294235229499</v>
      </c>
      <c r="G6" s="12">
        <v>0</v>
      </c>
      <c r="H6">
        <v>170</v>
      </c>
      <c r="I6" t="s">
        <v>639</v>
      </c>
      <c r="J6">
        <v>10.699999809265099</v>
      </c>
      <c r="K6">
        <v>12.050000190734901</v>
      </c>
      <c r="L6">
        <v>0</v>
      </c>
      <c r="M6">
        <v>17.976221084594702</v>
      </c>
      <c r="N6">
        <v>0</v>
      </c>
      <c r="P6" s="5"/>
      <c r="Q6" s="8"/>
    </row>
    <row r="7" spans="1:17" x14ac:dyDescent="0.35">
      <c r="A7">
        <v>172</v>
      </c>
      <c r="B7" t="s">
        <v>640</v>
      </c>
      <c r="C7">
        <v>10.319999694824199</v>
      </c>
      <c r="D7">
        <v>11.670000076294</v>
      </c>
      <c r="E7">
        <v>0</v>
      </c>
      <c r="F7">
        <v>18.2779426574707</v>
      </c>
      <c r="G7">
        <v>0</v>
      </c>
      <c r="H7">
        <v>172</v>
      </c>
      <c r="I7" t="s">
        <v>641</v>
      </c>
      <c r="J7">
        <v>11.6300001144409</v>
      </c>
      <c r="K7">
        <v>12.9799995422363</v>
      </c>
      <c r="L7">
        <v>0</v>
      </c>
      <c r="M7">
        <v>17.728122711181602</v>
      </c>
      <c r="N7">
        <v>0</v>
      </c>
      <c r="P7" s="5" t="s">
        <v>625</v>
      </c>
      <c r="Q7" s="8">
        <f>Q4-Q3</f>
        <v>364</v>
      </c>
    </row>
    <row r="8" spans="1:17" x14ac:dyDescent="0.35">
      <c r="A8" s="14" t="s">
        <v>109</v>
      </c>
      <c r="B8" s="14"/>
      <c r="C8" s="14"/>
      <c r="D8" s="14"/>
      <c r="E8" s="14"/>
      <c r="F8" s="14"/>
      <c r="G8" s="14"/>
      <c r="P8" s="5" t="s">
        <v>626</v>
      </c>
      <c r="Q8" s="8">
        <f>Q5-Q3</f>
        <v>307</v>
      </c>
    </row>
    <row r="9" spans="1:17" x14ac:dyDescent="0.35">
      <c r="A9">
        <v>168.01</v>
      </c>
      <c r="B9" t="s">
        <v>642</v>
      </c>
      <c r="C9">
        <v>12.185000419616699</v>
      </c>
      <c r="D9">
        <v>13.5349998474121</v>
      </c>
      <c r="E9">
        <v>0</v>
      </c>
      <c r="F9">
        <v>19.165645599365199</v>
      </c>
      <c r="G9">
        <v>0</v>
      </c>
      <c r="H9">
        <v>168.01</v>
      </c>
      <c r="I9" t="s">
        <v>643</v>
      </c>
      <c r="J9">
        <v>9.3900003433227504</v>
      </c>
      <c r="K9">
        <v>10.5900001525879</v>
      </c>
      <c r="L9">
        <v>0</v>
      </c>
      <c r="M9">
        <v>17.655277252197301</v>
      </c>
      <c r="N9">
        <v>0</v>
      </c>
      <c r="P9" s="5" t="s">
        <v>627</v>
      </c>
      <c r="Q9" s="8">
        <f>Q7-Q8</f>
        <v>57</v>
      </c>
    </row>
    <row r="10" spans="1:17" x14ac:dyDescent="0.35">
      <c r="A10">
        <v>170.01</v>
      </c>
      <c r="B10" t="s">
        <v>644</v>
      </c>
      <c r="C10">
        <v>11.4049997329712</v>
      </c>
      <c r="D10">
        <v>12.7550001144409</v>
      </c>
      <c r="E10">
        <v>0</v>
      </c>
      <c r="F10">
        <v>19.4004402160644</v>
      </c>
      <c r="G10">
        <v>0</v>
      </c>
      <c r="H10">
        <v>170.01</v>
      </c>
      <c r="I10" t="s">
        <v>645</v>
      </c>
      <c r="J10">
        <v>9.8100004196166992</v>
      </c>
      <c r="K10">
        <v>11.0100002288818</v>
      </c>
      <c r="L10">
        <v>0</v>
      </c>
      <c r="M10">
        <v>16.711261749267599</v>
      </c>
      <c r="N10">
        <v>0</v>
      </c>
      <c r="P10" s="5" t="s">
        <v>646</v>
      </c>
      <c r="Q10" s="8">
        <f>Q9/Q7</f>
        <v>0.15659340659340659</v>
      </c>
    </row>
    <row r="11" spans="1:17" ht="32" customHeight="1" x14ac:dyDescent="0.35">
      <c r="A11" s="14" t="s">
        <v>118</v>
      </c>
      <c r="B11" s="14"/>
      <c r="C11" s="14"/>
      <c r="D11" s="14"/>
      <c r="E11" s="14"/>
      <c r="F11" s="14"/>
      <c r="G11" s="14"/>
      <c r="P11" s="15" t="s">
        <v>628</v>
      </c>
      <c r="Q11" s="11">
        <f>(F6*(1+Q10))/100</f>
        <v>0.2292633481602093</v>
      </c>
    </row>
    <row r="12" spans="1:17" x14ac:dyDescent="0.35">
      <c r="A12">
        <v>168</v>
      </c>
      <c r="B12" t="s">
        <v>647</v>
      </c>
      <c r="C12">
        <v>14.1199998855591</v>
      </c>
      <c r="D12">
        <v>15.6199998855591</v>
      </c>
      <c r="E12">
        <v>0</v>
      </c>
      <c r="F12">
        <v>18.786598205566399</v>
      </c>
      <c r="G12">
        <v>0</v>
      </c>
      <c r="H12">
        <v>168</v>
      </c>
      <c r="I12" t="s">
        <v>648</v>
      </c>
      <c r="J12">
        <v>10.814999580383301</v>
      </c>
      <c r="K12">
        <v>12.314999580383301</v>
      </c>
      <c r="L12">
        <v>0</v>
      </c>
      <c r="M12">
        <v>18.100336074829102</v>
      </c>
      <c r="N12">
        <v>0</v>
      </c>
    </row>
    <row r="13" spans="1:17" x14ac:dyDescent="0.35">
      <c r="A13">
        <v>172</v>
      </c>
      <c r="B13" t="s">
        <v>649</v>
      </c>
      <c r="C13">
        <v>12.0100002288818</v>
      </c>
      <c r="D13">
        <v>13.5100002288818</v>
      </c>
      <c r="E13">
        <v>0</v>
      </c>
      <c r="F13">
        <v>18.404941558837901</v>
      </c>
      <c r="G13">
        <v>0</v>
      </c>
      <c r="H13">
        <v>172</v>
      </c>
      <c r="I13" t="s">
        <v>650</v>
      </c>
      <c r="J13">
        <v>12.8549995422363</v>
      </c>
      <c r="K13">
        <v>14.3549995422363</v>
      </c>
      <c r="L13">
        <v>0</v>
      </c>
      <c r="M13">
        <v>18.006401062011701</v>
      </c>
      <c r="N13">
        <v>0</v>
      </c>
    </row>
    <row r="14" spans="1:17" x14ac:dyDescent="0.35">
      <c r="A14" s="14" t="s">
        <v>118</v>
      </c>
      <c r="B14" s="14"/>
      <c r="C14" s="14"/>
      <c r="D14" s="14"/>
      <c r="E14" s="14"/>
      <c r="F14" s="14"/>
      <c r="G14" s="14"/>
    </row>
    <row r="15" spans="1:17" x14ac:dyDescent="0.35">
      <c r="A15">
        <v>168.01</v>
      </c>
      <c r="B15" t="s">
        <v>651</v>
      </c>
      <c r="C15">
        <v>14.055000305175801</v>
      </c>
      <c r="D15">
        <v>15.555000305175801</v>
      </c>
      <c r="E15">
        <v>0</v>
      </c>
      <c r="F15">
        <v>18.719541549682599</v>
      </c>
      <c r="G15">
        <v>0</v>
      </c>
      <c r="H15">
        <v>168.01</v>
      </c>
      <c r="I15" t="s">
        <v>652</v>
      </c>
      <c r="J15">
        <v>9.9449996948242205</v>
      </c>
      <c r="K15">
        <v>11.2449998855591</v>
      </c>
      <c r="L15">
        <v>0</v>
      </c>
      <c r="M15">
        <v>17.413873672485401</v>
      </c>
      <c r="N15">
        <v>0</v>
      </c>
    </row>
    <row r="16" spans="1:17" x14ac:dyDescent="0.35">
      <c r="A16">
        <v>172.01</v>
      </c>
      <c r="B16" t="s">
        <v>653</v>
      </c>
      <c r="C16">
        <v>11.9799995422363</v>
      </c>
      <c r="D16">
        <v>13.4799995422363</v>
      </c>
      <c r="E16">
        <v>0</v>
      </c>
      <c r="F16">
        <v>18.3783283233643</v>
      </c>
      <c r="G16">
        <v>0</v>
      </c>
      <c r="H16">
        <v>172.01</v>
      </c>
      <c r="I16" t="s">
        <v>654</v>
      </c>
      <c r="J16">
        <v>12.074999809265099</v>
      </c>
      <c r="K16">
        <v>13.574999809265099</v>
      </c>
      <c r="L16">
        <v>0</v>
      </c>
      <c r="M16">
        <v>17.7435607910156</v>
      </c>
      <c r="N16">
        <v>0</v>
      </c>
    </row>
    <row r="17" spans="1:14" x14ac:dyDescent="0.35">
      <c r="A17" s="14" t="s">
        <v>125</v>
      </c>
      <c r="B17" s="14"/>
      <c r="C17" s="14"/>
      <c r="D17" s="14"/>
      <c r="E17" s="14"/>
      <c r="F17" s="14"/>
      <c r="G17" s="14"/>
    </row>
    <row r="18" spans="1:14" x14ac:dyDescent="0.35">
      <c r="A18">
        <v>168</v>
      </c>
      <c r="B18" t="s">
        <v>655</v>
      </c>
      <c r="C18">
        <v>15.800000190734901</v>
      </c>
      <c r="D18">
        <v>17.7000007629394</v>
      </c>
      <c r="E18">
        <v>0</v>
      </c>
      <c r="F18">
        <v>19.279228210449201</v>
      </c>
      <c r="G18">
        <v>0</v>
      </c>
      <c r="H18">
        <v>168</v>
      </c>
      <c r="I18" t="s">
        <v>656</v>
      </c>
      <c r="J18">
        <v>12.449999809265099</v>
      </c>
      <c r="K18">
        <v>13.949999809265099</v>
      </c>
      <c r="L18">
        <v>0</v>
      </c>
      <c r="M18">
        <v>18.293621063232401</v>
      </c>
      <c r="N18">
        <v>0</v>
      </c>
    </row>
    <row r="19" spans="1:14" x14ac:dyDescent="0.35">
      <c r="A19">
        <v>172</v>
      </c>
      <c r="B19" t="s">
        <v>657</v>
      </c>
      <c r="C19">
        <v>13.8450002670288</v>
      </c>
      <c r="D19">
        <v>15.3450002670288</v>
      </c>
      <c r="E19">
        <v>0</v>
      </c>
      <c r="F19">
        <v>18.851902008056602</v>
      </c>
      <c r="G19">
        <v>0</v>
      </c>
      <c r="H19">
        <v>172</v>
      </c>
      <c r="I19" t="s">
        <v>658</v>
      </c>
      <c r="J19">
        <v>14.5</v>
      </c>
      <c r="K19">
        <v>16</v>
      </c>
      <c r="L19">
        <v>0</v>
      </c>
      <c r="M19">
        <v>18.2352180480957</v>
      </c>
      <c r="N19">
        <v>0</v>
      </c>
    </row>
    <row r="20" spans="1:14" x14ac:dyDescent="0.35">
      <c r="A20" s="14" t="s">
        <v>125</v>
      </c>
      <c r="B20" s="14"/>
      <c r="C20" s="14"/>
      <c r="D20" s="14"/>
      <c r="E20" s="14"/>
      <c r="F20" s="14"/>
      <c r="G20" s="14"/>
    </row>
    <row r="21" spans="1:14" x14ac:dyDescent="0.35">
      <c r="A21">
        <v>168.01</v>
      </c>
      <c r="B21" t="s">
        <v>659</v>
      </c>
      <c r="C21">
        <v>15.295000076294</v>
      </c>
      <c r="D21">
        <v>17.194999694824201</v>
      </c>
      <c r="E21">
        <v>0</v>
      </c>
      <c r="F21">
        <v>19.3847141265869</v>
      </c>
      <c r="G21">
        <v>0</v>
      </c>
      <c r="H21">
        <v>168.01</v>
      </c>
      <c r="I21" t="s">
        <v>660</v>
      </c>
      <c r="J21">
        <v>11.9650001525879</v>
      </c>
      <c r="K21">
        <v>13.4650001525879</v>
      </c>
      <c r="L21">
        <v>0</v>
      </c>
      <c r="M21">
        <v>17.935298919677699</v>
      </c>
      <c r="N21">
        <v>0</v>
      </c>
    </row>
    <row r="22" spans="1:14" x14ac:dyDescent="0.35">
      <c r="A22">
        <v>172.01</v>
      </c>
      <c r="B22" t="s">
        <v>661</v>
      </c>
      <c r="C22">
        <v>13.2700004577637</v>
      </c>
      <c r="D22">
        <v>14.7700004577637</v>
      </c>
      <c r="E22">
        <v>0</v>
      </c>
      <c r="F22">
        <v>18.779808044433601</v>
      </c>
      <c r="G22">
        <v>0</v>
      </c>
      <c r="H22">
        <v>172.01</v>
      </c>
      <c r="I22" t="s">
        <v>662</v>
      </c>
      <c r="J22">
        <v>14.2550001144409</v>
      </c>
      <c r="K22">
        <v>15.7550001144409</v>
      </c>
      <c r="L22">
        <v>0</v>
      </c>
      <c r="M22">
        <v>18.246589660644499</v>
      </c>
      <c r="N22">
        <v>0</v>
      </c>
    </row>
    <row r="23" spans="1:14" x14ac:dyDescent="0.35">
      <c r="A23" s="14" t="s">
        <v>132</v>
      </c>
      <c r="B23" s="14"/>
      <c r="C23" s="14"/>
      <c r="D23" s="14"/>
      <c r="E23" s="14"/>
      <c r="F23" s="14"/>
      <c r="G23" s="14"/>
    </row>
    <row r="24" spans="1:14" x14ac:dyDescent="0.35">
      <c r="A24">
        <v>168</v>
      </c>
      <c r="B24" t="s">
        <v>663</v>
      </c>
      <c r="C24">
        <v>17.155000686645501</v>
      </c>
      <c r="D24">
        <v>19.055000305175799</v>
      </c>
      <c r="E24">
        <v>0</v>
      </c>
      <c r="F24">
        <v>19.285682678222699</v>
      </c>
      <c r="G24">
        <v>0</v>
      </c>
      <c r="H24">
        <v>168</v>
      </c>
      <c r="I24" t="s">
        <v>664</v>
      </c>
      <c r="J24">
        <v>13.689999580383301</v>
      </c>
      <c r="K24">
        <v>15.189999580383301</v>
      </c>
      <c r="L24">
        <v>0</v>
      </c>
      <c r="M24">
        <v>18.713808059692401</v>
      </c>
      <c r="N24">
        <v>0</v>
      </c>
    </row>
    <row r="25" spans="1:14" x14ac:dyDescent="0.35">
      <c r="A25">
        <v>172</v>
      </c>
      <c r="B25" t="s">
        <v>665</v>
      </c>
      <c r="C25">
        <v>15.064999580383301</v>
      </c>
      <c r="D25">
        <v>16.965000152587901</v>
      </c>
      <c r="E25">
        <v>0</v>
      </c>
      <c r="F25">
        <v>18.9216804504394</v>
      </c>
      <c r="G25">
        <v>0</v>
      </c>
      <c r="H25">
        <v>172</v>
      </c>
      <c r="I25" t="s">
        <v>666</v>
      </c>
      <c r="J25">
        <v>15.460000038146999</v>
      </c>
      <c r="K25">
        <v>17.360000610351602</v>
      </c>
      <c r="L25">
        <v>0</v>
      </c>
      <c r="M25">
        <v>18.5592365264893</v>
      </c>
      <c r="N25">
        <v>0</v>
      </c>
    </row>
    <row r="26" spans="1:14" x14ac:dyDescent="0.35">
      <c r="A26" s="14" t="s">
        <v>132</v>
      </c>
      <c r="B26" s="14"/>
      <c r="C26" s="14"/>
      <c r="D26" s="14"/>
      <c r="E26" s="14"/>
      <c r="F26" s="14"/>
      <c r="G26" s="14"/>
    </row>
    <row r="27" spans="1:14" x14ac:dyDescent="0.35">
      <c r="A27">
        <v>168.01</v>
      </c>
      <c r="B27" t="s">
        <v>667</v>
      </c>
      <c r="C27">
        <v>17.309999465942401</v>
      </c>
      <c r="D27">
        <v>19.209999084472699</v>
      </c>
      <c r="E27">
        <v>0</v>
      </c>
      <c r="F27">
        <v>19.508947372436499</v>
      </c>
      <c r="G27">
        <v>0</v>
      </c>
      <c r="H27">
        <v>168.01</v>
      </c>
      <c r="I27" t="s">
        <v>668</v>
      </c>
      <c r="J27">
        <v>12.789999961853001</v>
      </c>
      <c r="K27">
        <v>14.289999961853001</v>
      </c>
      <c r="L27">
        <v>0</v>
      </c>
      <c r="M27">
        <v>18.342369079589801</v>
      </c>
      <c r="N27">
        <v>0</v>
      </c>
    </row>
    <row r="28" spans="1:14" x14ac:dyDescent="0.35">
      <c r="A28">
        <v>172.01</v>
      </c>
      <c r="B28" t="s">
        <v>669</v>
      </c>
      <c r="C28">
        <v>15.079999923706</v>
      </c>
      <c r="D28">
        <v>16.9799995422363</v>
      </c>
      <c r="E28">
        <v>0</v>
      </c>
      <c r="F28">
        <v>18.9626064300537</v>
      </c>
      <c r="G28">
        <v>0</v>
      </c>
      <c r="H28">
        <v>172.01</v>
      </c>
      <c r="I28" t="s">
        <v>670</v>
      </c>
      <c r="J28">
        <v>14.829999923706</v>
      </c>
      <c r="K28">
        <v>16.329999923706101</v>
      </c>
      <c r="L28">
        <v>0</v>
      </c>
      <c r="M28">
        <v>18.392269134521499</v>
      </c>
      <c r="N28">
        <v>0</v>
      </c>
    </row>
    <row r="29" spans="1:14" x14ac:dyDescent="0.35">
      <c r="A29" s="14" t="s">
        <v>139</v>
      </c>
      <c r="B29" s="14"/>
      <c r="C29" s="14"/>
      <c r="D29" s="14"/>
      <c r="E29" s="14"/>
      <c r="F29" s="14"/>
      <c r="G29" s="14"/>
    </row>
    <row r="30" spans="1:14" x14ac:dyDescent="0.35">
      <c r="A30">
        <v>168</v>
      </c>
      <c r="B30" t="s">
        <v>671</v>
      </c>
      <c r="C30">
        <v>18.444999694824201</v>
      </c>
      <c r="D30">
        <v>20.344999313354499</v>
      </c>
      <c r="E30">
        <v>0</v>
      </c>
      <c r="F30">
        <v>19.292270660400401</v>
      </c>
      <c r="G30">
        <v>0</v>
      </c>
      <c r="H30">
        <v>168</v>
      </c>
      <c r="I30" t="s">
        <v>672</v>
      </c>
      <c r="J30">
        <v>14.8599996566772</v>
      </c>
      <c r="K30">
        <v>16.360000610351602</v>
      </c>
      <c r="L30">
        <v>0</v>
      </c>
      <c r="M30">
        <v>18.661451339721701</v>
      </c>
      <c r="N30">
        <v>0</v>
      </c>
    </row>
    <row r="31" spans="1:14" x14ac:dyDescent="0.35">
      <c r="A31">
        <v>172</v>
      </c>
      <c r="B31" t="s">
        <v>673</v>
      </c>
      <c r="C31">
        <v>16.379999160766602</v>
      </c>
      <c r="D31">
        <v>18.280000686645501</v>
      </c>
      <c r="E31">
        <v>0</v>
      </c>
      <c r="F31">
        <v>18.960647583007798</v>
      </c>
      <c r="G31">
        <v>0</v>
      </c>
      <c r="H31">
        <v>172</v>
      </c>
      <c r="I31" t="s">
        <v>674</v>
      </c>
      <c r="J31">
        <v>16.6149997711182</v>
      </c>
      <c r="K31">
        <v>18.514999389648398</v>
      </c>
      <c r="L31">
        <v>0</v>
      </c>
      <c r="M31">
        <v>18.514987945556602</v>
      </c>
      <c r="N31">
        <v>0</v>
      </c>
    </row>
    <row r="32" spans="1:14" x14ac:dyDescent="0.35">
      <c r="A32" s="14" t="s">
        <v>139</v>
      </c>
      <c r="B32" s="14"/>
      <c r="C32" s="14"/>
      <c r="D32" s="14"/>
      <c r="E32" s="14"/>
      <c r="F32" s="14"/>
      <c r="G32" s="14"/>
    </row>
    <row r="33" spans="1:14" x14ac:dyDescent="0.35">
      <c r="A33">
        <v>168.01</v>
      </c>
      <c r="B33" t="s">
        <v>675</v>
      </c>
      <c r="C33">
        <v>18.309999465942401</v>
      </c>
      <c r="D33">
        <v>20.209999084472699</v>
      </c>
      <c r="E33">
        <v>0</v>
      </c>
      <c r="F33">
        <v>19.763130187988299</v>
      </c>
      <c r="G33">
        <v>0</v>
      </c>
      <c r="H33">
        <v>168.01</v>
      </c>
      <c r="I33" t="s">
        <v>676</v>
      </c>
      <c r="J33">
        <v>14.055000305175801</v>
      </c>
      <c r="K33">
        <v>15.555000305175801</v>
      </c>
      <c r="L33">
        <v>0</v>
      </c>
      <c r="M33">
        <v>18.054170608520501</v>
      </c>
      <c r="N33">
        <v>0</v>
      </c>
    </row>
    <row r="34" spans="1:14" x14ac:dyDescent="0.35">
      <c r="A34">
        <v>172.01</v>
      </c>
      <c r="B34" t="s">
        <v>677</v>
      </c>
      <c r="C34">
        <v>15.8699998855591</v>
      </c>
      <c r="D34">
        <v>17.7700004577637</v>
      </c>
      <c r="E34">
        <v>0</v>
      </c>
      <c r="F34">
        <v>18.950485229492202</v>
      </c>
      <c r="G34">
        <v>0</v>
      </c>
      <c r="H34">
        <v>172.01</v>
      </c>
      <c r="I34" t="s">
        <v>678</v>
      </c>
      <c r="J34">
        <v>16.1350002288818</v>
      </c>
      <c r="K34">
        <v>18.034999847412099</v>
      </c>
      <c r="L34">
        <v>0</v>
      </c>
      <c r="M34">
        <v>18.336114883422901</v>
      </c>
      <c r="N34">
        <v>0</v>
      </c>
    </row>
    <row r="35" spans="1:14" x14ac:dyDescent="0.35">
      <c r="A35" s="14" t="s">
        <v>146</v>
      </c>
      <c r="B35" s="14"/>
      <c r="C35" s="14"/>
      <c r="D35" s="14"/>
      <c r="E35" s="14"/>
      <c r="F35" s="14"/>
      <c r="G35" s="14"/>
    </row>
    <row r="36" spans="1:14" x14ac:dyDescent="0.35">
      <c r="A36">
        <v>168</v>
      </c>
      <c r="B36" t="s">
        <v>679</v>
      </c>
      <c r="C36">
        <v>19.6149997711182</v>
      </c>
      <c r="D36">
        <v>21.514999389648398</v>
      </c>
      <c r="E36">
        <v>0</v>
      </c>
      <c r="F36">
        <v>19.2879142761231</v>
      </c>
      <c r="G36">
        <v>0</v>
      </c>
      <c r="H36">
        <v>168</v>
      </c>
      <c r="I36" t="s">
        <v>680</v>
      </c>
      <c r="J36">
        <v>15.2399997711182</v>
      </c>
      <c r="K36">
        <v>17.139999389648398</v>
      </c>
      <c r="L36">
        <v>0</v>
      </c>
      <c r="M36">
        <v>18.494575500488299</v>
      </c>
      <c r="N36">
        <v>0</v>
      </c>
    </row>
    <row r="37" spans="1:14" x14ac:dyDescent="0.35">
      <c r="A37">
        <v>172</v>
      </c>
      <c r="B37" t="s">
        <v>681</v>
      </c>
      <c r="C37">
        <v>17.620000839233398</v>
      </c>
      <c r="D37">
        <v>19.5200004577637</v>
      </c>
      <c r="E37">
        <v>0</v>
      </c>
      <c r="F37">
        <v>19.0151042938232</v>
      </c>
      <c r="G37">
        <v>0</v>
      </c>
      <c r="H37">
        <v>172</v>
      </c>
      <c r="I37" t="s">
        <v>682</v>
      </c>
      <c r="J37">
        <v>17.415000915527301</v>
      </c>
      <c r="K37">
        <v>19.315000534057599</v>
      </c>
      <c r="L37">
        <v>0</v>
      </c>
      <c r="M37">
        <v>18.588142395019499</v>
      </c>
      <c r="N37">
        <v>0</v>
      </c>
    </row>
    <row r="38" spans="1:14" x14ac:dyDescent="0.35">
      <c r="A38" s="14" t="s">
        <v>146</v>
      </c>
      <c r="B38" s="14"/>
      <c r="C38" s="14"/>
      <c r="D38" s="14"/>
      <c r="E38" s="14"/>
      <c r="F38" s="14"/>
      <c r="G38" s="14"/>
    </row>
    <row r="39" spans="1:14" x14ac:dyDescent="0.35">
      <c r="A39">
        <v>168.01</v>
      </c>
      <c r="B39" t="s">
        <v>683</v>
      </c>
      <c r="C39">
        <v>20</v>
      </c>
      <c r="D39">
        <v>24</v>
      </c>
      <c r="E39">
        <v>0</v>
      </c>
      <c r="F39">
        <v>20.840417861938501</v>
      </c>
      <c r="G39">
        <v>0</v>
      </c>
      <c r="H39">
        <v>168.01</v>
      </c>
      <c r="I39" t="s">
        <v>684</v>
      </c>
      <c r="J39">
        <v>14.625</v>
      </c>
      <c r="K39">
        <v>16.125</v>
      </c>
      <c r="L39">
        <v>0</v>
      </c>
      <c r="M39">
        <v>18.350584030151399</v>
      </c>
      <c r="N39">
        <v>0</v>
      </c>
    </row>
    <row r="40" spans="1:14" x14ac:dyDescent="0.35">
      <c r="A40">
        <v>172.01</v>
      </c>
      <c r="B40" t="s">
        <v>685</v>
      </c>
      <c r="C40">
        <v>17.6350002288818</v>
      </c>
      <c r="D40">
        <v>19.534999847412099</v>
      </c>
      <c r="E40">
        <v>0</v>
      </c>
      <c r="F40">
        <v>19.044963836669901</v>
      </c>
      <c r="G40">
        <v>0</v>
      </c>
      <c r="H40">
        <v>172.01</v>
      </c>
      <c r="I40" t="s">
        <v>686</v>
      </c>
      <c r="J40">
        <v>16.434999465942401</v>
      </c>
      <c r="K40">
        <v>18.334999084472699</v>
      </c>
      <c r="L40">
        <v>0</v>
      </c>
      <c r="M40">
        <v>18.382347106933601</v>
      </c>
      <c r="N40">
        <v>0</v>
      </c>
    </row>
    <row r="41" spans="1:14" x14ac:dyDescent="0.35">
      <c r="A41" s="14" t="s">
        <v>8</v>
      </c>
      <c r="B41" s="14"/>
      <c r="C41" s="14"/>
      <c r="D41" s="14"/>
      <c r="E41" s="14"/>
      <c r="F41" s="14"/>
      <c r="G41" s="14"/>
    </row>
    <row r="42" spans="1:14" x14ac:dyDescent="0.35">
      <c r="A42">
        <v>168</v>
      </c>
      <c r="B42" t="s">
        <v>687</v>
      </c>
      <c r="C42">
        <v>20.780000686645501</v>
      </c>
      <c r="D42">
        <v>24.780000686645501</v>
      </c>
      <c r="E42">
        <v>0</v>
      </c>
      <c r="F42">
        <v>19.3020534515381</v>
      </c>
      <c r="G42">
        <v>0</v>
      </c>
      <c r="H42">
        <v>168</v>
      </c>
      <c r="I42" t="s">
        <v>688</v>
      </c>
      <c r="J42">
        <v>17.0750007629394</v>
      </c>
      <c r="K42">
        <v>18.975000381469702</v>
      </c>
      <c r="L42">
        <v>0</v>
      </c>
      <c r="M42">
        <v>18.729516983032202</v>
      </c>
      <c r="N42">
        <v>0</v>
      </c>
    </row>
    <row r="43" spans="1:14" x14ac:dyDescent="0.35">
      <c r="A43">
        <v>172</v>
      </c>
      <c r="B43" t="s">
        <v>689</v>
      </c>
      <c r="C43">
        <v>19.8850002288818</v>
      </c>
      <c r="D43">
        <v>21.784999847412099</v>
      </c>
      <c r="E43">
        <v>0</v>
      </c>
      <c r="F43">
        <v>19.060325622558601</v>
      </c>
      <c r="G43">
        <v>0</v>
      </c>
      <c r="H43">
        <v>172</v>
      </c>
      <c r="I43" t="s">
        <v>690</v>
      </c>
      <c r="J43">
        <v>19.2600002288818</v>
      </c>
      <c r="K43">
        <v>21.159999847412099</v>
      </c>
      <c r="L43">
        <v>0</v>
      </c>
      <c r="M43">
        <v>18.835563659668001</v>
      </c>
      <c r="N43">
        <v>0</v>
      </c>
    </row>
    <row r="44" spans="1:14" x14ac:dyDescent="0.35">
      <c r="A44" s="14" t="s">
        <v>8</v>
      </c>
      <c r="B44" s="14"/>
      <c r="C44" s="14"/>
      <c r="D44" s="14"/>
      <c r="E44" s="14"/>
      <c r="F44" s="14"/>
      <c r="G44" s="14"/>
    </row>
    <row r="45" spans="1:14" x14ac:dyDescent="0.35">
      <c r="A45">
        <v>168.01</v>
      </c>
      <c r="B45" t="s">
        <v>691</v>
      </c>
      <c r="C45">
        <v>20.8950004577637</v>
      </c>
      <c r="D45">
        <v>24.8950004577637</v>
      </c>
      <c r="E45">
        <v>0</v>
      </c>
      <c r="F45">
        <v>19.433250427246101</v>
      </c>
      <c r="G45">
        <v>0</v>
      </c>
      <c r="H45">
        <v>168.01</v>
      </c>
      <c r="I45" t="s">
        <v>692</v>
      </c>
      <c r="J45">
        <v>16.165000915527301</v>
      </c>
      <c r="K45">
        <v>18.065000534057599</v>
      </c>
      <c r="L45">
        <v>0</v>
      </c>
      <c r="M45">
        <v>18.5883064270019</v>
      </c>
      <c r="N45">
        <v>0</v>
      </c>
    </row>
    <row r="46" spans="1:14" x14ac:dyDescent="0.35">
      <c r="A46">
        <v>172.01</v>
      </c>
      <c r="B46" t="s">
        <v>693</v>
      </c>
      <c r="C46">
        <v>19.7600002288818</v>
      </c>
      <c r="D46">
        <v>21.659999847412099</v>
      </c>
      <c r="E46">
        <v>0</v>
      </c>
      <c r="F46">
        <v>18.951890945434599</v>
      </c>
      <c r="G46">
        <v>0</v>
      </c>
      <c r="H46">
        <v>172.01</v>
      </c>
      <c r="I46" t="s">
        <v>694</v>
      </c>
      <c r="J46">
        <v>18.180000305175799</v>
      </c>
      <c r="K46">
        <v>20.079999923706101</v>
      </c>
      <c r="L46">
        <v>0</v>
      </c>
      <c r="M46">
        <v>18.641193389892599</v>
      </c>
      <c r="N46">
        <v>0</v>
      </c>
    </row>
    <row r="47" spans="1:14" x14ac:dyDescent="0.35">
      <c r="A47" s="14" t="s">
        <v>15</v>
      </c>
      <c r="B47" s="14"/>
      <c r="C47" s="14"/>
      <c r="D47" s="14"/>
      <c r="E47" s="14"/>
      <c r="F47" s="14"/>
      <c r="G47" s="14"/>
    </row>
    <row r="48" spans="1:14" x14ac:dyDescent="0.35">
      <c r="A48">
        <v>168</v>
      </c>
      <c r="B48" t="s">
        <v>695</v>
      </c>
      <c r="C48">
        <v>2.1850004196167001</v>
      </c>
      <c r="D48">
        <v>2.8150005340576199</v>
      </c>
      <c r="E48">
        <v>2.1000003814697301</v>
      </c>
      <c r="F48">
        <v>18.609256744384801</v>
      </c>
      <c r="G48">
        <v>30</v>
      </c>
      <c r="H48">
        <v>168</v>
      </c>
      <c r="I48" t="s">
        <v>696</v>
      </c>
      <c r="J48">
        <v>0.66500002145767201</v>
      </c>
      <c r="K48">
        <v>1.1050004959106401</v>
      </c>
      <c r="L48">
        <v>0.86000001430511497</v>
      </c>
      <c r="M48">
        <v>18.288549423217798</v>
      </c>
      <c r="N48">
        <v>449</v>
      </c>
    </row>
    <row r="49" spans="1:14" x14ac:dyDescent="0.35">
      <c r="A49">
        <v>170</v>
      </c>
      <c r="B49" t="s">
        <v>697</v>
      </c>
      <c r="C49">
        <v>1.125</v>
      </c>
      <c r="D49">
        <v>1.55000019073486</v>
      </c>
      <c r="E49">
        <v>1.19999980926514</v>
      </c>
      <c r="F49">
        <v>17.960222244262699</v>
      </c>
      <c r="G49">
        <v>110</v>
      </c>
      <c r="H49">
        <v>170</v>
      </c>
      <c r="I49" t="s">
        <v>698</v>
      </c>
      <c r="J49">
        <v>1.46500015258789</v>
      </c>
      <c r="K49">
        <v>2.0199995040893599</v>
      </c>
      <c r="L49">
        <v>2.1000003814697301</v>
      </c>
      <c r="M49">
        <v>17.867385864257798</v>
      </c>
      <c r="N49">
        <v>387</v>
      </c>
    </row>
    <row r="50" spans="1:14" x14ac:dyDescent="0.35">
      <c r="A50" s="14" t="s">
        <v>15</v>
      </c>
      <c r="B50" s="14"/>
      <c r="C50" s="14"/>
      <c r="D50" s="14"/>
      <c r="E50" s="14"/>
      <c r="F50" s="14"/>
      <c r="G50" s="14"/>
    </row>
    <row r="51" spans="1:14" x14ac:dyDescent="0.35">
      <c r="A51">
        <v>168.01</v>
      </c>
      <c r="B51" t="s">
        <v>699</v>
      </c>
      <c r="C51">
        <v>2.1599998474121098</v>
      </c>
      <c r="D51">
        <v>2.8149995803832999</v>
      </c>
      <c r="E51">
        <v>0</v>
      </c>
      <c r="F51">
        <v>18.532743453979499</v>
      </c>
      <c r="G51">
        <v>0</v>
      </c>
      <c r="H51">
        <v>168.01</v>
      </c>
      <c r="I51" t="s">
        <v>700</v>
      </c>
      <c r="J51">
        <v>0.67000001668930098</v>
      </c>
      <c r="K51">
        <v>1.13000011444092</v>
      </c>
      <c r="L51">
        <v>0.80000001192092896</v>
      </c>
      <c r="M51">
        <v>18.439884185791001</v>
      </c>
      <c r="N51">
        <v>152</v>
      </c>
    </row>
    <row r="52" spans="1:14" x14ac:dyDescent="0.35">
      <c r="A52">
        <v>170.01</v>
      </c>
      <c r="B52" t="s">
        <v>701</v>
      </c>
      <c r="C52">
        <v>1.1050004959106401</v>
      </c>
      <c r="D52">
        <v>1.5299997329711901</v>
      </c>
      <c r="E52">
        <v>0</v>
      </c>
      <c r="F52">
        <v>17.777057647705099</v>
      </c>
      <c r="G52">
        <v>43</v>
      </c>
      <c r="H52">
        <v>170.01</v>
      </c>
      <c r="I52" t="s">
        <v>702</v>
      </c>
      <c r="J52">
        <v>1.46000003814697</v>
      </c>
      <c r="K52">
        <v>2.0199995040893599</v>
      </c>
      <c r="L52">
        <v>1.0100002288818399</v>
      </c>
      <c r="M52">
        <v>17.823997497558601</v>
      </c>
      <c r="N52">
        <v>6</v>
      </c>
    </row>
    <row r="53" spans="1:14" x14ac:dyDescent="0.35">
      <c r="A53" s="14" t="s">
        <v>24</v>
      </c>
      <c r="B53" s="14"/>
      <c r="C53" s="14"/>
      <c r="D53" s="14"/>
      <c r="E53" s="14"/>
      <c r="F53" s="14"/>
      <c r="G53" s="14"/>
    </row>
    <row r="54" spans="1:14" x14ac:dyDescent="0.35">
      <c r="A54">
        <v>168</v>
      </c>
      <c r="B54" t="s">
        <v>703</v>
      </c>
      <c r="C54">
        <v>2.9349994659423801</v>
      </c>
      <c r="D54">
        <v>3.5900001525878902</v>
      </c>
      <c r="E54">
        <v>0</v>
      </c>
      <c r="F54">
        <v>18.129655838012699</v>
      </c>
      <c r="G54">
        <v>0</v>
      </c>
      <c r="H54">
        <v>168</v>
      </c>
      <c r="I54" t="s">
        <v>704</v>
      </c>
      <c r="J54">
        <v>1.3099994659423799</v>
      </c>
      <c r="K54">
        <v>1.7799997329711901</v>
      </c>
      <c r="L54">
        <v>1.44999980926514</v>
      </c>
      <c r="M54">
        <v>18.035343170166001</v>
      </c>
      <c r="N54">
        <v>147</v>
      </c>
    </row>
    <row r="55" spans="1:14" x14ac:dyDescent="0.35">
      <c r="A55">
        <v>170</v>
      </c>
      <c r="B55" t="s">
        <v>705</v>
      </c>
      <c r="C55">
        <v>1.8550004959106401</v>
      </c>
      <c r="D55">
        <v>2.3500003814697301</v>
      </c>
      <c r="E55">
        <v>2.4899997711181601</v>
      </c>
      <c r="F55">
        <v>17.524593353271499</v>
      </c>
      <c r="G55">
        <v>1</v>
      </c>
      <c r="H55">
        <v>170</v>
      </c>
      <c r="I55" t="s">
        <v>706</v>
      </c>
      <c r="J55">
        <v>2.125</v>
      </c>
      <c r="K55">
        <v>2.7449998855590798</v>
      </c>
      <c r="L55">
        <v>0</v>
      </c>
      <c r="M55">
        <v>17.788770675659201</v>
      </c>
      <c r="N55">
        <v>0</v>
      </c>
    </row>
    <row r="56" spans="1:14" x14ac:dyDescent="0.35">
      <c r="A56" s="14" t="s">
        <v>24</v>
      </c>
      <c r="B56" s="14"/>
      <c r="C56" s="14"/>
      <c r="D56" s="14"/>
      <c r="E56" s="14"/>
      <c r="F56" s="14"/>
      <c r="G56" s="14"/>
    </row>
    <row r="57" spans="1:14" x14ac:dyDescent="0.35">
      <c r="A57">
        <v>168.01</v>
      </c>
      <c r="B57" t="s">
        <v>707</v>
      </c>
      <c r="C57">
        <v>2.875</v>
      </c>
      <c r="D57">
        <v>3.5900001525878902</v>
      </c>
      <c r="E57">
        <v>0</v>
      </c>
      <c r="F57">
        <v>17.9331779479981</v>
      </c>
      <c r="G57">
        <v>0</v>
      </c>
      <c r="H57">
        <v>168.01</v>
      </c>
      <c r="I57" t="s">
        <v>708</v>
      </c>
      <c r="J57">
        <v>1.2600002288818399</v>
      </c>
      <c r="K57">
        <v>1.7799997329711901</v>
      </c>
      <c r="L57">
        <v>0</v>
      </c>
      <c r="M57">
        <v>17.852542877197301</v>
      </c>
      <c r="N57">
        <v>0</v>
      </c>
    </row>
    <row r="58" spans="1:14" x14ac:dyDescent="0.35">
      <c r="A58">
        <v>170.01</v>
      </c>
      <c r="B58" t="s">
        <v>709</v>
      </c>
      <c r="C58">
        <v>1.84000015258789</v>
      </c>
      <c r="D58">
        <v>2.42000007629394</v>
      </c>
      <c r="E58">
        <v>0</v>
      </c>
      <c r="F58">
        <v>17.776422500610401</v>
      </c>
      <c r="G58">
        <v>35</v>
      </c>
      <c r="H58">
        <v>170.01</v>
      </c>
      <c r="I58" t="s">
        <v>710</v>
      </c>
      <c r="J58">
        <v>2.0500001907348602</v>
      </c>
      <c r="K58">
        <v>2.71000003814697</v>
      </c>
      <c r="L58">
        <v>0</v>
      </c>
      <c r="M58">
        <v>17.427354812622099</v>
      </c>
      <c r="N58">
        <v>65</v>
      </c>
    </row>
    <row r="59" spans="1:14" x14ac:dyDescent="0.35">
      <c r="A59" s="14" t="s">
        <v>33</v>
      </c>
      <c r="B59" s="14"/>
      <c r="C59" s="14"/>
      <c r="D59" s="14"/>
      <c r="E59" s="14"/>
      <c r="F59" s="14"/>
      <c r="G59" s="14"/>
    </row>
    <row r="60" spans="1:14" x14ac:dyDescent="0.35">
      <c r="A60">
        <v>168</v>
      </c>
      <c r="B60" t="s">
        <v>711</v>
      </c>
      <c r="C60">
        <v>3.4949998855590798</v>
      </c>
      <c r="D60">
        <v>4.2299995422363299</v>
      </c>
      <c r="E60">
        <v>0</v>
      </c>
      <c r="F60">
        <v>17.987302780151399</v>
      </c>
      <c r="G60">
        <v>0</v>
      </c>
      <c r="H60">
        <v>168</v>
      </c>
      <c r="I60" t="s">
        <v>712</v>
      </c>
      <c r="J60">
        <v>1.80499935150147</v>
      </c>
      <c r="K60">
        <v>2.28999996185303</v>
      </c>
      <c r="L60">
        <v>0</v>
      </c>
      <c r="M60">
        <v>18.029533386230501</v>
      </c>
      <c r="N60">
        <v>0</v>
      </c>
    </row>
    <row r="61" spans="1:14" x14ac:dyDescent="0.35">
      <c r="A61">
        <v>170</v>
      </c>
      <c r="B61" t="s">
        <v>713</v>
      </c>
      <c r="C61">
        <v>2.4949998855590798</v>
      </c>
      <c r="D61">
        <v>3.0250005722045898</v>
      </c>
      <c r="E61">
        <v>0</v>
      </c>
      <c r="F61">
        <v>17.806886672973601</v>
      </c>
      <c r="G61">
        <v>0</v>
      </c>
      <c r="H61">
        <v>170</v>
      </c>
      <c r="I61" t="s">
        <v>714</v>
      </c>
      <c r="J61">
        <v>2.54500007629394</v>
      </c>
      <c r="K61">
        <v>3.1999998092651398</v>
      </c>
      <c r="L61">
        <v>0</v>
      </c>
      <c r="M61">
        <v>17.353479385376001</v>
      </c>
      <c r="N61">
        <v>0</v>
      </c>
    </row>
    <row r="62" spans="1:14" x14ac:dyDescent="0.35">
      <c r="A62" s="14" t="s">
        <v>33</v>
      </c>
      <c r="B62" s="14"/>
      <c r="C62" s="14"/>
      <c r="D62" s="14"/>
      <c r="E62" s="14"/>
      <c r="F62" s="14"/>
      <c r="G62" s="14"/>
    </row>
    <row r="63" spans="1:14" x14ac:dyDescent="0.35">
      <c r="A63">
        <v>168.01</v>
      </c>
      <c r="B63" t="s">
        <v>715</v>
      </c>
      <c r="C63">
        <v>3.4899997711181601</v>
      </c>
      <c r="D63">
        <v>4.2300004959106499</v>
      </c>
      <c r="E63">
        <v>0</v>
      </c>
      <c r="F63">
        <v>18.00954246521</v>
      </c>
      <c r="G63">
        <v>0</v>
      </c>
      <c r="H63">
        <v>168.01</v>
      </c>
      <c r="I63" t="s">
        <v>716</v>
      </c>
      <c r="J63">
        <v>1.7349996566772501</v>
      </c>
      <c r="K63">
        <v>2.2600002288818399</v>
      </c>
      <c r="L63">
        <v>0</v>
      </c>
      <c r="M63">
        <v>17.7648811340332</v>
      </c>
      <c r="N63">
        <v>0</v>
      </c>
    </row>
    <row r="64" spans="1:14" x14ac:dyDescent="0.35">
      <c r="A64">
        <v>170.01</v>
      </c>
      <c r="B64" t="s">
        <v>717</v>
      </c>
      <c r="C64">
        <v>2.3899993896484402</v>
      </c>
      <c r="D64">
        <v>3.0600004196167001</v>
      </c>
      <c r="E64">
        <v>0</v>
      </c>
      <c r="F64">
        <v>17.6174507141113</v>
      </c>
      <c r="G64">
        <v>0</v>
      </c>
      <c r="H64">
        <v>170.01</v>
      </c>
      <c r="I64" t="s">
        <v>718</v>
      </c>
      <c r="J64">
        <v>2.5250005722045898</v>
      </c>
      <c r="K64">
        <v>3.16499996185303</v>
      </c>
      <c r="L64">
        <v>0</v>
      </c>
      <c r="M64">
        <v>17.298404693603501</v>
      </c>
      <c r="N64">
        <v>0</v>
      </c>
    </row>
    <row r="65" spans="1:14" x14ac:dyDescent="0.35">
      <c r="A65" s="14" t="s">
        <v>42</v>
      </c>
      <c r="B65" s="14"/>
      <c r="C65" s="14"/>
      <c r="D65" s="14"/>
      <c r="E65" s="14"/>
      <c r="F65" s="14"/>
      <c r="G65" s="14"/>
    </row>
    <row r="66" spans="1:14" x14ac:dyDescent="0.35">
      <c r="A66">
        <v>0.01</v>
      </c>
      <c r="B66" t="s">
        <v>719</v>
      </c>
      <c r="C66">
        <v>0</v>
      </c>
      <c r="D66">
        <v>0</v>
      </c>
      <c r="E66">
        <v>0</v>
      </c>
      <c r="F66">
        <v>0</v>
      </c>
      <c r="G66">
        <v>0</v>
      </c>
      <c r="H66">
        <v>0.01</v>
      </c>
      <c r="I66" t="s">
        <v>720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35">
      <c r="A67" s="14" t="s">
        <v>42</v>
      </c>
      <c r="B67" s="14"/>
      <c r="C67" s="14"/>
      <c r="D67" s="14"/>
      <c r="E67" s="14"/>
      <c r="F67" s="14"/>
      <c r="G67" s="14"/>
    </row>
    <row r="68" spans="1:14" x14ac:dyDescent="0.35">
      <c r="A68">
        <v>170</v>
      </c>
      <c r="B68" t="s">
        <v>721</v>
      </c>
      <c r="C68">
        <v>3.3899993896484402</v>
      </c>
      <c r="D68">
        <v>3.9800004959106401</v>
      </c>
      <c r="E68">
        <v>3.7200002670288099</v>
      </c>
      <c r="F68">
        <v>17.8324298858643</v>
      </c>
      <c r="G68">
        <v>620</v>
      </c>
      <c r="H68">
        <v>170</v>
      </c>
      <c r="I68" t="s">
        <v>722</v>
      </c>
      <c r="J68">
        <v>3.3549995422363299</v>
      </c>
      <c r="K68">
        <v>3.9099998474121098</v>
      </c>
      <c r="L68">
        <v>3.6000003814697301</v>
      </c>
      <c r="M68">
        <v>17.783969879150401</v>
      </c>
      <c r="N68">
        <v>73</v>
      </c>
    </row>
    <row r="69" spans="1:14" x14ac:dyDescent="0.35">
      <c r="A69">
        <v>172</v>
      </c>
      <c r="B69" t="s">
        <v>723</v>
      </c>
      <c r="C69">
        <v>2.4849996566772501</v>
      </c>
      <c r="D69">
        <v>2.9700002670288099</v>
      </c>
      <c r="E69">
        <v>0</v>
      </c>
      <c r="F69">
        <v>17.529016494751001</v>
      </c>
      <c r="G69">
        <v>0</v>
      </c>
      <c r="H69">
        <v>172</v>
      </c>
      <c r="I69" t="s">
        <v>724</v>
      </c>
      <c r="J69">
        <v>4.2849998474121103</v>
      </c>
      <c r="K69">
        <v>4.9799995422363299</v>
      </c>
      <c r="L69">
        <v>0</v>
      </c>
      <c r="M69">
        <v>17.190200805664102</v>
      </c>
      <c r="N69">
        <v>6</v>
      </c>
    </row>
    <row r="70" spans="1:14" x14ac:dyDescent="0.35">
      <c r="A70" s="14" t="s">
        <v>42</v>
      </c>
      <c r="B70" s="14"/>
      <c r="C70" s="14"/>
      <c r="D70" s="14"/>
      <c r="E70" s="14"/>
      <c r="F70" s="14"/>
      <c r="G70" s="14"/>
    </row>
    <row r="71" spans="1:14" x14ac:dyDescent="0.35">
      <c r="A71">
        <v>168.01</v>
      </c>
      <c r="B71" t="s">
        <v>725</v>
      </c>
      <c r="C71">
        <v>4.4750003814697301</v>
      </c>
      <c r="D71">
        <v>5.1149997711181596</v>
      </c>
      <c r="E71">
        <v>0</v>
      </c>
      <c r="F71">
        <v>18.066663742065401</v>
      </c>
      <c r="G71">
        <v>0</v>
      </c>
      <c r="H71">
        <v>168.01</v>
      </c>
      <c r="I71" t="s">
        <v>726</v>
      </c>
      <c r="J71">
        <v>2.4649991989135702</v>
      </c>
      <c r="K71">
        <v>2.9399995803832999</v>
      </c>
      <c r="L71">
        <v>0</v>
      </c>
      <c r="M71">
        <v>17.9479274749756</v>
      </c>
      <c r="N71">
        <v>0</v>
      </c>
    </row>
    <row r="72" spans="1:14" x14ac:dyDescent="0.35">
      <c r="A72">
        <v>170.01</v>
      </c>
      <c r="B72" t="s">
        <v>727</v>
      </c>
      <c r="C72">
        <v>3.3599996566772501</v>
      </c>
      <c r="D72">
        <v>3.9449996948242201</v>
      </c>
      <c r="E72">
        <v>0</v>
      </c>
      <c r="F72">
        <v>17.697475433349599</v>
      </c>
      <c r="G72">
        <v>0</v>
      </c>
      <c r="H72">
        <v>170.01</v>
      </c>
      <c r="I72" t="s">
        <v>728</v>
      </c>
      <c r="J72">
        <v>3.2700004577636701</v>
      </c>
      <c r="K72">
        <v>3.8400001525878902</v>
      </c>
      <c r="L72">
        <v>3.4000005722045898</v>
      </c>
      <c r="M72">
        <v>17.592546463012699</v>
      </c>
      <c r="N72">
        <v>1</v>
      </c>
    </row>
    <row r="73" spans="1:14" x14ac:dyDescent="0.35">
      <c r="A73" s="14" t="s">
        <v>53</v>
      </c>
      <c r="B73" s="14"/>
      <c r="C73" s="14"/>
      <c r="D73" s="14"/>
      <c r="E73" s="14"/>
      <c r="F73" s="14"/>
      <c r="G73" s="14"/>
    </row>
    <row r="74" spans="1:14" x14ac:dyDescent="0.35">
      <c r="A74">
        <v>170</v>
      </c>
      <c r="B74" t="s">
        <v>729</v>
      </c>
      <c r="C74">
        <v>5</v>
      </c>
      <c r="D74">
        <v>5.5450000762939498</v>
      </c>
      <c r="E74">
        <v>0</v>
      </c>
      <c r="F74">
        <v>17.8570747375488</v>
      </c>
      <c r="G74">
        <v>0</v>
      </c>
      <c r="H74">
        <v>170</v>
      </c>
      <c r="I74" t="s">
        <v>730</v>
      </c>
      <c r="J74">
        <v>4.4949998855590803</v>
      </c>
      <c r="K74">
        <v>4.96000003814697</v>
      </c>
      <c r="L74">
        <v>0</v>
      </c>
      <c r="M74">
        <v>17.668674468994102</v>
      </c>
      <c r="N74">
        <v>0</v>
      </c>
    </row>
    <row r="75" spans="1:14" x14ac:dyDescent="0.35">
      <c r="A75">
        <v>172</v>
      </c>
      <c r="B75" t="s">
        <v>731</v>
      </c>
      <c r="C75">
        <v>3.9849996566772501</v>
      </c>
      <c r="D75">
        <v>4.5300006866455096</v>
      </c>
      <c r="E75">
        <v>0</v>
      </c>
      <c r="F75">
        <v>17.581182479858398</v>
      </c>
      <c r="G75">
        <v>0</v>
      </c>
      <c r="H75">
        <v>172</v>
      </c>
      <c r="I75" t="s">
        <v>732</v>
      </c>
      <c r="J75">
        <v>5.2700004577636701</v>
      </c>
      <c r="K75">
        <v>6</v>
      </c>
      <c r="L75">
        <v>0</v>
      </c>
      <c r="M75">
        <v>17.045364379882798</v>
      </c>
      <c r="N75">
        <v>0</v>
      </c>
    </row>
    <row r="76" spans="1:14" x14ac:dyDescent="0.35">
      <c r="A76" s="14" t="s">
        <v>53</v>
      </c>
      <c r="B76" s="14"/>
      <c r="C76" s="14"/>
      <c r="D76" s="14"/>
      <c r="E76" s="14"/>
      <c r="F76" s="14"/>
      <c r="G76" s="14"/>
    </row>
    <row r="77" spans="1:14" x14ac:dyDescent="0.35">
      <c r="A77">
        <v>168.01</v>
      </c>
      <c r="B77" t="s">
        <v>733</v>
      </c>
      <c r="C77">
        <v>6.0100002288818404</v>
      </c>
      <c r="D77">
        <v>6.7600002288818404</v>
      </c>
      <c r="E77">
        <v>0</v>
      </c>
      <c r="F77">
        <v>18.0553684234619</v>
      </c>
      <c r="G77">
        <v>0</v>
      </c>
      <c r="H77">
        <v>168.01</v>
      </c>
      <c r="I77" t="s">
        <v>734</v>
      </c>
      <c r="J77">
        <v>3.5250005722045898</v>
      </c>
      <c r="K77">
        <v>4.0500001907348597</v>
      </c>
      <c r="L77">
        <v>0</v>
      </c>
      <c r="M77">
        <v>17.898502349853501</v>
      </c>
      <c r="N77">
        <v>0</v>
      </c>
    </row>
    <row r="78" spans="1:14" x14ac:dyDescent="0.35">
      <c r="A78">
        <v>170.01</v>
      </c>
      <c r="B78" t="s">
        <v>735</v>
      </c>
      <c r="C78">
        <v>4.9700002670288104</v>
      </c>
      <c r="D78">
        <v>5.53999996185303</v>
      </c>
      <c r="E78">
        <v>0</v>
      </c>
      <c r="F78">
        <v>17.811540603637699</v>
      </c>
      <c r="G78">
        <v>0</v>
      </c>
      <c r="H78">
        <v>170.01</v>
      </c>
      <c r="I78" t="s">
        <v>736</v>
      </c>
      <c r="J78">
        <v>4.3499994277954102</v>
      </c>
      <c r="K78">
        <v>4.8550004959106499</v>
      </c>
      <c r="L78">
        <v>0</v>
      </c>
      <c r="M78">
        <v>17.507282257080099</v>
      </c>
      <c r="N78">
        <v>0</v>
      </c>
    </row>
    <row r="79" spans="1:14" x14ac:dyDescent="0.35">
      <c r="A79" s="14" t="s">
        <v>62</v>
      </c>
      <c r="B79" s="14"/>
      <c r="C79" s="14"/>
      <c r="D79" s="14"/>
      <c r="E79" s="14"/>
      <c r="F79" s="14"/>
      <c r="G79" s="14"/>
    </row>
    <row r="80" spans="1:14" x14ac:dyDescent="0.35">
      <c r="A80">
        <v>170</v>
      </c>
      <c r="B80" t="s">
        <v>737</v>
      </c>
      <c r="C80">
        <v>6.6899995803832999</v>
      </c>
      <c r="D80">
        <v>7.3200006484985396</v>
      </c>
      <c r="E80">
        <v>7.4000005722045898</v>
      </c>
      <c r="F80">
        <v>18.445497512817401</v>
      </c>
      <c r="G80">
        <v>10</v>
      </c>
      <c r="H80">
        <v>170</v>
      </c>
      <c r="I80" t="s">
        <v>738</v>
      </c>
      <c r="J80">
        <v>6.8800001144409197</v>
      </c>
      <c r="K80">
        <v>7.3200006484985396</v>
      </c>
      <c r="L80">
        <v>0</v>
      </c>
      <c r="M80">
        <v>18.441764831543001</v>
      </c>
      <c r="N80">
        <v>0</v>
      </c>
    </row>
    <row r="81" spans="1:14" x14ac:dyDescent="0.35">
      <c r="A81">
        <v>172</v>
      </c>
      <c r="B81" t="s">
        <v>739</v>
      </c>
      <c r="C81">
        <v>5.6300001144409197</v>
      </c>
      <c r="D81">
        <v>6.2399997711181596</v>
      </c>
      <c r="E81">
        <v>0</v>
      </c>
      <c r="F81">
        <v>18.135826110839801</v>
      </c>
      <c r="G81">
        <v>0</v>
      </c>
      <c r="H81">
        <v>172</v>
      </c>
      <c r="I81" t="s">
        <v>740</v>
      </c>
      <c r="J81">
        <v>7.6100006103515598</v>
      </c>
      <c r="K81">
        <v>8.4449996948242205</v>
      </c>
      <c r="L81">
        <v>0</v>
      </c>
      <c r="M81">
        <v>17.8519287109375</v>
      </c>
      <c r="N81">
        <v>0</v>
      </c>
    </row>
    <row r="82" spans="1:14" x14ac:dyDescent="0.35">
      <c r="A82" s="14" t="s">
        <v>62</v>
      </c>
      <c r="B82" s="14"/>
      <c r="C82" s="14"/>
      <c r="D82" s="14"/>
      <c r="E82" s="14"/>
      <c r="F82" s="14"/>
      <c r="G82" s="14"/>
    </row>
    <row r="83" spans="1:14" x14ac:dyDescent="0.35">
      <c r="A83">
        <v>168.01</v>
      </c>
      <c r="B83" t="s">
        <v>741</v>
      </c>
      <c r="C83">
        <v>6.6549997329711896</v>
      </c>
      <c r="D83">
        <v>7.2150001525878897</v>
      </c>
      <c r="E83">
        <v>0</v>
      </c>
      <c r="F83">
        <v>18.621442794799801</v>
      </c>
      <c r="G83">
        <v>0</v>
      </c>
      <c r="H83">
        <v>168.01</v>
      </c>
      <c r="I83" t="s">
        <v>742</v>
      </c>
      <c r="J83">
        <v>5.875</v>
      </c>
      <c r="K83">
        <v>6.3600006103515598</v>
      </c>
      <c r="L83">
        <v>0</v>
      </c>
      <c r="M83">
        <v>18.627212524414102</v>
      </c>
      <c r="N83">
        <v>0</v>
      </c>
    </row>
    <row r="84" spans="1:14" x14ac:dyDescent="0.35">
      <c r="A84">
        <v>170.01</v>
      </c>
      <c r="B84" t="s">
        <v>743</v>
      </c>
      <c r="C84">
        <v>5.6199998855590803</v>
      </c>
      <c r="D84">
        <v>6.1850004196167001</v>
      </c>
      <c r="E84">
        <v>0</v>
      </c>
      <c r="F84">
        <v>18.367895126342798</v>
      </c>
      <c r="G84">
        <v>0</v>
      </c>
      <c r="H84">
        <v>170.01</v>
      </c>
      <c r="I84" t="s">
        <v>744</v>
      </c>
      <c r="J84">
        <v>6.8299999237060502</v>
      </c>
      <c r="K84">
        <v>7.3200006484985396</v>
      </c>
      <c r="L84">
        <v>0</v>
      </c>
      <c r="M84">
        <v>18.402391433715799</v>
      </c>
      <c r="N84">
        <v>0</v>
      </c>
    </row>
    <row r="85" spans="1:14" x14ac:dyDescent="0.35">
      <c r="A85" s="14" t="s">
        <v>71</v>
      </c>
      <c r="B85" s="14"/>
      <c r="C85" s="14"/>
      <c r="D85" s="14"/>
      <c r="E85" s="14"/>
      <c r="F85" s="14"/>
      <c r="G85" s="14"/>
    </row>
    <row r="86" spans="1:14" x14ac:dyDescent="0.35">
      <c r="A86">
        <v>0.01</v>
      </c>
      <c r="B86" t="s">
        <v>745</v>
      </c>
      <c r="C86">
        <v>0</v>
      </c>
      <c r="D86">
        <v>0</v>
      </c>
      <c r="E86">
        <v>0</v>
      </c>
      <c r="F86">
        <v>0</v>
      </c>
      <c r="G86">
        <v>0</v>
      </c>
      <c r="H86">
        <v>0.01</v>
      </c>
      <c r="I86" t="s">
        <v>746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35">
      <c r="A87" s="14" t="s">
        <v>71</v>
      </c>
      <c r="B87" s="14"/>
      <c r="C87" s="14"/>
      <c r="D87" s="14"/>
      <c r="E87" s="14"/>
      <c r="F87" s="14"/>
      <c r="G87" s="14"/>
    </row>
    <row r="88" spans="1:14" x14ac:dyDescent="0.35">
      <c r="A88">
        <v>170</v>
      </c>
      <c r="B88" t="s">
        <v>747</v>
      </c>
      <c r="C88">
        <v>7.0549993515014604</v>
      </c>
      <c r="D88">
        <v>7.9000005722045898</v>
      </c>
      <c r="E88">
        <v>0</v>
      </c>
      <c r="F88">
        <v>18.4632892608643</v>
      </c>
      <c r="G88">
        <v>0</v>
      </c>
      <c r="H88">
        <v>170</v>
      </c>
      <c r="I88" t="s">
        <v>748</v>
      </c>
      <c r="J88">
        <v>7.4899997711181596</v>
      </c>
      <c r="K88">
        <v>8.125</v>
      </c>
      <c r="L88">
        <v>0</v>
      </c>
      <c r="M88">
        <v>18.444980621337901</v>
      </c>
      <c r="N88">
        <v>0</v>
      </c>
    </row>
    <row r="89" spans="1:14" x14ac:dyDescent="0.35">
      <c r="A89">
        <v>172</v>
      </c>
      <c r="B89" t="s">
        <v>749</v>
      </c>
      <c r="C89">
        <v>6.0100002288818404</v>
      </c>
      <c r="D89">
        <v>6.8299999237060502</v>
      </c>
      <c r="E89">
        <v>0</v>
      </c>
      <c r="F89">
        <v>18.170629501342798</v>
      </c>
      <c r="G89">
        <v>0</v>
      </c>
      <c r="H89">
        <v>172</v>
      </c>
      <c r="I89" t="s">
        <v>750</v>
      </c>
      <c r="J89">
        <v>8.1400003433227504</v>
      </c>
      <c r="K89">
        <v>9.2399997711181605</v>
      </c>
      <c r="L89">
        <v>0</v>
      </c>
      <c r="M89">
        <v>17.811521530151399</v>
      </c>
      <c r="N89">
        <v>0</v>
      </c>
    </row>
    <row r="90" spans="1:14" x14ac:dyDescent="0.35">
      <c r="A90" s="14" t="s">
        <v>71</v>
      </c>
      <c r="B90" s="14"/>
      <c r="C90" s="14"/>
      <c r="D90" s="14"/>
      <c r="E90" s="14"/>
      <c r="F90" s="14"/>
      <c r="G90" s="14"/>
    </row>
    <row r="91" spans="1:14" x14ac:dyDescent="0.35">
      <c r="A91">
        <v>168.01</v>
      </c>
      <c r="B91" t="s">
        <v>751</v>
      </c>
      <c r="C91">
        <v>7.4000005722045898</v>
      </c>
      <c r="D91">
        <v>8.3950004577636701</v>
      </c>
      <c r="E91">
        <v>8</v>
      </c>
      <c r="F91">
        <v>18.2412624359131</v>
      </c>
      <c r="G91">
        <v>6</v>
      </c>
      <c r="H91">
        <v>168.01</v>
      </c>
      <c r="I91" t="s">
        <v>752</v>
      </c>
      <c r="J91">
        <v>6.1450004577636701</v>
      </c>
      <c r="K91">
        <v>7.0500001907348597</v>
      </c>
      <c r="L91">
        <v>0</v>
      </c>
      <c r="M91">
        <v>18.2413139343262</v>
      </c>
      <c r="N91">
        <v>0</v>
      </c>
    </row>
    <row r="92" spans="1:14" x14ac:dyDescent="0.35">
      <c r="A92">
        <v>170.01</v>
      </c>
      <c r="B92" t="s">
        <v>753</v>
      </c>
      <c r="C92">
        <v>6.3649997711181596</v>
      </c>
      <c r="D92">
        <v>7.33500003814697</v>
      </c>
      <c r="E92">
        <v>0</v>
      </c>
      <c r="F92">
        <v>18.016431808471701</v>
      </c>
      <c r="G92">
        <v>0</v>
      </c>
      <c r="H92">
        <v>170.01</v>
      </c>
      <c r="I92" t="s">
        <v>754</v>
      </c>
      <c r="J92">
        <v>7.0550003051757804</v>
      </c>
      <c r="K92">
        <v>7.96000003814697</v>
      </c>
      <c r="L92">
        <v>0</v>
      </c>
      <c r="M92">
        <v>17.9747314453125</v>
      </c>
      <c r="N92">
        <v>0</v>
      </c>
    </row>
    <row r="93" spans="1:14" x14ac:dyDescent="0.35">
      <c r="A93" s="14" t="s">
        <v>82</v>
      </c>
      <c r="B93" s="14"/>
      <c r="C93" s="14"/>
      <c r="D93" s="14"/>
      <c r="E93" s="14"/>
      <c r="F93" s="14"/>
      <c r="G93" s="14"/>
    </row>
    <row r="94" spans="1:14" x14ac:dyDescent="0.35">
      <c r="A94">
        <v>168</v>
      </c>
      <c r="B94" t="s">
        <v>755</v>
      </c>
      <c r="C94">
        <v>8.7849998474121094</v>
      </c>
      <c r="D94">
        <v>9.7200002670288104</v>
      </c>
      <c r="E94">
        <v>0</v>
      </c>
      <c r="F94">
        <v>18.587051391601602</v>
      </c>
      <c r="G94">
        <v>0</v>
      </c>
      <c r="H94">
        <v>168</v>
      </c>
      <c r="I94" t="s">
        <v>756</v>
      </c>
      <c r="J94">
        <v>7.1550006866455096</v>
      </c>
      <c r="K94">
        <v>7.7200002670288104</v>
      </c>
      <c r="L94">
        <v>0</v>
      </c>
      <c r="M94">
        <v>18.6616821289062</v>
      </c>
      <c r="N94">
        <v>0</v>
      </c>
    </row>
    <row r="95" spans="1:14" x14ac:dyDescent="0.35">
      <c r="A95">
        <v>170</v>
      </c>
      <c r="B95" t="s">
        <v>757</v>
      </c>
      <c r="C95">
        <v>7.6700000762939498</v>
      </c>
      <c r="D95">
        <v>8.6999998092651403</v>
      </c>
      <c r="E95">
        <v>0</v>
      </c>
      <c r="F95">
        <v>18.4455261230469</v>
      </c>
      <c r="G95">
        <v>0</v>
      </c>
      <c r="H95">
        <v>170</v>
      </c>
      <c r="I95" t="s">
        <v>758</v>
      </c>
      <c r="J95">
        <v>7.9850006103515598</v>
      </c>
      <c r="K95">
        <v>8.7600002288818395</v>
      </c>
      <c r="L95">
        <v>0</v>
      </c>
      <c r="M95">
        <v>18.427516937255898</v>
      </c>
      <c r="N95">
        <v>0</v>
      </c>
    </row>
    <row r="96" spans="1:14" x14ac:dyDescent="0.35">
      <c r="A96" s="14" t="s">
        <v>82</v>
      </c>
      <c r="B96" s="14"/>
      <c r="C96" s="14"/>
      <c r="D96" s="14"/>
      <c r="E96" s="14"/>
      <c r="F96" s="14"/>
      <c r="G96" s="14"/>
    </row>
    <row r="97" spans="1:14" x14ac:dyDescent="0.35">
      <c r="A97">
        <v>168.01</v>
      </c>
      <c r="B97" t="s">
        <v>759</v>
      </c>
      <c r="C97">
        <v>9.2200002670288104</v>
      </c>
      <c r="D97">
        <v>10.420000076294</v>
      </c>
      <c r="E97">
        <v>0</v>
      </c>
      <c r="F97">
        <v>20.371646881103501</v>
      </c>
      <c r="G97">
        <v>0</v>
      </c>
      <c r="H97">
        <v>168.01</v>
      </c>
      <c r="I97" t="s">
        <v>760</v>
      </c>
      <c r="J97">
        <v>6.3249998092651403</v>
      </c>
      <c r="K97">
        <v>7.3249998092651403</v>
      </c>
      <c r="L97">
        <v>0</v>
      </c>
      <c r="M97">
        <v>17.5378932952881</v>
      </c>
      <c r="N97">
        <v>0</v>
      </c>
    </row>
    <row r="98" spans="1:14" x14ac:dyDescent="0.35">
      <c r="A98">
        <v>170.01</v>
      </c>
      <c r="B98" t="s">
        <v>761</v>
      </c>
      <c r="C98">
        <v>8.1149997711181605</v>
      </c>
      <c r="D98">
        <v>9.3149995803833008</v>
      </c>
      <c r="E98">
        <v>0</v>
      </c>
      <c r="F98">
        <v>20.039260864257798</v>
      </c>
      <c r="G98">
        <v>0</v>
      </c>
      <c r="H98">
        <v>170.01</v>
      </c>
      <c r="I98" t="s">
        <v>762</v>
      </c>
      <c r="J98">
        <v>6.7950000762939498</v>
      </c>
      <c r="K98">
        <v>7.7950000762939498</v>
      </c>
      <c r="L98">
        <v>0</v>
      </c>
      <c r="M98">
        <v>16.337196350097699</v>
      </c>
      <c r="N98">
        <v>0</v>
      </c>
    </row>
    <row r="99" spans="1:14" x14ac:dyDescent="0.35">
      <c r="A99" s="14" t="s">
        <v>91</v>
      </c>
      <c r="B99" s="14"/>
      <c r="C99" s="14"/>
      <c r="D99" s="14"/>
      <c r="E99" s="14"/>
      <c r="F99" s="14"/>
      <c r="G99" s="14"/>
    </row>
    <row r="100" spans="1:14" x14ac:dyDescent="0.35">
      <c r="A100">
        <v>168</v>
      </c>
      <c r="B100" t="s">
        <v>763</v>
      </c>
      <c r="C100">
        <v>9.8599996566772496</v>
      </c>
      <c r="D100">
        <v>10.7399997711182</v>
      </c>
      <c r="E100">
        <v>0</v>
      </c>
      <c r="F100">
        <v>18.676338195800799</v>
      </c>
      <c r="G100">
        <v>0</v>
      </c>
      <c r="H100">
        <v>168</v>
      </c>
      <c r="I100" t="s">
        <v>764</v>
      </c>
      <c r="J100">
        <v>7.8149995803832999</v>
      </c>
      <c r="K100">
        <v>8.3850002288818395</v>
      </c>
      <c r="L100">
        <v>0</v>
      </c>
      <c r="M100">
        <v>18.389013290405298</v>
      </c>
      <c r="N100">
        <v>0</v>
      </c>
    </row>
    <row r="101" spans="1:14" x14ac:dyDescent="0.35">
      <c r="A101">
        <v>170</v>
      </c>
      <c r="B101" t="s">
        <v>765</v>
      </c>
      <c r="C101">
        <v>8.7600002288818395</v>
      </c>
      <c r="D101">
        <v>9.6000003814697301</v>
      </c>
      <c r="E101">
        <v>0</v>
      </c>
      <c r="F101">
        <v>18.3772373199463</v>
      </c>
      <c r="G101">
        <v>0</v>
      </c>
      <c r="H101">
        <v>170</v>
      </c>
      <c r="I101" t="s">
        <v>766</v>
      </c>
      <c r="J101">
        <v>8.7600002288818395</v>
      </c>
      <c r="K101">
        <v>9.4200000762939506</v>
      </c>
      <c r="L101">
        <v>0</v>
      </c>
      <c r="M101">
        <v>18.303480148315401</v>
      </c>
      <c r="N101">
        <v>0</v>
      </c>
    </row>
    <row r="102" spans="1:14" x14ac:dyDescent="0.35">
      <c r="A102" s="14" t="s">
        <v>91</v>
      </c>
      <c r="B102" s="14"/>
      <c r="C102" s="14"/>
      <c r="D102" s="14"/>
      <c r="E102" s="14"/>
      <c r="F102" s="14"/>
      <c r="G102" s="14"/>
    </row>
    <row r="103" spans="1:14" x14ac:dyDescent="0.35">
      <c r="A103">
        <v>168.01</v>
      </c>
      <c r="B103" t="s">
        <v>767</v>
      </c>
      <c r="C103">
        <v>10.420000076294</v>
      </c>
      <c r="D103">
        <v>11.7700004577637</v>
      </c>
      <c r="E103">
        <v>0</v>
      </c>
      <c r="F103">
        <v>20.3441352844238</v>
      </c>
      <c r="G103">
        <v>0</v>
      </c>
      <c r="H103">
        <v>168.01</v>
      </c>
      <c r="I103" t="s">
        <v>768</v>
      </c>
      <c r="J103">
        <v>7.5</v>
      </c>
      <c r="K103">
        <v>8.6999998092651403</v>
      </c>
      <c r="L103">
        <v>0</v>
      </c>
      <c r="M103">
        <v>18.9593696594238</v>
      </c>
      <c r="N103">
        <v>0</v>
      </c>
    </row>
    <row r="104" spans="1:14" x14ac:dyDescent="0.35">
      <c r="A104">
        <v>170.01</v>
      </c>
      <c r="B104" t="s">
        <v>769</v>
      </c>
      <c r="C104">
        <v>9.5699996948242205</v>
      </c>
      <c r="D104">
        <v>10.7700004577637</v>
      </c>
      <c r="E104">
        <v>0</v>
      </c>
      <c r="F104">
        <v>20.426145553588899</v>
      </c>
      <c r="G104">
        <v>0</v>
      </c>
      <c r="H104">
        <v>170.01</v>
      </c>
      <c r="I104" t="s">
        <v>770</v>
      </c>
      <c r="J104">
        <v>7.53999996185303</v>
      </c>
      <c r="K104">
        <v>8.7399997711181605</v>
      </c>
      <c r="L104">
        <v>0</v>
      </c>
      <c r="M104">
        <v>17.0137844085693</v>
      </c>
      <c r="N104">
        <v>0</v>
      </c>
    </row>
    <row r="105" spans="1:14" x14ac:dyDescent="0.35">
      <c r="A105" s="14" t="s">
        <v>98</v>
      </c>
      <c r="B105" s="14"/>
      <c r="C105" s="14"/>
      <c r="D105" s="14"/>
      <c r="E105" s="14"/>
      <c r="F105" s="14"/>
      <c r="G105" s="14"/>
    </row>
    <row r="106" spans="1:14" x14ac:dyDescent="0.35">
      <c r="A106">
        <v>0.01</v>
      </c>
      <c r="B106" t="s">
        <v>771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0.01</v>
      </c>
      <c r="I106" t="s">
        <v>772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35">
      <c r="A107" s="14" t="s">
        <v>98</v>
      </c>
      <c r="B107" s="14"/>
      <c r="C107" s="14"/>
      <c r="D107" s="14"/>
      <c r="E107" s="14"/>
      <c r="F107" s="14"/>
      <c r="G107" s="14"/>
    </row>
    <row r="108" spans="1:14" x14ac:dyDescent="0.35">
      <c r="A108">
        <v>170</v>
      </c>
      <c r="B108" t="s">
        <v>773</v>
      </c>
      <c r="C108">
        <v>9.5349998474121094</v>
      </c>
      <c r="D108">
        <v>10.7349996566772</v>
      </c>
      <c r="E108">
        <v>0</v>
      </c>
      <c r="F108">
        <v>18.573484420776399</v>
      </c>
      <c r="G108">
        <v>0</v>
      </c>
      <c r="H108">
        <v>170</v>
      </c>
      <c r="I108" t="s">
        <v>774</v>
      </c>
      <c r="J108">
        <v>8.2299995422363299</v>
      </c>
      <c r="K108">
        <v>9.4300003051757795</v>
      </c>
      <c r="L108">
        <v>0</v>
      </c>
      <c r="M108">
        <v>16.900819778442401</v>
      </c>
      <c r="N108">
        <v>0</v>
      </c>
    </row>
    <row r="109" spans="1:14" x14ac:dyDescent="0.35">
      <c r="A109">
        <v>172</v>
      </c>
      <c r="B109" t="s">
        <v>775</v>
      </c>
      <c r="C109">
        <v>8.3999996185302699</v>
      </c>
      <c r="D109">
        <v>9.6000003814697301</v>
      </c>
      <c r="E109">
        <v>0</v>
      </c>
      <c r="F109">
        <v>18.157306671142599</v>
      </c>
      <c r="G109">
        <v>15</v>
      </c>
      <c r="H109">
        <v>172</v>
      </c>
      <c r="I109" t="s">
        <v>776</v>
      </c>
      <c r="J109">
        <v>9.8249998092651403</v>
      </c>
      <c r="K109">
        <v>11.0249996185303</v>
      </c>
      <c r="L109">
        <v>0</v>
      </c>
      <c r="M109">
        <v>17.8654460906982</v>
      </c>
      <c r="N109">
        <v>0</v>
      </c>
    </row>
    <row r="110" spans="1:14" x14ac:dyDescent="0.35">
      <c r="A110" s="14" t="s">
        <v>98</v>
      </c>
      <c r="B110" s="14"/>
      <c r="C110" s="14"/>
      <c r="D110" s="14"/>
      <c r="E110" s="14"/>
      <c r="F110" s="14"/>
      <c r="G110" s="14"/>
    </row>
    <row r="111" spans="1:14" x14ac:dyDescent="0.35">
      <c r="A111">
        <v>168.01</v>
      </c>
      <c r="B111" t="s">
        <v>777</v>
      </c>
      <c r="C111">
        <v>11.0349998474121</v>
      </c>
      <c r="D111">
        <v>12.3850002288818</v>
      </c>
      <c r="E111">
        <v>0</v>
      </c>
      <c r="F111">
        <v>19.7496643066406</v>
      </c>
      <c r="G111">
        <v>0</v>
      </c>
      <c r="H111">
        <v>168.01</v>
      </c>
      <c r="I111" t="s">
        <v>778</v>
      </c>
      <c r="J111">
        <v>7.4549999237060502</v>
      </c>
      <c r="K111">
        <v>8.4549999237060494</v>
      </c>
      <c r="L111">
        <v>0</v>
      </c>
      <c r="M111">
        <v>17.838874816894499</v>
      </c>
      <c r="N111">
        <v>0</v>
      </c>
    </row>
    <row r="112" spans="1:14" x14ac:dyDescent="0.35">
      <c r="A112">
        <v>170.01</v>
      </c>
      <c r="B112" t="s">
        <v>779</v>
      </c>
      <c r="C112">
        <v>9.8800001144409197</v>
      </c>
      <c r="D112">
        <v>11.079999923706</v>
      </c>
      <c r="E112">
        <v>0</v>
      </c>
      <c r="F112">
        <v>19.255098342895501</v>
      </c>
      <c r="G112">
        <v>0</v>
      </c>
      <c r="H112">
        <v>170.01</v>
      </c>
      <c r="I112" t="s">
        <v>780</v>
      </c>
      <c r="J112">
        <v>7.96000003814697</v>
      </c>
      <c r="K112">
        <v>9.1599998474121094</v>
      </c>
      <c r="L112">
        <v>0</v>
      </c>
      <c r="M112">
        <v>17.133302688598601</v>
      </c>
      <c r="N112">
        <v>0</v>
      </c>
    </row>
  </sheetData>
  <mergeCells count="39">
    <mergeCell ref="A105:G105"/>
    <mergeCell ref="A107:G107"/>
    <mergeCell ref="A110:G110"/>
    <mergeCell ref="A87:G87"/>
    <mergeCell ref="A90:G90"/>
    <mergeCell ref="A93:G93"/>
    <mergeCell ref="A96:G96"/>
    <mergeCell ref="A99:G99"/>
    <mergeCell ref="A102:G102"/>
    <mergeCell ref="A70:G70"/>
    <mergeCell ref="A73:G73"/>
    <mergeCell ref="A76:G76"/>
    <mergeCell ref="A79:G79"/>
    <mergeCell ref="A82:G82"/>
    <mergeCell ref="A85:G85"/>
    <mergeCell ref="A53:G53"/>
    <mergeCell ref="A56:G56"/>
    <mergeCell ref="A59:G59"/>
    <mergeCell ref="A62:G62"/>
    <mergeCell ref="A65:G65"/>
    <mergeCell ref="A67:G67"/>
    <mergeCell ref="A35:G35"/>
    <mergeCell ref="A38:G38"/>
    <mergeCell ref="A41:G41"/>
    <mergeCell ref="A44:G44"/>
    <mergeCell ref="A47:G47"/>
    <mergeCell ref="A50:G50"/>
    <mergeCell ref="A17:G17"/>
    <mergeCell ref="A20:G20"/>
    <mergeCell ref="A23:G23"/>
    <mergeCell ref="A26:G26"/>
    <mergeCell ref="A29:G29"/>
    <mergeCell ref="A32:G32"/>
    <mergeCell ref="A1:G1"/>
    <mergeCell ref="A3:G3"/>
    <mergeCell ref="A5:G5"/>
    <mergeCell ref="A8:G8"/>
    <mergeCell ref="A11:G11"/>
    <mergeCell ref="A14:G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C71F-1120-49B1-930E-4998ADF298DE}">
  <dimension ref="A1:K29"/>
  <sheetViews>
    <sheetView workbookViewId="0">
      <selection activeCell="H12" sqref="H12"/>
    </sheetView>
  </sheetViews>
  <sheetFormatPr defaultRowHeight="14.5" x14ac:dyDescent="0.35"/>
  <cols>
    <col min="1" max="1" width="9.1796875" bestFit="1" customWidth="1"/>
    <col min="2" max="2" width="15.26953125" customWidth="1"/>
    <col min="3" max="5" width="19" customWidth="1"/>
    <col min="6" max="6" width="15.26953125" customWidth="1"/>
    <col min="7" max="8" width="19" customWidth="1"/>
    <col min="9" max="9" width="15.26953125" customWidth="1"/>
    <col min="10" max="11" width="19" customWidth="1"/>
  </cols>
  <sheetData>
    <row r="1" spans="1:11" x14ac:dyDescent="0.35">
      <c r="A1" s="17" t="s">
        <v>931</v>
      </c>
      <c r="B1" s="17" t="s">
        <v>932</v>
      </c>
      <c r="C1" s="17" t="s">
        <v>933</v>
      </c>
      <c r="D1" s="17" t="s">
        <v>934</v>
      </c>
      <c r="E1" s="17" t="s">
        <v>935</v>
      </c>
      <c r="F1" s="17" t="s">
        <v>932</v>
      </c>
      <c r="G1" s="17" t="s">
        <v>936</v>
      </c>
      <c r="H1" s="17" t="s">
        <v>937</v>
      </c>
      <c r="I1" s="17" t="s">
        <v>938</v>
      </c>
      <c r="J1" s="17" t="s">
        <v>939</v>
      </c>
      <c r="K1" s="17" t="s">
        <v>940</v>
      </c>
    </row>
    <row r="2" spans="1:11" x14ac:dyDescent="0.35">
      <c r="A2" t="s">
        <v>941</v>
      </c>
      <c r="B2" t="s">
        <v>942</v>
      </c>
      <c r="C2" t="s">
        <v>943</v>
      </c>
      <c r="D2">
        <v>99.191000000000003</v>
      </c>
      <c r="E2">
        <v>3.8660000000000001</v>
      </c>
      <c r="F2" t="s">
        <v>944</v>
      </c>
      <c r="G2" t="s">
        <v>945</v>
      </c>
      <c r="H2">
        <v>99.432000000000002</v>
      </c>
      <c r="I2" s="18">
        <v>3.9340000000000002</v>
      </c>
      <c r="J2">
        <v>-0.24099999999999999</v>
      </c>
      <c r="K2">
        <v>-6.8</v>
      </c>
    </row>
    <row r="3" spans="1:11" x14ac:dyDescent="0.35">
      <c r="A3" t="s">
        <v>946</v>
      </c>
      <c r="B3" t="s">
        <v>947</v>
      </c>
      <c r="C3" t="s">
        <v>948</v>
      </c>
      <c r="D3">
        <v>100.645</v>
      </c>
      <c r="E3">
        <v>3.5139999999999998</v>
      </c>
      <c r="F3" t="s">
        <v>947</v>
      </c>
      <c r="G3" t="s">
        <v>949</v>
      </c>
      <c r="H3">
        <v>100.547</v>
      </c>
      <c r="I3" s="18">
        <v>3.6379999999999999</v>
      </c>
      <c r="J3">
        <v>9.8000000000000004E-2</v>
      </c>
      <c r="K3">
        <v>-12.4</v>
      </c>
    </row>
    <row r="4" spans="1:11" x14ac:dyDescent="0.35">
      <c r="A4" t="s">
        <v>950</v>
      </c>
      <c r="B4" t="s">
        <v>951</v>
      </c>
      <c r="C4" t="s">
        <v>952</v>
      </c>
      <c r="D4">
        <v>102.411</v>
      </c>
      <c r="E4">
        <v>3.4279999999999999</v>
      </c>
      <c r="F4" t="s">
        <v>951</v>
      </c>
      <c r="G4" t="s">
        <v>949</v>
      </c>
      <c r="H4">
        <v>102.19799999999999</v>
      </c>
      <c r="I4" s="18">
        <v>3.5550000000000002</v>
      </c>
      <c r="J4">
        <v>0.21299999999999999</v>
      </c>
      <c r="K4">
        <v>-12.7</v>
      </c>
    </row>
    <row r="5" spans="1:11" x14ac:dyDescent="0.35">
      <c r="A5" t="s">
        <v>953</v>
      </c>
      <c r="B5" t="s">
        <v>954</v>
      </c>
      <c r="C5" t="s">
        <v>955</v>
      </c>
      <c r="D5">
        <v>96.52</v>
      </c>
      <c r="E5">
        <v>3.488</v>
      </c>
      <c r="F5" t="s">
        <v>954</v>
      </c>
      <c r="G5" t="s">
        <v>949</v>
      </c>
      <c r="H5">
        <v>96.194999999999993</v>
      </c>
      <c r="I5">
        <v>3.5979999999999999</v>
      </c>
      <c r="J5">
        <v>0.32500000000000001</v>
      </c>
      <c r="K5">
        <v>-11</v>
      </c>
    </row>
    <row r="6" spans="1:11" x14ac:dyDescent="0.35">
      <c r="A6" t="s">
        <v>956</v>
      </c>
      <c r="B6" t="s">
        <v>957</v>
      </c>
      <c r="C6" t="s">
        <v>958</v>
      </c>
      <c r="D6">
        <v>98.822999999999993</v>
      </c>
      <c r="E6">
        <v>3.5750000000000002</v>
      </c>
      <c r="F6" t="s">
        <v>957</v>
      </c>
      <c r="G6" t="s">
        <v>949</v>
      </c>
      <c r="H6">
        <v>98.462999999999994</v>
      </c>
      <c r="I6">
        <v>3.6739999999999999</v>
      </c>
      <c r="J6">
        <v>0.36</v>
      </c>
      <c r="K6">
        <v>-9.9</v>
      </c>
    </row>
    <row r="7" spans="1:11" x14ac:dyDescent="0.35">
      <c r="A7" t="s">
        <v>959</v>
      </c>
      <c r="B7" t="s">
        <v>960</v>
      </c>
      <c r="C7" t="s">
        <v>961</v>
      </c>
      <c r="D7">
        <v>94.501000000000005</v>
      </c>
      <c r="E7">
        <v>3.7189999999999999</v>
      </c>
      <c r="F7" t="s">
        <v>960</v>
      </c>
      <c r="G7" t="s">
        <v>949</v>
      </c>
      <c r="H7">
        <v>94.156000000000006</v>
      </c>
      <c r="I7">
        <v>3.794</v>
      </c>
      <c r="J7">
        <v>0.34499999999999997</v>
      </c>
      <c r="K7">
        <v>-7.5</v>
      </c>
    </row>
    <row r="8" spans="1:11" x14ac:dyDescent="0.35">
      <c r="A8" t="s">
        <v>962</v>
      </c>
      <c r="B8" t="s">
        <v>963</v>
      </c>
      <c r="C8" t="s">
        <v>964</v>
      </c>
      <c r="D8">
        <v>87.039000000000001</v>
      </c>
      <c r="E8">
        <v>3.92</v>
      </c>
      <c r="F8" t="s">
        <v>963</v>
      </c>
      <c r="G8" t="s">
        <v>949</v>
      </c>
      <c r="H8">
        <v>86.745000000000005</v>
      </c>
      <c r="I8">
        <v>3.972</v>
      </c>
      <c r="J8">
        <v>0.29399999999999998</v>
      </c>
      <c r="K8">
        <v>-5.2</v>
      </c>
    </row>
    <row r="9" spans="1:11" x14ac:dyDescent="0.35">
      <c r="A9" t="s">
        <v>965</v>
      </c>
      <c r="B9" t="s">
        <v>966</v>
      </c>
      <c r="C9" t="s">
        <v>967</v>
      </c>
      <c r="D9">
        <v>82.903000000000006</v>
      </c>
      <c r="E9">
        <v>4.0890000000000004</v>
      </c>
      <c r="F9" t="s">
        <v>966</v>
      </c>
      <c r="G9" t="s">
        <v>949</v>
      </c>
      <c r="H9">
        <v>82.668000000000006</v>
      </c>
      <c r="I9">
        <v>4.125</v>
      </c>
      <c r="J9">
        <v>0.23599999999999999</v>
      </c>
      <c r="K9">
        <v>-3.6</v>
      </c>
    </row>
    <row r="10" spans="1:11" x14ac:dyDescent="0.35">
      <c r="A10" t="s">
        <v>968</v>
      </c>
      <c r="B10" t="s">
        <v>969</v>
      </c>
      <c r="C10" t="s">
        <v>970</v>
      </c>
      <c r="D10">
        <v>102.05200000000001</v>
      </c>
      <c r="E10">
        <v>4.1920000000000002</v>
      </c>
      <c r="F10" t="s">
        <v>969</v>
      </c>
      <c r="G10" t="s">
        <v>949</v>
      </c>
      <c r="H10">
        <v>101.883</v>
      </c>
      <c r="I10">
        <v>4.2169999999999996</v>
      </c>
      <c r="J10">
        <v>0.16900000000000001</v>
      </c>
      <c r="K10">
        <v>-2.6</v>
      </c>
    </row>
    <row r="11" spans="1:11" x14ac:dyDescent="0.35">
      <c r="A11" t="s">
        <v>971</v>
      </c>
      <c r="B11" t="s">
        <v>972</v>
      </c>
      <c r="C11" t="s">
        <v>973</v>
      </c>
      <c r="D11">
        <v>95.646000000000001</v>
      </c>
      <c r="E11">
        <v>4.34</v>
      </c>
      <c r="F11" t="s">
        <v>972</v>
      </c>
      <c r="G11" t="s">
        <v>949</v>
      </c>
      <c r="H11">
        <v>95.537999999999997</v>
      </c>
      <c r="I11">
        <v>4.3540000000000001</v>
      </c>
      <c r="J11">
        <v>0.109</v>
      </c>
      <c r="K11">
        <v>-1.4</v>
      </c>
    </row>
    <row r="12" spans="1:11" x14ac:dyDescent="0.35">
      <c r="A12" t="s">
        <v>974</v>
      </c>
      <c r="B12" t="s">
        <v>975</v>
      </c>
      <c r="C12" t="s">
        <v>976</v>
      </c>
      <c r="D12">
        <v>86.311000000000007</v>
      </c>
      <c r="E12">
        <v>4.452</v>
      </c>
      <c r="F12" t="s">
        <v>975</v>
      </c>
      <c r="G12" t="s">
        <v>949</v>
      </c>
      <c r="H12">
        <v>86.272999999999996</v>
      </c>
      <c r="I12">
        <v>4.4539999999999997</v>
      </c>
      <c r="J12">
        <v>3.9E-2</v>
      </c>
      <c r="K12">
        <v>-0.2</v>
      </c>
    </row>
    <row r="13" spans="1:11" x14ac:dyDescent="0.35">
      <c r="A13" t="s">
        <v>977</v>
      </c>
      <c r="B13" t="s">
        <v>978</v>
      </c>
      <c r="C13" t="s">
        <v>979</v>
      </c>
      <c r="D13">
        <v>92.622</v>
      </c>
      <c r="E13">
        <v>4.5599999999999996</v>
      </c>
      <c r="F13" t="s">
        <v>978</v>
      </c>
      <c r="G13" t="s">
        <v>949</v>
      </c>
      <c r="H13">
        <v>92.65</v>
      </c>
      <c r="I13">
        <v>4.556</v>
      </c>
      <c r="J13">
        <v>-2.7E-2</v>
      </c>
      <c r="K13">
        <v>0.4</v>
      </c>
    </row>
    <row r="14" spans="1:11" x14ac:dyDescent="0.35">
      <c r="A14" t="s">
        <v>980</v>
      </c>
      <c r="B14" t="s">
        <v>981</v>
      </c>
      <c r="C14" t="s">
        <v>982</v>
      </c>
      <c r="D14">
        <v>85.281000000000006</v>
      </c>
      <c r="E14">
        <v>4.6909999999999998</v>
      </c>
      <c r="F14" t="s">
        <v>981</v>
      </c>
      <c r="G14" t="s">
        <v>949</v>
      </c>
      <c r="H14">
        <v>85.403000000000006</v>
      </c>
      <c r="I14">
        <v>4.6760000000000002</v>
      </c>
      <c r="J14">
        <v>-0.122</v>
      </c>
      <c r="K14">
        <v>1.5</v>
      </c>
    </row>
    <row r="15" spans="1:11" x14ac:dyDescent="0.35">
      <c r="A15" t="s">
        <v>983</v>
      </c>
      <c r="B15" t="s">
        <v>984</v>
      </c>
      <c r="C15" t="s">
        <v>985</v>
      </c>
      <c r="D15">
        <v>73.128</v>
      </c>
      <c r="E15">
        <v>5.0449999999999999</v>
      </c>
      <c r="F15" t="s">
        <v>984</v>
      </c>
      <c r="G15" t="s">
        <v>949</v>
      </c>
      <c r="H15">
        <v>73.759</v>
      </c>
      <c r="I15">
        <v>4.9859999999999998</v>
      </c>
      <c r="J15">
        <v>-0.63</v>
      </c>
      <c r="K15">
        <v>6</v>
      </c>
    </row>
    <row r="16" spans="1:11" x14ac:dyDescent="0.35">
      <c r="A16" t="s">
        <v>986</v>
      </c>
      <c r="B16" t="s">
        <v>987</v>
      </c>
      <c r="C16" t="s">
        <v>988</v>
      </c>
      <c r="D16">
        <v>94.06</v>
      </c>
      <c r="E16">
        <v>5.1459999999999999</v>
      </c>
      <c r="F16" t="s">
        <v>987</v>
      </c>
      <c r="G16" t="s">
        <v>949</v>
      </c>
      <c r="H16">
        <v>95.061000000000007</v>
      </c>
      <c r="I16">
        <v>5.077</v>
      </c>
      <c r="J16">
        <v>-1.0009999999999999</v>
      </c>
      <c r="K16">
        <v>6.9</v>
      </c>
    </row>
    <row r="18" spans="4:7" x14ac:dyDescent="0.35">
      <c r="D18" s="19" t="s">
        <v>989</v>
      </c>
      <c r="E18" s="20" t="s">
        <v>990</v>
      </c>
      <c r="F18" s="21" t="s">
        <v>991</v>
      </c>
    </row>
    <row r="19" spans="4:7" x14ac:dyDescent="0.35">
      <c r="D19" s="5" t="s">
        <v>992</v>
      </c>
      <c r="E19" t="s">
        <v>993</v>
      </c>
      <c r="F19" s="8">
        <v>4.0691012880562063</v>
      </c>
      <c r="G19" s="22"/>
    </row>
    <row r="20" spans="4:7" x14ac:dyDescent="0.35">
      <c r="D20" s="5" t="s">
        <v>994</v>
      </c>
      <c r="E20" t="s">
        <v>995</v>
      </c>
      <c r="F20" s="8">
        <f>I3</f>
        <v>3.6379999999999999</v>
      </c>
      <c r="G20" s="22"/>
    </row>
    <row r="21" spans="4:7" x14ac:dyDescent="0.35">
      <c r="D21" s="5" t="s">
        <v>996</v>
      </c>
      <c r="E21" t="s">
        <v>993</v>
      </c>
      <c r="F21" s="8">
        <v>4.0691012880562063</v>
      </c>
    </row>
    <row r="22" spans="4:7" x14ac:dyDescent="0.35">
      <c r="D22" s="10" t="s">
        <v>997</v>
      </c>
      <c r="E22" s="1" t="s">
        <v>998</v>
      </c>
      <c r="F22" s="23">
        <f>I2</f>
        <v>3.9340000000000002</v>
      </c>
    </row>
    <row r="24" spans="4:7" x14ac:dyDescent="0.35">
      <c r="D24" s="24" t="s">
        <v>999</v>
      </c>
      <c r="E24" s="25"/>
    </row>
    <row r="25" spans="4:7" x14ac:dyDescent="0.35">
      <c r="D25" s="4" t="s">
        <v>1000</v>
      </c>
      <c r="E25" s="26">
        <v>2.3381245722108144</v>
      </c>
    </row>
    <row r="26" spans="4:7" x14ac:dyDescent="0.35">
      <c r="D26" s="5" t="s">
        <v>1001</v>
      </c>
      <c r="E26" s="27">
        <v>3.5550000000000002</v>
      </c>
    </row>
    <row r="27" spans="4:7" x14ac:dyDescent="0.35">
      <c r="D27" s="5" t="s">
        <v>1002</v>
      </c>
      <c r="E27" s="8">
        <f>E25-2</f>
        <v>0.33812457221081438</v>
      </c>
    </row>
    <row r="28" spans="4:7" x14ac:dyDescent="0.35">
      <c r="D28" s="5" t="s">
        <v>646</v>
      </c>
      <c r="E28" s="8">
        <f>E27/E25</f>
        <v>0.14461358313817324</v>
      </c>
    </row>
    <row r="29" spans="4:7" x14ac:dyDescent="0.35">
      <c r="D29" s="10" t="s">
        <v>1003</v>
      </c>
      <c r="E29" s="23">
        <f>E26*(1+E28)</f>
        <v>4.0691012880562063</v>
      </c>
    </row>
  </sheetData>
  <mergeCells count="1">
    <mergeCell ref="D24:E2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7E1C7-305E-4D72-B3E7-A542196A246A}">
  <dimension ref="A1:E16"/>
  <sheetViews>
    <sheetView workbookViewId="0">
      <selection activeCell="I4" sqref="I4:I5"/>
    </sheetView>
  </sheetViews>
  <sheetFormatPr defaultRowHeight="14.5" x14ac:dyDescent="0.35"/>
  <cols>
    <col min="2" max="3" width="10.7265625" bestFit="1" customWidth="1"/>
  </cols>
  <sheetData>
    <row r="1" spans="1:5" x14ac:dyDescent="0.35">
      <c r="B1" s="3">
        <v>45793</v>
      </c>
      <c r="C1" s="3">
        <v>45855</v>
      </c>
    </row>
    <row r="2" spans="1:5" x14ac:dyDescent="0.35">
      <c r="B2" t="s">
        <v>153</v>
      </c>
      <c r="C2" t="s">
        <v>154</v>
      </c>
      <c r="D2" t="s">
        <v>155</v>
      </c>
      <c r="E2" t="s">
        <v>156</v>
      </c>
    </row>
    <row r="3" spans="1:5" x14ac:dyDescent="0.35">
      <c r="A3" t="s">
        <v>153</v>
      </c>
      <c r="B3">
        <v>1</v>
      </c>
      <c r="C3">
        <v>0.56899999999999995</v>
      </c>
      <c r="D3">
        <v>0.63200000000000001</v>
      </c>
      <c r="E3">
        <v>0.629</v>
      </c>
    </row>
    <row r="4" spans="1:5" x14ac:dyDescent="0.35">
      <c r="A4" t="s">
        <v>154</v>
      </c>
      <c r="B4">
        <v>0.56899999999999995</v>
      </c>
      <c r="C4">
        <v>1</v>
      </c>
      <c r="D4">
        <v>0.77</v>
      </c>
      <c r="E4">
        <v>0.08</v>
      </c>
    </row>
    <row r="5" spans="1:5" x14ac:dyDescent="0.35">
      <c r="A5" t="s">
        <v>155</v>
      </c>
      <c r="B5">
        <v>0.63200000000000001</v>
      </c>
      <c r="C5">
        <v>0.77</v>
      </c>
      <c r="D5">
        <v>1</v>
      </c>
      <c r="E5">
        <v>0.498</v>
      </c>
    </row>
    <row r="6" spans="1:5" x14ac:dyDescent="0.35">
      <c r="A6" t="s">
        <v>156</v>
      </c>
      <c r="B6">
        <v>0.629</v>
      </c>
      <c r="C6">
        <v>0.08</v>
      </c>
      <c r="D6">
        <v>0.498</v>
      </c>
      <c r="E6">
        <v>1</v>
      </c>
    </row>
    <row r="8" spans="1:5" x14ac:dyDescent="0.35">
      <c r="B8" s="3">
        <v>45763</v>
      </c>
      <c r="C8" s="3">
        <v>45793</v>
      </c>
    </row>
    <row r="9" spans="1:5" x14ac:dyDescent="0.35">
      <c r="B9" t="s">
        <v>153</v>
      </c>
      <c r="C9" t="s">
        <v>154</v>
      </c>
      <c r="D9" t="s">
        <v>155</v>
      </c>
      <c r="E9" t="s">
        <v>156</v>
      </c>
    </row>
    <row r="10" spans="1:5" x14ac:dyDescent="0.35">
      <c r="A10" t="s">
        <v>153</v>
      </c>
      <c r="B10">
        <v>1</v>
      </c>
      <c r="C10">
        <v>0.41599999999999998</v>
      </c>
      <c r="D10">
        <v>0.28000000000000003</v>
      </c>
      <c r="E10">
        <v>0.182</v>
      </c>
    </row>
    <row r="11" spans="1:5" x14ac:dyDescent="0.35">
      <c r="A11" t="s">
        <v>154</v>
      </c>
      <c r="B11">
        <v>0.41599999999999998</v>
      </c>
      <c r="C11">
        <v>1</v>
      </c>
      <c r="D11">
        <v>0.36899999999999999</v>
      </c>
      <c r="E11">
        <v>0.20100000000000001</v>
      </c>
    </row>
    <row r="12" spans="1:5" x14ac:dyDescent="0.35">
      <c r="A12" t="s">
        <v>155</v>
      </c>
      <c r="B12">
        <v>0.28000000000000003</v>
      </c>
      <c r="C12">
        <v>0.36899999999999999</v>
      </c>
      <c r="D12">
        <v>1</v>
      </c>
      <c r="E12">
        <v>0.39500000000000002</v>
      </c>
    </row>
    <row r="13" spans="1:5" x14ac:dyDescent="0.35">
      <c r="A13" t="s">
        <v>156</v>
      </c>
      <c r="B13">
        <v>0.182</v>
      </c>
      <c r="C13">
        <v>0.20100000000000001</v>
      </c>
      <c r="D13">
        <v>0.39500000000000002</v>
      </c>
      <c r="E13">
        <v>1</v>
      </c>
    </row>
    <row r="15" spans="1:5" x14ac:dyDescent="0.35">
      <c r="B15" t="s">
        <v>157</v>
      </c>
    </row>
    <row r="16" spans="1:5" x14ac:dyDescent="0.35">
      <c r="B16" s="2">
        <v>45855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2F1B-76A6-484F-B943-8D75884973F0}">
  <dimension ref="A1:C7"/>
  <sheetViews>
    <sheetView workbookViewId="0">
      <selection activeCell="K22" sqref="K22:K23"/>
    </sheetView>
  </sheetViews>
  <sheetFormatPr defaultRowHeight="14.5" x14ac:dyDescent="0.35"/>
  <sheetData>
    <row r="1" spans="1:3" x14ac:dyDescent="0.35">
      <c r="B1" t="s">
        <v>158</v>
      </c>
      <c r="C1" t="s">
        <v>159</v>
      </c>
    </row>
    <row r="2" spans="1:3" x14ac:dyDescent="0.35">
      <c r="A2" t="s">
        <v>153</v>
      </c>
      <c r="B2">
        <v>0.1</v>
      </c>
      <c r="C2">
        <f>(20.64+20.23)/2/100</f>
        <v>0.20435000000000003</v>
      </c>
    </row>
    <row r="3" spans="1:3" x14ac:dyDescent="0.35">
      <c r="A3" t="s">
        <v>154</v>
      </c>
      <c r="B3">
        <v>0.15</v>
      </c>
      <c r="C3" t="s">
        <v>315</v>
      </c>
    </row>
    <row r="4" spans="1:3" x14ac:dyDescent="0.35">
      <c r="A4" t="s">
        <v>316</v>
      </c>
      <c r="B4">
        <v>0.4</v>
      </c>
      <c r="C4" t="s">
        <v>315</v>
      </c>
    </row>
    <row r="5" spans="1:3" x14ac:dyDescent="0.35">
      <c r="A5" t="s">
        <v>156</v>
      </c>
      <c r="B5">
        <v>0.35</v>
      </c>
      <c r="C5" t="s">
        <v>315</v>
      </c>
    </row>
    <row r="7" spans="1:3" x14ac:dyDescent="0.35">
      <c r="A7" t="s">
        <v>160</v>
      </c>
      <c r="B7">
        <f>SUMPRODUCT(B2:B5,C2:C5)</f>
        <v>2.0435000000000005E-2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B9FA-95AC-4521-B589-999FFD6725A0}">
  <dimension ref="A1:R96"/>
  <sheetViews>
    <sheetView workbookViewId="0">
      <selection activeCell="Q6" sqref="Q6"/>
    </sheetView>
  </sheetViews>
  <sheetFormatPr defaultRowHeight="14.5" x14ac:dyDescent="0.35"/>
  <cols>
    <col min="1" max="2" width="9.1796875" bestFit="1" customWidth="1"/>
    <col min="3" max="6" width="17" bestFit="1" customWidth="1"/>
    <col min="7" max="9" width="9.1796875" bestFit="1" customWidth="1"/>
    <col min="10" max="13" width="17" bestFit="1" customWidth="1"/>
    <col min="14" max="14" width="9.1796875" bestFit="1" customWidth="1"/>
  </cols>
  <sheetData>
    <row r="1" spans="1:18" x14ac:dyDescent="0.35">
      <c r="A1" s="14" t="s">
        <v>0</v>
      </c>
      <c r="B1" s="14"/>
      <c r="C1" s="14"/>
      <c r="D1" s="14"/>
      <c r="E1" s="14"/>
      <c r="F1" s="14"/>
      <c r="G1" s="14"/>
    </row>
    <row r="2" spans="1:18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1:18" x14ac:dyDescent="0.35">
      <c r="A3" s="14" t="s">
        <v>53</v>
      </c>
      <c r="B3" s="14"/>
      <c r="C3" s="14"/>
      <c r="D3" s="14"/>
      <c r="E3" s="14"/>
      <c r="F3" s="14"/>
      <c r="G3" s="14"/>
      <c r="O3" t="s">
        <v>619</v>
      </c>
      <c r="Q3">
        <v>21.92</v>
      </c>
    </row>
    <row r="4" spans="1:18" x14ac:dyDescent="0.35">
      <c r="A4">
        <v>21</v>
      </c>
      <c r="B4" t="s">
        <v>314</v>
      </c>
      <c r="C4">
        <v>1.50999927520752</v>
      </c>
      <c r="D4">
        <v>1.6849994659423799</v>
      </c>
      <c r="E4">
        <v>0</v>
      </c>
      <c r="F4">
        <v>27.5256862640381</v>
      </c>
      <c r="G4">
        <v>0</v>
      </c>
      <c r="H4">
        <v>21</v>
      </c>
      <c r="I4" t="s">
        <v>313</v>
      </c>
      <c r="J4">
        <v>0.47500002384185802</v>
      </c>
      <c r="K4">
        <v>0.56499999761581399</v>
      </c>
      <c r="L4">
        <v>0</v>
      </c>
      <c r="M4">
        <v>27.161800384521499</v>
      </c>
      <c r="N4">
        <v>0</v>
      </c>
      <c r="O4" t="s">
        <v>620</v>
      </c>
      <c r="Q4">
        <v>22</v>
      </c>
      <c r="R4">
        <v>21.5</v>
      </c>
    </row>
    <row r="5" spans="1:18" x14ac:dyDescent="0.35">
      <c r="A5">
        <v>21.5</v>
      </c>
      <c r="B5" t="s">
        <v>312</v>
      </c>
      <c r="C5">
        <v>1.20499992370605</v>
      </c>
      <c r="D5">
        <v>1.33999919891357</v>
      </c>
      <c r="E5">
        <v>0</v>
      </c>
      <c r="F5">
        <v>26.8876628875732</v>
      </c>
      <c r="G5">
        <v>0</v>
      </c>
      <c r="H5">
        <v>21.5</v>
      </c>
      <c r="I5" t="s">
        <v>311</v>
      </c>
      <c r="J5">
        <v>0.63499999046325695</v>
      </c>
      <c r="K5">
        <v>0.75</v>
      </c>
      <c r="L5">
        <v>0</v>
      </c>
      <c r="M5">
        <v>26.564470291137699</v>
      </c>
      <c r="N5">
        <v>0</v>
      </c>
      <c r="P5" t="s">
        <v>621</v>
      </c>
      <c r="Q5" s="1">
        <f>Q4/Q3</f>
        <v>1.0036496350364963</v>
      </c>
      <c r="R5" s="1">
        <f>R4/Q3</f>
        <v>0.98083941605839409</v>
      </c>
    </row>
    <row r="6" spans="1:18" x14ac:dyDescent="0.35">
      <c r="A6">
        <v>22</v>
      </c>
      <c r="B6" t="s">
        <v>310</v>
      </c>
      <c r="C6">
        <v>0.92500001192092896</v>
      </c>
      <c r="D6">
        <v>1.0550003051757799</v>
      </c>
      <c r="E6">
        <v>0</v>
      </c>
      <c r="F6">
        <v>26.373985290527301</v>
      </c>
      <c r="G6">
        <v>0</v>
      </c>
      <c r="H6">
        <v>22</v>
      </c>
      <c r="I6" t="s">
        <v>309</v>
      </c>
      <c r="J6">
        <v>0.89999997615814198</v>
      </c>
      <c r="K6">
        <v>0.96499997377395597</v>
      </c>
      <c r="L6">
        <v>0.89999997615814198</v>
      </c>
      <c r="M6">
        <v>26.8990993499756</v>
      </c>
      <c r="N6">
        <v>306</v>
      </c>
    </row>
    <row r="7" spans="1:18" x14ac:dyDescent="0.35">
      <c r="A7">
        <v>22.5</v>
      </c>
      <c r="B7" t="s">
        <v>308</v>
      </c>
      <c r="C7">
        <v>0.68000000715255704</v>
      </c>
      <c r="D7">
        <v>0.79500001668930098</v>
      </c>
      <c r="E7">
        <v>0</v>
      </c>
      <c r="F7">
        <v>25.566715240478501</v>
      </c>
      <c r="G7">
        <v>0</v>
      </c>
      <c r="H7">
        <v>22.5</v>
      </c>
      <c r="I7" t="s">
        <v>307</v>
      </c>
      <c r="J7">
        <v>1.0999994277954099</v>
      </c>
      <c r="K7">
        <v>1.2249994277954099</v>
      </c>
      <c r="L7">
        <v>0</v>
      </c>
      <c r="M7">
        <v>25.2811889648438</v>
      </c>
      <c r="N7">
        <v>0</v>
      </c>
    </row>
    <row r="8" spans="1:18" x14ac:dyDescent="0.35">
      <c r="A8">
        <v>23</v>
      </c>
      <c r="B8" t="s">
        <v>306</v>
      </c>
      <c r="C8">
        <v>0.5</v>
      </c>
      <c r="D8">
        <v>0.605000019073486</v>
      </c>
      <c r="E8">
        <v>0</v>
      </c>
      <c r="F8">
        <v>25.507177352905298</v>
      </c>
      <c r="G8">
        <v>0</v>
      </c>
      <c r="H8">
        <v>23</v>
      </c>
      <c r="I8" t="s">
        <v>305</v>
      </c>
      <c r="J8">
        <v>1.3950004577636701</v>
      </c>
      <c r="K8">
        <v>1.5600004196167001</v>
      </c>
      <c r="L8">
        <v>0</v>
      </c>
      <c r="M8">
        <v>25.320684432983398</v>
      </c>
      <c r="N8">
        <v>0</v>
      </c>
    </row>
    <row r="9" spans="1:18" x14ac:dyDescent="0.35">
      <c r="A9" s="14" t="s">
        <v>53</v>
      </c>
      <c r="B9" s="14"/>
      <c r="C9" s="14"/>
      <c r="D9" s="14"/>
      <c r="E9" s="14"/>
      <c r="F9" s="14"/>
      <c r="G9" s="14"/>
    </row>
    <row r="10" spans="1:18" x14ac:dyDescent="0.35">
      <c r="A10">
        <v>20.010000000000002</v>
      </c>
      <c r="B10" t="s">
        <v>304</v>
      </c>
      <c r="C10">
        <v>2.2399997711181601</v>
      </c>
      <c r="D10">
        <v>2.46000003814697</v>
      </c>
      <c r="E10">
        <v>0</v>
      </c>
      <c r="F10">
        <v>29.270591735839801</v>
      </c>
      <c r="G10">
        <v>0</v>
      </c>
      <c r="H10">
        <v>20.010000000000002</v>
      </c>
      <c r="I10" t="s">
        <v>303</v>
      </c>
      <c r="J10">
        <v>0.229999959468842</v>
      </c>
      <c r="K10">
        <v>0.31000000238418601</v>
      </c>
      <c r="L10">
        <v>0</v>
      </c>
      <c r="M10">
        <v>28.188804626464801</v>
      </c>
      <c r="N10">
        <v>0</v>
      </c>
    </row>
    <row r="11" spans="1:18" x14ac:dyDescent="0.35">
      <c r="A11">
        <v>20.51</v>
      </c>
      <c r="B11" t="s">
        <v>302</v>
      </c>
      <c r="C11">
        <v>1.83999919891357</v>
      </c>
      <c r="D11">
        <v>2.0599994659423801</v>
      </c>
      <c r="E11">
        <v>0</v>
      </c>
      <c r="F11">
        <v>28.173162460327099</v>
      </c>
      <c r="G11">
        <v>0</v>
      </c>
      <c r="H11">
        <v>20.51</v>
      </c>
      <c r="I11" t="s">
        <v>301</v>
      </c>
      <c r="J11">
        <v>0.33500003814697299</v>
      </c>
      <c r="K11">
        <v>0.41000002622604398</v>
      </c>
      <c r="L11">
        <v>0</v>
      </c>
      <c r="M11">
        <v>27.443834304809599</v>
      </c>
      <c r="N11">
        <v>0</v>
      </c>
    </row>
    <row r="12" spans="1:18" x14ac:dyDescent="0.35">
      <c r="A12">
        <v>21.01</v>
      </c>
      <c r="B12" t="s">
        <v>300</v>
      </c>
      <c r="C12">
        <v>1.5</v>
      </c>
      <c r="D12">
        <v>1.67500019073486</v>
      </c>
      <c r="E12">
        <v>0</v>
      </c>
      <c r="F12">
        <v>27.414493560791001</v>
      </c>
      <c r="G12">
        <v>0</v>
      </c>
      <c r="H12">
        <v>21.01</v>
      </c>
      <c r="I12" t="s">
        <v>299</v>
      </c>
      <c r="J12">
        <v>0.44999998807907099</v>
      </c>
      <c r="K12">
        <v>0.56000000238418601</v>
      </c>
      <c r="L12">
        <v>0</v>
      </c>
      <c r="M12">
        <v>26.711135864257798</v>
      </c>
      <c r="N12">
        <v>0</v>
      </c>
    </row>
    <row r="13" spans="1:18" x14ac:dyDescent="0.35">
      <c r="A13">
        <v>21.51</v>
      </c>
      <c r="B13" t="s">
        <v>298</v>
      </c>
      <c r="C13">
        <v>1.1949996948242201</v>
      </c>
      <c r="D13">
        <v>1.32999992370605</v>
      </c>
      <c r="E13">
        <v>0</v>
      </c>
      <c r="F13">
        <v>26.760877609252901</v>
      </c>
      <c r="G13">
        <v>0</v>
      </c>
      <c r="H13">
        <v>21.51</v>
      </c>
      <c r="I13" t="s">
        <v>297</v>
      </c>
      <c r="J13">
        <v>0.61500000953674305</v>
      </c>
      <c r="K13">
        <v>0.74500000476837203</v>
      </c>
      <c r="L13">
        <v>0</v>
      </c>
      <c r="M13">
        <v>26.206571578979499</v>
      </c>
      <c r="N13">
        <v>0</v>
      </c>
    </row>
    <row r="14" spans="1:18" x14ac:dyDescent="0.35">
      <c r="A14">
        <v>23.51</v>
      </c>
      <c r="B14" t="s">
        <v>296</v>
      </c>
      <c r="C14">
        <v>0.365000009536743</v>
      </c>
      <c r="D14">
        <v>0.44999998807907099</v>
      </c>
      <c r="E14">
        <v>0</v>
      </c>
      <c r="F14">
        <v>25.6158046722412</v>
      </c>
      <c r="G14">
        <v>0</v>
      </c>
      <c r="H14">
        <v>23.51</v>
      </c>
      <c r="I14" t="s">
        <v>295</v>
      </c>
      <c r="J14">
        <v>1.7200002670288099</v>
      </c>
      <c r="K14">
        <v>1.86999988555908</v>
      </c>
      <c r="L14">
        <v>0</v>
      </c>
      <c r="M14">
        <v>24.441957473754901</v>
      </c>
      <c r="N14">
        <v>0</v>
      </c>
    </row>
    <row r="15" spans="1:18" x14ac:dyDescent="0.35">
      <c r="A15" s="14" t="s">
        <v>62</v>
      </c>
      <c r="B15" s="14"/>
      <c r="C15" s="14"/>
      <c r="D15" s="14"/>
      <c r="E15" s="14"/>
      <c r="F15" s="14"/>
      <c r="G15" s="14"/>
    </row>
    <row r="16" spans="1:18" x14ac:dyDescent="0.35">
      <c r="A16">
        <v>21</v>
      </c>
      <c r="B16" t="s">
        <v>294</v>
      </c>
      <c r="C16">
        <v>1.8100004196167001</v>
      </c>
      <c r="D16">
        <v>1.9799995422363299</v>
      </c>
      <c r="E16">
        <v>0</v>
      </c>
      <c r="F16">
        <v>28.015794754028299</v>
      </c>
      <c r="G16">
        <v>0</v>
      </c>
      <c r="H16">
        <v>21</v>
      </c>
      <c r="I16" t="s">
        <v>293</v>
      </c>
      <c r="J16">
        <v>0.67500001192092896</v>
      </c>
      <c r="K16">
        <v>0.80000001192092896</v>
      </c>
      <c r="L16">
        <v>0</v>
      </c>
      <c r="M16">
        <v>27.5184822082519</v>
      </c>
      <c r="N16">
        <v>0</v>
      </c>
    </row>
    <row r="17" spans="1:14" x14ac:dyDescent="0.35">
      <c r="A17">
        <v>21.5</v>
      </c>
      <c r="B17" t="s">
        <v>292</v>
      </c>
      <c r="C17">
        <v>1.5</v>
      </c>
      <c r="D17">
        <v>1.65999984741211</v>
      </c>
      <c r="E17">
        <v>0</v>
      </c>
      <c r="F17">
        <v>27.432308197021499</v>
      </c>
      <c r="G17">
        <v>0</v>
      </c>
      <c r="H17">
        <v>21.5</v>
      </c>
      <c r="I17" t="s">
        <v>291</v>
      </c>
      <c r="J17">
        <v>0.86000001430511497</v>
      </c>
      <c r="K17">
        <v>0.98500001430511497</v>
      </c>
      <c r="L17">
        <v>0.96499997377395597</v>
      </c>
      <c r="M17">
        <v>27.0835876464844</v>
      </c>
      <c r="N17">
        <v>21</v>
      </c>
    </row>
    <row r="18" spans="1:14" x14ac:dyDescent="0.35">
      <c r="A18">
        <v>22</v>
      </c>
      <c r="B18" t="s">
        <v>290</v>
      </c>
      <c r="C18">
        <v>1.2299995422363299</v>
      </c>
      <c r="D18">
        <v>1.3799991607666</v>
      </c>
      <c r="E18">
        <v>0</v>
      </c>
      <c r="F18">
        <v>27.0805988311768</v>
      </c>
      <c r="G18">
        <v>0</v>
      </c>
      <c r="H18">
        <v>22</v>
      </c>
      <c r="I18" t="s">
        <v>289</v>
      </c>
      <c r="J18">
        <v>1.0999994277954099</v>
      </c>
      <c r="K18">
        <v>1.20499992370605</v>
      </c>
      <c r="L18">
        <v>1.16499996185303</v>
      </c>
      <c r="M18">
        <v>26.7806911468506</v>
      </c>
      <c r="N18">
        <v>301</v>
      </c>
    </row>
    <row r="19" spans="1:14" x14ac:dyDescent="0.35">
      <c r="A19">
        <v>22.5</v>
      </c>
      <c r="B19" t="s">
        <v>288</v>
      </c>
      <c r="C19">
        <v>1.00500011444092</v>
      </c>
      <c r="D19">
        <v>1.1099996566772501</v>
      </c>
      <c r="E19">
        <v>0</v>
      </c>
      <c r="F19">
        <v>26.647159576416001</v>
      </c>
      <c r="G19">
        <v>0</v>
      </c>
      <c r="H19">
        <v>22.5</v>
      </c>
      <c r="I19" t="s">
        <v>287</v>
      </c>
      <c r="J19">
        <v>1.3199996948242201</v>
      </c>
      <c r="K19">
        <v>1.4799995422363299</v>
      </c>
      <c r="L19">
        <v>0</v>
      </c>
      <c r="M19">
        <v>26.212337493896499</v>
      </c>
      <c r="N19">
        <v>0</v>
      </c>
    </row>
    <row r="20" spans="1:14" x14ac:dyDescent="0.35">
      <c r="A20">
        <v>23</v>
      </c>
      <c r="B20" t="s">
        <v>286</v>
      </c>
      <c r="C20">
        <v>0.79000002145767201</v>
      </c>
      <c r="D20">
        <v>0.90499997138977095</v>
      </c>
      <c r="E20">
        <v>0.85000002384185802</v>
      </c>
      <c r="F20">
        <v>26.3509120941162</v>
      </c>
      <c r="G20">
        <v>4</v>
      </c>
      <c r="H20">
        <v>23</v>
      </c>
      <c r="I20" t="s">
        <v>285</v>
      </c>
      <c r="J20">
        <v>1.6099996566772501</v>
      </c>
      <c r="K20">
        <v>1.7700004577636701</v>
      </c>
      <c r="L20">
        <v>1.75</v>
      </c>
      <c r="M20">
        <v>26.1539707183838</v>
      </c>
      <c r="N20">
        <v>50</v>
      </c>
    </row>
    <row r="21" spans="1:14" x14ac:dyDescent="0.35">
      <c r="A21" s="14" t="s">
        <v>62</v>
      </c>
      <c r="B21" s="14"/>
      <c r="C21" s="14"/>
      <c r="D21" s="14"/>
      <c r="E21" s="14"/>
      <c r="F21" s="14"/>
      <c r="G21" s="14"/>
    </row>
    <row r="22" spans="1:14" x14ac:dyDescent="0.35">
      <c r="A22">
        <v>19.510000000000002</v>
      </c>
      <c r="B22" t="s">
        <v>284</v>
      </c>
      <c r="C22">
        <v>2.82999992370606</v>
      </c>
      <c r="D22">
        <v>3.17000007629394</v>
      </c>
      <c r="E22">
        <v>0</v>
      </c>
      <c r="F22">
        <v>30.183008193969702</v>
      </c>
      <c r="G22">
        <v>0</v>
      </c>
      <c r="H22">
        <v>19.510000000000002</v>
      </c>
      <c r="I22" t="s">
        <v>283</v>
      </c>
      <c r="J22">
        <v>0.31499999761581399</v>
      </c>
      <c r="K22">
        <v>0.38999998569488498</v>
      </c>
      <c r="L22">
        <v>0</v>
      </c>
      <c r="M22">
        <v>29.288955688476602</v>
      </c>
      <c r="N22">
        <v>0</v>
      </c>
    </row>
    <row r="23" spans="1:14" x14ac:dyDescent="0.35">
      <c r="A23">
        <v>20.010000000000002</v>
      </c>
      <c r="B23" t="s">
        <v>282</v>
      </c>
      <c r="C23">
        <v>2.50999927520752</v>
      </c>
      <c r="D23">
        <v>2.71000003814697</v>
      </c>
      <c r="E23">
        <v>0</v>
      </c>
      <c r="F23">
        <v>29.5331306457519</v>
      </c>
      <c r="G23">
        <v>0</v>
      </c>
      <c r="H23">
        <v>20.010000000000002</v>
      </c>
      <c r="I23" t="s">
        <v>281</v>
      </c>
      <c r="J23">
        <v>0.395000040531158</v>
      </c>
      <c r="K23">
        <v>0.50499999523162797</v>
      </c>
      <c r="L23">
        <v>0</v>
      </c>
      <c r="M23">
        <v>28.528856277465799</v>
      </c>
      <c r="N23">
        <v>0</v>
      </c>
    </row>
    <row r="24" spans="1:14" x14ac:dyDescent="0.35">
      <c r="A24">
        <v>20.51</v>
      </c>
      <c r="B24" t="s">
        <v>280</v>
      </c>
      <c r="C24">
        <v>2.1399993896484402</v>
      </c>
      <c r="D24">
        <v>2.3399991989135702</v>
      </c>
      <c r="E24">
        <v>0</v>
      </c>
      <c r="F24">
        <v>28.839023590087901</v>
      </c>
      <c r="G24">
        <v>0</v>
      </c>
      <c r="H24">
        <v>20.51</v>
      </c>
      <c r="I24" t="s">
        <v>279</v>
      </c>
      <c r="J24">
        <v>0.519999980926514</v>
      </c>
      <c r="K24">
        <v>0.62999999523162797</v>
      </c>
      <c r="L24">
        <v>0.60000002384185802</v>
      </c>
      <c r="M24">
        <v>27.933391571044901</v>
      </c>
      <c r="N24">
        <v>10</v>
      </c>
    </row>
    <row r="25" spans="1:14" x14ac:dyDescent="0.35">
      <c r="A25">
        <v>23.01</v>
      </c>
      <c r="B25" t="s">
        <v>278</v>
      </c>
      <c r="C25">
        <v>0.79000002145767201</v>
      </c>
      <c r="D25">
        <v>0.90499997138977095</v>
      </c>
      <c r="E25">
        <v>0</v>
      </c>
      <c r="F25">
        <v>26.434501647949201</v>
      </c>
      <c r="G25">
        <v>0</v>
      </c>
      <c r="H25">
        <v>23.01</v>
      </c>
      <c r="I25" t="s">
        <v>277</v>
      </c>
      <c r="J25">
        <v>1.57999992370605</v>
      </c>
      <c r="K25">
        <v>1.74499988555908</v>
      </c>
      <c r="L25">
        <v>0</v>
      </c>
      <c r="M25">
        <v>25.770195007324201</v>
      </c>
      <c r="N25">
        <v>0</v>
      </c>
    </row>
    <row r="26" spans="1:14" x14ac:dyDescent="0.35">
      <c r="A26">
        <v>24.01</v>
      </c>
      <c r="B26" t="s">
        <v>276</v>
      </c>
      <c r="C26">
        <v>0.47000002861022899</v>
      </c>
      <c r="D26">
        <v>0.56499999761581399</v>
      </c>
      <c r="E26">
        <v>0</v>
      </c>
      <c r="F26">
        <v>25.8337707519531</v>
      </c>
      <c r="G26">
        <v>0</v>
      </c>
      <c r="H26">
        <v>24.01</v>
      </c>
      <c r="I26" t="s">
        <v>275</v>
      </c>
      <c r="J26">
        <v>2.2349996566772501</v>
      </c>
      <c r="K26">
        <v>2.42000007629394</v>
      </c>
      <c r="L26">
        <v>0</v>
      </c>
      <c r="M26">
        <v>25.2120170593262</v>
      </c>
      <c r="N26">
        <v>0</v>
      </c>
    </row>
    <row r="27" spans="1:14" x14ac:dyDescent="0.35">
      <c r="A27" s="14" t="s">
        <v>71</v>
      </c>
      <c r="B27" s="14"/>
      <c r="C27" s="14"/>
      <c r="D27" s="14"/>
      <c r="E27" s="14"/>
      <c r="F27" s="14"/>
      <c r="G27" s="14"/>
    </row>
    <row r="28" spans="1:14" x14ac:dyDescent="0.35">
      <c r="A28">
        <v>21</v>
      </c>
      <c r="B28" t="s">
        <v>274</v>
      </c>
      <c r="C28">
        <v>1.80499935150147</v>
      </c>
      <c r="D28">
        <v>2.1599998474121098</v>
      </c>
      <c r="E28">
        <v>0</v>
      </c>
      <c r="F28">
        <v>27.6743068695068</v>
      </c>
      <c r="G28">
        <v>0</v>
      </c>
      <c r="H28">
        <v>21</v>
      </c>
      <c r="I28" t="s">
        <v>273</v>
      </c>
      <c r="J28">
        <v>0.95999997854232799</v>
      </c>
      <c r="K28">
        <v>1.2299995422363299</v>
      </c>
      <c r="L28">
        <v>0</v>
      </c>
      <c r="M28">
        <v>22.469394683837901</v>
      </c>
      <c r="N28">
        <v>0</v>
      </c>
    </row>
    <row r="29" spans="1:14" x14ac:dyDescent="0.35">
      <c r="A29">
        <v>21.5</v>
      </c>
      <c r="B29" t="s">
        <v>272</v>
      </c>
      <c r="C29">
        <v>1.49499988555908</v>
      </c>
      <c r="D29">
        <v>1.84000015258789</v>
      </c>
      <c r="E29">
        <v>0</v>
      </c>
      <c r="F29">
        <v>27.128778457641602</v>
      </c>
      <c r="G29">
        <v>0</v>
      </c>
      <c r="H29">
        <v>21.5</v>
      </c>
      <c r="I29" t="s">
        <v>271</v>
      </c>
      <c r="J29">
        <v>1.1949996948242201</v>
      </c>
      <c r="K29">
        <v>1.44999980926514</v>
      </c>
      <c r="L29">
        <v>0</v>
      </c>
      <c r="M29">
        <v>21.618190765380898</v>
      </c>
      <c r="N29">
        <v>0</v>
      </c>
    </row>
    <row r="30" spans="1:14" x14ac:dyDescent="0.35">
      <c r="A30">
        <v>22</v>
      </c>
      <c r="B30" t="s">
        <v>270</v>
      </c>
      <c r="C30">
        <v>1.2250003814697299</v>
      </c>
      <c r="D30">
        <v>1.5600004196167001</v>
      </c>
      <c r="E30">
        <v>0</v>
      </c>
      <c r="F30">
        <v>26.782146453857401</v>
      </c>
      <c r="G30">
        <v>4</v>
      </c>
      <c r="H30">
        <v>22</v>
      </c>
      <c r="I30" t="s">
        <v>269</v>
      </c>
      <c r="J30">
        <v>1.3999996185302701</v>
      </c>
      <c r="K30">
        <v>1.7649993896484399</v>
      </c>
      <c r="L30">
        <v>0</v>
      </c>
      <c r="M30">
        <v>20.712526321411101</v>
      </c>
      <c r="N30">
        <v>0</v>
      </c>
    </row>
    <row r="31" spans="1:14" x14ac:dyDescent="0.35">
      <c r="A31">
        <v>22.5</v>
      </c>
      <c r="B31" t="s">
        <v>268</v>
      </c>
      <c r="C31">
        <v>1.0299997329711901</v>
      </c>
      <c r="D31">
        <v>1.25500011444092</v>
      </c>
      <c r="E31">
        <v>0</v>
      </c>
      <c r="F31">
        <v>26.349733352661101</v>
      </c>
      <c r="G31">
        <v>0</v>
      </c>
      <c r="H31">
        <v>22.5</v>
      </c>
      <c r="I31" t="s">
        <v>267</v>
      </c>
      <c r="J31">
        <v>1.6800003051757799</v>
      </c>
      <c r="K31">
        <v>2.0500001907348602</v>
      </c>
      <c r="L31">
        <v>0</v>
      </c>
      <c r="M31">
        <v>19.4896640777588</v>
      </c>
      <c r="N31">
        <v>0</v>
      </c>
    </row>
    <row r="32" spans="1:14" x14ac:dyDescent="0.35">
      <c r="A32">
        <v>23</v>
      </c>
      <c r="B32" t="s">
        <v>266</v>
      </c>
      <c r="C32">
        <v>0.81499999761581399</v>
      </c>
      <c r="D32">
        <v>1.03999996185303</v>
      </c>
      <c r="E32">
        <v>0.86000001430511497</v>
      </c>
      <c r="F32">
        <v>26.130678176879901</v>
      </c>
      <c r="G32">
        <v>3</v>
      </c>
      <c r="H32">
        <v>23</v>
      </c>
      <c r="I32" t="s">
        <v>265</v>
      </c>
      <c r="J32">
        <v>1.94999980926514</v>
      </c>
      <c r="K32">
        <v>2.41499996185303</v>
      </c>
      <c r="L32">
        <v>0</v>
      </c>
      <c r="M32">
        <v>18.123064041137699</v>
      </c>
      <c r="N32">
        <v>0</v>
      </c>
    </row>
    <row r="33" spans="1:14" x14ac:dyDescent="0.35">
      <c r="A33" s="14" t="s">
        <v>71</v>
      </c>
      <c r="B33" s="14"/>
      <c r="C33" s="14"/>
      <c r="D33" s="14"/>
      <c r="E33" s="14"/>
      <c r="F33" s="14"/>
      <c r="G33" s="14"/>
    </row>
    <row r="34" spans="1:14" x14ac:dyDescent="0.35">
      <c r="A34">
        <v>20.51</v>
      </c>
      <c r="B34" t="s">
        <v>264</v>
      </c>
      <c r="C34">
        <v>1.78499984741211</v>
      </c>
      <c r="D34">
        <v>2.17999935150146</v>
      </c>
      <c r="E34">
        <v>0</v>
      </c>
      <c r="F34">
        <v>32.784202575683601</v>
      </c>
      <c r="G34">
        <v>0</v>
      </c>
      <c r="H34">
        <v>20.51</v>
      </c>
      <c r="I34" t="s">
        <v>263</v>
      </c>
      <c r="J34">
        <v>0.75</v>
      </c>
      <c r="K34">
        <v>1.03999996185303</v>
      </c>
      <c r="L34">
        <v>0</v>
      </c>
      <c r="M34">
        <v>23.216640472412099</v>
      </c>
      <c r="N34">
        <v>100</v>
      </c>
    </row>
    <row r="35" spans="1:14" x14ac:dyDescent="0.35">
      <c r="A35">
        <v>21.01</v>
      </c>
      <c r="B35" t="s">
        <v>262</v>
      </c>
      <c r="C35">
        <v>1.4799995422363299</v>
      </c>
      <c r="D35">
        <v>1.8799991607666</v>
      </c>
      <c r="E35">
        <v>0</v>
      </c>
      <c r="F35">
        <v>31.652744293212901</v>
      </c>
      <c r="G35">
        <v>0</v>
      </c>
      <c r="H35">
        <v>21.01</v>
      </c>
      <c r="I35" t="s">
        <v>261</v>
      </c>
      <c r="J35">
        <v>0.94499999284744296</v>
      </c>
      <c r="K35">
        <v>1.2349996566772501</v>
      </c>
      <c r="L35">
        <v>0</v>
      </c>
      <c r="M35">
        <v>22.412094116210898</v>
      </c>
      <c r="N35">
        <v>0</v>
      </c>
    </row>
    <row r="36" spans="1:14" x14ac:dyDescent="0.35">
      <c r="A36">
        <v>21.51</v>
      </c>
      <c r="B36" t="s">
        <v>260</v>
      </c>
      <c r="C36">
        <v>1.21999931335449</v>
      </c>
      <c r="D36">
        <v>1.6049995422363299</v>
      </c>
      <c r="E36">
        <v>0</v>
      </c>
      <c r="F36">
        <v>30.770887374877901</v>
      </c>
      <c r="G36">
        <v>0</v>
      </c>
      <c r="H36">
        <v>21.51</v>
      </c>
      <c r="I36" t="s">
        <v>259</v>
      </c>
      <c r="J36">
        <v>1.16999912261963</v>
      </c>
      <c r="K36">
        <v>1.45499992370605</v>
      </c>
      <c r="L36">
        <v>0</v>
      </c>
      <c r="M36">
        <v>21.514356613159201</v>
      </c>
      <c r="N36">
        <v>0</v>
      </c>
    </row>
    <row r="37" spans="1:14" x14ac:dyDescent="0.35">
      <c r="A37">
        <v>23.01</v>
      </c>
      <c r="B37" t="s">
        <v>258</v>
      </c>
      <c r="C37">
        <v>0.62999999523162797</v>
      </c>
      <c r="D37">
        <v>0.92500001192092896</v>
      </c>
      <c r="E37">
        <v>0</v>
      </c>
      <c r="F37">
        <v>28.5882892608643</v>
      </c>
      <c r="G37">
        <v>0</v>
      </c>
      <c r="H37">
        <v>23.01</v>
      </c>
      <c r="I37" t="s">
        <v>257</v>
      </c>
      <c r="J37">
        <v>1.92499923706055</v>
      </c>
      <c r="K37">
        <v>2.4049997329711901</v>
      </c>
      <c r="L37">
        <v>0</v>
      </c>
      <c r="M37">
        <v>18.043107986450199</v>
      </c>
      <c r="N37">
        <v>0</v>
      </c>
    </row>
    <row r="38" spans="1:14" x14ac:dyDescent="0.35">
      <c r="A38">
        <v>23.51</v>
      </c>
      <c r="B38" t="s">
        <v>256</v>
      </c>
      <c r="C38">
        <v>0.52999997138977095</v>
      </c>
      <c r="D38">
        <v>0.72500002384185802</v>
      </c>
      <c r="E38">
        <v>0</v>
      </c>
      <c r="F38">
        <v>28.1542644500732</v>
      </c>
      <c r="G38">
        <v>0</v>
      </c>
      <c r="H38">
        <v>23.51</v>
      </c>
      <c r="I38" t="s">
        <v>255</v>
      </c>
      <c r="J38">
        <v>2.25</v>
      </c>
      <c r="K38">
        <v>2.7449998855590798</v>
      </c>
      <c r="L38">
        <v>0</v>
      </c>
      <c r="M38">
        <v>15.7824792861938</v>
      </c>
      <c r="N38">
        <v>0</v>
      </c>
    </row>
    <row r="39" spans="1:14" x14ac:dyDescent="0.35">
      <c r="A39" s="14" t="s">
        <v>82</v>
      </c>
      <c r="B39" s="14"/>
      <c r="C39" s="14"/>
      <c r="D39" s="14"/>
      <c r="E39" s="14"/>
      <c r="F39" s="14"/>
      <c r="G39" s="14"/>
    </row>
    <row r="40" spans="1:14" x14ac:dyDescent="0.35">
      <c r="A40">
        <v>21</v>
      </c>
      <c r="B40" t="s">
        <v>254</v>
      </c>
      <c r="C40">
        <v>1.79999923706055</v>
      </c>
      <c r="D40">
        <v>2.25999927520752</v>
      </c>
      <c r="E40">
        <v>0</v>
      </c>
      <c r="F40">
        <v>27.818740844726602</v>
      </c>
      <c r="G40">
        <v>0</v>
      </c>
      <c r="H40">
        <v>21</v>
      </c>
      <c r="I40" t="s">
        <v>253</v>
      </c>
      <c r="J40">
        <v>1.0600004196167001</v>
      </c>
      <c r="K40">
        <v>1.34000015258789</v>
      </c>
      <c r="L40">
        <v>0</v>
      </c>
      <c r="M40">
        <v>22.6633796691894</v>
      </c>
      <c r="N40">
        <v>0</v>
      </c>
    </row>
    <row r="41" spans="1:14" x14ac:dyDescent="0.35">
      <c r="A41">
        <v>21.5</v>
      </c>
      <c r="B41" t="s">
        <v>252</v>
      </c>
      <c r="C41">
        <v>1.5249996185302701</v>
      </c>
      <c r="D41">
        <v>1.88499927520752</v>
      </c>
      <c r="E41">
        <v>0</v>
      </c>
      <c r="F41">
        <v>26.934116363525401</v>
      </c>
      <c r="G41">
        <v>0</v>
      </c>
      <c r="H41">
        <v>21.5</v>
      </c>
      <c r="I41" t="s">
        <v>251</v>
      </c>
      <c r="J41">
        <v>1.25500011444092</v>
      </c>
      <c r="K41">
        <v>1.6400003433227499</v>
      </c>
      <c r="L41">
        <v>0</v>
      </c>
      <c r="M41">
        <v>22.254411697387699</v>
      </c>
      <c r="N41">
        <v>0</v>
      </c>
    </row>
    <row r="42" spans="1:14" x14ac:dyDescent="0.35">
      <c r="A42">
        <v>22</v>
      </c>
      <c r="B42" t="s">
        <v>250</v>
      </c>
      <c r="C42">
        <v>1.2700004577636701</v>
      </c>
      <c r="D42">
        <v>1.6400003433227499</v>
      </c>
      <c r="E42">
        <v>0</v>
      </c>
      <c r="F42">
        <v>27.0017585754394</v>
      </c>
      <c r="G42">
        <v>0</v>
      </c>
      <c r="H42">
        <v>22</v>
      </c>
      <c r="I42" t="s">
        <v>249</v>
      </c>
      <c r="J42">
        <v>1.5100002288818399</v>
      </c>
      <c r="K42">
        <v>1.875</v>
      </c>
      <c r="L42">
        <v>0</v>
      </c>
      <c r="M42">
        <v>21.216825485229499</v>
      </c>
      <c r="N42">
        <v>0</v>
      </c>
    </row>
    <row r="43" spans="1:14" x14ac:dyDescent="0.35">
      <c r="A43">
        <v>22.5</v>
      </c>
      <c r="B43" t="s">
        <v>248</v>
      </c>
      <c r="C43">
        <v>1.0699996948242201</v>
      </c>
      <c r="D43">
        <v>1.3599996566772501</v>
      </c>
      <c r="E43">
        <v>0</v>
      </c>
      <c r="F43">
        <v>26.699630737304702</v>
      </c>
      <c r="G43">
        <v>0</v>
      </c>
      <c r="H43">
        <v>22.5</v>
      </c>
      <c r="I43" t="s">
        <v>247</v>
      </c>
      <c r="J43">
        <v>1.7549991607666</v>
      </c>
      <c r="K43">
        <v>2.1549997329711901</v>
      </c>
      <c r="L43">
        <v>0</v>
      </c>
      <c r="M43">
        <v>19.838054656982401</v>
      </c>
      <c r="N43">
        <v>0</v>
      </c>
    </row>
    <row r="44" spans="1:14" x14ac:dyDescent="0.35">
      <c r="A44">
        <v>23</v>
      </c>
      <c r="B44" t="s">
        <v>246</v>
      </c>
      <c r="C44">
        <v>0.86000001430511497</v>
      </c>
      <c r="D44">
        <v>1.1299991607666</v>
      </c>
      <c r="E44">
        <v>0</v>
      </c>
      <c r="F44">
        <v>26.377971649169901</v>
      </c>
      <c r="G44">
        <v>0</v>
      </c>
      <c r="H44">
        <v>23</v>
      </c>
      <c r="I44" t="s">
        <v>245</v>
      </c>
      <c r="J44">
        <v>2.0199999809265101</v>
      </c>
      <c r="K44">
        <v>2.5199999809265101</v>
      </c>
      <c r="L44">
        <v>0</v>
      </c>
      <c r="M44">
        <v>18.749456405639599</v>
      </c>
      <c r="N44">
        <v>0</v>
      </c>
    </row>
    <row r="45" spans="1:14" x14ac:dyDescent="0.35">
      <c r="A45" s="14" t="s">
        <v>82</v>
      </c>
      <c r="B45" s="14"/>
      <c r="C45" s="14"/>
      <c r="D45" s="14"/>
      <c r="E45" s="14"/>
      <c r="F45" s="14"/>
      <c r="G45" s="14"/>
    </row>
    <row r="46" spans="1:14" x14ac:dyDescent="0.35">
      <c r="A46">
        <v>0.01</v>
      </c>
      <c r="B46" t="s">
        <v>244</v>
      </c>
      <c r="C46">
        <v>0</v>
      </c>
      <c r="D46">
        <v>0</v>
      </c>
      <c r="E46">
        <v>0</v>
      </c>
      <c r="F46">
        <v>0</v>
      </c>
      <c r="G46">
        <v>0</v>
      </c>
      <c r="H46">
        <v>0.01</v>
      </c>
      <c r="I46" t="s">
        <v>243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4" t="s">
        <v>91</v>
      </c>
      <c r="B47" s="14"/>
      <c r="C47" s="14"/>
      <c r="D47" s="14"/>
      <c r="E47" s="14"/>
      <c r="F47" s="14"/>
      <c r="G47" s="14"/>
    </row>
    <row r="48" spans="1:14" x14ac:dyDescent="0.35">
      <c r="A48">
        <v>21</v>
      </c>
      <c r="B48" t="s">
        <v>242</v>
      </c>
      <c r="C48">
        <v>1.8949995040893599</v>
      </c>
      <c r="D48">
        <v>2.3949995040893599</v>
      </c>
      <c r="E48">
        <v>0</v>
      </c>
      <c r="F48">
        <v>28.426643371581999</v>
      </c>
      <c r="G48">
        <v>0</v>
      </c>
      <c r="H48">
        <v>21</v>
      </c>
      <c r="I48" t="s">
        <v>241</v>
      </c>
      <c r="J48">
        <v>1.19999980926514</v>
      </c>
      <c r="K48">
        <v>1.5999994277954099</v>
      </c>
      <c r="L48">
        <v>0</v>
      </c>
      <c r="M48">
        <v>23.986921310424801</v>
      </c>
      <c r="N48">
        <v>0</v>
      </c>
    </row>
    <row r="49" spans="1:14" x14ac:dyDescent="0.35">
      <c r="A49">
        <v>21.5</v>
      </c>
      <c r="B49" t="s">
        <v>240</v>
      </c>
      <c r="C49">
        <v>1.67499923706055</v>
      </c>
      <c r="D49">
        <v>2.0749998092651398</v>
      </c>
      <c r="E49">
        <v>0</v>
      </c>
      <c r="F49">
        <v>28.425512313842798</v>
      </c>
      <c r="G49">
        <v>0</v>
      </c>
      <c r="H49">
        <v>21.5</v>
      </c>
      <c r="I49" t="s">
        <v>239</v>
      </c>
      <c r="J49">
        <v>1.3949995040893599</v>
      </c>
      <c r="K49">
        <v>1.79499912261963</v>
      </c>
      <c r="L49">
        <v>0</v>
      </c>
      <c r="M49">
        <v>22.803764343261701</v>
      </c>
      <c r="N49">
        <v>0</v>
      </c>
    </row>
    <row r="50" spans="1:14" x14ac:dyDescent="0.35">
      <c r="A50">
        <v>22</v>
      </c>
      <c r="B50" t="s">
        <v>238</v>
      </c>
      <c r="C50">
        <v>1.41999912261963</v>
      </c>
      <c r="D50">
        <v>1.8199996948242201</v>
      </c>
      <c r="E50">
        <v>0</v>
      </c>
      <c r="F50">
        <v>28.222448348998999</v>
      </c>
      <c r="G50">
        <v>0</v>
      </c>
      <c r="H50">
        <v>22</v>
      </c>
      <c r="I50" t="s">
        <v>237</v>
      </c>
      <c r="J50">
        <v>1.6499996185302701</v>
      </c>
      <c r="K50">
        <v>2.04999923706055</v>
      </c>
      <c r="L50">
        <v>0</v>
      </c>
      <c r="M50">
        <v>22.138769149780298</v>
      </c>
      <c r="N50">
        <v>0</v>
      </c>
    </row>
    <row r="51" spans="1:14" x14ac:dyDescent="0.35">
      <c r="A51">
        <v>22.5</v>
      </c>
      <c r="B51" t="s">
        <v>236</v>
      </c>
      <c r="C51">
        <v>1.19999980926514</v>
      </c>
      <c r="D51">
        <v>1.5999994277954099</v>
      </c>
      <c r="E51">
        <v>0</v>
      </c>
      <c r="F51">
        <v>28.169187545776399</v>
      </c>
      <c r="G51">
        <v>0</v>
      </c>
      <c r="H51">
        <v>22.5</v>
      </c>
      <c r="I51" t="s">
        <v>235</v>
      </c>
      <c r="J51">
        <v>1.875</v>
      </c>
      <c r="K51">
        <v>2.375</v>
      </c>
      <c r="L51">
        <v>0</v>
      </c>
      <c r="M51">
        <v>21.288955688476602</v>
      </c>
      <c r="N51">
        <v>0</v>
      </c>
    </row>
    <row r="52" spans="1:14" x14ac:dyDescent="0.35">
      <c r="A52">
        <v>23</v>
      </c>
      <c r="B52" t="s">
        <v>234</v>
      </c>
      <c r="C52">
        <v>1.0149993896484399</v>
      </c>
      <c r="D52">
        <v>1.3149995803832999</v>
      </c>
      <c r="E52">
        <v>0</v>
      </c>
      <c r="F52">
        <v>27.449449539184599</v>
      </c>
      <c r="G52">
        <v>0</v>
      </c>
      <c r="H52">
        <v>23</v>
      </c>
      <c r="I52" t="s">
        <v>233</v>
      </c>
      <c r="J52">
        <v>2.1549997329711901</v>
      </c>
      <c r="K52">
        <v>2.6549997329711901</v>
      </c>
      <c r="L52">
        <v>0</v>
      </c>
      <c r="M52">
        <v>19.9346008300781</v>
      </c>
      <c r="N52">
        <v>0</v>
      </c>
    </row>
    <row r="53" spans="1:14" x14ac:dyDescent="0.35">
      <c r="A53" s="14" t="s">
        <v>91</v>
      </c>
      <c r="B53" s="14"/>
      <c r="C53" s="14"/>
      <c r="D53" s="14"/>
      <c r="E53" s="14"/>
      <c r="F53" s="14"/>
      <c r="G53" s="14"/>
    </row>
    <row r="54" spans="1:14" x14ac:dyDescent="0.35">
      <c r="A54">
        <v>0.01</v>
      </c>
      <c r="B54" t="s">
        <v>232</v>
      </c>
      <c r="C54">
        <v>0</v>
      </c>
      <c r="D54">
        <v>0</v>
      </c>
      <c r="E54">
        <v>0</v>
      </c>
      <c r="F54">
        <v>0</v>
      </c>
      <c r="G54">
        <v>0</v>
      </c>
      <c r="H54">
        <v>0.01</v>
      </c>
      <c r="I54" t="s">
        <v>231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35">
      <c r="A55" s="14" t="s">
        <v>98</v>
      </c>
      <c r="B55" s="14"/>
      <c r="C55" s="14"/>
      <c r="D55" s="14"/>
      <c r="E55" s="14"/>
      <c r="F55" s="14"/>
      <c r="G55" s="14"/>
    </row>
    <row r="56" spans="1:14" x14ac:dyDescent="0.35">
      <c r="A56">
        <v>21</v>
      </c>
      <c r="B56" t="s">
        <v>230</v>
      </c>
      <c r="C56">
        <v>1.95499992370605</v>
      </c>
      <c r="D56">
        <v>2.45499992370606</v>
      </c>
      <c r="E56">
        <v>0</v>
      </c>
      <c r="F56">
        <v>28.0850639343262</v>
      </c>
      <c r="G56">
        <v>0</v>
      </c>
      <c r="H56">
        <v>21</v>
      </c>
      <c r="I56" t="s">
        <v>229</v>
      </c>
      <c r="J56">
        <v>1.1949996948242201</v>
      </c>
      <c r="K56">
        <v>1.59499931335449</v>
      </c>
      <c r="L56">
        <v>0</v>
      </c>
      <c r="M56">
        <v>22.693569183349599</v>
      </c>
      <c r="N56">
        <v>0</v>
      </c>
    </row>
    <row r="57" spans="1:14" x14ac:dyDescent="0.35">
      <c r="A57">
        <v>21.5</v>
      </c>
      <c r="B57" t="s">
        <v>228</v>
      </c>
      <c r="C57">
        <v>1.7249994277954099</v>
      </c>
      <c r="D57">
        <v>2.125</v>
      </c>
      <c r="E57">
        <v>0</v>
      </c>
      <c r="F57">
        <v>27.817480087280298</v>
      </c>
      <c r="G57">
        <v>0</v>
      </c>
      <c r="H57">
        <v>21.5</v>
      </c>
      <c r="I57" t="s">
        <v>227</v>
      </c>
      <c r="J57">
        <v>1.42999935150147</v>
      </c>
      <c r="K57">
        <v>1.82999992370605</v>
      </c>
      <c r="L57">
        <v>0</v>
      </c>
      <c r="M57">
        <v>22.181056976318398</v>
      </c>
      <c r="N57">
        <v>0</v>
      </c>
    </row>
    <row r="58" spans="1:14" x14ac:dyDescent="0.35">
      <c r="A58">
        <v>22</v>
      </c>
      <c r="B58" t="s">
        <v>226</v>
      </c>
      <c r="C58">
        <v>1.46999931335449</v>
      </c>
      <c r="D58">
        <v>1.86999988555908</v>
      </c>
      <c r="E58">
        <v>0</v>
      </c>
      <c r="F58">
        <v>27.544715881347699</v>
      </c>
      <c r="G58">
        <v>0</v>
      </c>
      <c r="H58">
        <v>22</v>
      </c>
      <c r="I58" t="s">
        <v>225</v>
      </c>
      <c r="J58">
        <v>1.6899995803832999</v>
      </c>
      <c r="K58">
        <v>2.0899991989135702</v>
      </c>
      <c r="L58">
        <v>0</v>
      </c>
      <c r="M58">
        <v>21.642694473266602</v>
      </c>
      <c r="N58">
        <v>0</v>
      </c>
    </row>
    <row r="59" spans="1:14" x14ac:dyDescent="0.35">
      <c r="A59">
        <v>22.5</v>
      </c>
      <c r="B59" t="s">
        <v>224</v>
      </c>
      <c r="C59">
        <v>1.2349996566772501</v>
      </c>
      <c r="D59">
        <v>1.63499927520752</v>
      </c>
      <c r="E59">
        <v>0</v>
      </c>
      <c r="F59">
        <v>27.2020759582519</v>
      </c>
      <c r="G59">
        <v>0</v>
      </c>
      <c r="H59">
        <v>22.5</v>
      </c>
      <c r="I59" t="s">
        <v>223</v>
      </c>
      <c r="J59">
        <v>1.9850000143051101</v>
      </c>
      <c r="K59">
        <v>2.4849996566772501</v>
      </c>
      <c r="L59">
        <v>0</v>
      </c>
      <c r="M59">
        <v>22.018135070800799</v>
      </c>
      <c r="N59">
        <v>0</v>
      </c>
    </row>
    <row r="60" spans="1:14" x14ac:dyDescent="0.35">
      <c r="A60">
        <v>23</v>
      </c>
      <c r="B60" t="s">
        <v>222</v>
      </c>
      <c r="C60">
        <v>1.08500003814697</v>
      </c>
      <c r="D60">
        <v>1.38499927520752</v>
      </c>
      <c r="E60">
        <v>1.2399997711181601</v>
      </c>
      <c r="F60">
        <v>27.032066345214801</v>
      </c>
      <c r="G60">
        <v>10</v>
      </c>
      <c r="H60">
        <v>23</v>
      </c>
      <c r="I60" t="s">
        <v>221</v>
      </c>
      <c r="J60">
        <v>2.2400000095367401</v>
      </c>
      <c r="K60">
        <v>2.7400000095367401</v>
      </c>
      <c r="L60">
        <v>0</v>
      </c>
      <c r="M60">
        <v>20.5000400543213</v>
      </c>
      <c r="N60">
        <v>0</v>
      </c>
    </row>
    <row r="61" spans="1:14" x14ac:dyDescent="0.35">
      <c r="A61" s="14" t="s">
        <v>98</v>
      </c>
      <c r="B61" s="14"/>
      <c r="C61" s="14"/>
      <c r="D61" s="14"/>
      <c r="E61" s="14"/>
      <c r="F61" s="14"/>
      <c r="G61" s="14"/>
    </row>
    <row r="62" spans="1:14" x14ac:dyDescent="0.35">
      <c r="A62">
        <v>21.01</v>
      </c>
      <c r="B62" t="s">
        <v>220</v>
      </c>
      <c r="C62">
        <v>1.8999999761581401</v>
      </c>
      <c r="D62">
        <v>2.4000000953674299</v>
      </c>
      <c r="E62">
        <v>0</v>
      </c>
      <c r="F62">
        <v>30.163913726806602</v>
      </c>
      <c r="G62">
        <v>0</v>
      </c>
      <c r="H62">
        <v>21.01</v>
      </c>
      <c r="I62" t="s">
        <v>219</v>
      </c>
      <c r="J62">
        <v>1.2350000143051101</v>
      </c>
      <c r="K62">
        <v>1.6349999904632599</v>
      </c>
      <c r="L62">
        <v>0</v>
      </c>
      <c r="M62">
        <v>23.878740310668899</v>
      </c>
      <c r="N62">
        <v>0</v>
      </c>
    </row>
    <row r="63" spans="1:14" x14ac:dyDescent="0.35">
      <c r="A63">
        <v>22.01</v>
      </c>
      <c r="B63" t="s">
        <v>218</v>
      </c>
      <c r="C63">
        <v>1.5099999904632599</v>
      </c>
      <c r="D63">
        <v>1.9099999666214</v>
      </c>
      <c r="E63">
        <v>0</v>
      </c>
      <c r="F63">
        <v>29.992601394653299</v>
      </c>
      <c r="G63">
        <v>0</v>
      </c>
      <c r="H63">
        <v>22.01</v>
      </c>
      <c r="I63" t="s">
        <v>217</v>
      </c>
      <c r="J63">
        <v>1.6549999713897701</v>
      </c>
      <c r="K63">
        <v>2.0550000667571999</v>
      </c>
      <c r="L63">
        <v>0</v>
      </c>
      <c r="M63">
        <v>22.017848968505898</v>
      </c>
      <c r="N63">
        <v>0</v>
      </c>
    </row>
    <row r="64" spans="1:14" x14ac:dyDescent="0.35">
      <c r="A64">
        <v>23.01</v>
      </c>
      <c r="B64" t="s">
        <v>216</v>
      </c>
      <c r="C64">
        <v>1.1100000143051101</v>
      </c>
      <c r="D64">
        <v>1.4099999666214</v>
      </c>
      <c r="E64">
        <v>0</v>
      </c>
      <c r="F64">
        <v>28.5772304534912</v>
      </c>
      <c r="G64">
        <v>0</v>
      </c>
      <c r="H64">
        <v>23.01</v>
      </c>
      <c r="I64" t="s">
        <v>215</v>
      </c>
      <c r="J64">
        <v>2.1749999523162802</v>
      </c>
      <c r="K64">
        <v>2.6750001907348602</v>
      </c>
      <c r="L64">
        <v>0</v>
      </c>
      <c r="M64">
        <v>20.915937423706101</v>
      </c>
      <c r="N64">
        <v>0</v>
      </c>
    </row>
    <row r="65" spans="1:14" x14ac:dyDescent="0.35">
      <c r="A65">
        <v>24.01</v>
      </c>
      <c r="B65" t="s">
        <v>214</v>
      </c>
      <c r="C65">
        <v>0.74000000953674305</v>
      </c>
      <c r="D65">
        <v>1.03999996185303</v>
      </c>
      <c r="E65">
        <v>0</v>
      </c>
      <c r="F65">
        <v>27.2443733215332</v>
      </c>
      <c r="G65">
        <v>0</v>
      </c>
      <c r="H65">
        <v>24.01</v>
      </c>
      <c r="I65" t="s">
        <v>213</v>
      </c>
      <c r="J65">
        <v>2.8050000667571999</v>
      </c>
      <c r="K65">
        <v>3.4049999713897701</v>
      </c>
      <c r="L65">
        <v>0</v>
      </c>
      <c r="M65">
        <v>19.984441757202099</v>
      </c>
      <c r="N65">
        <v>0</v>
      </c>
    </row>
    <row r="66" spans="1:14" x14ac:dyDescent="0.35">
      <c r="A66">
        <v>24.51</v>
      </c>
      <c r="B66" t="s">
        <v>212</v>
      </c>
      <c r="C66">
        <v>0.63499999046325695</v>
      </c>
      <c r="D66">
        <v>0.93500000238418601</v>
      </c>
      <c r="E66">
        <v>0</v>
      </c>
      <c r="F66">
        <v>27.475467681884801</v>
      </c>
      <c r="G66">
        <v>0</v>
      </c>
      <c r="H66">
        <v>24.51</v>
      </c>
      <c r="I66" t="s">
        <v>211</v>
      </c>
      <c r="J66">
        <v>3.08500003814697</v>
      </c>
      <c r="K66">
        <v>3.6849999427795401</v>
      </c>
      <c r="L66">
        <v>0</v>
      </c>
      <c r="M66">
        <v>17.451457977294901</v>
      </c>
      <c r="N66">
        <v>0</v>
      </c>
    </row>
    <row r="67" spans="1:14" x14ac:dyDescent="0.35">
      <c r="A67" s="14" t="s">
        <v>109</v>
      </c>
      <c r="B67" s="14"/>
      <c r="C67" s="14"/>
      <c r="D67" s="14"/>
      <c r="E67" s="14"/>
      <c r="F67" s="14"/>
      <c r="G67" s="14"/>
    </row>
    <row r="68" spans="1:14" x14ac:dyDescent="0.35">
      <c r="A68">
        <v>21</v>
      </c>
      <c r="B68" t="s">
        <v>210</v>
      </c>
      <c r="C68">
        <v>2.2599999904632599</v>
      </c>
      <c r="D68">
        <v>2.7599999904632599</v>
      </c>
      <c r="E68">
        <v>0</v>
      </c>
      <c r="F68">
        <v>29.144630432128899</v>
      </c>
      <c r="G68">
        <v>0</v>
      </c>
      <c r="H68">
        <v>21</v>
      </c>
      <c r="I68" t="s">
        <v>209</v>
      </c>
      <c r="J68">
        <v>1.7350000143051101</v>
      </c>
      <c r="K68">
        <v>2.1349999904632599</v>
      </c>
      <c r="L68">
        <v>0</v>
      </c>
      <c r="M68">
        <v>21.141798019409201</v>
      </c>
      <c r="N68">
        <v>0</v>
      </c>
    </row>
    <row r="69" spans="1:14" x14ac:dyDescent="0.35">
      <c r="A69">
        <v>21.5</v>
      </c>
      <c r="B69" t="s">
        <v>208</v>
      </c>
      <c r="C69">
        <v>2.0150001049041699</v>
      </c>
      <c r="D69">
        <v>2.5150001049041699</v>
      </c>
      <c r="E69">
        <v>0</v>
      </c>
      <c r="F69">
        <v>29.0908203125</v>
      </c>
      <c r="G69">
        <v>0</v>
      </c>
      <c r="H69">
        <v>21.5</v>
      </c>
      <c r="I69" t="s">
        <v>207</v>
      </c>
      <c r="J69">
        <v>1.91999995708466</v>
      </c>
      <c r="K69">
        <v>2.42000007629394</v>
      </c>
      <c r="L69">
        <v>0</v>
      </c>
      <c r="M69">
        <v>20.3769226074219</v>
      </c>
      <c r="N69">
        <v>0</v>
      </c>
    </row>
    <row r="70" spans="1:14" x14ac:dyDescent="0.35">
      <c r="A70">
        <v>22</v>
      </c>
      <c r="B70" t="s">
        <v>206</v>
      </c>
      <c r="C70">
        <v>1.8150000572204601</v>
      </c>
      <c r="D70">
        <v>2.3150000572204599</v>
      </c>
      <c r="E70">
        <v>0</v>
      </c>
      <c r="F70">
        <v>29.364372253418001</v>
      </c>
      <c r="G70">
        <v>0</v>
      </c>
      <c r="H70">
        <v>22</v>
      </c>
      <c r="I70" t="s">
        <v>205</v>
      </c>
      <c r="J70">
        <v>2.1400001049041699</v>
      </c>
      <c r="K70">
        <v>2.6400001049041699</v>
      </c>
      <c r="L70">
        <v>0</v>
      </c>
      <c r="M70">
        <v>19.108303070068398</v>
      </c>
      <c r="N70">
        <v>0</v>
      </c>
    </row>
    <row r="71" spans="1:14" x14ac:dyDescent="0.35">
      <c r="A71">
        <v>22.5</v>
      </c>
      <c r="B71" t="s">
        <v>204</v>
      </c>
      <c r="C71">
        <v>1.5950000286102299</v>
      </c>
      <c r="D71">
        <v>1.99500000476837</v>
      </c>
      <c r="E71">
        <v>0</v>
      </c>
      <c r="F71">
        <v>28.465084075927699</v>
      </c>
      <c r="G71">
        <v>0</v>
      </c>
      <c r="H71">
        <v>22.5</v>
      </c>
      <c r="I71" t="s">
        <v>203</v>
      </c>
      <c r="J71">
        <v>2.45499992370606</v>
      </c>
      <c r="K71">
        <v>2.95499992370606</v>
      </c>
      <c r="L71">
        <v>0</v>
      </c>
      <c r="M71">
        <v>18.7660827636719</v>
      </c>
      <c r="N71">
        <v>0</v>
      </c>
    </row>
    <row r="72" spans="1:14" x14ac:dyDescent="0.35">
      <c r="A72">
        <v>23</v>
      </c>
      <c r="B72" t="s">
        <v>202</v>
      </c>
      <c r="C72">
        <v>1.41499996185303</v>
      </c>
      <c r="D72">
        <v>1.8150000572204601</v>
      </c>
      <c r="E72">
        <v>0</v>
      </c>
      <c r="F72">
        <v>28.5096645355225</v>
      </c>
      <c r="G72">
        <v>0</v>
      </c>
      <c r="H72">
        <v>23</v>
      </c>
      <c r="I72" t="s">
        <v>201</v>
      </c>
      <c r="J72">
        <v>2.6600000858306898</v>
      </c>
      <c r="K72">
        <v>3.2599999904632599</v>
      </c>
      <c r="L72">
        <v>0</v>
      </c>
      <c r="M72">
        <v>17.1989421844482</v>
      </c>
      <c r="N72">
        <v>0</v>
      </c>
    </row>
    <row r="73" spans="1:14" x14ac:dyDescent="0.35">
      <c r="A73" s="14" t="s">
        <v>109</v>
      </c>
      <c r="B73" s="14"/>
      <c r="C73" s="14"/>
      <c r="D73" s="14"/>
      <c r="E73" s="14"/>
      <c r="F73" s="14"/>
      <c r="G73" s="14"/>
    </row>
    <row r="74" spans="1:14" x14ac:dyDescent="0.35">
      <c r="A74">
        <v>25.01</v>
      </c>
      <c r="B74" t="s">
        <v>200</v>
      </c>
      <c r="C74">
        <v>0.69499999284744296</v>
      </c>
      <c r="D74">
        <v>0.99500000476837203</v>
      </c>
      <c r="E74">
        <v>0</v>
      </c>
      <c r="F74">
        <v>27.996698379516602</v>
      </c>
      <c r="G74">
        <v>0</v>
      </c>
      <c r="H74">
        <v>25.01</v>
      </c>
      <c r="I74" t="s">
        <v>199</v>
      </c>
      <c r="J74">
        <v>4.0199999809265101</v>
      </c>
      <c r="K74">
        <v>4.6199998855590803</v>
      </c>
      <c r="L74">
        <v>0</v>
      </c>
      <c r="M74">
        <v>0</v>
      </c>
      <c r="N74">
        <v>0</v>
      </c>
    </row>
    <row r="75" spans="1:14" x14ac:dyDescent="0.35">
      <c r="A75">
        <v>26.01</v>
      </c>
      <c r="B75" t="s">
        <v>198</v>
      </c>
      <c r="C75">
        <v>0</v>
      </c>
      <c r="D75">
        <v>0</v>
      </c>
      <c r="E75">
        <v>0</v>
      </c>
      <c r="F75">
        <v>0</v>
      </c>
      <c r="G75">
        <v>0</v>
      </c>
      <c r="H75">
        <v>26.01</v>
      </c>
      <c r="I75" t="s">
        <v>197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35">
      <c r="A76">
        <v>27.01</v>
      </c>
      <c r="B76" t="s">
        <v>196</v>
      </c>
      <c r="C76">
        <v>0</v>
      </c>
      <c r="D76">
        <v>0</v>
      </c>
      <c r="E76">
        <v>0</v>
      </c>
      <c r="F76">
        <v>0</v>
      </c>
      <c r="G76">
        <v>0</v>
      </c>
      <c r="H76">
        <v>27.01</v>
      </c>
      <c r="I76" t="s">
        <v>195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35">
      <c r="A77">
        <v>27.51</v>
      </c>
      <c r="B77" t="s">
        <v>194</v>
      </c>
      <c r="C77">
        <v>0</v>
      </c>
      <c r="D77">
        <v>0</v>
      </c>
      <c r="E77">
        <v>0</v>
      </c>
      <c r="F77">
        <v>0</v>
      </c>
      <c r="G77">
        <v>0</v>
      </c>
      <c r="H77">
        <v>27.51</v>
      </c>
      <c r="I77" t="s">
        <v>193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35">
      <c r="A78">
        <v>28.01</v>
      </c>
      <c r="B78" t="s">
        <v>192</v>
      </c>
      <c r="C78">
        <v>0</v>
      </c>
      <c r="D78">
        <v>0</v>
      </c>
      <c r="E78">
        <v>0</v>
      </c>
      <c r="F78">
        <v>0</v>
      </c>
      <c r="G78">
        <v>0</v>
      </c>
      <c r="H78">
        <v>28.01</v>
      </c>
      <c r="I78" t="s">
        <v>191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35">
      <c r="A79" s="14" t="s">
        <v>118</v>
      </c>
      <c r="B79" s="14"/>
      <c r="C79" s="14"/>
      <c r="D79" s="14"/>
      <c r="E79" s="14"/>
      <c r="F79" s="14"/>
      <c r="G79" s="14"/>
    </row>
    <row r="80" spans="1:14" x14ac:dyDescent="0.35">
      <c r="A80">
        <v>20</v>
      </c>
      <c r="B80" t="s">
        <v>190</v>
      </c>
      <c r="C80">
        <v>2.91499996185303</v>
      </c>
      <c r="D80">
        <v>3.5650000572204599</v>
      </c>
      <c r="E80">
        <v>0</v>
      </c>
      <c r="F80">
        <v>30.033349990844702</v>
      </c>
      <c r="G80">
        <v>0</v>
      </c>
      <c r="H80">
        <v>20</v>
      </c>
      <c r="I80" t="s">
        <v>189</v>
      </c>
      <c r="J80">
        <v>1.5149999856948899</v>
      </c>
      <c r="K80">
        <v>1.9650000333786</v>
      </c>
      <c r="L80">
        <v>0</v>
      </c>
      <c r="M80">
        <v>23.091524124145501</v>
      </c>
      <c r="N80">
        <v>0</v>
      </c>
    </row>
    <row r="81" spans="1:14" x14ac:dyDescent="0.35">
      <c r="A81">
        <v>21</v>
      </c>
      <c r="B81" t="s">
        <v>188</v>
      </c>
      <c r="C81">
        <v>2.4449999332428001</v>
      </c>
      <c r="D81">
        <v>2.9949998855590798</v>
      </c>
      <c r="E81">
        <v>0</v>
      </c>
      <c r="F81">
        <v>29.9533176422119</v>
      </c>
      <c r="G81">
        <v>0</v>
      </c>
      <c r="H81">
        <v>21</v>
      </c>
      <c r="I81" t="s">
        <v>187</v>
      </c>
      <c r="J81">
        <v>1.8949999809265099</v>
      </c>
      <c r="K81">
        <v>2.4449996948242201</v>
      </c>
      <c r="L81">
        <v>0</v>
      </c>
      <c r="M81">
        <v>21.9423313140869</v>
      </c>
      <c r="N81">
        <v>0</v>
      </c>
    </row>
    <row r="82" spans="1:14" x14ac:dyDescent="0.35">
      <c r="A82">
        <v>22</v>
      </c>
      <c r="B82" t="s">
        <v>186</v>
      </c>
      <c r="C82">
        <v>2.0150001049041699</v>
      </c>
      <c r="D82">
        <v>2.5650000572204599</v>
      </c>
      <c r="E82">
        <v>0</v>
      </c>
      <c r="F82">
        <v>30.011966705322301</v>
      </c>
      <c r="G82">
        <v>0</v>
      </c>
      <c r="H82">
        <v>22</v>
      </c>
      <c r="I82" t="s">
        <v>185</v>
      </c>
      <c r="J82">
        <v>2.3499999046325701</v>
      </c>
      <c r="K82">
        <v>2.9000000953674299</v>
      </c>
      <c r="L82">
        <v>0</v>
      </c>
      <c r="M82">
        <v>20.2139568328857</v>
      </c>
      <c r="N82">
        <v>0</v>
      </c>
    </row>
    <row r="83" spans="1:14" x14ac:dyDescent="0.35">
      <c r="A83">
        <v>23</v>
      </c>
      <c r="B83" t="s">
        <v>184</v>
      </c>
      <c r="C83">
        <v>1.62999999523163</v>
      </c>
      <c r="D83">
        <v>2.07999992370606</v>
      </c>
      <c r="E83">
        <v>0</v>
      </c>
      <c r="F83">
        <v>29.240688323974599</v>
      </c>
      <c r="G83">
        <v>0</v>
      </c>
      <c r="H83">
        <v>23</v>
      </c>
      <c r="I83" t="s">
        <v>183</v>
      </c>
      <c r="J83">
        <v>2.8650000095367401</v>
      </c>
      <c r="K83">
        <v>3.5150001049041699</v>
      </c>
      <c r="L83">
        <v>0</v>
      </c>
      <c r="M83">
        <v>18.760316848754901</v>
      </c>
      <c r="N83">
        <v>0</v>
      </c>
    </row>
    <row r="84" spans="1:14" x14ac:dyDescent="0.35">
      <c r="A84">
        <v>24</v>
      </c>
      <c r="B84" t="s">
        <v>182</v>
      </c>
      <c r="C84">
        <v>1.21000003814697</v>
      </c>
      <c r="D84">
        <v>1.65999984741211</v>
      </c>
      <c r="E84">
        <v>0</v>
      </c>
      <c r="F84">
        <v>27.945480346679702</v>
      </c>
      <c r="G84">
        <v>0</v>
      </c>
      <c r="H84">
        <v>24</v>
      </c>
      <c r="I84" t="s">
        <v>181</v>
      </c>
      <c r="J84">
        <v>3.5550003051757799</v>
      </c>
      <c r="K84">
        <v>4.2049999237060502</v>
      </c>
      <c r="L84">
        <v>0</v>
      </c>
      <c r="M84">
        <v>17.783786773681602</v>
      </c>
      <c r="N84">
        <v>0</v>
      </c>
    </row>
    <row r="85" spans="1:14" x14ac:dyDescent="0.35">
      <c r="A85" s="14" t="s">
        <v>118</v>
      </c>
      <c r="B85" s="14"/>
      <c r="C85" s="14"/>
      <c r="D85" s="14"/>
      <c r="E85" s="14"/>
      <c r="F85" s="14"/>
      <c r="G85" s="14"/>
    </row>
    <row r="86" spans="1:14" x14ac:dyDescent="0.35">
      <c r="A86">
        <v>26.01</v>
      </c>
      <c r="B86" t="s">
        <v>180</v>
      </c>
      <c r="C86">
        <v>0</v>
      </c>
      <c r="D86">
        <v>0</v>
      </c>
      <c r="E86">
        <v>0</v>
      </c>
      <c r="F86">
        <v>0</v>
      </c>
      <c r="G86">
        <v>0</v>
      </c>
      <c r="H86">
        <v>26.01</v>
      </c>
      <c r="I86" t="s">
        <v>179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35">
      <c r="A87">
        <v>27.01</v>
      </c>
      <c r="B87" t="s">
        <v>178</v>
      </c>
      <c r="C87">
        <v>0</v>
      </c>
      <c r="D87">
        <v>0</v>
      </c>
      <c r="E87">
        <v>0</v>
      </c>
      <c r="F87">
        <v>0</v>
      </c>
      <c r="G87">
        <v>0</v>
      </c>
      <c r="H87">
        <v>27.01</v>
      </c>
      <c r="I87" t="s">
        <v>177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35">
      <c r="A88">
        <v>28.01</v>
      </c>
      <c r="B88" t="s">
        <v>176</v>
      </c>
      <c r="C88">
        <v>0</v>
      </c>
      <c r="D88">
        <v>0</v>
      </c>
      <c r="E88">
        <v>0</v>
      </c>
      <c r="F88">
        <v>0</v>
      </c>
      <c r="G88">
        <v>0</v>
      </c>
      <c r="H88">
        <v>28.01</v>
      </c>
      <c r="I88" t="s">
        <v>175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35">
      <c r="A89">
        <v>29.01</v>
      </c>
      <c r="B89" t="s">
        <v>174</v>
      </c>
      <c r="C89">
        <v>0</v>
      </c>
      <c r="D89">
        <v>0</v>
      </c>
      <c r="E89">
        <v>0</v>
      </c>
      <c r="F89">
        <v>0</v>
      </c>
      <c r="G89">
        <v>0</v>
      </c>
      <c r="H89">
        <v>29.01</v>
      </c>
      <c r="I89" t="s">
        <v>173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35">
      <c r="A90">
        <v>30.01</v>
      </c>
      <c r="B90" t="s">
        <v>172</v>
      </c>
      <c r="C90">
        <v>0</v>
      </c>
      <c r="D90">
        <v>0</v>
      </c>
      <c r="E90">
        <v>0</v>
      </c>
      <c r="F90">
        <v>0</v>
      </c>
      <c r="G90">
        <v>0</v>
      </c>
      <c r="H90">
        <v>30.01</v>
      </c>
      <c r="I90" t="s">
        <v>171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35">
      <c r="A91" s="14" t="s">
        <v>125</v>
      </c>
      <c r="B91" s="14"/>
      <c r="C91" s="14"/>
      <c r="D91" s="14"/>
      <c r="E91" s="14"/>
      <c r="F91" s="14"/>
      <c r="G91" s="14"/>
    </row>
    <row r="92" spans="1:14" x14ac:dyDescent="0.35">
      <c r="A92">
        <v>20</v>
      </c>
      <c r="B92" t="s">
        <v>170</v>
      </c>
      <c r="C92">
        <v>3.1150000095367401</v>
      </c>
      <c r="D92">
        <v>3.7650001049041699</v>
      </c>
      <c r="E92">
        <v>0</v>
      </c>
      <c r="F92">
        <v>30.754087448120099</v>
      </c>
      <c r="G92">
        <v>0</v>
      </c>
      <c r="H92">
        <v>20</v>
      </c>
      <c r="I92" t="s">
        <v>169</v>
      </c>
      <c r="J92">
        <v>1.83000004291534</v>
      </c>
      <c r="K92">
        <v>2.3800001144409202</v>
      </c>
      <c r="L92">
        <v>0</v>
      </c>
      <c r="M92">
        <v>21.063198089599599</v>
      </c>
      <c r="N92">
        <v>0</v>
      </c>
    </row>
    <row r="93" spans="1:14" x14ac:dyDescent="0.35">
      <c r="A93">
        <v>21</v>
      </c>
      <c r="B93" t="s">
        <v>168</v>
      </c>
      <c r="C93">
        <v>2.6050000190734899</v>
      </c>
      <c r="D93">
        <v>3.2550001144409202</v>
      </c>
      <c r="E93">
        <v>0</v>
      </c>
      <c r="F93">
        <v>30.430295944213899</v>
      </c>
      <c r="G93">
        <v>0</v>
      </c>
      <c r="H93">
        <v>21</v>
      </c>
      <c r="I93" t="s">
        <v>167</v>
      </c>
      <c r="J93">
        <v>2.2750000953674299</v>
      </c>
      <c r="K93">
        <v>2.8250000476837198</v>
      </c>
      <c r="L93">
        <v>0</v>
      </c>
      <c r="M93">
        <v>19.790840148925799</v>
      </c>
      <c r="N93">
        <v>0</v>
      </c>
    </row>
    <row r="94" spans="1:14" x14ac:dyDescent="0.35">
      <c r="A94">
        <v>22</v>
      </c>
      <c r="B94" t="s">
        <v>166</v>
      </c>
      <c r="C94">
        <v>2.2400000095367401</v>
      </c>
      <c r="D94">
        <v>2.78999996185303</v>
      </c>
      <c r="E94">
        <v>0</v>
      </c>
      <c r="F94">
        <v>30.418716430664102</v>
      </c>
      <c r="G94">
        <v>0</v>
      </c>
      <c r="H94">
        <v>22</v>
      </c>
      <c r="I94" t="s">
        <v>165</v>
      </c>
      <c r="J94">
        <v>2.6900000572204599</v>
      </c>
      <c r="K94">
        <v>3.3399999141693102</v>
      </c>
      <c r="L94">
        <v>0</v>
      </c>
      <c r="M94">
        <v>17.947401046752901</v>
      </c>
      <c r="N94">
        <v>0</v>
      </c>
    </row>
    <row r="95" spans="1:14" x14ac:dyDescent="0.35">
      <c r="A95">
        <v>23</v>
      </c>
      <c r="B95" t="s">
        <v>164</v>
      </c>
      <c r="C95">
        <v>1.8099999427795399</v>
      </c>
      <c r="D95">
        <v>2.3599998950958301</v>
      </c>
      <c r="E95">
        <v>0</v>
      </c>
      <c r="F95">
        <v>29.629301071166999</v>
      </c>
      <c r="G95">
        <v>0</v>
      </c>
      <c r="H95">
        <v>23</v>
      </c>
      <c r="I95" t="s">
        <v>163</v>
      </c>
      <c r="J95">
        <v>3.25</v>
      </c>
      <c r="K95">
        <v>3.9000000953674299</v>
      </c>
      <c r="L95">
        <v>0</v>
      </c>
      <c r="M95">
        <v>16.155563354492202</v>
      </c>
      <c r="N95">
        <v>0</v>
      </c>
    </row>
    <row r="96" spans="1:14" x14ac:dyDescent="0.35">
      <c r="A96">
        <v>24</v>
      </c>
      <c r="B96" t="s">
        <v>162</v>
      </c>
      <c r="C96">
        <v>1.4349999427795399</v>
      </c>
      <c r="D96">
        <v>1.8849999904632599</v>
      </c>
      <c r="E96">
        <v>0</v>
      </c>
      <c r="F96">
        <v>28.349365234375</v>
      </c>
      <c r="G96">
        <v>0</v>
      </c>
      <c r="H96">
        <v>24</v>
      </c>
      <c r="I96" t="s">
        <v>161</v>
      </c>
      <c r="J96">
        <v>3.9300000667571999</v>
      </c>
      <c r="K96">
        <v>4.5799999237060502</v>
      </c>
      <c r="L96">
        <v>0</v>
      </c>
      <c r="M96">
        <v>14.6334571838379</v>
      </c>
      <c r="N96">
        <v>0</v>
      </c>
    </row>
  </sheetData>
  <mergeCells count="18">
    <mergeCell ref="A27:G27"/>
    <mergeCell ref="A33:G33"/>
    <mergeCell ref="A39:G39"/>
    <mergeCell ref="A45:G45"/>
    <mergeCell ref="A47:G47"/>
    <mergeCell ref="A1:G1"/>
    <mergeCell ref="A3:G3"/>
    <mergeCell ref="A9:G9"/>
    <mergeCell ref="A15:G15"/>
    <mergeCell ref="A21:G21"/>
    <mergeCell ref="A79:G79"/>
    <mergeCell ref="A85:G85"/>
    <mergeCell ref="A91:G91"/>
    <mergeCell ref="A53:G53"/>
    <mergeCell ref="A55:G55"/>
    <mergeCell ref="A61:G61"/>
    <mergeCell ref="A67:G67"/>
    <mergeCell ref="A73:G7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C21D-4BA4-4E2C-87A7-2D2167F7F888}">
  <dimension ref="A1:N98"/>
  <sheetViews>
    <sheetView workbookViewId="0">
      <selection sqref="A1:G1"/>
    </sheetView>
  </sheetViews>
  <sheetFormatPr defaultRowHeight="14.5" x14ac:dyDescent="0.35"/>
  <cols>
    <col min="1" max="2" width="9.1796875" bestFit="1" customWidth="1"/>
    <col min="3" max="6" width="17" bestFit="1" customWidth="1"/>
    <col min="7" max="9" width="9.1796875" bestFit="1" customWidth="1"/>
    <col min="10" max="11" width="17" bestFit="1" customWidth="1"/>
    <col min="12" max="12" width="9.1796875" bestFit="1" customWidth="1"/>
    <col min="13" max="13" width="17" bestFit="1" customWidth="1"/>
    <col min="14" max="14" width="9.1796875" bestFit="1" customWidth="1"/>
  </cols>
  <sheetData>
    <row r="1" spans="1:14" x14ac:dyDescent="0.35">
      <c r="A1" s="14" t="s">
        <v>0</v>
      </c>
      <c r="B1" s="14"/>
      <c r="C1" s="14"/>
      <c r="D1" s="14"/>
      <c r="E1" s="14"/>
      <c r="F1" s="14"/>
      <c r="G1" s="14"/>
    </row>
    <row r="2" spans="1:14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1:14" x14ac:dyDescent="0.35">
      <c r="A3" s="14" t="s">
        <v>53</v>
      </c>
      <c r="B3" s="14"/>
      <c r="C3" s="14"/>
      <c r="D3" s="14"/>
      <c r="E3" s="14"/>
      <c r="F3" s="14"/>
      <c r="G3" s="14"/>
    </row>
    <row r="4" spans="1:14" x14ac:dyDescent="0.35">
      <c r="A4">
        <v>208</v>
      </c>
      <c r="B4" t="s">
        <v>317</v>
      </c>
      <c r="C4">
        <v>7.2650003433227504</v>
      </c>
      <c r="D4">
        <v>7.8800001144409197</v>
      </c>
      <c r="E4">
        <v>0</v>
      </c>
      <c r="F4">
        <v>21.3292140960693</v>
      </c>
      <c r="G4">
        <v>0</v>
      </c>
      <c r="H4">
        <v>208</v>
      </c>
      <c r="I4" t="s">
        <v>318</v>
      </c>
      <c r="J4">
        <v>6.6500005722045898</v>
      </c>
      <c r="K4">
        <v>7.1550006866455096</v>
      </c>
      <c r="L4">
        <v>0</v>
      </c>
      <c r="M4">
        <v>20.784254074096701</v>
      </c>
      <c r="N4">
        <v>0</v>
      </c>
    </row>
    <row r="5" spans="1:14" x14ac:dyDescent="0.35">
      <c r="A5">
        <v>210</v>
      </c>
      <c r="B5" t="s">
        <v>319</v>
      </c>
      <c r="C5">
        <v>6.2250003814697301</v>
      </c>
      <c r="D5">
        <v>6.8400001525878897</v>
      </c>
      <c r="E5">
        <v>7.75</v>
      </c>
      <c r="F5">
        <v>21.0394401550293</v>
      </c>
      <c r="G5">
        <v>1</v>
      </c>
      <c r="H5">
        <v>210</v>
      </c>
      <c r="I5" t="s">
        <v>320</v>
      </c>
      <c r="J5">
        <v>7.58500003814697</v>
      </c>
      <c r="K5">
        <v>8.1049995422363299</v>
      </c>
      <c r="L5">
        <v>0</v>
      </c>
      <c r="M5">
        <v>20.412603378295898</v>
      </c>
      <c r="N5">
        <v>0</v>
      </c>
    </row>
    <row r="6" spans="1:14" x14ac:dyDescent="0.35">
      <c r="A6">
        <v>212</v>
      </c>
      <c r="B6" t="s">
        <v>321</v>
      </c>
      <c r="C6">
        <v>5.2849998474121103</v>
      </c>
      <c r="D6">
        <v>5.96000003814697</v>
      </c>
      <c r="E6">
        <v>5.6000003814697301</v>
      </c>
      <c r="F6">
        <v>20.8538818359375</v>
      </c>
      <c r="G6">
        <v>1</v>
      </c>
      <c r="H6">
        <v>212</v>
      </c>
      <c r="I6" t="s">
        <v>322</v>
      </c>
      <c r="J6">
        <v>8.6499996185302699</v>
      </c>
      <c r="K6">
        <v>9.3000001907348597</v>
      </c>
      <c r="L6">
        <v>0</v>
      </c>
      <c r="M6">
        <v>20.314937591552699</v>
      </c>
      <c r="N6">
        <v>0</v>
      </c>
    </row>
    <row r="7" spans="1:14" x14ac:dyDescent="0.35">
      <c r="A7">
        <v>214</v>
      </c>
      <c r="B7" t="s">
        <v>323</v>
      </c>
      <c r="C7">
        <v>4.4850006103515598</v>
      </c>
      <c r="D7">
        <v>5.0700006484985396</v>
      </c>
      <c r="E7">
        <v>0</v>
      </c>
      <c r="F7">
        <v>20.630285263061499</v>
      </c>
      <c r="G7">
        <v>0</v>
      </c>
      <c r="H7">
        <v>214</v>
      </c>
      <c r="I7" t="s">
        <v>324</v>
      </c>
      <c r="J7">
        <v>9.8100004196166992</v>
      </c>
      <c r="K7">
        <v>10.439999580383301</v>
      </c>
      <c r="L7">
        <v>0</v>
      </c>
      <c r="M7">
        <v>19.993635177612301</v>
      </c>
      <c r="N7">
        <v>0</v>
      </c>
    </row>
    <row r="8" spans="1:14" x14ac:dyDescent="0.35">
      <c r="A8">
        <v>216</v>
      </c>
      <c r="B8" t="s">
        <v>325</v>
      </c>
      <c r="C8">
        <v>3.7300004959106401</v>
      </c>
      <c r="D8">
        <v>4.3050003051757804</v>
      </c>
      <c r="E8">
        <v>0</v>
      </c>
      <c r="F8">
        <v>20.403200149536101</v>
      </c>
      <c r="G8">
        <v>0</v>
      </c>
      <c r="H8">
        <v>216</v>
      </c>
      <c r="I8" t="s">
        <v>326</v>
      </c>
      <c r="J8">
        <v>10.814999580383301</v>
      </c>
      <c r="K8">
        <v>11.814999580383301</v>
      </c>
      <c r="L8">
        <v>0</v>
      </c>
      <c r="M8">
        <v>19.293073654174801</v>
      </c>
      <c r="N8">
        <v>0</v>
      </c>
    </row>
    <row r="9" spans="1:14" x14ac:dyDescent="0.35">
      <c r="A9" s="14" t="s">
        <v>53</v>
      </c>
      <c r="B9" s="14"/>
      <c r="C9" s="14"/>
      <c r="D9" s="14"/>
      <c r="E9" s="14"/>
      <c r="F9" s="14"/>
      <c r="G9" s="14"/>
    </row>
    <row r="10" spans="1:14" x14ac:dyDescent="0.35">
      <c r="A10">
        <v>204.01</v>
      </c>
      <c r="B10" t="s">
        <v>327</v>
      </c>
      <c r="C10">
        <v>9.4799995422363299</v>
      </c>
      <c r="D10">
        <v>10.3800001144409</v>
      </c>
      <c r="E10">
        <v>0</v>
      </c>
      <c r="F10">
        <v>22.0197639465332</v>
      </c>
      <c r="G10">
        <v>0</v>
      </c>
      <c r="H10">
        <v>204.01</v>
      </c>
      <c r="I10" t="s">
        <v>328</v>
      </c>
      <c r="J10">
        <v>4.7150001525878897</v>
      </c>
      <c r="K10">
        <v>5.41499996185303</v>
      </c>
      <c r="L10">
        <v>0</v>
      </c>
      <c r="M10">
        <v>21.057237625122099</v>
      </c>
      <c r="N10">
        <v>0</v>
      </c>
    </row>
    <row r="11" spans="1:14" x14ac:dyDescent="0.35">
      <c r="A11">
        <v>206.01</v>
      </c>
      <c r="B11" t="s">
        <v>329</v>
      </c>
      <c r="C11">
        <v>8.1750001907348597</v>
      </c>
      <c r="D11">
        <v>9.0749998092651403</v>
      </c>
      <c r="E11">
        <v>0</v>
      </c>
      <c r="F11">
        <v>21.433242797851602</v>
      </c>
      <c r="G11">
        <v>0</v>
      </c>
      <c r="H11">
        <v>206.01</v>
      </c>
      <c r="I11" t="s">
        <v>330</v>
      </c>
      <c r="J11">
        <v>5.4399995803832999</v>
      </c>
      <c r="K11">
        <v>6.2399997711181596</v>
      </c>
      <c r="L11">
        <v>0</v>
      </c>
      <c r="M11">
        <v>20.7717399597168</v>
      </c>
      <c r="N11">
        <v>0</v>
      </c>
    </row>
    <row r="12" spans="1:14" x14ac:dyDescent="0.35">
      <c r="A12">
        <v>208.01</v>
      </c>
      <c r="B12" t="s">
        <v>331</v>
      </c>
      <c r="C12">
        <v>7.1199998855590803</v>
      </c>
      <c r="D12">
        <v>7.9200000762939498</v>
      </c>
      <c r="E12">
        <v>0</v>
      </c>
      <c r="F12">
        <v>21.2026691436768</v>
      </c>
      <c r="G12">
        <v>0</v>
      </c>
      <c r="H12">
        <v>208.01</v>
      </c>
      <c r="I12" t="s">
        <v>332</v>
      </c>
      <c r="J12">
        <v>6.2249994277954102</v>
      </c>
      <c r="K12">
        <v>7.0249996185302699</v>
      </c>
      <c r="L12">
        <v>0</v>
      </c>
      <c r="M12">
        <v>20.2656745910644</v>
      </c>
      <c r="N12">
        <v>0</v>
      </c>
    </row>
    <row r="13" spans="1:14" x14ac:dyDescent="0.35">
      <c r="A13">
        <v>210.01</v>
      </c>
      <c r="B13" t="s">
        <v>333</v>
      </c>
      <c r="C13">
        <v>6.0999994277954102</v>
      </c>
      <c r="D13">
        <v>6.8999996185302699</v>
      </c>
      <c r="E13">
        <v>0</v>
      </c>
      <c r="F13">
        <v>20.970390319824201</v>
      </c>
      <c r="G13">
        <v>0</v>
      </c>
      <c r="H13">
        <v>210.01</v>
      </c>
      <c r="I13" t="s">
        <v>334</v>
      </c>
      <c r="J13">
        <v>7.2199993133544904</v>
      </c>
      <c r="K13">
        <v>8.0200004577636701</v>
      </c>
      <c r="L13">
        <v>0</v>
      </c>
      <c r="M13">
        <v>20.116716384887699</v>
      </c>
      <c r="N13">
        <v>0</v>
      </c>
    </row>
    <row r="14" spans="1:14" x14ac:dyDescent="0.35">
      <c r="A14">
        <v>218.01</v>
      </c>
      <c r="B14" t="s">
        <v>335</v>
      </c>
      <c r="C14">
        <v>3</v>
      </c>
      <c r="D14">
        <v>3.6999998092651398</v>
      </c>
      <c r="E14">
        <v>0</v>
      </c>
      <c r="F14">
        <v>20.2399997711182</v>
      </c>
      <c r="G14">
        <v>0</v>
      </c>
      <c r="H14">
        <v>218.01</v>
      </c>
      <c r="I14" t="s">
        <v>336</v>
      </c>
      <c r="J14">
        <v>11.8699998855591</v>
      </c>
      <c r="K14">
        <v>12.9700002670288</v>
      </c>
      <c r="L14">
        <v>0</v>
      </c>
      <c r="M14">
        <v>19.2777404785156</v>
      </c>
      <c r="N14">
        <v>0</v>
      </c>
    </row>
    <row r="15" spans="1:14" x14ac:dyDescent="0.35">
      <c r="A15" s="14" t="s">
        <v>62</v>
      </c>
      <c r="B15" s="14"/>
      <c r="C15" s="14"/>
      <c r="D15" s="14"/>
      <c r="E15" s="14"/>
      <c r="F15" s="14"/>
      <c r="G15" s="14"/>
    </row>
    <row r="16" spans="1:14" x14ac:dyDescent="0.35">
      <c r="A16">
        <v>208</v>
      </c>
      <c r="B16" t="s">
        <v>337</v>
      </c>
      <c r="C16">
        <v>9.6199998855590803</v>
      </c>
      <c r="D16">
        <v>10.305000305175801</v>
      </c>
      <c r="E16">
        <v>0</v>
      </c>
      <c r="F16">
        <v>21.682308197021499</v>
      </c>
      <c r="G16">
        <v>0</v>
      </c>
      <c r="H16">
        <v>208</v>
      </c>
      <c r="I16" t="s">
        <v>338</v>
      </c>
      <c r="J16">
        <v>8.3199996948242205</v>
      </c>
      <c r="K16">
        <v>8.8050003051757795</v>
      </c>
      <c r="L16">
        <v>0</v>
      </c>
      <c r="M16">
        <v>21.134140014648398</v>
      </c>
      <c r="N16">
        <v>0</v>
      </c>
    </row>
    <row r="17" spans="1:14" x14ac:dyDescent="0.35">
      <c r="A17">
        <v>210</v>
      </c>
      <c r="B17" t="s">
        <v>339</v>
      </c>
      <c r="C17">
        <v>8.5600004196166992</v>
      </c>
      <c r="D17">
        <v>9.2550001144409197</v>
      </c>
      <c r="E17">
        <v>0</v>
      </c>
      <c r="F17">
        <v>21.454469680786101</v>
      </c>
      <c r="G17">
        <v>0</v>
      </c>
      <c r="H17">
        <v>210</v>
      </c>
      <c r="I17" t="s">
        <v>340</v>
      </c>
      <c r="J17">
        <v>9.2749996185302699</v>
      </c>
      <c r="K17">
        <v>9.7049999237060494</v>
      </c>
      <c r="L17">
        <v>0</v>
      </c>
      <c r="M17">
        <v>20.841030120849599</v>
      </c>
      <c r="N17">
        <v>0</v>
      </c>
    </row>
    <row r="18" spans="1:14" x14ac:dyDescent="0.35">
      <c r="A18">
        <v>212</v>
      </c>
      <c r="B18" t="s">
        <v>341</v>
      </c>
      <c r="C18">
        <v>7.6450004577636701</v>
      </c>
      <c r="D18">
        <v>8.2100000381469709</v>
      </c>
      <c r="E18">
        <v>0</v>
      </c>
      <c r="F18">
        <v>21.245864868164102</v>
      </c>
      <c r="G18">
        <v>0</v>
      </c>
      <c r="H18">
        <v>212</v>
      </c>
      <c r="I18" t="s">
        <v>342</v>
      </c>
      <c r="J18">
        <v>10.180000305175801</v>
      </c>
      <c r="K18">
        <v>10.7299995422363</v>
      </c>
      <c r="L18">
        <v>0</v>
      </c>
      <c r="M18">
        <v>20.465366363525401</v>
      </c>
      <c r="N18">
        <v>0</v>
      </c>
    </row>
    <row r="19" spans="1:14" x14ac:dyDescent="0.35">
      <c r="A19">
        <v>214</v>
      </c>
      <c r="B19" t="s">
        <v>343</v>
      </c>
      <c r="C19">
        <v>6.7750005722045898</v>
      </c>
      <c r="D19">
        <v>7.3200006484985396</v>
      </c>
      <c r="E19">
        <v>0</v>
      </c>
      <c r="F19">
        <v>21.113904953002901</v>
      </c>
      <c r="G19">
        <v>0</v>
      </c>
      <c r="H19">
        <v>214</v>
      </c>
      <c r="I19" t="s">
        <v>344</v>
      </c>
      <c r="J19">
        <v>11.2799997329712</v>
      </c>
      <c r="K19">
        <v>12.0349998474121</v>
      </c>
      <c r="L19">
        <v>0</v>
      </c>
      <c r="M19">
        <v>20.473558425903299</v>
      </c>
      <c r="N19">
        <v>0</v>
      </c>
    </row>
    <row r="20" spans="1:14" x14ac:dyDescent="0.35">
      <c r="A20">
        <v>216</v>
      </c>
      <c r="B20" t="s">
        <v>345</v>
      </c>
      <c r="C20">
        <v>5.9350004196167001</v>
      </c>
      <c r="D20">
        <v>6.4650001525878897</v>
      </c>
      <c r="E20">
        <v>0</v>
      </c>
      <c r="F20">
        <v>20.881389617919901</v>
      </c>
      <c r="G20">
        <v>0</v>
      </c>
      <c r="H20">
        <v>216</v>
      </c>
      <c r="I20" t="s">
        <v>346</v>
      </c>
      <c r="J20">
        <v>12.2200002670288</v>
      </c>
      <c r="K20">
        <v>13.189999580383301</v>
      </c>
      <c r="L20">
        <v>0</v>
      </c>
      <c r="M20">
        <v>20.183801651001001</v>
      </c>
      <c r="N20">
        <v>0</v>
      </c>
    </row>
    <row r="21" spans="1:14" x14ac:dyDescent="0.35">
      <c r="A21" s="14" t="s">
        <v>62</v>
      </c>
      <c r="B21" s="14"/>
      <c r="C21" s="14"/>
      <c r="D21" s="14"/>
      <c r="E21" s="14"/>
      <c r="F21" s="14"/>
      <c r="G21" s="14"/>
    </row>
    <row r="22" spans="1:14" x14ac:dyDescent="0.35">
      <c r="A22">
        <v>200.01</v>
      </c>
      <c r="B22" t="s">
        <v>347</v>
      </c>
      <c r="C22">
        <v>14.2749996185303</v>
      </c>
      <c r="D22">
        <v>15.375</v>
      </c>
      <c r="E22">
        <v>0</v>
      </c>
      <c r="F22">
        <v>22.638181686401399</v>
      </c>
      <c r="G22">
        <v>0</v>
      </c>
      <c r="H22">
        <v>200.01</v>
      </c>
      <c r="I22" t="s">
        <v>348</v>
      </c>
      <c r="J22">
        <v>4.9499998092651403</v>
      </c>
      <c r="K22">
        <v>5.6849994659423801</v>
      </c>
      <c r="L22">
        <v>0</v>
      </c>
      <c r="M22">
        <v>21.9563293457031</v>
      </c>
      <c r="N22">
        <v>0</v>
      </c>
    </row>
    <row r="23" spans="1:14" x14ac:dyDescent="0.35">
      <c r="A23">
        <v>202.01</v>
      </c>
      <c r="B23" t="s">
        <v>349</v>
      </c>
      <c r="C23">
        <v>13.0150003433228</v>
      </c>
      <c r="D23">
        <v>14.1149997711182</v>
      </c>
      <c r="E23">
        <v>0</v>
      </c>
      <c r="F23">
        <v>22.5224723815918</v>
      </c>
      <c r="G23">
        <v>0</v>
      </c>
      <c r="H23">
        <v>202.01</v>
      </c>
      <c r="I23" t="s">
        <v>350</v>
      </c>
      <c r="J23">
        <v>5.5199995040893501</v>
      </c>
      <c r="K23">
        <v>6.3199996948242196</v>
      </c>
      <c r="L23">
        <v>0</v>
      </c>
      <c r="M23">
        <v>21.5709228515625</v>
      </c>
      <c r="N23">
        <v>0</v>
      </c>
    </row>
    <row r="24" spans="1:14" x14ac:dyDescent="0.35">
      <c r="A24">
        <v>204.01</v>
      </c>
      <c r="B24" t="s">
        <v>351</v>
      </c>
      <c r="C24">
        <v>11.704999923706</v>
      </c>
      <c r="D24">
        <v>12.805000305175801</v>
      </c>
      <c r="E24">
        <v>0</v>
      </c>
      <c r="F24">
        <v>22.135534286498999</v>
      </c>
      <c r="G24">
        <v>0</v>
      </c>
      <c r="H24">
        <v>204.01</v>
      </c>
      <c r="I24" t="s">
        <v>352</v>
      </c>
      <c r="J24">
        <v>6.2299995422363299</v>
      </c>
      <c r="K24">
        <v>7.0299997329711896</v>
      </c>
      <c r="L24">
        <v>0</v>
      </c>
      <c r="M24">
        <v>21.306770324706999</v>
      </c>
      <c r="N24">
        <v>0</v>
      </c>
    </row>
    <row r="25" spans="1:14" x14ac:dyDescent="0.35">
      <c r="A25">
        <v>206.01</v>
      </c>
      <c r="B25" t="s">
        <v>353</v>
      </c>
      <c r="C25">
        <v>10.4949998855591</v>
      </c>
      <c r="D25">
        <v>11.5950002670288</v>
      </c>
      <c r="E25">
        <v>0</v>
      </c>
      <c r="F25">
        <v>21.846429824829102</v>
      </c>
      <c r="G25">
        <v>0</v>
      </c>
      <c r="H25">
        <v>206.01</v>
      </c>
      <c r="I25" t="s">
        <v>354</v>
      </c>
      <c r="J25">
        <v>6.9399995803832999</v>
      </c>
      <c r="K25">
        <v>7.7399997711181596</v>
      </c>
      <c r="L25">
        <v>0</v>
      </c>
      <c r="M25">
        <v>20.8918056488037</v>
      </c>
      <c r="N25">
        <v>0</v>
      </c>
    </row>
    <row r="26" spans="1:14" x14ac:dyDescent="0.35">
      <c r="A26">
        <v>210.01</v>
      </c>
      <c r="B26" t="s">
        <v>355</v>
      </c>
      <c r="C26">
        <v>8.3500003814697301</v>
      </c>
      <c r="D26">
        <v>9.25</v>
      </c>
      <c r="E26">
        <v>0</v>
      </c>
      <c r="F26">
        <v>21.228075027465799</v>
      </c>
      <c r="G26">
        <v>0</v>
      </c>
      <c r="H26">
        <v>210.01</v>
      </c>
      <c r="I26" t="s">
        <v>356</v>
      </c>
      <c r="J26">
        <v>8.6700000762939506</v>
      </c>
      <c r="K26">
        <v>9.5699996948242205</v>
      </c>
      <c r="L26">
        <v>0</v>
      </c>
      <c r="M26">
        <v>20.444013595581101</v>
      </c>
      <c r="N26">
        <v>0</v>
      </c>
    </row>
    <row r="27" spans="1:14" x14ac:dyDescent="0.35">
      <c r="A27" s="14" t="s">
        <v>71</v>
      </c>
      <c r="B27" s="14"/>
      <c r="C27" s="14"/>
      <c r="D27" s="14"/>
      <c r="E27" s="14"/>
      <c r="F27" s="14"/>
      <c r="G27" s="14"/>
    </row>
    <row r="28" spans="1:14" x14ac:dyDescent="0.35">
      <c r="A28">
        <v>0.01</v>
      </c>
      <c r="B28" t="s">
        <v>357</v>
      </c>
      <c r="C28">
        <v>0</v>
      </c>
      <c r="D28">
        <v>0</v>
      </c>
      <c r="E28">
        <v>0</v>
      </c>
      <c r="F28">
        <v>0</v>
      </c>
      <c r="G28">
        <v>0</v>
      </c>
      <c r="H28">
        <v>0.01</v>
      </c>
      <c r="I28" t="s">
        <v>358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4" t="s">
        <v>71</v>
      </c>
      <c r="B29" s="14"/>
      <c r="C29" s="14"/>
      <c r="D29" s="14"/>
      <c r="E29" s="14"/>
      <c r="F29" s="14"/>
      <c r="G29" s="14"/>
    </row>
    <row r="30" spans="1:14" x14ac:dyDescent="0.35">
      <c r="A30">
        <v>208</v>
      </c>
      <c r="B30" t="s">
        <v>359</v>
      </c>
      <c r="C30">
        <v>10.9849996566772</v>
      </c>
      <c r="D30">
        <v>12.1549997329712</v>
      </c>
      <c r="E30">
        <v>0</v>
      </c>
      <c r="F30">
        <v>21.759649276733398</v>
      </c>
      <c r="G30">
        <v>0</v>
      </c>
      <c r="H30">
        <v>208</v>
      </c>
      <c r="I30" t="s">
        <v>360</v>
      </c>
      <c r="J30">
        <v>9</v>
      </c>
      <c r="K30">
        <v>9.9600000381469709</v>
      </c>
      <c r="L30">
        <v>0</v>
      </c>
      <c r="M30">
        <v>20.961523056030298</v>
      </c>
      <c r="N30">
        <v>0</v>
      </c>
    </row>
    <row r="31" spans="1:14" x14ac:dyDescent="0.35">
      <c r="A31">
        <v>210</v>
      </c>
      <c r="B31" t="s">
        <v>361</v>
      </c>
      <c r="C31">
        <v>10.069999694824199</v>
      </c>
      <c r="D31">
        <v>10.954999923706</v>
      </c>
      <c r="E31">
        <v>0</v>
      </c>
      <c r="F31">
        <v>21.568778991699201</v>
      </c>
      <c r="G31">
        <v>0</v>
      </c>
      <c r="H31">
        <v>210</v>
      </c>
      <c r="I31" t="s">
        <v>362</v>
      </c>
      <c r="J31">
        <v>10</v>
      </c>
      <c r="K31">
        <v>10.920000076294</v>
      </c>
      <c r="L31">
        <v>0</v>
      </c>
      <c r="M31">
        <v>20.8347282409668</v>
      </c>
      <c r="N31">
        <v>0</v>
      </c>
    </row>
    <row r="32" spans="1:14" x14ac:dyDescent="0.35">
      <c r="A32">
        <v>212</v>
      </c>
      <c r="B32" t="s">
        <v>363</v>
      </c>
      <c r="C32">
        <v>9.1099996566772496</v>
      </c>
      <c r="D32">
        <v>9.9600000381469709</v>
      </c>
      <c r="E32">
        <v>0</v>
      </c>
      <c r="F32">
        <v>21.423273086547901</v>
      </c>
      <c r="G32">
        <v>0</v>
      </c>
      <c r="H32">
        <v>212</v>
      </c>
      <c r="I32" t="s">
        <v>364</v>
      </c>
      <c r="J32">
        <v>10.814999580383301</v>
      </c>
      <c r="K32">
        <v>11.9099998474121</v>
      </c>
      <c r="L32">
        <v>0</v>
      </c>
      <c r="M32">
        <v>20.4091796875</v>
      </c>
      <c r="N32">
        <v>0</v>
      </c>
    </row>
    <row r="33" spans="1:14" x14ac:dyDescent="0.35">
      <c r="A33">
        <v>214</v>
      </c>
      <c r="B33" t="s">
        <v>365</v>
      </c>
      <c r="C33">
        <v>8.1599998474121094</v>
      </c>
      <c r="D33">
        <v>9.1049995422363299</v>
      </c>
      <c r="E33">
        <v>0</v>
      </c>
      <c r="F33">
        <v>21.312213897705099</v>
      </c>
      <c r="G33">
        <v>0</v>
      </c>
      <c r="H33">
        <v>214</v>
      </c>
      <c r="I33" t="s">
        <v>366</v>
      </c>
      <c r="J33">
        <v>11.8800001144409</v>
      </c>
      <c r="K33">
        <v>13.0299997329712</v>
      </c>
      <c r="L33">
        <v>0</v>
      </c>
      <c r="M33">
        <v>20.2378654479981</v>
      </c>
      <c r="N33">
        <v>0</v>
      </c>
    </row>
    <row r="34" spans="1:14" x14ac:dyDescent="0.35">
      <c r="A34">
        <v>216</v>
      </c>
      <c r="B34" t="s">
        <v>367</v>
      </c>
      <c r="C34">
        <v>7.3699998855590803</v>
      </c>
      <c r="D34">
        <v>7.9949998855590803</v>
      </c>
      <c r="E34">
        <v>0</v>
      </c>
      <c r="F34">
        <v>20.9827175140381</v>
      </c>
      <c r="G34">
        <v>0</v>
      </c>
      <c r="H34">
        <v>216</v>
      </c>
      <c r="I34" t="s">
        <v>368</v>
      </c>
      <c r="J34">
        <v>13.204999923706</v>
      </c>
      <c r="K34">
        <v>14.1499996185303</v>
      </c>
      <c r="L34">
        <v>0</v>
      </c>
      <c r="M34">
        <v>20.1993503570557</v>
      </c>
      <c r="N34">
        <v>60</v>
      </c>
    </row>
    <row r="35" spans="1:14" x14ac:dyDescent="0.35">
      <c r="A35" s="14" t="s">
        <v>71</v>
      </c>
      <c r="B35" s="14"/>
      <c r="C35" s="14"/>
      <c r="D35" s="14"/>
      <c r="E35" s="14"/>
      <c r="F35" s="14"/>
      <c r="G35" s="14"/>
    </row>
    <row r="36" spans="1:14" x14ac:dyDescent="0.35">
      <c r="A36">
        <v>200.01</v>
      </c>
      <c r="B36" t="s">
        <v>369</v>
      </c>
      <c r="C36">
        <v>15.539999961853001</v>
      </c>
      <c r="D36">
        <v>17.289993286132798</v>
      </c>
      <c r="E36">
        <v>0</v>
      </c>
      <c r="F36">
        <v>22.680484771728501</v>
      </c>
      <c r="G36">
        <v>0</v>
      </c>
      <c r="H36">
        <v>200.01</v>
      </c>
      <c r="I36" t="s">
        <v>370</v>
      </c>
      <c r="J36">
        <v>5.75</v>
      </c>
      <c r="K36">
        <v>6.75</v>
      </c>
      <c r="L36">
        <v>0</v>
      </c>
      <c r="M36">
        <v>21.895910263061499</v>
      </c>
      <c r="N36">
        <v>0</v>
      </c>
    </row>
    <row r="37" spans="1:14" x14ac:dyDescent="0.35">
      <c r="A37">
        <v>202.01</v>
      </c>
      <c r="B37" t="s">
        <v>371</v>
      </c>
      <c r="C37">
        <v>14.4099998474121</v>
      </c>
      <c r="D37">
        <v>15.7600002288818</v>
      </c>
      <c r="E37">
        <v>0</v>
      </c>
      <c r="F37">
        <v>22.370912551879901</v>
      </c>
      <c r="G37">
        <v>0</v>
      </c>
      <c r="H37">
        <v>202.01</v>
      </c>
      <c r="I37" t="s">
        <v>372</v>
      </c>
      <c r="J37">
        <v>6.3999996185302699</v>
      </c>
      <c r="K37">
        <v>7.3999996185302699</v>
      </c>
      <c r="L37">
        <v>0</v>
      </c>
      <c r="M37">
        <v>21.621240615844702</v>
      </c>
      <c r="N37">
        <v>0</v>
      </c>
    </row>
    <row r="38" spans="1:14" x14ac:dyDescent="0.35">
      <c r="A38">
        <v>204.01</v>
      </c>
      <c r="B38" t="s">
        <v>373</v>
      </c>
      <c r="C38">
        <v>13.185000419616699</v>
      </c>
      <c r="D38">
        <v>14.5349998474121</v>
      </c>
      <c r="E38">
        <v>0</v>
      </c>
      <c r="F38">
        <v>22.178245544433601</v>
      </c>
      <c r="G38">
        <v>0</v>
      </c>
      <c r="H38">
        <v>204.01</v>
      </c>
      <c r="I38" t="s">
        <v>374</v>
      </c>
      <c r="J38">
        <v>7.0500001907348597</v>
      </c>
      <c r="K38">
        <v>8.0500001907348597</v>
      </c>
      <c r="L38">
        <v>0</v>
      </c>
      <c r="M38">
        <v>21.2345695495606</v>
      </c>
      <c r="N38">
        <v>0</v>
      </c>
    </row>
    <row r="39" spans="1:14" x14ac:dyDescent="0.35">
      <c r="A39">
        <v>206.01</v>
      </c>
      <c r="B39" t="s">
        <v>375</v>
      </c>
      <c r="C39">
        <v>11.960000038146999</v>
      </c>
      <c r="D39">
        <v>13.310000419616699</v>
      </c>
      <c r="E39">
        <v>0</v>
      </c>
      <c r="F39">
        <v>21.871576309204102</v>
      </c>
      <c r="G39">
        <v>0</v>
      </c>
      <c r="H39">
        <v>206.01</v>
      </c>
      <c r="I39" t="s">
        <v>376</v>
      </c>
      <c r="J39">
        <v>7.6799993515014604</v>
      </c>
      <c r="K39">
        <v>8.8800001144409197</v>
      </c>
      <c r="L39">
        <v>0</v>
      </c>
      <c r="M39">
        <v>20.905462265014599</v>
      </c>
      <c r="N39">
        <v>0</v>
      </c>
    </row>
    <row r="40" spans="1:14" x14ac:dyDescent="0.35">
      <c r="A40">
        <v>208.01</v>
      </c>
      <c r="B40" t="s">
        <v>377</v>
      </c>
      <c r="C40">
        <v>10.8400001525879</v>
      </c>
      <c r="D40">
        <v>12.189999580383301</v>
      </c>
      <c r="E40">
        <v>0</v>
      </c>
      <c r="F40">
        <v>21.669672012329102</v>
      </c>
      <c r="G40">
        <v>0</v>
      </c>
      <c r="H40">
        <v>208.01</v>
      </c>
      <c r="I40" t="s">
        <v>378</v>
      </c>
      <c r="J40">
        <v>8.5799999237060494</v>
      </c>
      <c r="K40">
        <v>9.7799997329711896</v>
      </c>
      <c r="L40">
        <v>0</v>
      </c>
      <c r="M40">
        <v>20.811040878295898</v>
      </c>
      <c r="N40">
        <v>0</v>
      </c>
    </row>
    <row r="41" spans="1:14" x14ac:dyDescent="0.35">
      <c r="A41" s="14" t="s">
        <v>82</v>
      </c>
      <c r="B41" s="14"/>
      <c r="C41" s="14"/>
      <c r="D41" s="14"/>
      <c r="E41" s="14"/>
      <c r="F41" s="14"/>
      <c r="G41" s="14"/>
    </row>
    <row r="42" spans="1:14" x14ac:dyDescent="0.35">
      <c r="A42">
        <v>208</v>
      </c>
      <c r="B42" t="s">
        <v>379</v>
      </c>
      <c r="C42">
        <v>12.2399997711182</v>
      </c>
      <c r="D42">
        <v>13.5900001525879</v>
      </c>
      <c r="E42">
        <v>0</v>
      </c>
      <c r="F42">
        <v>21.615781784057599</v>
      </c>
      <c r="G42">
        <v>0</v>
      </c>
      <c r="H42">
        <v>208</v>
      </c>
      <c r="I42" t="s">
        <v>380</v>
      </c>
      <c r="J42">
        <v>9.6000003814697301</v>
      </c>
      <c r="K42">
        <v>10.800000190734901</v>
      </c>
      <c r="L42">
        <v>0</v>
      </c>
      <c r="M42">
        <v>20.687664031982401</v>
      </c>
      <c r="N42">
        <v>0</v>
      </c>
    </row>
    <row r="43" spans="1:14" x14ac:dyDescent="0.35">
      <c r="A43">
        <v>210</v>
      </c>
      <c r="B43" t="s">
        <v>381</v>
      </c>
      <c r="C43">
        <v>11.050000190734901</v>
      </c>
      <c r="D43">
        <v>12.3999996185303</v>
      </c>
      <c r="E43">
        <v>0</v>
      </c>
      <c r="F43">
        <v>21.207006454467798</v>
      </c>
      <c r="G43">
        <v>0</v>
      </c>
      <c r="H43">
        <v>210</v>
      </c>
      <c r="I43" t="s">
        <v>382</v>
      </c>
      <c r="J43">
        <v>10.420000076294</v>
      </c>
      <c r="K43">
        <v>11.7700004577637</v>
      </c>
      <c r="L43">
        <v>0</v>
      </c>
      <c r="M43">
        <v>20.424583435058601</v>
      </c>
      <c r="N43">
        <v>0</v>
      </c>
    </row>
    <row r="44" spans="1:14" x14ac:dyDescent="0.35">
      <c r="A44">
        <v>212</v>
      </c>
      <c r="B44" t="s">
        <v>383</v>
      </c>
      <c r="C44">
        <v>10.069999694824199</v>
      </c>
      <c r="D44">
        <v>11.420000076294</v>
      </c>
      <c r="E44">
        <v>0</v>
      </c>
      <c r="F44">
        <v>21.091737747192401</v>
      </c>
      <c r="G44">
        <v>0</v>
      </c>
      <c r="H44">
        <v>212</v>
      </c>
      <c r="I44" t="s">
        <v>384</v>
      </c>
      <c r="J44">
        <v>11.3999996185303</v>
      </c>
      <c r="K44">
        <v>12.75</v>
      </c>
      <c r="L44">
        <v>0</v>
      </c>
      <c r="M44">
        <v>20.20751953125</v>
      </c>
      <c r="N44">
        <v>0</v>
      </c>
    </row>
    <row r="45" spans="1:14" x14ac:dyDescent="0.35">
      <c r="A45">
        <v>214</v>
      </c>
      <c r="B45" t="s">
        <v>385</v>
      </c>
      <c r="C45">
        <v>9.1599998474121094</v>
      </c>
      <c r="D45">
        <v>10.3599996566772</v>
      </c>
      <c r="E45">
        <v>0</v>
      </c>
      <c r="F45">
        <v>20.869012832641602</v>
      </c>
      <c r="G45">
        <v>0</v>
      </c>
      <c r="H45">
        <v>214</v>
      </c>
      <c r="I45" t="s">
        <v>386</v>
      </c>
      <c r="J45">
        <v>12.449999809265099</v>
      </c>
      <c r="K45">
        <v>13.800000190734901</v>
      </c>
      <c r="L45">
        <v>0</v>
      </c>
      <c r="M45">
        <v>20.005752563476602</v>
      </c>
      <c r="N45">
        <v>0</v>
      </c>
    </row>
    <row r="46" spans="1:14" x14ac:dyDescent="0.35">
      <c r="A46">
        <v>216</v>
      </c>
      <c r="B46" t="s">
        <v>387</v>
      </c>
      <c r="C46">
        <v>8.2799997329711896</v>
      </c>
      <c r="D46">
        <v>9.4799995422363299</v>
      </c>
      <c r="E46">
        <v>0</v>
      </c>
      <c r="F46">
        <v>20.741889953613299</v>
      </c>
      <c r="G46">
        <v>0</v>
      </c>
      <c r="H46">
        <v>216</v>
      </c>
      <c r="I46" t="s">
        <v>388</v>
      </c>
      <c r="J46">
        <v>13.569999694824199</v>
      </c>
      <c r="K46">
        <v>14.920000076294</v>
      </c>
      <c r="L46">
        <v>0</v>
      </c>
      <c r="M46">
        <v>19.816339492797901</v>
      </c>
      <c r="N46">
        <v>0</v>
      </c>
    </row>
    <row r="47" spans="1:14" x14ac:dyDescent="0.35">
      <c r="A47" s="14" t="s">
        <v>82</v>
      </c>
      <c r="B47" s="14"/>
      <c r="C47" s="14"/>
      <c r="D47" s="14"/>
      <c r="E47" s="14"/>
      <c r="F47" s="14"/>
      <c r="G47" s="14"/>
    </row>
    <row r="48" spans="1:14" x14ac:dyDescent="0.35">
      <c r="A48">
        <v>0.01</v>
      </c>
      <c r="B48" t="s">
        <v>389</v>
      </c>
      <c r="C48">
        <v>0</v>
      </c>
      <c r="D48">
        <v>0</v>
      </c>
      <c r="E48">
        <v>0</v>
      </c>
      <c r="F48">
        <v>0</v>
      </c>
      <c r="G48">
        <v>0</v>
      </c>
      <c r="H48">
        <v>0.01</v>
      </c>
      <c r="I48" t="s">
        <v>390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4" t="s">
        <v>91</v>
      </c>
      <c r="B49" s="14"/>
      <c r="C49" s="14"/>
      <c r="D49" s="14"/>
      <c r="E49" s="14"/>
      <c r="F49" s="14"/>
      <c r="G49" s="14"/>
    </row>
    <row r="50" spans="1:14" x14ac:dyDescent="0.35">
      <c r="A50">
        <v>208</v>
      </c>
      <c r="B50" t="s">
        <v>391</v>
      </c>
      <c r="C50">
        <v>13.6549997329712</v>
      </c>
      <c r="D50">
        <v>15.0050001144409</v>
      </c>
      <c r="E50">
        <v>0</v>
      </c>
      <c r="F50">
        <v>21.4023838043213</v>
      </c>
      <c r="G50">
        <v>0</v>
      </c>
      <c r="H50">
        <v>208</v>
      </c>
      <c r="I50" t="s">
        <v>392</v>
      </c>
      <c r="J50">
        <v>11.75</v>
      </c>
      <c r="K50">
        <v>13.1000003814697</v>
      </c>
      <c r="L50">
        <v>0</v>
      </c>
      <c r="M50">
        <v>21.451032638549801</v>
      </c>
      <c r="N50">
        <v>0</v>
      </c>
    </row>
    <row r="51" spans="1:14" x14ac:dyDescent="0.35">
      <c r="A51">
        <v>210</v>
      </c>
      <c r="B51" t="s">
        <v>393</v>
      </c>
      <c r="C51">
        <v>12.6099996566772</v>
      </c>
      <c r="D51">
        <v>13.960000038146999</v>
      </c>
      <c r="E51">
        <v>0</v>
      </c>
      <c r="F51">
        <v>21.281085968017599</v>
      </c>
      <c r="G51">
        <v>0</v>
      </c>
      <c r="H51">
        <v>210</v>
      </c>
      <c r="I51" t="s">
        <v>394</v>
      </c>
      <c r="J51">
        <v>12.7299995422363</v>
      </c>
      <c r="K51">
        <v>14.079999923706</v>
      </c>
      <c r="L51">
        <v>0</v>
      </c>
      <c r="M51">
        <v>21.343856811523398</v>
      </c>
      <c r="N51">
        <v>0</v>
      </c>
    </row>
    <row r="52" spans="1:14" x14ac:dyDescent="0.35">
      <c r="A52">
        <v>212</v>
      </c>
      <c r="B52" t="s">
        <v>395</v>
      </c>
      <c r="C52">
        <v>11.6099996566772</v>
      </c>
      <c r="D52">
        <v>12.960000038146999</v>
      </c>
      <c r="E52">
        <v>0</v>
      </c>
      <c r="F52">
        <v>21.155725479126001</v>
      </c>
      <c r="G52">
        <v>0</v>
      </c>
      <c r="H52">
        <v>212</v>
      </c>
      <c r="I52" t="s">
        <v>396</v>
      </c>
      <c r="J52">
        <v>13.710000038146999</v>
      </c>
      <c r="K52">
        <v>15.060000419616699</v>
      </c>
      <c r="L52">
        <v>0</v>
      </c>
      <c r="M52">
        <v>21.158182144165</v>
      </c>
      <c r="N52">
        <v>0</v>
      </c>
    </row>
    <row r="53" spans="1:14" x14ac:dyDescent="0.35">
      <c r="A53">
        <v>214</v>
      </c>
      <c r="B53" t="s">
        <v>397</v>
      </c>
      <c r="C53">
        <v>10.6300001144409</v>
      </c>
      <c r="D53">
        <v>11.9799995422363</v>
      </c>
      <c r="E53">
        <v>0</v>
      </c>
      <c r="F53">
        <v>20.984590530395501</v>
      </c>
      <c r="G53">
        <v>0</v>
      </c>
      <c r="H53">
        <v>214</v>
      </c>
      <c r="I53" t="s">
        <v>398</v>
      </c>
      <c r="J53">
        <v>14.800000190734901</v>
      </c>
      <c r="K53">
        <v>16.1499938964844</v>
      </c>
      <c r="L53">
        <v>0</v>
      </c>
      <c r="M53">
        <v>21.076072692871101</v>
      </c>
      <c r="N53">
        <v>0</v>
      </c>
    </row>
    <row r="54" spans="1:14" x14ac:dyDescent="0.35">
      <c r="A54">
        <v>216</v>
      </c>
      <c r="B54" t="s">
        <v>399</v>
      </c>
      <c r="C54">
        <v>9.7100000381469709</v>
      </c>
      <c r="D54">
        <v>10.9099998474121</v>
      </c>
      <c r="E54">
        <v>0</v>
      </c>
      <c r="F54">
        <v>20.708877563476602</v>
      </c>
      <c r="G54">
        <v>0</v>
      </c>
      <c r="H54">
        <v>216</v>
      </c>
      <c r="I54" t="s">
        <v>400</v>
      </c>
      <c r="J54">
        <v>15.6300001144409</v>
      </c>
      <c r="K54">
        <v>17.379989624023398</v>
      </c>
      <c r="L54">
        <v>0</v>
      </c>
      <c r="M54">
        <v>20.814060211181602</v>
      </c>
      <c r="N54">
        <v>0</v>
      </c>
    </row>
    <row r="55" spans="1:14" x14ac:dyDescent="0.35">
      <c r="A55" s="14" t="s">
        <v>91</v>
      </c>
      <c r="B55" s="14"/>
      <c r="C55" s="14"/>
      <c r="D55" s="14"/>
      <c r="E55" s="14"/>
      <c r="F55" s="14"/>
      <c r="G55" s="14"/>
    </row>
    <row r="56" spans="1:14" x14ac:dyDescent="0.35">
      <c r="A56">
        <v>0.01</v>
      </c>
      <c r="B56" t="s">
        <v>401</v>
      </c>
      <c r="C56">
        <v>0</v>
      </c>
      <c r="D56">
        <v>0</v>
      </c>
      <c r="E56">
        <v>0</v>
      </c>
      <c r="F56">
        <v>0</v>
      </c>
      <c r="G56">
        <v>0</v>
      </c>
      <c r="H56">
        <v>0.01</v>
      </c>
      <c r="I56" t="s">
        <v>402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35">
      <c r="A57" s="14" t="s">
        <v>98</v>
      </c>
      <c r="B57" s="14"/>
      <c r="C57" s="14"/>
      <c r="D57" s="14"/>
      <c r="E57" s="14"/>
      <c r="F57" s="14"/>
      <c r="G57" s="14"/>
    </row>
    <row r="58" spans="1:14" x14ac:dyDescent="0.35">
      <c r="A58">
        <v>0.01</v>
      </c>
      <c r="B58" t="s">
        <v>403</v>
      </c>
      <c r="C58">
        <v>0</v>
      </c>
      <c r="D58">
        <v>0</v>
      </c>
      <c r="E58">
        <v>0</v>
      </c>
      <c r="F58">
        <v>0</v>
      </c>
      <c r="G58">
        <v>0</v>
      </c>
      <c r="H58">
        <v>0.01</v>
      </c>
      <c r="I58" t="s">
        <v>404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35">
      <c r="A59" s="14" t="s">
        <v>98</v>
      </c>
      <c r="B59" s="14"/>
      <c r="C59" s="14"/>
      <c r="D59" s="14"/>
      <c r="E59" s="14"/>
      <c r="F59" s="14"/>
      <c r="G59" s="14"/>
    </row>
    <row r="60" spans="1:14" x14ac:dyDescent="0.35">
      <c r="A60">
        <v>208</v>
      </c>
      <c r="B60" t="s">
        <v>405</v>
      </c>
      <c r="C60">
        <v>14.8549995422363</v>
      </c>
      <c r="D60">
        <v>16.205001831054702</v>
      </c>
      <c r="E60">
        <v>0</v>
      </c>
      <c r="F60">
        <v>22.340040206909201</v>
      </c>
      <c r="G60">
        <v>0</v>
      </c>
      <c r="H60">
        <v>208</v>
      </c>
      <c r="I60" t="s">
        <v>406</v>
      </c>
      <c r="J60">
        <v>13.210000038146999</v>
      </c>
      <c r="K60">
        <v>14.560000419616699</v>
      </c>
      <c r="L60">
        <v>0</v>
      </c>
      <c r="M60">
        <v>22.4924621582031</v>
      </c>
      <c r="N60">
        <v>0</v>
      </c>
    </row>
    <row r="61" spans="1:14" x14ac:dyDescent="0.35">
      <c r="A61">
        <v>210</v>
      </c>
      <c r="B61" t="s">
        <v>407</v>
      </c>
      <c r="C61">
        <v>14.1450004577637</v>
      </c>
      <c r="D61">
        <v>15.4949998855591</v>
      </c>
      <c r="E61">
        <v>0</v>
      </c>
      <c r="F61">
        <v>22.7194519042969</v>
      </c>
      <c r="G61">
        <v>0</v>
      </c>
      <c r="H61">
        <v>210</v>
      </c>
      <c r="I61" t="s">
        <v>408</v>
      </c>
      <c r="J61">
        <v>13.8900003433228</v>
      </c>
      <c r="K61">
        <v>15.2399997711182</v>
      </c>
      <c r="L61">
        <v>0</v>
      </c>
      <c r="M61">
        <v>21.9181518554688</v>
      </c>
      <c r="N61">
        <v>0</v>
      </c>
    </row>
    <row r="62" spans="1:14" x14ac:dyDescent="0.35">
      <c r="A62">
        <v>212</v>
      </c>
      <c r="B62" t="s">
        <v>409</v>
      </c>
      <c r="C62">
        <v>13.6450004577637</v>
      </c>
      <c r="D62">
        <v>14.9949998855591</v>
      </c>
      <c r="E62">
        <v>0</v>
      </c>
      <c r="F62">
        <v>23.354610443115199</v>
      </c>
      <c r="G62">
        <v>0</v>
      </c>
      <c r="H62">
        <v>212</v>
      </c>
      <c r="I62" t="s">
        <v>410</v>
      </c>
      <c r="J62">
        <v>15.1450004577637</v>
      </c>
      <c r="K62">
        <v>16.8950004577637</v>
      </c>
      <c r="L62">
        <v>0</v>
      </c>
      <c r="M62">
        <v>22.482406616210898</v>
      </c>
      <c r="N62">
        <v>0</v>
      </c>
    </row>
    <row r="63" spans="1:14" x14ac:dyDescent="0.35">
      <c r="A63">
        <v>214</v>
      </c>
      <c r="B63" t="s">
        <v>411</v>
      </c>
      <c r="C63">
        <v>11.704999923706</v>
      </c>
      <c r="D63">
        <v>12.564999580383301</v>
      </c>
      <c r="E63">
        <v>0</v>
      </c>
      <c r="F63">
        <v>21.300695419311499</v>
      </c>
      <c r="G63">
        <v>0</v>
      </c>
      <c r="H63">
        <v>214</v>
      </c>
      <c r="I63" t="s">
        <v>412</v>
      </c>
      <c r="J63">
        <v>14.585000038146999</v>
      </c>
      <c r="K63">
        <v>15.935000419616699</v>
      </c>
      <c r="L63">
        <v>0</v>
      </c>
      <c r="M63">
        <v>19.538019180297901</v>
      </c>
      <c r="N63">
        <v>0</v>
      </c>
    </row>
    <row r="64" spans="1:14" x14ac:dyDescent="0.35">
      <c r="A64">
        <v>216</v>
      </c>
      <c r="B64" t="s">
        <v>413</v>
      </c>
      <c r="C64">
        <v>11.914999961853001</v>
      </c>
      <c r="D64">
        <v>13.2650003433228</v>
      </c>
      <c r="E64">
        <v>0</v>
      </c>
      <c r="F64">
        <v>23.296766281127901</v>
      </c>
      <c r="G64">
        <v>0</v>
      </c>
      <c r="H64">
        <v>216</v>
      </c>
      <c r="I64" t="s">
        <v>414</v>
      </c>
      <c r="J64">
        <v>16</v>
      </c>
      <c r="K64">
        <v>17.75</v>
      </c>
      <c r="L64">
        <v>0</v>
      </c>
      <c r="M64">
        <v>20.211816787719702</v>
      </c>
      <c r="N64">
        <v>0</v>
      </c>
    </row>
    <row r="65" spans="1:14" x14ac:dyDescent="0.35">
      <c r="A65" s="14" t="s">
        <v>98</v>
      </c>
      <c r="B65" s="14"/>
      <c r="C65" s="14"/>
      <c r="D65" s="14"/>
      <c r="E65" s="14"/>
      <c r="F65" s="14"/>
      <c r="G65" s="14"/>
    </row>
    <row r="66" spans="1:14" x14ac:dyDescent="0.35">
      <c r="A66">
        <v>200.01</v>
      </c>
      <c r="B66" t="s">
        <v>415</v>
      </c>
      <c r="C66">
        <v>0</v>
      </c>
      <c r="D66">
        <v>0</v>
      </c>
      <c r="E66">
        <v>0</v>
      </c>
      <c r="F66">
        <v>0</v>
      </c>
      <c r="G66">
        <v>0</v>
      </c>
      <c r="H66">
        <v>200.01</v>
      </c>
      <c r="I66" t="s">
        <v>416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35">
      <c r="A67">
        <v>206.01</v>
      </c>
      <c r="B67" t="s">
        <v>417</v>
      </c>
      <c r="C67">
        <v>15</v>
      </c>
      <c r="D67">
        <v>16.75</v>
      </c>
      <c r="E67">
        <v>0</v>
      </c>
      <c r="F67">
        <v>21.982456207275401</v>
      </c>
      <c r="G67">
        <v>0</v>
      </c>
      <c r="H67">
        <v>206.01</v>
      </c>
      <c r="I67" t="s">
        <v>418</v>
      </c>
      <c r="J67">
        <v>12.3599996566772</v>
      </c>
      <c r="K67">
        <v>13.710000038146999</v>
      </c>
      <c r="L67">
        <v>0</v>
      </c>
      <c r="M67">
        <v>23.023616790771499</v>
      </c>
      <c r="N67">
        <v>0</v>
      </c>
    </row>
    <row r="68" spans="1:14" x14ac:dyDescent="0.35">
      <c r="A68">
        <v>220.01</v>
      </c>
      <c r="B68" t="s">
        <v>419</v>
      </c>
      <c r="C68">
        <v>8.9799995422363299</v>
      </c>
      <c r="D68">
        <v>10.180000305175801</v>
      </c>
      <c r="E68">
        <v>0</v>
      </c>
      <c r="F68">
        <v>21.332952499389599</v>
      </c>
      <c r="G68">
        <v>0</v>
      </c>
      <c r="H68">
        <v>220.01</v>
      </c>
      <c r="I68" t="s">
        <v>420</v>
      </c>
      <c r="J68">
        <v>18.524999618530298</v>
      </c>
      <c r="K68">
        <v>20.274999618530298</v>
      </c>
      <c r="L68">
        <v>0</v>
      </c>
      <c r="M68">
        <v>20.737585067748999</v>
      </c>
      <c r="N68">
        <v>0</v>
      </c>
    </row>
    <row r="69" spans="1:14" x14ac:dyDescent="0.35">
      <c r="A69">
        <v>222.01</v>
      </c>
      <c r="B69" t="s">
        <v>421</v>
      </c>
      <c r="C69">
        <v>7.7800002098083496</v>
      </c>
      <c r="D69">
        <v>8.9799995422363299</v>
      </c>
      <c r="E69">
        <v>0</v>
      </c>
      <c r="F69">
        <v>20.490329742431602</v>
      </c>
      <c r="G69">
        <v>0</v>
      </c>
      <c r="H69">
        <v>222.01</v>
      </c>
      <c r="I69" t="s">
        <v>422</v>
      </c>
      <c r="J69">
        <v>20</v>
      </c>
      <c r="K69">
        <v>23.6000061035156</v>
      </c>
      <c r="L69">
        <v>0</v>
      </c>
      <c r="M69">
        <v>22.518100738525401</v>
      </c>
      <c r="N69">
        <v>0</v>
      </c>
    </row>
    <row r="70" spans="1:14" x14ac:dyDescent="0.35">
      <c r="A70">
        <v>224.01</v>
      </c>
      <c r="B70" t="s">
        <v>423</v>
      </c>
      <c r="C70">
        <v>7.1599998474121103</v>
      </c>
      <c r="D70">
        <v>8.1599998474121094</v>
      </c>
      <c r="E70">
        <v>0</v>
      </c>
      <c r="F70">
        <v>20.340480804443398</v>
      </c>
      <c r="G70">
        <v>0</v>
      </c>
      <c r="H70">
        <v>224.01</v>
      </c>
      <c r="I70" t="s">
        <v>424</v>
      </c>
      <c r="J70">
        <v>20.829999923706101</v>
      </c>
      <c r="K70">
        <v>24.430007934570298</v>
      </c>
      <c r="L70">
        <v>0</v>
      </c>
      <c r="M70">
        <v>21.742820739746101</v>
      </c>
      <c r="N70">
        <v>0</v>
      </c>
    </row>
    <row r="71" spans="1:14" x14ac:dyDescent="0.35">
      <c r="A71" s="14" t="s">
        <v>109</v>
      </c>
      <c r="B71" s="14"/>
      <c r="C71" s="14"/>
      <c r="D71" s="14"/>
      <c r="E71" s="14"/>
      <c r="F71" s="14"/>
      <c r="G71" s="14"/>
    </row>
    <row r="72" spans="1:14" x14ac:dyDescent="0.35">
      <c r="A72">
        <v>0.01</v>
      </c>
      <c r="B72" t="s">
        <v>425</v>
      </c>
      <c r="C72">
        <v>0</v>
      </c>
      <c r="D72">
        <v>0</v>
      </c>
      <c r="E72">
        <v>0</v>
      </c>
      <c r="F72">
        <v>0</v>
      </c>
      <c r="G72">
        <v>0</v>
      </c>
      <c r="H72">
        <v>0.01</v>
      </c>
      <c r="I72" t="s">
        <v>426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35">
      <c r="A73" s="14" t="s">
        <v>109</v>
      </c>
      <c r="B73" s="14"/>
      <c r="C73" s="14"/>
      <c r="D73" s="14"/>
      <c r="E73" s="14"/>
      <c r="F73" s="14"/>
      <c r="G73" s="14"/>
    </row>
    <row r="74" spans="1:14" x14ac:dyDescent="0.35">
      <c r="A74">
        <v>208</v>
      </c>
      <c r="B74" t="s">
        <v>427</v>
      </c>
      <c r="C74">
        <v>17.5499992370606</v>
      </c>
      <c r="D74">
        <v>19.2999992370606</v>
      </c>
      <c r="E74">
        <v>0</v>
      </c>
      <c r="F74">
        <v>22.007310867309599</v>
      </c>
      <c r="G74">
        <v>0</v>
      </c>
      <c r="H74">
        <v>208</v>
      </c>
      <c r="I74" t="s">
        <v>428</v>
      </c>
      <c r="J74">
        <v>15.1499996185303</v>
      </c>
      <c r="K74">
        <v>16.8999938964844</v>
      </c>
      <c r="L74">
        <v>0</v>
      </c>
      <c r="M74">
        <v>22.465166091918899</v>
      </c>
      <c r="N74">
        <v>0</v>
      </c>
    </row>
    <row r="75" spans="1:14" x14ac:dyDescent="0.35">
      <c r="A75">
        <v>210</v>
      </c>
      <c r="B75" t="s">
        <v>429</v>
      </c>
      <c r="C75">
        <v>16.8850002288818</v>
      </c>
      <c r="D75">
        <v>18.6350002288818</v>
      </c>
      <c r="E75">
        <v>0</v>
      </c>
      <c r="F75">
        <v>22.359697341918899</v>
      </c>
      <c r="G75">
        <v>0</v>
      </c>
      <c r="H75">
        <v>210</v>
      </c>
      <c r="I75" t="s">
        <v>430</v>
      </c>
      <c r="J75">
        <v>15.810000419616699</v>
      </c>
      <c r="K75">
        <v>17.559999465942401</v>
      </c>
      <c r="L75">
        <v>0</v>
      </c>
      <c r="M75">
        <v>21.9485054016113</v>
      </c>
      <c r="N75">
        <v>0</v>
      </c>
    </row>
    <row r="76" spans="1:14" x14ac:dyDescent="0.35">
      <c r="A76">
        <v>212</v>
      </c>
      <c r="B76" t="s">
        <v>431</v>
      </c>
      <c r="C76">
        <v>16.245000839233398</v>
      </c>
      <c r="D76">
        <v>17.4799995422363</v>
      </c>
      <c r="E76">
        <v>0</v>
      </c>
      <c r="F76">
        <v>22.357561111450199</v>
      </c>
      <c r="G76">
        <v>0</v>
      </c>
      <c r="H76">
        <v>212</v>
      </c>
      <c r="I76" t="s">
        <v>432</v>
      </c>
      <c r="J76">
        <v>16.370000839233398</v>
      </c>
      <c r="K76">
        <v>18.120000839233398</v>
      </c>
      <c r="L76">
        <v>0</v>
      </c>
      <c r="M76">
        <v>21.2543048858643</v>
      </c>
      <c r="N76">
        <v>0</v>
      </c>
    </row>
    <row r="77" spans="1:14" x14ac:dyDescent="0.35">
      <c r="A77">
        <v>214</v>
      </c>
      <c r="B77" t="s">
        <v>433</v>
      </c>
      <c r="C77">
        <v>16.375</v>
      </c>
      <c r="D77">
        <v>18.125</v>
      </c>
      <c r="E77">
        <v>0</v>
      </c>
      <c r="F77">
        <v>23.9867267608643</v>
      </c>
      <c r="G77">
        <v>0</v>
      </c>
      <c r="H77">
        <v>214</v>
      </c>
      <c r="I77" t="s">
        <v>434</v>
      </c>
      <c r="J77">
        <v>16.524999618530298</v>
      </c>
      <c r="K77">
        <v>18.274999618530298</v>
      </c>
      <c r="L77">
        <v>0</v>
      </c>
      <c r="M77">
        <v>19.976463317871101</v>
      </c>
      <c r="N77">
        <v>0</v>
      </c>
    </row>
    <row r="78" spans="1:14" x14ac:dyDescent="0.35">
      <c r="A78">
        <v>216</v>
      </c>
      <c r="B78" t="s">
        <v>435</v>
      </c>
      <c r="C78">
        <v>14.8649997711182</v>
      </c>
      <c r="D78">
        <v>16.215000152587901</v>
      </c>
      <c r="E78">
        <v>0</v>
      </c>
      <c r="F78">
        <v>22.834842681884801</v>
      </c>
      <c r="G78">
        <v>0</v>
      </c>
      <c r="H78">
        <v>216</v>
      </c>
      <c r="I78" t="s">
        <v>436</v>
      </c>
      <c r="J78">
        <v>18.065000534057599</v>
      </c>
      <c r="K78">
        <v>19.815000534057599</v>
      </c>
      <c r="L78">
        <v>0</v>
      </c>
      <c r="M78">
        <v>20.472518920898398</v>
      </c>
      <c r="N78">
        <v>0</v>
      </c>
    </row>
    <row r="79" spans="1:14" x14ac:dyDescent="0.35">
      <c r="A79" s="14" t="s">
        <v>109</v>
      </c>
      <c r="B79" s="14"/>
      <c r="C79" s="14"/>
      <c r="D79" s="14"/>
      <c r="E79" s="14"/>
      <c r="F79" s="14"/>
      <c r="G79" s="14"/>
    </row>
    <row r="80" spans="1:14" x14ac:dyDescent="0.35">
      <c r="A80">
        <v>116.01</v>
      </c>
      <c r="B80" t="s">
        <v>437</v>
      </c>
      <c r="C80">
        <v>0</v>
      </c>
      <c r="D80">
        <v>0</v>
      </c>
      <c r="E80">
        <v>0</v>
      </c>
      <c r="F80">
        <v>0</v>
      </c>
      <c r="G80">
        <v>0</v>
      </c>
      <c r="H80">
        <v>116.01</v>
      </c>
      <c r="I80" t="s">
        <v>438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35">
      <c r="A81">
        <v>118.01</v>
      </c>
      <c r="B81" t="s">
        <v>439</v>
      </c>
      <c r="C81">
        <v>0</v>
      </c>
      <c r="D81">
        <v>0</v>
      </c>
      <c r="E81">
        <v>0</v>
      </c>
      <c r="F81">
        <v>0</v>
      </c>
      <c r="G81">
        <v>0</v>
      </c>
      <c r="H81">
        <v>118.01</v>
      </c>
      <c r="I81" t="s">
        <v>440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35">
      <c r="A82">
        <v>160.01</v>
      </c>
      <c r="B82" t="s">
        <v>441</v>
      </c>
      <c r="C82">
        <v>0</v>
      </c>
      <c r="D82">
        <v>0</v>
      </c>
      <c r="E82">
        <v>0</v>
      </c>
      <c r="F82">
        <v>0</v>
      </c>
      <c r="G82">
        <v>0</v>
      </c>
      <c r="H82">
        <v>160.01</v>
      </c>
      <c r="I82" t="s">
        <v>442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35">
      <c r="A83">
        <v>162.01</v>
      </c>
      <c r="B83" t="s">
        <v>443</v>
      </c>
      <c r="C83">
        <v>0</v>
      </c>
      <c r="D83">
        <v>0</v>
      </c>
      <c r="E83">
        <v>0</v>
      </c>
      <c r="F83">
        <v>0</v>
      </c>
      <c r="G83">
        <v>0</v>
      </c>
      <c r="H83">
        <v>162.01</v>
      </c>
      <c r="I83" t="s">
        <v>444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35">
      <c r="A84">
        <v>164.01</v>
      </c>
      <c r="B84" t="s">
        <v>445</v>
      </c>
      <c r="C84">
        <v>0</v>
      </c>
      <c r="D84">
        <v>0</v>
      </c>
      <c r="E84">
        <v>0</v>
      </c>
      <c r="F84">
        <v>0</v>
      </c>
      <c r="G84">
        <v>0</v>
      </c>
      <c r="H84">
        <v>164.01</v>
      </c>
      <c r="I84" t="s">
        <v>446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35">
      <c r="A85" s="14" t="s">
        <v>118</v>
      </c>
      <c r="B85" s="14"/>
      <c r="C85" s="14"/>
      <c r="D85" s="14"/>
      <c r="E85" s="14"/>
      <c r="F85" s="14"/>
      <c r="G85" s="14"/>
    </row>
    <row r="86" spans="1:14" x14ac:dyDescent="0.35">
      <c r="A86">
        <v>204</v>
      </c>
      <c r="B86" t="s">
        <v>447</v>
      </c>
      <c r="C86">
        <v>20.705001831054702</v>
      </c>
      <c r="D86">
        <v>24.430000305175799</v>
      </c>
      <c r="E86">
        <v>0</v>
      </c>
      <c r="F86">
        <v>21.8278503417969</v>
      </c>
      <c r="G86">
        <v>0</v>
      </c>
      <c r="H86">
        <v>204</v>
      </c>
      <c r="I86" t="s">
        <v>448</v>
      </c>
      <c r="J86">
        <v>15.8800001144409</v>
      </c>
      <c r="K86">
        <v>17.7799987792969</v>
      </c>
      <c r="L86">
        <v>0</v>
      </c>
      <c r="M86">
        <v>22.508937835693398</v>
      </c>
      <c r="N86">
        <v>0</v>
      </c>
    </row>
    <row r="87" spans="1:14" x14ac:dyDescent="0.35">
      <c r="A87">
        <v>208</v>
      </c>
      <c r="B87" t="s">
        <v>449</v>
      </c>
      <c r="C87">
        <v>19.2250061035156</v>
      </c>
      <c r="D87">
        <v>20.784999847412099</v>
      </c>
      <c r="E87">
        <v>0</v>
      </c>
      <c r="F87">
        <v>21.108127593994102</v>
      </c>
      <c r="G87">
        <v>0</v>
      </c>
      <c r="H87">
        <v>208</v>
      </c>
      <c r="I87" t="s">
        <v>450</v>
      </c>
      <c r="J87">
        <v>17.4249992370606</v>
      </c>
      <c r="K87">
        <v>19.3250007629394</v>
      </c>
      <c r="L87">
        <v>0</v>
      </c>
      <c r="M87">
        <v>21.961891174316399</v>
      </c>
      <c r="N87">
        <v>0</v>
      </c>
    </row>
    <row r="88" spans="1:14" x14ac:dyDescent="0.35">
      <c r="A88">
        <v>212</v>
      </c>
      <c r="B88" t="s">
        <v>451</v>
      </c>
      <c r="C88">
        <v>17.925003051757798</v>
      </c>
      <c r="D88">
        <v>19.8250007629394</v>
      </c>
      <c r="E88">
        <v>0</v>
      </c>
      <c r="F88">
        <v>21.923580169677699</v>
      </c>
      <c r="G88">
        <v>0</v>
      </c>
      <c r="H88">
        <v>212</v>
      </c>
      <c r="I88" t="s">
        <v>452</v>
      </c>
      <c r="J88">
        <v>19.5100002288818</v>
      </c>
      <c r="K88">
        <v>21.4100036621094</v>
      </c>
      <c r="L88">
        <v>0</v>
      </c>
      <c r="M88">
        <v>21.903558731079102</v>
      </c>
      <c r="N88">
        <v>0</v>
      </c>
    </row>
    <row r="89" spans="1:14" x14ac:dyDescent="0.35">
      <c r="A89">
        <v>216</v>
      </c>
      <c r="B89" t="s">
        <v>453</v>
      </c>
      <c r="C89">
        <v>15.074999809265099</v>
      </c>
      <c r="D89">
        <v>16.975000381469702</v>
      </c>
      <c r="E89">
        <v>0</v>
      </c>
      <c r="F89">
        <v>20.587709426879901</v>
      </c>
      <c r="G89">
        <v>0</v>
      </c>
      <c r="H89">
        <v>216</v>
      </c>
      <c r="I89" t="s">
        <v>454</v>
      </c>
      <c r="J89">
        <v>20.309999465942401</v>
      </c>
      <c r="K89">
        <v>24.3099975585938</v>
      </c>
      <c r="L89">
        <v>0</v>
      </c>
      <c r="M89">
        <v>21.4283771514893</v>
      </c>
      <c r="N89">
        <v>0</v>
      </c>
    </row>
    <row r="90" spans="1:14" x14ac:dyDescent="0.35">
      <c r="A90">
        <v>220</v>
      </c>
      <c r="B90" t="s">
        <v>455</v>
      </c>
      <c r="C90">
        <v>14.1450004577637</v>
      </c>
      <c r="D90">
        <v>15.6450004577637</v>
      </c>
      <c r="E90">
        <v>0</v>
      </c>
      <c r="F90">
        <v>21.102287292480501</v>
      </c>
      <c r="G90">
        <v>0</v>
      </c>
      <c r="H90">
        <v>220</v>
      </c>
      <c r="I90" t="s">
        <v>456</v>
      </c>
      <c r="J90">
        <v>21.985000610351602</v>
      </c>
      <c r="K90">
        <v>25.985000610351602</v>
      </c>
      <c r="L90">
        <v>0</v>
      </c>
      <c r="M90">
        <v>20.6108722686768</v>
      </c>
      <c r="N90">
        <v>0</v>
      </c>
    </row>
    <row r="91" spans="1:14" x14ac:dyDescent="0.35">
      <c r="A91" s="14" t="s">
        <v>118</v>
      </c>
      <c r="B91" s="14"/>
      <c r="C91" s="14"/>
      <c r="D91" s="14"/>
      <c r="E91" s="14"/>
      <c r="F91" s="14"/>
      <c r="G91" s="14"/>
    </row>
    <row r="92" spans="1:14" x14ac:dyDescent="0.35">
      <c r="A92">
        <v>0.01</v>
      </c>
      <c r="B92" t="s">
        <v>457</v>
      </c>
      <c r="C92">
        <v>0</v>
      </c>
      <c r="D92">
        <v>0</v>
      </c>
      <c r="E92">
        <v>0</v>
      </c>
      <c r="F92">
        <v>0</v>
      </c>
      <c r="G92">
        <v>0</v>
      </c>
      <c r="H92">
        <v>0.01</v>
      </c>
      <c r="I92" t="s">
        <v>458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35">
      <c r="A93" s="14" t="s">
        <v>125</v>
      </c>
      <c r="B93" s="14"/>
      <c r="C93" s="14"/>
      <c r="D93" s="14"/>
      <c r="E93" s="14"/>
      <c r="F93" s="14"/>
      <c r="G93" s="14"/>
    </row>
    <row r="94" spans="1:14" x14ac:dyDescent="0.35">
      <c r="A94">
        <v>204</v>
      </c>
      <c r="B94" t="s">
        <v>459</v>
      </c>
      <c r="C94">
        <v>22.079999923706101</v>
      </c>
      <c r="D94">
        <v>26.079999923706101</v>
      </c>
      <c r="E94">
        <v>0</v>
      </c>
      <c r="F94">
        <v>21.3610019683838</v>
      </c>
      <c r="G94">
        <v>0</v>
      </c>
      <c r="H94">
        <v>204</v>
      </c>
      <c r="I94" t="s">
        <v>460</v>
      </c>
      <c r="J94">
        <v>17.190000534057599</v>
      </c>
      <c r="K94">
        <v>19.090000152587901</v>
      </c>
      <c r="L94">
        <v>0</v>
      </c>
      <c r="M94">
        <v>22.2166042327881</v>
      </c>
      <c r="N94">
        <v>0</v>
      </c>
    </row>
    <row r="95" spans="1:14" x14ac:dyDescent="0.35">
      <c r="A95">
        <v>208</v>
      </c>
      <c r="B95" t="s">
        <v>461</v>
      </c>
      <c r="C95">
        <v>20.875</v>
      </c>
      <c r="D95">
        <v>24.875</v>
      </c>
      <c r="E95">
        <v>0</v>
      </c>
      <c r="F95">
        <v>22.095146179199201</v>
      </c>
      <c r="G95">
        <v>0</v>
      </c>
      <c r="H95">
        <v>208</v>
      </c>
      <c r="I95" t="s">
        <v>462</v>
      </c>
      <c r="J95">
        <v>18.725000381469702</v>
      </c>
      <c r="K95">
        <v>20.625</v>
      </c>
      <c r="L95">
        <v>0</v>
      </c>
      <c r="M95">
        <v>21.6968078613281</v>
      </c>
      <c r="N95">
        <v>0</v>
      </c>
    </row>
    <row r="96" spans="1:14" x14ac:dyDescent="0.35">
      <c r="A96">
        <v>212</v>
      </c>
      <c r="B96" t="s">
        <v>463</v>
      </c>
      <c r="C96">
        <v>19.659999847412099</v>
      </c>
      <c r="D96">
        <v>21.559999465942401</v>
      </c>
      <c r="E96">
        <v>0</v>
      </c>
      <c r="F96">
        <v>21.576524734497099</v>
      </c>
      <c r="G96">
        <v>0</v>
      </c>
      <c r="H96">
        <v>212</v>
      </c>
      <c r="I96" t="s">
        <v>464</v>
      </c>
      <c r="J96">
        <v>19.985000610351602</v>
      </c>
      <c r="K96">
        <v>21.8850002288818</v>
      </c>
      <c r="L96">
        <v>0</v>
      </c>
      <c r="M96">
        <v>20.7744960784912</v>
      </c>
      <c r="N96">
        <v>0</v>
      </c>
    </row>
    <row r="97" spans="1:14" x14ac:dyDescent="0.35">
      <c r="A97">
        <v>216</v>
      </c>
      <c r="B97" t="s">
        <v>465</v>
      </c>
      <c r="C97">
        <v>17.735000610351602</v>
      </c>
      <c r="D97">
        <v>19.6350002288818</v>
      </c>
      <c r="E97">
        <v>0</v>
      </c>
      <c r="F97">
        <v>21.303520202636701</v>
      </c>
      <c r="G97">
        <v>0</v>
      </c>
      <c r="H97">
        <v>216</v>
      </c>
      <c r="I97" t="s">
        <v>466</v>
      </c>
      <c r="J97">
        <v>20.6049995422363</v>
      </c>
      <c r="K97">
        <v>24.6049995422363</v>
      </c>
      <c r="L97">
        <v>0</v>
      </c>
      <c r="M97">
        <v>20.164630889892599</v>
      </c>
      <c r="N97">
        <v>0</v>
      </c>
    </row>
    <row r="98" spans="1:14" x14ac:dyDescent="0.35">
      <c r="A98">
        <v>220</v>
      </c>
      <c r="B98" t="s">
        <v>467</v>
      </c>
      <c r="C98">
        <v>15.7349996566772</v>
      </c>
      <c r="D98">
        <v>17.6350002288818</v>
      </c>
      <c r="E98">
        <v>0</v>
      </c>
      <c r="F98">
        <v>20.8387241363525</v>
      </c>
      <c r="G98">
        <v>0</v>
      </c>
      <c r="H98">
        <v>220</v>
      </c>
      <c r="I98" t="s">
        <v>468</v>
      </c>
      <c r="J98">
        <v>23.274999618530298</v>
      </c>
      <c r="K98">
        <v>27.274999618530298</v>
      </c>
      <c r="L98">
        <v>0</v>
      </c>
      <c r="M98">
        <v>20.477828979492202</v>
      </c>
      <c r="N98">
        <v>0</v>
      </c>
    </row>
  </sheetData>
  <mergeCells count="21">
    <mergeCell ref="A85:G85"/>
    <mergeCell ref="A91:G91"/>
    <mergeCell ref="A93:G93"/>
    <mergeCell ref="A57:G57"/>
    <mergeCell ref="A59:G59"/>
    <mergeCell ref="A65:G65"/>
    <mergeCell ref="A71:G71"/>
    <mergeCell ref="A73:G73"/>
    <mergeCell ref="A79:G79"/>
    <mergeCell ref="A55:G55"/>
    <mergeCell ref="A1:G1"/>
    <mergeCell ref="A3:G3"/>
    <mergeCell ref="A9:G9"/>
    <mergeCell ref="A15:G15"/>
    <mergeCell ref="A21:G21"/>
    <mergeCell ref="A27:G27"/>
    <mergeCell ref="A29:G29"/>
    <mergeCell ref="A35:G35"/>
    <mergeCell ref="A41:G41"/>
    <mergeCell ref="A47:G47"/>
    <mergeCell ref="A49:G4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9047-8584-4A76-A609-274C9A416A68}">
  <dimension ref="A1:N96"/>
  <sheetViews>
    <sheetView workbookViewId="0">
      <selection sqref="A1:G1"/>
    </sheetView>
  </sheetViews>
  <sheetFormatPr defaultRowHeight="14.5" x14ac:dyDescent="0.35"/>
  <cols>
    <col min="1" max="2" width="9.1796875" bestFit="1" customWidth="1"/>
    <col min="3" max="6" width="17" bestFit="1" customWidth="1"/>
    <col min="7" max="9" width="9.1796875" bestFit="1" customWidth="1"/>
    <col min="10" max="13" width="17" bestFit="1" customWidth="1"/>
    <col min="14" max="14" width="9.1796875" bestFit="1" customWidth="1"/>
  </cols>
  <sheetData>
    <row r="1" spans="1:14" x14ac:dyDescent="0.35">
      <c r="A1" s="14" t="s">
        <v>0</v>
      </c>
      <c r="B1" s="14"/>
      <c r="C1" s="14"/>
      <c r="D1" s="14"/>
      <c r="E1" s="14"/>
      <c r="F1" s="14"/>
      <c r="G1" s="14"/>
    </row>
    <row r="2" spans="1:14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1:14" x14ac:dyDescent="0.35">
      <c r="A3" s="14" t="s">
        <v>53</v>
      </c>
      <c r="B3" s="14"/>
      <c r="C3" s="14"/>
      <c r="D3" s="14"/>
      <c r="E3" s="14"/>
      <c r="F3" s="14"/>
      <c r="G3" s="14"/>
    </row>
    <row r="4" spans="1:14" x14ac:dyDescent="0.35">
      <c r="A4">
        <v>238</v>
      </c>
      <c r="B4" t="s">
        <v>469</v>
      </c>
      <c r="C4">
        <v>11.430000305175801</v>
      </c>
      <c r="D4">
        <v>12.5299997329712</v>
      </c>
      <c r="E4">
        <v>0</v>
      </c>
      <c r="F4">
        <v>21.7464485168457</v>
      </c>
      <c r="G4">
        <v>0</v>
      </c>
      <c r="H4">
        <v>238</v>
      </c>
      <c r="I4" t="s">
        <v>470</v>
      </c>
      <c r="J4">
        <v>5.4000005722045898</v>
      </c>
      <c r="K4">
        <v>6</v>
      </c>
      <c r="L4">
        <v>0</v>
      </c>
      <c r="M4">
        <v>21.087072372436499</v>
      </c>
      <c r="N4">
        <v>0</v>
      </c>
    </row>
    <row r="5" spans="1:14" x14ac:dyDescent="0.35">
      <c r="A5">
        <v>240</v>
      </c>
      <c r="B5" t="s">
        <v>471</v>
      </c>
      <c r="C5">
        <v>10.1099996566772</v>
      </c>
      <c r="D5">
        <v>11.210000038146999</v>
      </c>
      <c r="E5">
        <v>0</v>
      </c>
      <c r="F5">
        <v>21.296491622924801</v>
      </c>
      <c r="G5">
        <v>0</v>
      </c>
      <c r="H5">
        <v>240</v>
      </c>
      <c r="I5" t="s">
        <v>472</v>
      </c>
      <c r="J5">
        <v>6.1700000762939498</v>
      </c>
      <c r="K5">
        <v>6.7600002288818404</v>
      </c>
      <c r="L5">
        <v>0</v>
      </c>
      <c r="M5">
        <v>20.888368606567401</v>
      </c>
      <c r="N5">
        <v>0</v>
      </c>
    </row>
    <row r="6" spans="1:14" x14ac:dyDescent="0.35">
      <c r="A6">
        <v>242</v>
      </c>
      <c r="B6" t="s">
        <v>473</v>
      </c>
      <c r="C6">
        <v>9.0850000381469709</v>
      </c>
      <c r="D6">
        <v>9.9200000762939506</v>
      </c>
      <c r="E6">
        <v>0</v>
      </c>
      <c r="F6">
        <v>21.089319229126001</v>
      </c>
      <c r="G6">
        <v>0</v>
      </c>
      <c r="H6">
        <v>242</v>
      </c>
      <c r="I6" t="s">
        <v>474</v>
      </c>
      <c r="J6">
        <v>7.0200004577636701</v>
      </c>
      <c r="K6">
        <v>7.5600004196167001</v>
      </c>
      <c r="L6">
        <v>0</v>
      </c>
      <c r="M6">
        <v>20.6337165832519</v>
      </c>
      <c r="N6">
        <v>0</v>
      </c>
    </row>
    <row r="7" spans="1:14" x14ac:dyDescent="0.35">
      <c r="A7">
        <v>244</v>
      </c>
      <c r="B7" t="s">
        <v>475</v>
      </c>
      <c r="C7">
        <v>8.0450000762939506</v>
      </c>
      <c r="D7">
        <v>8.8950004577636701</v>
      </c>
      <c r="E7">
        <v>0</v>
      </c>
      <c r="F7">
        <v>21.0129280090332</v>
      </c>
      <c r="G7">
        <v>0</v>
      </c>
      <c r="H7">
        <v>244</v>
      </c>
      <c r="I7" t="s">
        <v>476</v>
      </c>
      <c r="J7">
        <v>7.9499998092651403</v>
      </c>
      <c r="K7">
        <v>8.5349998474121094</v>
      </c>
      <c r="L7">
        <v>0</v>
      </c>
      <c r="M7">
        <v>20.504259109497099</v>
      </c>
      <c r="N7">
        <v>0</v>
      </c>
    </row>
    <row r="8" spans="1:14" x14ac:dyDescent="0.35">
      <c r="A8">
        <v>246</v>
      </c>
      <c r="B8" t="s">
        <v>477</v>
      </c>
      <c r="C8">
        <v>7.0450000762939498</v>
      </c>
      <c r="D8">
        <v>7.7750005722045898</v>
      </c>
      <c r="E8">
        <v>0</v>
      </c>
      <c r="F8">
        <v>20.6812419891357</v>
      </c>
      <c r="G8">
        <v>0</v>
      </c>
      <c r="H8">
        <v>246</v>
      </c>
      <c r="I8" t="s">
        <v>478</v>
      </c>
      <c r="J8">
        <v>8.9200000762939506</v>
      </c>
      <c r="K8">
        <v>9.5249996185302699</v>
      </c>
      <c r="L8">
        <v>0</v>
      </c>
      <c r="M8">
        <v>20.238643646240199</v>
      </c>
      <c r="N8">
        <v>0</v>
      </c>
    </row>
    <row r="9" spans="1:14" x14ac:dyDescent="0.35">
      <c r="A9" s="14" t="s">
        <v>53</v>
      </c>
      <c r="B9" s="14"/>
      <c r="C9" s="14"/>
      <c r="D9" s="14"/>
      <c r="E9" s="14"/>
      <c r="F9" s="14"/>
      <c r="G9" s="14"/>
    </row>
    <row r="10" spans="1:14" x14ac:dyDescent="0.35">
      <c r="A10">
        <v>226.01</v>
      </c>
      <c r="B10" t="s">
        <v>479</v>
      </c>
      <c r="C10">
        <v>20.3699951171875</v>
      </c>
      <c r="D10">
        <v>21.469985961914102</v>
      </c>
      <c r="E10">
        <v>0</v>
      </c>
      <c r="F10">
        <v>24.04030418396</v>
      </c>
      <c r="G10">
        <v>0</v>
      </c>
      <c r="H10">
        <v>226.01</v>
      </c>
      <c r="I10" t="s">
        <v>480</v>
      </c>
      <c r="J10">
        <v>2.3549995422363299</v>
      </c>
      <c r="K10">
        <v>2.95499992370606</v>
      </c>
      <c r="L10">
        <v>0</v>
      </c>
      <c r="M10">
        <v>23.177778244018601</v>
      </c>
      <c r="N10">
        <v>0</v>
      </c>
    </row>
    <row r="11" spans="1:14" x14ac:dyDescent="0.35">
      <c r="A11">
        <v>228.01</v>
      </c>
      <c r="B11" t="s">
        <v>481</v>
      </c>
      <c r="C11">
        <v>18.735000610351602</v>
      </c>
      <c r="D11">
        <v>19.8349914550781</v>
      </c>
      <c r="E11">
        <v>0</v>
      </c>
      <c r="F11">
        <v>23.5821743011475</v>
      </c>
      <c r="G11">
        <v>0</v>
      </c>
      <c r="H11">
        <v>228.01</v>
      </c>
      <c r="I11" t="s">
        <v>482</v>
      </c>
      <c r="J11">
        <v>2.6499996185302699</v>
      </c>
      <c r="K11">
        <v>3.3499994277954102</v>
      </c>
      <c r="L11">
        <v>0</v>
      </c>
      <c r="M11">
        <v>22.743995666503899</v>
      </c>
      <c r="N11">
        <v>0</v>
      </c>
    </row>
    <row r="12" spans="1:14" x14ac:dyDescent="0.35">
      <c r="A12">
        <v>258.01</v>
      </c>
      <c r="B12" t="s">
        <v>483</v>
      </c>
      <c r="C12">
        <v>2.6849994659423801</v>
      </c>
      <c r="D12">
        <v>3.38499927520752</v>
      </c>
      <c r="E12">
        <v>0</v>
      </c>
      <c r="F12">
        <v>19.792280197143601</v>
      </c>
      <c r="G12">
        <v>0</v>
      </c>
      <c r="H12">
        <v>258.01</v>
      </c>
      <c r="I12" t="s">
        <v>484</v>
      </c>
      <c r="J12">
        <v>15.925000190734901</v>
      </c>
      <c r="K12">
        <v>17.0249938964844</v>
      </c>
      <c r="L12">
        <v>0</v>
      </c>
      <c r="M12">
        <v>18.761459350585898</v>
      </c>
      <c r="N12">
        <v>0</v>
      </c>
    </row>
    <row r="13" spans="1:14" x14ac:dyDescent="0.35">
      <c r="A13">
        <v>260.01</v>
      </c>
      <c r="B13" t="s">
        <v>485</v>
      </c>
      <c r="C13">
        <v>2.29500007629394</v>
      </c>
      <c r="D13">
        <v>2.8949995040893599</v>
      </c>
      <c r="E13">
        <v>0</v>
      </c>
      <c r="F13">
        <v>19.797267913818398</v>
      </c>
      <c r="G13">
        <v>0</v>
      </c>
      <c r="H13">
        <v>260.01</v>
      </c>
      <c r="I13" t="s">
        <v>486</v>
      </c>
      <c r="J13">
        <v>17.449996948242202</v>
      </c>
      <c r="K13">
        <v>18.5499877929688</v>
      </c>
      <c r="L13">
        <v>0</v>
      </c>
      <c r="M13">
        <v>18.6228637695312</v>
      </c>
      <c r="N13">
        <v>0</v>
      </c>
    </row>
    <row r="14" spans="1:14" x14ac:dyDescent="0.35">
      <c r="A14">
        <v>262.01</v>
      </c>
      <c r="B14" t="s">
        <v>487</v>
      </c>
      <c r="C14">
        <v>1.8899993896484399</v>
      </c>
      <c r="D14">
        <v>2.4899997711181601</v>
      </c>
      <c r="E14">
        <v>0</v>
      </c>
      <c r="F14">
        <v>19.742250442504901</v>
      </c>
      <c r="G14">
        <v>0</v>
      </c>
      <c r="H14">
        <v>262.01</v>
      </c>
      <c r="I14" t="s">
        <v>488</v>
      </c>
      <c r="J14">
        <v>19.034988403320298</v>
      </c>
      <c r="K14">
        <v>20.134994506835898</v>
      </c>
      <c r="L14">
        <v>0</v>
      </c>
      <c r="M14">
        <v>18.476682662963899</v>
      </c>
      <c r="N14">
        <v>0</v>
      </c>
    </row>
    <row r="15" spans="1:14" x14ac:dyDescent="0.35">
      <c r="A15" s="14" t="s">
        <v>62</v>
      </c>
      <c r="B15" s="14"/>
      <c r="C15" s="14"/>
      <c r="D15" s="14"/>
      <c r="E15" s="14"/>
      <c r="F15" s="14"/>
      <c r="G15" s="14"/>
    </row>
    <row r="16" spans="1:14" x14ac:dyDescent="0.35">
      <c r="A16">
        <v>238</v>
      </c>
      <c r="B16" t="s">
        <v>489</v>
      </c>
      <c r="C16">
        <v>14.3599996566772</v>
      </c>
      <c r="D16">
        <v>15.460000038146999</v>
      </c>
      <c r="E16">
        <v>0</v>
      </c>
      <c r="F16">
        <v>22.376134872436499</v>
      </c>
      <c r="G16">
        <v>0</v>
      </c>
      <c r="H16">
        <v>238</v>
      </c>
      <c r="I16" t="s">
        <v>490</v>
      </c>
      <c r="J16">
        <v>7.4450006484985396</v>
      </c>
      <c r="K16">
        <v>8.0550003051757795</v>
      </c>
      <c r="L16">
        <v>0</v>
      </c>
      <c r="M16">
        <v>21.7882194519043</v>
      </c>
      <c r="N16">
        <v>0</v>
      </c>
    </row>
    <row r="17" spans="1:14" x14ac:dyDescent="0.35">
      <c r="A17">
        <v>240</v>
      </c>
      <c r="B17" t="s">
        <v>491</v>
      </c>
      <c r="C17">
        <v>13.1350002288818</v>
      </c>
      <c r="D17">
        <v>14.170000076294</v>
      </c>
      <c r="E17">
        <v>0</v>
      </c>
      <c r="F17">
        <v>22.080558776855501</v>
      </c>
      <c r="G17">
        <v>0</v>
      </c>
      <c r="H17">
        <v>240</v>
      </c>
      <c r="I17" t="s">
        <v>492</v>
      </c>
      <c r="J17">
        <v>8.1649999618530291</v>
      </c>
      <c r="K17">
        <v>8.8500003814697301</v>
      </c>
      <c r="L17">
        <v>0</v>
      </c>
      <c r="M17">
        <v>21.611640930175799</v>
      </c>
      <c r="N17">
        <v>0</v>
      </c>
    </row>
    <row r="18" spans="1:14" x14ac:dyDescent="0.35">
      <c r="A18">
        <v>242</v>
      </c>
      <c r="B18" t="s">
        <v>493</v>
      </c>
      <c r="C18">
        <v>11.9799995422363</v>
      </c>
      <c r="D18">
        <v>13.0150003433228</v>
      </c>
      <c r="E18">
        <v>0</v>
      </c>
      <c r="F18">
        <v>21.886848449706999</v>
      </c>
      <c r="G18">
        <v>0</v>
      </c>
      <c r="H18">
        <v>242</v>
      </c>
      <c r="I18" t="s">
        <v>494</v>
      </c>
      <c r="J18">
        <v>9.0150003433227504</v>
      </c>
      <c r="K18">
        <v>9.6149997711181605</v>
      </c>
      <c r="L18">
        <v>0</v>
      </c>
      <c r="M18">
        <v>21.174762725830099</v>
      </c>
      <c r="N18">
        <v>0</v>
      </c>
    </row>
    <row r="19" spans="1:14" x14ac:dyDescent="0.35">
      <c r="A19">
        <v>244</v>
      </c>
      <c r="B19" t="s">
        <v>495</v>
      </c>
      <c r="C19">
        <v>10.935000419616699</v>
      </c>
      <c r="D19">
        <v>11.920000076294</v>
      </c>
      <c r="E19">
        <v>0</v>
      </c>
      <c r="F19">
        <v>21.753080368041999</v>
      </c>
      <c r="G19">
        <v>0</v>
      </c>
      <c r="H19">
        <v>244</v>
      </c>
      <c r="I19" t="s">
        <v>496</v>
      </c>
      <c r="J19">
        <v>9.8850002288818395</v>
      </c>
      <c r="K19">
        <v>10.560000419616699</v>
      </c>
      <c r="L19">
        <v>0</v>
      </c>
      <c r="M19">
        <v>20.988624572753899</v>
      </c>
      <c r="N19">
        <v>0</v>
      </c>
    </row>
    <row r="20" spans="1:14" x14ac:dyDescent="0.35">
      <c r="A20">
        <v>246</v>
      </c>
      <c r="B20" t="s">
        <v>497</v>
      </c>
      <c r="C20">
        <v>9.9549999237060494</v>
      </c>
      <c r="D20">
        <v>10.819999694824199</v>
      </c>
      <c r="E20">
        <v>0</v>
      </c>
      <c r="F20">
        <v>21.566890716552699</v>
      </c>
      <c r="G20">
        <v>0</v>
      </c>
      <c r="H20">
        <v>246</v>
      </c>
      <c r="I20" t="s">
        <v>498</v>
      </c>
      <c r="J20">
        <v>10.7749996185303</v>
      </c>
      <c r="K20">
        <v>11.5950002670288</v>
      </c>
      <c r="L20">
        <v>10.5</v>
      </c>
      <c r="M20">
        <v>20.784629821777301</v>
      </c>
      <c r="N20">
        <v>60</v>
      </c>
    </row>
    <row r="21" spans="1:14" x14ac:dyDescent="0.35">
      <c r="A21" s="14" t="s">
        <v>62</v>
      </c>
      <c r="B21" s="14"/>
      <c r="C21" s="14"/>
      <c r="D21" s="14"/>
      <c r="E21" s="14"/>
      <c r="F21" s="14"/>
      <c r="G21" s="14"/>
    </row>
    <row r="22" spans="1:14" x14ac:dyDescent="0.35">
      <c r="A22">
        <v>220.01</v>
      </c>
      <c r="B22" t="s">
        <v>499</v>
      </c>
      <c r="C22">
        <v>27.8049926757812</v>
      </c>
      <c r="D22">
        <v>28.9049987792969</v>
      </c>
      <c r="E22">
        <v>0</v>
      </c>
      <c r="F22">
        <v>25.5249137878418</v>
      </c>
      <c r="G22">
        <v>0</v>
      </c>
      <c r="H22">
        <v>220.01</v>
      </c>
      <c r="I22" t="s">
        <v>500</v>
      </c>
      <c r="J22">
        <v>2.8599996566772501</v>
      </c>
      <c r="K22">
        <v>3.5599994659423801</v>
      </c>
      <c r="L22">
        <v>0</v>
      </c>
      <c r="M22">
        <v>24.427911758422901</v>
      </c>
      <c r="N22">
        <v>0</v>
      </c>
    </row>
    <row r="23" spans="1:14" x14ac:dyDescent="0.35">
      <c r="A23">
        <v>226.01</v>
      </c>
      <c r="B23" t="s">
        <v>501</v>
      </c>
      <c r="C23">
        <v>22.9249877929688</v>
      </c>
      <c r="D23">
        <v>24.0249938964844</v>
      </c>
      <c r="E23">
        <v>0</v>
      </c>
      <c r="F23">
        <v>24.303512573242202</v>
      </c>
      <c r="G23">
        <v>0</v>
      </c>
      <c r="H23">
        <v>226.01</v>
      </c>
      <c r="I23" t="s">
        <v>502</v>
      </c>
      <c r="J23">
        <v>3.9099998474121098</v>
      </c>
      <c r="K23">
        <v>4.6099996566772496</v>
      </c>
      <c r="L23">
        <v>0</v>
      </c>
      <c r="M23">
        <v>23.327457427978501</v>
      </c>
      <c r="N23">
        <v>0</v>
      </c>
    </row>
    <row r="24" spans="1:14" x14ac:dyDescent="0.35">
      <c r="A24">
        <v>230.01</v>
      </c>
      <c r="B24" t="s">
        <v>503</v>
      </c>
      <c r="C24">
        <v>19.9049987792969</v>
      </c>
      <c r="D24">
        <v>21.004989624023398</v>
      </c>
      <c r="E24">
        <v>0</v>
      </c>
      <c r="F24">
        <v>23.666517257690401</v>
      </c>
      <c r="G24">
        <v>0</v>
      </c>
      <c r="H24">
        <v>230.01</v>
      </c>
      <c r="I24" t="s">
        <v>504</v>
      </c>
      <c r="J24">
        <v>4.7849998474121103</v>
      </c>
      <c r="K24">
        <v>5.4849996566772496</v>
      </c>
      <c r="L24">
        <v>5.1000003814697301</v>
      </c>
      <c r="M24">
        <v>22.615505218505898</v>
      </c>
      <c r="N24">
        <v>2</v>
      </c>
    </row>
    <row r="25" spans="1:14" x14ac:dyDescent="0.35">
      <c r="A25">
        <v>274.01</v>
      </c>
      <c r="B25" t="s">
        <v>505</v>
      </c>
      <c r="C25">
        <v>1.79999923706055</v>
      </c>
      <c r="D25">
        <v>2.3999996185302699</v>
      </c>
      <c r="E25">
        <v>2.07999992370606</v>
      </c>
      <c r="F25">
        <v>20.605443954467798</v>
      </c>
      <c r="G25">
        <v>20</v>
      </c>
      <c r="H25">
        <v>274.01</v>
      </c>
      <c r="I25" t="s">
        <v>506</v>
      </c>
      <c r="J25">
        <v>29.569992065429702</v>
      </c>
      <c r="K25">
        <v>30.669998168945298</v>
      </c>
      <c r="L25">
        <v>0</v>
      </c>
      <c r="M25">
        <v>18.2965583801269</v>
      </c>
      <c r="N25">
        <v>0</v>
      </c>
    </row>
    <row r="26" spans="1:14" x14ac:dyDescent="0.35">
      <c r="A26">
        <v>284.01</v>
      </c>
      <c r="B26" t="s">
        <v>507</v>
      </c>
      <c r="C26">
        <v>0.85000002384185802</v>
      </c>
      <c r="D26">
        <v>1.19999980926514</v>
      </c>
      <c r="E26">
        <v>0</v>
      </c>
      <c r="F26">
        <v>20.377836227416999</v>
      </c>
      <c r="G26">
        <v>0</v>
      </c>
      <c r="H26">
        <v>284.01</v>
      </c>
      <c r="I26" t="s">
        <v>508</v>
      </c>
      <c r="J26">
        <v>36.875</v>
      </c>
      <c r="K26">
        <v>37.974990844726598</v>
      </c>
      <c r="L26">
        <v>0</v>
      </c>
      <c r="M26">
        <v>0</v>
      </c>
      <c r="N26">
        <v>0</v>
      </c>
    </row>
    <row r="27" spans="1:14" x14ac:dyDescent="0.35">
      <c r="A27" s="14" t="s">
        <v>71</v>
      </c>
      <c r="B27" s="14"/>
      <c r="C27" s="14"/>
      <c r="D27" s="14"/>
      <c r="E27" s="14"/>
      <c r="F27" s="14"/>
      <c r="G27" s="14"/>
    </row>
    <row r="28" spans="1:14" x14ac:dyDescent="0.35">
      <c r="A28">
        <v>0.01</v>
      </c>
      <c r="B28" t="s">
        <v>509</v>
      </c>
      <c r="C28">
        <v>0</v>
      </c>
      <c r="D28">
        <v>0</v>
      </c>
      <c r="E28">
        <v>0</v>
      </c>
      <c r="F28">
        <v>0</v>
      </c>
      <c r="G28">
        <v>0</v>
      </c>
      <c r="H28">
        <v>0.01</v>
      </c>
      <c r="I28" t="s">
        <v>510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4" t="s">
        <v>71</v>
      </c>
      <c r="B29" s="14"/>
      <c r="C29" s="14"/>
      <c r="D29" s="14"/>
      <c r="E29" s="14"/>
      <c r="F29" s="14"/>
      <c r="G29" s="14"/>
    </row>
    <row r="30" spans="1:14" x14ac:dyDescent="0.35">
      <c r="A30">
        <v>238</v>
      </c>
      <c r="B30" t="s">
        <v>511</v>
      </c>
      <c r="C30">
        <v>15.2700004577637</v>
      </c>
      <c r="D30">
        <v>16.8999938964844</v>
      </c>
      <c r="E30">
        <v>0</v>
      </c>
      <c r="F30">
        <v>21.88161277771</v>
      </c>
      <c r="G30">
        <v>0</v>
      </c>
      <c r="H30">
        <v>238</v>
      </c>
      <c r="I30" t="s">
        <v>512</v>
      </c>
      <c r="J30">
        <v>8.9099998474121094</v>
      </c>
      <c r="K30">
        <v>9.8999996185302699</v>
      </c>
      <c r="L30">
        <v>0</v>
      </c>
      <c r="M30">
        <v>21.516309738159201</v>
      </c>
      <c r="N30">
        <v>0</v>
      </c>
    </row>
    <row r="31" spans="1:14" x14ac:dyDescent="0.35">
      <c r="A31">
        <v>240</v>
      </c>
      <c r="B31" t="s">
        <v>513</v>
      </c>
      <c r="C31">
        <v>14.2349996566772</v>
      </c>
      <c r="D31">
        <v>15.4899997711182</v>
      </c>
      <c r="E31">
        <v>0</v>
      </c>
      <c r="F31">
        <v>21.7102775573731</v>
      </c>
      <c r="G31">
        <v>0</v>
      </c>
      <c r="H31">
        <v>240</v>
      </c>
      <c r="I31" t="s">
        <v>514</v>
      </c>
      <c r="J31">
        <v>9.8350000381469709</v>
      </c>
      <c r="K31">
        <v>10.814999580383301</v>
      </c>
      <c r="L31">
        <v>0</v>
      </c>
      <c r="M31">
        <v>21.566286087036101</v>
      </c>
      <c r="N31">
        <v>0</v>
      </c>
    </row>
    <row r="32" spans="1:14" x14ac:dyDescent="0.35">
      <c r="A32">
        <v>242</v>
      </c>
      <c r="B32" t="s">
        <v>515</v>
      </c>
      <c r="C32">
        <v>13.0100002288818</v>
      </c>
      <c r="D32">
        <v>14.3400001525879</v>
      </c>
      <c r="E32">
        <v>0</v>
      </c>
      <c r="F32">
        <v>21.514701843261701</v>
      </c>
      <c r="G32">
        <v>0</v>
      </c>
      <c r="H32">
        <v>242</v>
      </c>
      <c r="I32" t="s">
        <v>516</v>
      </c>
      <c r="J32">
        <v>10.704999923706</v>
      </c>
      <c r="K32">
        <v>11.699999809265099</v>
      </c>
      <c r="L32">
        <v>0</v>
      </c>
      <c r="M32">
        <v>21.465530395507798</v>
      </c>
      <c r="N32">
        <v>0</v>
      </c>
    </row>
    <row r="33" spans="1:14" x14ac:dyDescent="0.35">
      <c r="A33">
        <v>244</v>
      </c>
      <c r="B33" t="s">
        <v>517</v>
      </c>
      <c r="C33">
        <v>11.960000038146999</v>
      </c>
      <c r="D33">
        <v>13.2349996566772</v>
      </c>
      <c r="E33">
        <v>0</v>
      </c>
      <c r="F33">
        <v>21.423963546752901</v>
      </c>
      <c r="G33">
        <v>0</v>
      </c>
      <c r="H33">
        <v>244</v>
      </c>
      <c r="I33" t="s">
        <v>518</v>
      </c>
      <c r="J33">
        <v>11.6049995422363</v>
      </c>
      <c r="K33">
        <v>12.539999961853001</v>
      </c>
      <c r="L33">
        <v>0</v>
      </c>
      <c r="M33">
        <v>21.221286773681602</v>
      </c>
      <c r="N33">
        <v>0</v>
      </c>
    </row>
    <row r="34" spans="1:14" x14ac:dyDescent="0.35">
      <c r="A34">
        <v>246</v>
      </c>
      <c r="B34" t="s">
        <v>519</v>
      </c>
      <c r="C34">
        <v>10.9099998474121</v>
      </c>
      <c r="D34">
        <v>12.204999923706</v>
      </c>
      <c r="E34">
        <v>0</v>
      </c>
      <c r="F34">
        <v>21.0724201202393</v>
      </c>
      <c r="G34">
        <v>0</v>
      </c>
      <c r="H34">
        <v>246</v>
      </c>
      <c r="I34" t="s">
        <v>520</v>
      </c>
      <c r="J34">
        <v>12.2399997711182</v>
      </c>
      <c r="K34">
        <v>13.5900001525879</v>
      </c>
      <c r="L34">
        <v>0</v>
      </c>
      <c r="M34">
        <v>20.841711044311499</v>
      </c>
      <c r="N34">
        <v>0</v>
      </c>
    </row>
    <row r="35" spans="1:14" x14ac:dyDescent="0.35">
      <c r="A35" s="14" t="s">
        <v>71</v>
      </c>
      <c r="B35" s="14"/>
      <c r="C35" s="14"/>
      <c r="D35" s="14"/>
      <c r="E35" s="14"/>
      <c r="F35" s="14"/>
      <c r="G35" s="14"/>
    </row>
    <row r="36" spans="1:14" x14ac:dyDescent="0.35">
      <c r="A36">
        <v>242.01</v>
      </c>
      <c r="B36" t="s">
        <v>521</v>
      </c>
      <c r="C36">
        <v>12.310000419616699</v>
      </c>
      <c r="D36">
        <v>13.6599998474121</v>
      </c>
      <c r="E36">
        <v>0</v>
      </c>
      <c r="F36">
        <v>20.982530593872099</v>
      </c>
      <c r="G36">
        <v>0</v>
      </c>
      <c r="H36">
        <v>242.01</v>
      </c>
      <c r="I36" t="s">
        <v>522</v>
      </c>
      <c r="J36">
        <v>10.2799997329712</v>
      </c>
      <c r="K36">
        <v>11.6300001144409</v>
      </c>
      <c r="L36">
        <v>0</v>
      </c>
      <c r="M36">
        <v>21.0326423645019</v>
      </c>
      <c r="N36">
        <v>0</v>
      </c>
    </row>
    <row r="37" spans="1:14" x14ac:dyDescent="0.35">
      <c r="A37">
        <v>246.01</v>
      </c>
      <c r="B37" t="s">
        <v>523</v>
      </c>
      <c r="C37">
        <v>10.210000038146999</v>
      </c>
      <c r="D37">
        <v>11.560000419616699</v>
      </c>
      <c r="E37">
        <v>0</v>
      </c>
      <c r="F37">
        <v>20.599321365356399</v>
      </c>
      <c r="G37">
        <v>0</v>
      </c>
      <c r="H37">
        <v>246.01</v>
      </c>
      <c r="I37" t="s">
        <v>524</v>
      </c>
      <c r="J37">
        <v>12.1000003814697</v>
      </c>
      <c r="K37">
        <v>13.449999809265099</v>
      </c>
      <c r="L37">
        <v>0</v>
      </c>
      <c r="M37">
        <v>20.5992126464844</v>
      </c>
      <c r="N37">
        <v>0</v>
      </c>
    </row>
    <row r="38" spans="1:14" x14ac:dyDescent="0.35">
      <c r="A38">
        <v>250.01</v>
      </c>
      <c r="B38" t="s">
        <v>525</v>
      </c>
      <c r="C38">
        <v>8.4600000381469709</v>
      </c>
      <c r="D38">
        <v>9.6599998474121094</v>
      </c>
      <c r="E38">
        <v>0</v>
      </c>
      <c r="F38">
        <v>20.3353881835938</v>
      </c>
      <c r="G38">
        <v>0</v>
      </c>
      <c r="H38">
        <v>250.01</v>
      </c>
      <c r="I38" t="s">
        <v>526</v>
      </c>
      <c r="J38">
        <v>14.2349996566772</v>
      </c>
      <c r="K38">
        <v>15.585000038146999</v>
      </c>
      <c r="L38">
        <v>0</v>
      </c>
      <c r="M38">
        <v>20.355726242065401</v>
      </c>
      <c r="N38">
        <v>0</v>
      </c>
    </row>
    <row r="39" spans="1:14" x14ac:dyDescent="0.35">
      <c r="A39">
        <v>254.01</v>
      </c>
      <c r="B39" t="s">
        <v>527</v>
      </c>
      <c r="C39">
        <v>7</v>
      </c>
      <c r="D39">
        <v>8</v>
      </c>
      <c r="E39">
        <v>7.3000001907348597</v>
      </c>
      <c r="F39">
        <v>20.176816940307599</v>
      </c>
      <c r="G39">
        <v>10</v>
      </c>
      <c r="H39">
        <v>254.01</v>
      </c>
      <c r="I39" t="s">
        <v>528</v>
      </c>
      <c r="J39">
        <v>16.259994506835898</v>
      </c>
      <c r="K39">
        <v>18.009994506835898</v>
      </c>
      <c r="L39">
        <v>0</v>
      </c>
      <c r="M39">
        <v>19.900722503662099</v>
      </c>
      <c r="N39">
        <v>0</v>
      </c>
    </row>
    <row r="40" spans="1:14" x14ac:dyDescent="0.35">
      <c r="A40">
        <v>260.01</v>
      </c>
      <c r="B40" t="s">
        <v>529</v>
      </c>
      <c r="C40">
        <v>5</v>
      </c>
      <c r="D40">
        <v>6</v>
      </c>
      <c r="E40">
        <v>0</v>
      </c>
      <c r="F40">
        <v>19.8846035003662</v>
      </c>
      <c r="G40">
        <v>0</v>
      </c>
      <c r="H40">
        <v>260.01</v>
      </c>
      <c r="I40" t="s">
        <v>530</v>
      </c>
      <c r="J40">
        <v>20</v>
      </c>
      <c r="K40">
        <v>23.599990844726602</v>
      </c>
      <c r="L40">
        <v>0</v>
      </c>
      <c r="M40">
        <v>21.033388137817401</v>
      </c>
      <c r="N40">
        <v>0</v>
      </c>
    </row>
    <row r="41" spans="1:14" x14ac:dyDescent="0.35">
      <c r="A41" s="14" t="s">
        <v>82</v>
      </c>
      <c r="B41" s="14"/>
      <c r="C41" s="14"/>
      <c r="D41" s="14"/>
      <c r="E41" s="14"/>
      <c r="F41" s="14"/>
      <c r="G41" s="14"/>
    </row>
    <row r="42" spans="1:14" x14ac:dyDescent="0.35">
      <c r="A42">
        <v>238</v>
      </c>
      <c r="B42" t="s">
        <v>531</v>
      </c>
      <c r="C42">
        <v>16.169998168945298</v>
      </c>
      <c r="D42">
        <v>17.919998168945298</v>
      </c>
      <c r="E42">
        <v>0</v>
      </c>
      <c r="F42">
        <v>21.4161891937256</v>
      </c>
      <c r="G42">
        <v>0</v>
      </c>
      <c r="H42">
        <v>238</v>
      </c>
      <c r="I42" t="s">
        <v>532</v>
      </c>
      <c r="J42">
        <v>9.6400003433227504</v>
      </c>
      <c r="K42">
        <v>10.8400001525879</v>
      </c>
      <c r="L42">
        <v>0</v>
      </c>
      <c r="M42">
        <v>21.158432006835898</v>
      </c>
      <c r="N42">
        <v>0</v>
      </c>
    </row>
    <row r="43" spans="1:14" x14ac:dyDescent="0.35">
      <c r="A43">
        <v>240</v>
      </c>
      <c r="B43" t="s">
        <v>533</v>
      </c>
      <c r="C43">
        <v>15</v>
      </c>
      <c r="D43">
        <v>16.75</v>
      </c>
      <c r="E43">
        <v>0</v>
      </c>
      <c r="F43">
        <v>21.2682075500488</v>
      </c>
      <c r="G43">
        <v>0</v>
      </c>
      <c r="H43">
        <v>240</v>
      </c>
      <c r="I43" t="s">
        <v>534</v>
      </c>
      <c r="J43">
        <v>10.420000076294</v>
      </c>
      <c r="K43">
        <v>11.7700004577637</v>
      </c>
      <c r="L43">
        <v>0</v>
      </c>
      <c r="M43">
        <v>20.955581665039102</v>
      </c>
      <c r="N43">
        <v>0</v>
      </c>
    </row>
    <row r="44" spans="1:14" x14ac:dyDescent="0.35">
      <c r="A44">
        <v>242</v>
      </c>
      <c r="B44" t="s">
        <v>535</v>
      </c>
      <c r="C44">
        <v>14.0249996185303</v>
      </c>
      <c r="D44">
        <v>15.375</v>
      </c>
      <c r="E44">
        <v>0</v>
      </c>
      <c r="F44">
        <v>21.0356140136719</v>
      </c>
      <c r="G44">
        <v>0</v>
      </c>
      <c r="H44">
        <v>242</v>
      </c>
      <c r="I44" t="s">
        <v>536</v>
      </c>
      <c r="J44">
        <v>11.189999580383301</v>
      </c>
      <c r="K44">
        <v>12.539999961853001</v>
      </c>
      <c r="L44">
        <v>0</v>
      </c>
      <c r="M44">
        <v>20.636781692504901</v>
      </c>
      <c r="N44">
        <v>0</v>
      </c>
    </row>
    <row r="45" spans="1:14" x14ac:dyDescent="0.35">
      <c r="A45">
        <v>244</v>
      </c>
      <c r="B45" t="s">
        <v>537</v>
      </c>
      <c r="C45">
        <v>13.0100002288818</v>
      </c>
      <c r="D45">
        <v>14.3599996566772</v>
      </c>
      <c r="E45">
        <v>0</v>
      </c>
      <c r="F45">
        <v>20.983263015747099</v>
      </c>
      <c r="G45">
        <v>0</v>
      </c>
      <c r="H45">
        <v>244</v>
      </c>
      <c r="I45" t="s">
        <v>538</v>
      </c>
      <c r="J45">
        <v>12.1049995422363</v>
      </c>
      <c r="K45">
        <v>13.454999923706</v>
      </c>
      <c r="L45">
        <v>0</v>
      </c>
      <c r="M45">
        <v>20.475999832153299</v>
      </c>
      <c r="N45">
        <v>0</v>
      </c>
    </row>
    <row r="46" spans="1:14" x14ac:dyDescent="0.35">
      <c r="A46">
        <v>246</v>
      </c>
      <c r="B46" t="s">
        <v>539</v>
      </c>
      <c r="C46">
        <v>11.8900003433228</v>
      </c>
      <c r="D46">
        <v>13.2399997711182</v>
      </c>
      <c r="E46">
        <v>0</v>
      </c>
      <c r="F46">
        <v>20.6869792938232</v>
      </c>
      <c r="G46">
        <v>0</v>
      </c>
      <c r="H46">
        <v>246</v>
      </c>
      <c r="I46" t="s">
        <v>540</v>
      </c>
      <c r="J46">
        <v>13.1599998474121</v>
      </c>
      <c r="K46">
        <v>14.5100002288818</v>
      </c>
      <c r="L46">
        <v>0</v>
      </c>
      <c r="M46">
        <v>20.461746215820298</v>
      </c>
      <c r="N46">
        <v>0</v>
      </c>
    </row>
    <row r="47" spans="1:14" x14ac:dyDescent="0.35">
      <c r="A47" s="14" t="s">
        <v>82</v>
      </c>
      <c r="B47" s="14"/>
      <c r="C47" s="14"/>
      <c r="D47" s="14"/>
      <c r="E47" s="14"/>
      <c r="F47" s="14"/>
      <c r="G47" s="14"/>
    </row>
    <row r="48" spans="1:14" x14ac:dyDescent="0.35">
      <c r="A48">
        <v>0.01</v>
      </c>
      <c r="B48" t="s">
        <v>541</v>
      </c>
      <c r="C48">
        <v>0</v>
      </c>
      <c r="D48">
        <v>0</v>
      </c>
      <c r="E48">
        <v>0</v>
      </c>
      <c r="F48">
        <v>0</v>
      </c>
      <c r="G48">
        <v>0</v>
      </c>
      <c r="H48">
        <v>0.01</v>
      </c>
      <c r="I48" t="s">
        <v>542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4" t="s">
        <v>91</v>
      </c>
      <c r="B49" s="14"/>
      <c r="C49" s="14"/>
      <c r="D49" s="14"/>
      <c r="E49" s="14"/>
      <c r="F49" s="14"/>
      <c r="G49" s="14"/>
    </row>
    <row r="50" spans="1:14" x14ac:dyDescent="0.35">
      <c r="A50">
        <v>238</v>
      </c>
      <c r="B50" t="s">
        <v>543</v>
      </c>
      <c r="C50">
        <v>17.699996948242202</v>
      </c>
      <c r="D50">
        <v>19.449996948242202</v>
      </c>
      <c r="E50">
        <v>0</v>
      </c>
      <c r="F50">
        <v>20.975543975830099</v>
      </c>
      <c r="G50">
        <v>0</v>
      </c>
      <c r="H50">
        <v>238</v>
      </c>
      <c r="I50" t="s">
        <v>544</v>
      </c>
      <c r="J50">
        <v>10.699999809265099</v>
      </c>
      <c r="K50">
        <v>12.050000190734901</v>
      </c>
      <c r="L50">
        <v>11.25</v>
      </c>
      <c r="M50">
        <v>21.033643722534201</v>
      </c>
      <c r="N50">
        <v>2</v>
      </c>
    </row>
    <row r="51" spans="1:14" x14ac:dyDescent="0.35">
      <c r="A51">
        <v>240</v>
      </c>
      <c r="B51" t="s">
        <v>545</v>
      </c>
      <c r="C51">
        <v>16.439987182617202</v>
      </c>
      <c r="D51">
        <v>18.189987182617202</v>
      </c>
      <c r="E51">
        <v>0</v>
      </c>
      <c r="F51">
        <v>20.684007644653299</v>
      </c>
      <c r="G51">
        <v>0</v>
      </c>
      <c r="H51">
        <v>240</v>
      </c>
      <c r="I51" t="s">
        <v>546</v>
      </c>
      <c r="J51">
        <v>11.4700002670288</v>
      </c>
      <c r="K51">
        <v>12.819999694824199</v>
      </c>
      <c r="L51">
        <v>0</v>
      </c>
      <c r="M51">
        <v>20.7161140441894</v>
      </c>
      <c r="N51">
        <v>0</v>
      </c>
    </row>
    <row r="52" spans="1:14" x14ac:dyDescent="0.35">
      <c r="A52">
        <v>242</v>
      </c>
      <c r="B52" t="s">
        <v>547</v>
      </c>
      <c r="C52">
        <v>15.2700004577637</v>
      </c>
      <c r="D52">
        <v>17.0199890136719</v>
      </c>
      <c r="E52">
        <v>0</v>
      </c>
      <c r="F52">
        <v>20.467531204223601</v>
      </c>
      <c r="G52">
        <v>0</v>
      </c>
      <c r="H52">
        <v>242</v>
      </c>
      <c r="I52" t="s">
        <v>548</v>
      </c>
      <c r="J52">
        <v>12.3599996566772</v>
      </c>
      <c r="K52">
        <v>13.710000038146999</v>
      </c>
      <c r="L52">
        <v>0</v>
      </c>
      <c r="M52">
        <v>20.596054077148398</v>
      </c>
      <c r="N52">
        <v>0</v>
      </c>
    </row>
    <row r="53" spans="1:14" x14ac:dyDescent="0.35">
      <c r="A53">
        <v>244</v>
      </c>
      <c r="B53" t="s">
        <v>549</v>
      </c>
      <c r="C53">
        <v>14.4899997711182</v>
      </c>
      <c r="D53">
        <v>15.8400001525879</v>
      </c>
      <c r="E53">
        <v>0</v>
      </c>
      <c r="F53">
        <v>20.465114593505898</v>
      </c>
      <c r="G53">
        <v>0</v>
      </c>
      <c r="H53">
        <v>244</v>
      </c>
      <c r="I53" t="s">
        <v>550</v>
      </c>
      <c r="J53">
        <v>13.2200002670288</v>
      </c>
      <c r="K53">
        <v>14.569999694824199</v>
      </c>
      <c r="L53">
        <v>0</v>
      </c>
      <c r="M53">
        <v>20.365964889526399</v>
      </c>
      <c r="N53">
        <v>0</v>
      </c>
    </row>
    <row r="54" spans="1:14" x14ac:dyDescent="0.35">
      <c r="A54">
        <v>246</v>
      </c>
      <c r="B54" t="s">
        <v>551</v>
      </c>
      <c r="C54">
        <v>13.5</v>
      </c>
      <c r="D54">
        <v>14.8500003814697</v>
      </c>
      <c r="E54">
        <v>0</v>
      </c>
      <c r="F54">
        <v>20.3861198425293</v>
      </c>
      <c r="G54">
        <v>0</v>
      </c>
      <c r="H54">
        <v>246</v>
      </c>
      <c r="I54" t="s">
        <v>552</v>
      </c>
      <c r="J54">
        <v>14.194999694824199</v>
      </c>
      <c r="K54">
        <v>15.545000076294</v>
      </c>
      <c r="L54">
        <v>0</v>
      </c>
      <c r="M54">
        <v>20.2436332702637</v>
      </c>
      <c r="N54">
        <v>0</v>
      </c>
    </row>
    <row r="55" spans="1:14" x14ac:dyDescent="0.35">
      <c r="A55" s="14" t="s">
        <v>91</v>
      </c>
      <c r="B55" s="14"/>
      <c r="C55" s="14"/>
      <c r="D55" s="14"/>
      <c r="E55" s="14"/>
      <c r="F55" s="14"/>
      <c r="G55" s="14"/>
    </row>
    <row r="56" spans="1:14" x14ac:dyDescent="0.35">
      <c r="A56">
        <v>0.01</v>
      </c>
      <c r="B56" t="s">
        <v>553</v>
      </c>
      <c r="C56">
        <v>0</v>
      </c>
      <c r="D56">
        <v>0</v>
      </c>
      <c r="E56">
        <v>0</v>
      </c>
      <c r="F56">
        <v>0</v>
      </c>
      <c r="G56">
        <v>0</v>
      </c>
      <c r="H56">
        <v>0.01</v>
      </c>
      <c r="I56" t="s">
        <v>554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35">
      <c r="A57" s="14" t="s">
        <v>98</v>
      </c>
      <c r="B57" s="14"/>
      <c r="C57" s="14"/>
      <c r="D57" s="14"/>
      <c r="E57" s="14"/>
      <c r="F57" s="14"/>
      <c r="G57" s="14"/>
    </row>
    <row r="58" spans="1:14" x14ac:dyDescent="0.35">
      <c r="A58">
        <v>0.01</v>
      </c>
      <c r="B58" t="s">
        <v>555</v>
      </c>
      <c r="C58">
        <v>0</v>
      </c>
      <c r="D58">
        <v>0</v>
      </c>
      <c r="E58">
        <v>0</v>
      </c>
      <c r="F58">
        <v>0</v>
      </c>
      <c r="G58">
        <v>0</v>
      </c>
      <c r="H58">
        <v>0.01</v>
      </c>
      <c r="I58" t="s">
        <v>556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35">
      <c r="A59" s="14" t="s">
        <v>98</v>
      </c>
      <c r="B59" s="14"/>
      <c r="C59" s="14"/>
      <c r="D59" s="14"/>
      <c r="E59" s="14"/>
      <c r="F59" s="14"/>
      <c r="G59" s="14"/>
    </row>
    <row r="60" spans="1:14" x14ac:dyDescent="0.35">
      <c r="A60">
        <v>238</v>
      </c>
      <c r="B60" t="s">
        <v>557</v>
      </c>
      <c r="C60">
        <v>18.539993286132798</v>
      </c>
      <c r="D60">
        <v>20.289993286132798</v>
      </c>
      <c r="E60">
        <v>0</v>
      </c>
      <c r="F60">
        <v>20.2599487304688</v>
      </c>
      <c r="G60">
        <v>0</v>
      </c>
      <c r="H60">
        <v>238</v>
      </c>
      <c r="I60" t="s">
        <v>558</v>
      </c>
      <c r="J60">
        <v>11.375</v>
      </c>
      <c r="K60">
        <v>12.7250003814697</v>
      </c>
      <c r="L60">
        <v>0</v>
      </c>
      <c r="M60">
        <v>20.775857925415</v>
      </c>
      <c r="N60">
        <v>0</v>
      </c>
    </row>
    <row r="61" spans="1:14" x14ac:dyDescent="0.35">
      <c r="A61">
        <v>240</v>
      </c>
      <c r="B61" t="s">
        <v>559</v>
      </c>
      <c r="C61">
        <v>17.584999084472699</v>
      </c>
      <c r="D61">
        <v>19.334999084472699</v>
      </c>
      <c r="E61">
        <v>0</v>
      </c>
      <c r="F61">
        <v>20.407819747924801</v>
      </c>
      <c r="G61">
        <v>0</v>
      </c>
      <c r="H61">
        <v>240</v>
      </c>
      <c r="I61" t="s">
        <v>560</v>
      </c>
      <c r="J61">
        <v>11.8599996566772</v>
      </c>
      <c r="K61">
        <v>13.210000038146999</v>
      </c>
      <c r="L61">
        <v>0</v>
      </c>
      <c r="M61">
        <v>20.1638793945312</v>
      </c>
      <c r="N61">
        <v>0</v>
      </c>
    </row>
    <row r="62" spans="1:14" x14ac:dyDescent="0.35">
      <c r="A62">
        <v>242</v>
      </c>
      <c r="B62" t="s">
        <v>561</v>
      </c>
      <c r="C62">
        <v>16.495000839233398</v>
      </c>
      <c r="D62">
        <v>18.245000839233398</v>
      </c>
      <c r="E62">
        <v>0</v>
      </c>
      <c r="F62">
        <v>20.315362930297901</v>
      </c>
      <c r="G62">
        <v>0</v>
      </c>
      <c r="H62">
        <v>242</v>
      </c>
      <c r="I62" t="s">
        <v>562</v>
      </c>
      <c r="J62">
        <v>12.189999580383301</v>
      </c>
      <c r="K62">
        <v>13.539999961853001</v>
      </c>
      <c r="L62">
        <v>0</v>
      </c>
      <c r="M62">
        <v>19.2913093566894</v>
      </c>
      <c r="N62">
        <v>0</v>
      </c>
    </row>
    <row r="63" spans="1:14" x14ac:dyDescent="0.35">
      <c r="A63">
        <v>244</v>
      </c>
      <c r="B63" t="s">
        <v>563</v>
      </c>
      <c r="C63">
        <v>16.1049995422363</v>
      </c>
      <c r="D63">
        <v>17.8549995422363</v>
      </c>
      <c r="E63">
        <v>0</v>
      </c>
      <c r="F63">
        <v>21.106897354126001</v>
      </c>
      <c r="G63">
        <v>0</v>
      </c>
      <c r="H63">
        <v>244</v>
      </c>
      <c r="I63" t="s">
        <v>564</v>
      </c>
      <c r="J63">
        <v>13.0349998474121</v>
      </c>
      <c r="K63">
        <v>14.3850002288818</v>
      </c>
      <c r="L63">
        <v>0</v>
      </c>
      <c r="M63">
        <v>19.0688781738281</v>
      </c>
      <c r="N63">
        <v>0</v>
      </c>
    </row>
    <row r="64" spans="1:14" x14ac:dyDescent="0.35">
      <c r="A64">
        <v>246</v>
      </c>
      <c r="B64" t="s">
        <v>565</v>
      </c>
      <c r="C64">
        <v>15.0349998474121</v>
      </c>
      <c r="D64">
        <v>16.784999847412099</v>
      </c>
      <c r="E64">
        <v>0</v>
      </c>
      <c r="F64">
        <v>20.931776046752901</v>
      </c>
      <c r="G64">
        <v>0</v>
      </c>
      <c r="H64">
        <v>246</v>
      </c>
      <c r="I64" t="s">
        <v>566</v>
      </c>
      <c r="J64">
        <v>13.9700002670288</v>
      </c>
      <c r="K64">
        <v>15.319999694824199</v>
      </c>
      <c r="L64">
        <v>0</v>
      </c>
      <c r="M64">
        <v>18.906293869018601</v>
      </c>
      <c r="N64">
        <v>0</v>
      </c>
    </row>
    <row r="65" spans="1:14" x14ac:dyDescent="0.35">
      <c r="A65" s="14" t="s">
        <v>98</v>
      </c>
      <c r="B65" s="14"/>
      <c r="C65" s="14"/>
      <c r="D65" s="14"/>
      <c r="E65" s="14"/>
      <c r="F65" s="14"/>
      <c r="G65" s="14"/>
    </row>
    <row r="66" spans="1:14" x14ac:dyDescent="0.35">
      <c r="A66">
        <v>258.01</v>
      </c>
      <c r="B66" t="s">
        <v>567</v>
      </c>
      <c r="C66">
        <v>0</v>
      </c>
      <c r="D66">
        <v>0</v>
      </c>
      <c r="E66">
        <v>0</v>
      </c>
      <c r="F66">
        <v>0</v>
      </c>
      <c r="G66">
        <v>0</v>
      </c>
      <c r="H66">
        <v>258.01</v>
      </c>
      <c r="I66" t="s">
        <v>568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35">
      <c r="A67">
        <v>260.01</v>
      </c>
      <c r="B67" t="s">
        <v>569</v>
      </c>
      <c r="C67">
        <v>8.9750003814697301</v>
      </c>
      <c r="D67">
        <v>10.175000190734901</v>
      </c>
      <c r="E67">
        <v>0</v>
      </c>
      <c r="F67">
        <v>19.842788696289102</v>
      </c>
      <c r="G67">
        <v>0</v>
      </c>
      <c r="H67">
        <v>260.01</v>
      </c>
      <c r="I67" t="s">
        <v>570</v>
      </c>
      <c r="J67">
        <v>20</v>
      </c>
      <c r="K67">
        <v>23.600000381469702</v>
      </c>
      <c r="L67">
        <v>0</v>
      </c>
      <c r="M67">
        <v>18.170158386230501</v>
      </c>
      <c r="N67">
        <v>0</v>
      </c>
    </row>
    <row r="68" spans="1:14" x14ac:dyDescent="0.35">
      <c r="A68">
        <v>262.01</v>
      </c>
      <c r="B68" t="s">
        <v>571</v>
      </c>
      <c r="C68">
        <v>0</v>
      </c>
      <c r="D68">
        <v>0</v>
      </c>
      <c r="E68">
        <v>0</v>
      </c>
      <c r="F68">
        <v>0</v>
      </c>
      <c r="G68">
        <v>0</v>
      </c>
      <c r="H68">
        <v>262.01</v>
      </c>
      <c r="I68" t="s">
        <v>572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35">
      <c r="A69">
        <v>264.01</v>
      </c>
      <c r="B69" t="s">
        <v>573</v>
      </c>
      <c r="C69">
        <v>0</v>
      </c>
      <c r="D69">
        <v>0</v>
      </c>
      <c r="E69">
        <v>0</v>
      </c>
      <c r="F69">
        <v>0</v>
      </c>
      <c r="G69">
        <v>0</v>
      </c>
      <c r="H69">
        <v>264.01</v>
      </c>
      <c r="I69" t="s">
        <v>574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35">
      <c r="A70">
        <v>266.01</v>
      </c>
      <c r="B70" t="s">
        <v>575</v>
      </c>
      <c r="C70">
        <v>0</v>
      </c>
      <c r="D70">
        <v>0</v>
      </c>
      <c r="E70">
        <v>0</v>
      </c>
      <c r="F70">
        <v>0</v>
      </c>
      <c r="G70">
        <v>0</v>
      </c>
      <c r="H70">
        <v>266.01</v>
      </c>
      <c r="I70" t="s">
        <v>576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35">
      <c r="A71" s="14" t="s">
        <v>109</v>
      </c>
      <c r="B71" s="14"/>
      <c r="C71" s="14"/>
      <c r="D71" s="14"/>
      <c r="E71" s="14"/>
      <c r="F71" s="14"/>
      <c r="G71" s="14"/>
    </row>
    <row r="72" spans="1:14" x14ac:dyDescent="0.35">
      <c r="A72">
        <v>0.01</v>
      </c>
      <c r="B72" t="s">
        <v>577</v>
      </c>
      <c r="C72">
        <v>0</v>
      </c>
      <c r="D72">
        <v>0</v>
      </c>
      <c r="E72">
        <v>0</v>
      </c>
      <c r="F72">
        <v>0</v>
      </c>
      <c r="G72">
        <v>0</v>
      </c>
      <c r="H72">
        <v>0.01</v>
      </c>
      <c r="I72" t="s">
        <v>578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35">
      <c r="A73" s="14" t="s">
        <v>109</v>
      </c>
      <c r="B73" s="14"/>
      <c r="C73" s="14"/>
      <c r="D73" s="14"/>
      <c r="E73" s="14"/>
      <c r="F73" s="14"/>
      <c r="G73" s="14"/>
    </row>
    <row r="74" spans="1:14" x14ac:dyDescent="0.35">
      <c r="A74">
        <v>238</v>
      </c>
      <c r="B74" t="s">
        <v>579</v>
      </c>
      <c r="C74">
        <v>21.045000076293899</v>
      </c>
      <c r="D74">
        <v>24.6450004577637</v>
      </c>
      <c r="E74">
        <v>0</v>
      </c>
      <c r="F74">
        <v>20.144227981567401</v>
      </c>
      <c r="G74">
        <v>0</v>
      </c>
      <c r="H74">
        <v>238</v>
      </c>
      <c r="I74" t="s">
        <v>580</v>
      </c>
      <c r="J74">
        <v>13.814999580383301</v>
      </c>
      <c r="K74">
        <v>15.164999961853001</v>
      </c>
      <c r="L74">
        <v>0</v>
      </c>
      <c r="M74">
        <v>20.713985443115199</v>
      </c>
      <c r="N74">
        <v>0</v>
      </c>
    </row>
    <row r="75" spans="1:14" x14ac:dyDescent="0.35">
      <c r="A75">
        <v>240</v>
      </c>
      <c r="B75" t="s">
        <v>581</v>
      </c>
      <c r="C75">
        <v>20.094999313354499</v>
      </c>
      <c r="D75">
        <v>23.694999694824201</v>
      </c>
      <c r="E75">
        <v>0</v>
      </c>
      <c r="F75">
        <v>20.260536193847699</v>
      </c>
      <c r="G75">
        <v>0</v>
      </c>
      <c r="H75">
        <v>240</v>
      </c>
      <c r="I75" t="s">
        <v>582</v>
      </c>
      <c r="J75">
        <v>14.310000419616699</v>
      </c>
      <c r="K75">
        <v>15.6599998474121</v>
      </c>
      <c r="L75">
        <v>0</v>
      </c>
      <c r="M75">
        <v>20.2002258300781</v>
      </c>
      <c r="N75">
        <v>0</v>
      </c>
    </row>
    <row r="76" spans="1:14" x14ac:dyDescent="0.35">
      <c r="A76">
        <v>242</v>
      </c>
      <c r="B76" t="s">
        <v>583</v>
      </c>
      <c r="C76">
        <v>20.110000610351602</v>
      </c>
      <c r="D76">
        <v>23.709999084472699</v>
      </c>
      <c r="E76">
        <v>0</v>
      </c>
      <c r="F76">
        <v>21.4377555847168</v>
      </c>
      <c r="G76">
        <v>0</v>
      </c>
      <c r="H76">
        <v>242</v>
      </c>
      <c r="I76" t="s">
        <v>584</v>
      </c>
      <c r="J76">
        <v>14.6450004577637</v>
      </c>
      <c r="K76">
        <v>15.9949998855591</v>
      </c>
      <c r="L76">
        <v>0</v>
      </c>
      <c r="M76">
        <v>19.471479415893601</v>
      </c>
      <c r="N76">
        <v>0</v>
      </c>
    </row>
    <row r="77" spans="1:14" x14ac:dyDescent="0.35">
      <c r="A77">
        <v>244</v>
      </c>
      <c r="B77" t="s">
        <v>585</v>
      </c>
      <c r="C77">
        <v>19.625</v>
      </c>
      <c r="D77">
        <v>21.375</v>
      </c>
      <c r="E77">
        <v>0</v>
      </c>
      <c r="F77">
        <v>20.9405708312988</v>
      </c>
      <c r="G77">
        <v>0</v>
      </c>
      <c r="H77">
        <v>244</v>
      </c>
      <c r="I77" t="s">
        <v>586</v>
      </c>
      <c r="J77">
        <v>15.2150001525879</v>
      </c>
      <c r="K77">
        <v>16.965000152587901</v>
      </c>
      <c r="L77">
        <v>0</v>
      </c>
      <c r="M77">
        <v>19.1987628936768</v>
      </c>
      <c r="N77">
        <v>0</v>
      </c>
    </row>
    <row r="78" spans="1:14" x14ac:dyDescent="0.35">
      <c r="A78">
        <v>246</v>
      </c>
      <c r="B78" t="s">
        <v>587</v>
      </c>
      <c r="C78">
        <v>18.5499992370606</v>
      </c>
      <c r="D78">
        <v>20.2999992370606</v>
      </c>
      <c r="E78">
        <v>0</v>
      </c>
      <c r="F78">
        <v>20.791448593139599</v>
      </c>
      <c r="G78">
        <v>0</v>
      </c>
      <c r="H78">
        <v>246</v>
      </c>
      <c r="I78" t="s">
        <v>588</v>
      </c>
      <c r="J78">
        <v>16.2000007629394</v>
      </c>
      <c r="K78">
        <v>17.9500007629394</v>
      </c>
      <c r="L78">
        <v>0</v>
      </c>
      <c r="M78">
        <v>19.1333103179932</v>
      </c>
      <c r="N78">
        <v>0</v>
      </c>
    </row>
    <row r="79" spans="1:14" x14ac:dyDescent="0.35">
      <c r="A79" s="14" t="s">
        <v>109</v>
      </c>
      <c r="B79" s="14"/>
      <c r="C79" s="14"/>
      <c r="D79" s="14"/>
      <c r="E79" s="14"/>
      <c r="F79" s="14"/>
      <c r="G79" s="14"/>
    </row>
    <row r="80" spans="1:14" x14ac:dyDescent="0.35">
      <c r="A80">
        <v>168.01</v>
      </c>
      <c r="B80" t="s">
        <v>589</v>
      </c>
      <c r="C80">
        <v>0</v>
      </c>
      <c r="D80">
        <v>0</v>
      </c>
      <c r="E80">
        <v>0</v>
      </c>
      <c r="F80">
        <v>0</v>
      </c>
      <c r="G80">
        <v>0</v>
      </c>
      <c r="H80">
        <v>168.01</v>
      </c>
      <c r="I80" t="s">
        <v>590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35">
      <c r="A81">
        <v>300.01</v>
      </c>
      <c r="B81" t="s">
        <v>591</v>
      </c>
      <c r="C81">
        <v>0</v>
      </c>
      <c r="D81">
        <v>0</v>
      </c>
      <c r="E81">
        <v>0</v>
      </c>
      <c r="F81">
        <v>0</v>
      </c>
      <c r="G81">
        <v>0</v>
      </c>
      <c r="H81">
        <v>300.01</v>
      </c>
      <c r="I81" t="s">
        <v>592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35">
      <c r="A82">
        <v>302.01</v>
      </c>
      <c r="B82" t="s">
        <v>593</v>
      </c>
      <c r="C82">
        <v>0</v>
      </c>
      <c r="D82">
        <v>0</v>
      </c>
      <c r="E82">
        <v>0</v>
      </c>
      <c r="F82">
        <v>0</v>
      </c>
      <c r="G82">
        <v>0</v>
      </c>
      <c r="H82">
        <v>302.01</v>
      </c>
      <c r="I82" t="s">
        <v>594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35">
      <c r="A83">
        <v>310.01</v>
      </c>
      <c r="B83" t="s">
        <v>595</v>
      </c>
      <c r="C83">
        <v>0</v>
      </c>
      <c r="D83">
        <v>0</v>
      </c>
      <c r="E83">
        <v>0</v>
      </c>
      <c r="F83">
        <v>0</v>
      </c>
      <c r="G83">
        <v>0</v>
      </c>
      <c r="H83">
        <v>310.01</v>
      </c>
      <c r="I83" t="s">
        <v>596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35">
      <c r="A84">
        <v>312.01</v>
      </c>
      <c r="B84" t="s">
        <v>597</v>
      </c>
      <c r="C84">
        <v>0</v>
      </c>
      <c r="D84">
        <v>0</v>
      </c>
      <c r="E84">
        <v>0</v>
      </c>
      <c r="F84">
        <v>0</v>
      </c>
      <c r="G84">
        <v>0</v>
      </c>
      <c r="H84">
        <v>312.01</v>
      </c>
      <c r="I84" t="s">
        <v>598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35">
      <c r="A85" s="14" t="s">
        <v>118</v>
      </c>
      <c r="B85" s="14"/>
      <c r="C85" s="14"/>
      <c r="D85" s="14"/>
      <c r="E85" s="14"/>
      <c r="F85" s="14"/>
      <c r="G85" s="14"/>
    </row>
    <row r="86" spans="1:14" x14ac:dyDescent="0.35">
      <c r="A86">
        <v>232</v>
      </c>
      <c r="B86" t="s">
        <v>599</v>
      </c>
      <c r="C86">
        <v>28.524999618530298</v>
      </c>
      <c r="D86">
        <v>32.525001525878899</v>
      </c>
      <c r="E86">
        <v>0</v>
      </c>
      <c r="F86">
        <v>21.726537704467798</v>
      </c>
      <c r="G86">
        <v>0</v>
      </c>
      <c r="H86">
        <v>232</v>
      </c>
      <c r="I86" t="s">
        <v>600</v>
      </c>
      <c r="J86">
        <v>12.5</v>
      </c>
      <c r="K86">
        <v>14</v>
      </c>
      <c r="L86">
        <v>0</v>
      </c>
      <c r="M86">
        <v>20.1990966796875</v>
      </c>
      <c r="N86">
        <v>0</v>
      </c>
    </row>
    <row r="87" spans="1:14" x14ac:dyDescent="0.35">
      <c r="A87">
        <v>236</v>
      </c>
      <c r="B87" t="s">
        <v>601</v>
      </c>
      <c r="C87">
        <v>25.319999694824201</v>
      </c>
      <c r="D87">
        <v>29.319999694824201</v>
      </c>
      <c r="E87">
        <v>0</v>
      </c>
      <c r="F87">
        <v>20.634254455566399</v>
      </c>
      <c r="G87">
        <v>0</v>
      </c>
      <c r="H87">
        <v>236</v>
      </c>
      <c r="I87" t="s">
        <v>602</v>
      </c>
      <c r="J87">
        <v>14.3599996566772</v>
      </c>
      <c r="K87">
        <v>15.8599996566772</v>
      </c>
      <c r="L87">
        <v>0</v>
      </c>
      <c r="M87">
        <v>20.335973739623999</v>
      </c>
      <c r="N87">
        <v>0</v>
      </c>
    </row>
    <row r="88" spans="1:14" x14ac:dyDescent="0.35">
      <c r="A88">
        <v>240</v>
      </c>
      <c r="B88" t="s">
        <v>603</v>
      </c>
      <c r="C88">
        <v>22.975000381469702</v>
      </c>
      <c r="D88">
        <v>26.975000381469702</v>
      </c>
      <c r="E88">
        <v>0</v>
      </c>
      <c r="F88">
        <v>20.3532829284668</v>
      </c>
      <c r="G88">
        <v>0</v>
      </c>
      <c r="H88">
        <v>240</v>
      </c>
      <c r="I88" t="s">
        <v>604</v>
      </c>
      <c r="J88">
        <v>15.8649997711182</v>
      </c>
      <c r="K88">
        <v>17.764999389648398</v>
      </c>
      <c r="L88">
        <v>0</v>
      </c>
      <c r="M88">
        <v>20.1733798980713</v>
      </c>
      <c r="N88">
        <v>0</v>
      </c>
    </row>
    <row r="89" spans="1:14" x14ac:dyDescent="0.35">
      <c r="A89">
        <v>244</v>
      </c>
      <c r="B89" t="s">
        <v>605</v>
      </c>
      <c r="C89">
        <v>21.639999389648398</v>
      </c>
      <c r="D89">
        <v>25.639999389648398</v>
      </c>
      <c r="E89">
        <v>0</v>
      </c>
      <c r="F89">
        <v>20.9762687683106</v>
      </c>
      <c r="G89">
        <v>0</v>
      </c>
      <c r="H89">
        <v>244</v>
      </c>
      <c r="I89" t="s">
        <v>606</v>
      </c>
      <c r="J89">
        <v>17.0499992370606</v>
      </c>
      <c r="K89">
        <v>18.9500007629394</v>
      </c>
      <c r="L89">
        <v>0</v>
      </c>
      <c r="M89">
        <v>19.3687858581543</v>
      </c>
      <c r="N89">
        <v>0</v>
      </c>
    </row>
    <row r="90" spans="1:14" x14ac:dyDescent="0.35">
      <c r="A90">
        <v>248</v>
      </c>
      <c r="B90" t="s">
        <v>607</v>
      </c>
      <c r="C90">
        <v>19.860000610351602</v>
      </c>
      <c r="D90">
        <v>21.7600002288818</v>
      </c>
      <c r="E90">
        <v>0</v>
      </c>
      <c r="F90">
        <v>19.9941215515137</v>
      </c>
      <c r="G90">
        <v>0</v>
      </c>
      <c r="H90">
        <v>248</v>
      </c>
      <c r="I90" t="s">
        <v>608</v>
      </c>
      <c r="J90">
        <v>19.0899963378906</v>
      </c>
      <c r="K90">
        <v>20.9899997711182</v>
      </c>
      <c r="L90">
        <v>0</v>
      </c>
      <c r="M90">
        <v>19.296373367309599</v>
      </c>
      <c r="N90">
        <v>0</v>
      </c>
    </row>
    <row r="91" spans="1:14" x14ac:dyDescent="0.35">
      <c r="A91" s="14" t="s">
        <v>118</v>
      </c>
      <c r="B91" s="14"/>
      <c r="C91" s="14"/>
      <c r="D91" s="14"/>
      <c r="E91" s="14"/>
      <c r="F91" s="14"/>
      <c r="G91" s="14"/>
    </row>
    <row r="92" spans="1:14" x14ac:dyDescent="0.35">
      <c r="A92">
        <v>232.01</v>
      </c>
      <c r="B92" t="s">
        <v>609</v>
      </c>
      <c r="C92">
        <v>28.3850002288818</v>
      </c>
      <c r="D92">
        <v>32.384998321533203</v>
      </c>
      <c r="E92">
        <v>0</v>
      </c>
      <c r="F92">
        <v>21.582670211791999</v>
      </c>
      <c r="G92">
        <v>0</v>
      </c>
      <c r="H92">
        <v>232.01</v>
      </c>
      <c r="I92" t="s">
        <v>610</v>
      </c>
      <c r="J92">
        <v>11.9799995422363</v>
      </c>
      <c r="K92">
        <v>13.4799995422363</v>
      </c>
      <c r="L92">
        <v>0</v>
      </c>
      <c r="M92">
        <v>20.159845352172901</v>
      </c>
      <c r="N92">
        <v>0</v>
      </c>
    </row>
    <row r="93" spans="1:14" x14ac:dyDescent="0.35">
      <c r="A93">
        <v>236.01</v>
      </c>
      <c r="B93" t="s">
        <v>611</v>
      </c>
      <c r="C93">
        <v>25.1749992370606</v>
      </c>
      <c r="D93">
        <v>29.1749992370606</v>
      </c>
      <c r="E93">
        <v>0</v>
      </c>
      <c r="F93">
        <v>20.488653182983398</v>
      </c>
      <c r="G93">
        <v>0</v>
      </c>
      <c r="H93">
        <v>236.01</v>
      </c>
      <c r="I93" t="s">
        <v>612</v>
      </c>
      <c r="J93">
        <v>13.7849998474121</v>
      </c>
      <c r="K93">
        <v>15.2849998474121</v>
      </c>
      <c r="L93">
        <v>0</v>
      </c>
      <c r="M93">
        <v>20.3238525390625</v>
      </c>
      <c r="N93">
        <v>0</v>
      </c>
    </row>
    <row r="94" spans="1:14" x14ac:dyDescent="0.35">
      <c r="A94">
        <v>240.01</v>
      </c>
      <c r="B94" t="s">
        <v>613</v>
      </c>
      <c r="C94">
        <v>22.8850002288818</v>
      </c>
      <c r="D94">
        <v>26.8850002288818</v>
      </c>
      <c r="E94">
        <v>0</v>
      </c>
      <c r="F94">
        <v>20.266807556152301</v>
      </c>
      <c r="G94">
        <v>0</v>
      </c>
      <c r="H94">
        <v>240.01</v>
      </c>
      <c r="I94" t="s">
        <v>614</v>
      </c>
      <c r="J94">
        <v>15.170000076294</v>
      </c>
      <c r="K94">
        <v>17.069999694824201</v>
      </c>
      <c r="L94">
        <v>0</v>
      </c>
      <c r="M94">
        <v>20.133998870849599</v>
      </c>
      <c r="N94">
        <v>0</v>
      </c>
    </row>
    <row r="95" spans="1:14" x14ac:dyDescent="0.35">
      <c r="A95">
        <v>244.01</v>
      </c>
      <c r="B95" t="s">
        <v>615</v>
      </c>
      <c r="C95">
        <v>21.409999847412099</v>
      </c>
      <c r="D95">
        <v>25.409999847412099</v>
      </c>
      <c r="E95">
        <v>0</v>
      </c>
      <c r="F95">
        <v>20.7510871887207</v>
      </c>
      <c r="G95">
        <v>0</v>
      </c>
      <c r="H95">
        <v>244.01</v>
      </c>
      <c r="I95" t="s">
        <v>616</v>
      </c>
      <c r="J95">
        <v>16.284999847412099</v>
      </c>
      <c r="K95">
        <v>18.184999465942401</v>
      </c>
      <c r="L95">
        <v>0</v>
      </c>
      <c r="M95">
        <v>19.3638801574707</v>
      </c>
      <c r="N95">
        <v>0</v>
      </c>
    </row>
    <row r="96" spans="1:14" x14ac:dyDescent="0.35">
      <c r="A96">
        <v>248.01</v>
      </c>
      <c r="B96" t="s">
        <v>617</v>
      </c>
      <c r="C96">
        <v>19.6749992370606</v>
      </c>
      <c r="D96">
        <v>21.5750007629394</v>
      </c>
      <c r="E96">
        <v>0</v>
      </c>
      <c r="F96">
        <v>19.815923690795898</v>
      </c>
      <c r="G96">
        <v>0</v>
      </c>
      <c r="H96">
        <v>248.01</v>
      </c>
      <c r="I96" t="s">
        <v>618</v>
      </c>
      <c r="J96">
        <v>18.235000610351602</v>
      </c>
      <c r="K96">
        <v>20.1350002288818</v>
      </c>
      <c r="L96">
        <v>0</v>
      </c>
      <c r="M96">
        <v>19.3213920593262</v>
      </c>
      <c r="N96">
        <v>0</v>
      </c>
    </row>
  </sheetData>
  <mergeCells count="20">
    <mergeCell ref="A85:G85"/>
    <mergeCell ref="A91:G91"/>
    <mergeCell ref="A57:G57"/>
    <mergeCell ref="A59:G59"/>
    <mergeCell ref="A65:G65"/>
    <mergeCell ref="A71:G71"/>
    <mergeCell ref="A73:G73"/>
    <mergeCell ref="A79:G79"/>
    <mergeCell ref="A55:G55"/>
    <mergeCell ref="A1:G1"/>
    <mergeCell ref="A3:G3"/>
    <mergeCell ref="A9:G9"/>
    <mergeCell ref="A15:G15"/>
    <mergeCell ref="A21:G21"/>
    <mergeCell ref="A27:G27"/>
    <mergeCell ref="A29:G29"/>
    <mergeCell ref="A35:G35"/>
    <mergeCell ref="A41:G41"/>
    <mergeCell ref="A47:G47"/>
    <mergeCell ref="A49:G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BHP</vt:lpstr>
      <vt:lpstr>WES</vt:lpstr>
      <vt:lpstr>CBA</vt:lpstr>
      <vt:lpstr>Risk Free</vt:lpstr>
      <vt:lpstr>Sheet1</vt:lpstr>
      <vt:lpstr>Sheet2</vt:lpstr>
      <vt:lpstr>WDS Vols</vt:lpstr>
      <vt:lpstr>MQG Vols</vt:lpstr>
      <vt:lpstr>CSL Vols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Lucy Tighe</cp:lastModifiedBy>
  <dcterms:created xsi:type="dcterms:W3CDTF">2013-04-03T15:49:21Z</dcterms:created>
  <dcterms:modified xsi:type="dcterms:W3CDTF">2025-05-24T06:16:22Z</dcterms:modified>
</cp:coreProperties>
</file>