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ache24\htdocs\Papikos\Dokumen\"/>
    </mc:Choice>
  </mc:AlternateContent>
  <bookViews>
    <workbookView xWindow="0" yWindow="0" windowWidth="20490" windowHeight="7185" activeTab="1"/>
  </bookViews>
  <sheets>
    <sheet name="Table" sheetId="1" r:id="rId1"/>
    <sheet name="Rek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1" i="2" l="1"/>
  <c r="C12" i="2"/>
  <c r="C8" i="2"/>
  <c r="C5" i="2"/>
  <c r="C4" i="2"/>
  <c r="D133" i="1"/>
  <c r="C13" i="2" s="1"/>
  <c r="D122" i="1"/>
  <c r="D114" i="1"/>
  <c r="C11" i="2" s="1"/>
  <c r="D89" i="1"/>
  <c r="C10" i="2" s="1"/>
  <c r="D43" i="1"/>
  <c r="D29" i="1"/>
  <c r="D21" i="1"/>
  <c r="D128" i="1"/>
  <c r="D129" i="1"/>
  <c r="D130" i="1"/>
  <c r="D131" i="1"/>
  <c r="D127" i="1"/>
  <c r="D120" i="1"/>
  <c r="D121" i="1"/>
  <c r="D119" i="1"/>
  <c r="D111" i="1"/>
  <c r="D107" i="1"/>
  <c r="D106" i="1"/>
  <c r="D105" i="1"/>
  <c r="D104" i="1"/>
  <c r="D103" i="1"/>
  <c r="D100" i="1"/>
  <c r="D99" i="1"/>
  <c r="D98" i="1"/>
  <c r="D97" i="1"/>
  <c r="D96" i="1"/>
  <c r="D95" i="1"/>
  <c r="D101" i="1"/>
  <c r="D108" i="1"/>
  <c r="D109" i="1"/>
  <c r="D110" i="1"/>
  <c r="D112" i="1"/>
  <c r="D113" i="1"/>
  <c r="D94" i="1"/>
  <c r="D84" i="1"/>
  <c r="D85" i="1"/>
  <c r="D87" i="1"/>
  <c r="D88" i="1"/>
  <c r="D83" i="1"/>
  <c r="D75" i="1"/>
  <c r="D72" i="1"/>
  <c r="D73" i="1"/>
  <c r="D74" i="1"/>
  <c r="D77" i="1"/>
  <c r="D71" i="1"/>
  <c r="D63" i="1"/>
  <c r="D64" i="1"/>
  <c r="D66" i="1" s="1"/>
  <c r="D65" i="1"/>
  <c r="D62" i="1"/>
  <c r="D45" i="1"/>
  <c r="D44" i="1"/>
  <c r="D46" i="1"/>
  <c r="D47" i="1"/>
  <c r="D48" i="1"/>
  <c r="D49" i="1"/>
  <c r="D50" i="1"/>
  <c r="D51" i="1"/>
  <c r="D52" i="1"/>
  <c r="D54" i="1"/>
  <c r="D56" i="1"/>
  <c r="D35" i="1"/>
  <c r="D37" i="1"/>
  <c r="D34" i="1"/>
  <c r="D27" i="1"/>
  <c r="D28" i="1"/>
  <c r="D26" i="1"/>
  <c r="D19" i="1"/>
  <c r="D20" i="1"/>
  <c r="D18" i="1"/>
  <c r="D10" i="1"/>
  <c r="D12" i="1"/>
  <c r="D9" i="1"/>
  <c r="C22" i="2" l="1"/>
  <c r="C23" i="2" s="1"/>
  <c r="C24" i="2" s="1"/>
  <c r="C25" i="2" s="1"/>
  <c r="C26" i="2" s="1"/>
  <c r="D38" i="1"/>
  <c r="C6" i="2" s="1"/>
  <c r="D78" i="1"/>
  <c r="C9" i="2" s="1"/>
  <c r="D13" i="1"/>
  <c r="C3" i="2" s="1"/>
  <c r="D57" i="1"/>
  <c r="C7" i="2" s="1"/>
  <c r="C14" i="2" l="1"/>
</calcChain>
</file>

<file path=xl/sharedStrings.xml><?xml version="1.0" encoding="utf-8"?>
<sst xmlns="http://schemas.openxmlformats.org/spreadsheetml/2006/main" count="263" uniqueCount="113">
  <si>
    <t>Nama Aplikasi</t>
  </si>
  <si>
    <t>Papikos</t>
  </si>
  <si>
    <t>Kelompok</t>
  </si>
  <si>
    <t xml:space="preserve">Golongan </t>
  </si>
  <si>
    <t>B</t>
  </si>
  <si>
    <t>Type</t>
  </si>
  <si>
    <t>Panjang</t>
  </si>
  <si>
    <t>fasilitas</t>
  </si>
  <si>
    <t>Column</t>
  </si>
  <si>
    <t>Comments</t>
  </si>
  <si>
    <r>
      <t>id </t>
    </r>
    <r>
      <rPr>
        <i/>
        <sz val="11"/>
        <color rgb="FF000000"/>
        <rFont val="Times New Roman"/>
        <family val="1"/>
      </rPr>
      <t>(Primary)</t>
    </r>
  </si>
  <si>
    <t>int(3)</t>
  </si>
  <si>
    <t>No</t>
  </si>
  <si>
    <t>nama</t>
  </si>
  <si>
    <t>varchar(30)</t>
  </si>
  <si>
    <t>tanggal_ditambahkan</t>
  </si>
  <si>
    <t>timestamp</t>
  </si>
  <si>
    <t>ditambahkan_oleh</t>
  </si>
  <si>
    <t>int(5)</t>
  </si>
  <si>
    <t>fasilitas_kos</t>
  </si>
  <si>
    <t>int(4)</t>
  </si>
  <si>
    <t>id_fasilitas</t>
  </si>
  <si>
    <t>id_kos</t>
  </si>
  <si>
    <t>favorit</t>
  </si>
  <si>
    <t>id_pengguna</t>
  </si>
  <si>
    <t>kategori</t>
  </si>
  <si>
    <t>varchar(20)</t>
  </si>
  <si>
    <t>datetime</t>
  </si>
  <si>
    <t>kos</t>
  </si>
  <si>
    <t>varchar(50)</t>
  </si>
  <si>
    <t>deskripsi</t>
  </si>
  <si>
    <t>text</t>
  </si>
  <si>
    <t>jumlah_kamar</t>
  </si>
  <si>
    <t>id_kategori</t>
  </si>
  <si>
    <t>harga</t>
  </si>
  <si>
    <t>int(9)</t>
  </si>
  <si>
    <t>jenis</t>
  </si>
  <si>
    <t>tinyint(1)</t>
  </si>
  <si>
    <t>1 = kos cowok, 2 = kos cewek</t>
  </si>
  <si>
    <t>latitude</t>
  </si>
  <si>
    <t>double</t>
  </si>
  <si>
    <t>longitude</t>
  </si>
  <si>
    <t>dilihat</t>
  </si>
  <si>
    <t>tanggal_diubah</t>
  </si>
  <si>
    <t>diubah_oleh</t>
  </si>
  <si>
    <t>media</t>
  </si>
  <si>
    <t>link_media</t>
  </si>
  <si>
    <t>type</t>
  </si>
  <si>
    <t>1 = gambar, 2 = video</t>
  </si>
  <si>
    <t>pembayaran</t>
  </si>
  <si>
    <t>id_pemesanan</t>
  </si>
  <si>
    <t>tipe</t>
  </si>
  <si>
    <t>1 = dp, 2= pelunasan, 3 = perbulan</t>
  </si>
  <si>
    <t>jumlah</t>
  </si>
  <si>
    <t>int(7)</t>
  </si>
  <si>
    <t>bukti_bayar</t>
  </si>
  <si>
    <t>tanggal_pembayaran</t>
  </si>
  <si>
    <t>status</t>
  </si>
  <si>
    <t>pemesanan</t>
  </si>
  <si>
    <t>tanggal_pemesanan</t>
  </si>
  <si>
    <t>0 = kadaluarsa/ditolak, 1 = pending, 2 = dp, 3 = lunas</t>
  </si>
  <si>
    <t>stnotif</t>
  </si>
  <si>
    <t>pengguna</t>
  </si>
  <si>
    <t>varchar(35)</t>
  </si>
  <si>
    <t>email</t>
  </si>
  <si>
    <t>password</t>
  </si>
  <si>
    <t>varchar(100)</t>
  </si>
  <si>
    <t>no_hp</t>
  </si>
  <si>
    <t>varchar(13)</t>
  </si>
  <si>
    <t>nik</t>
  </si>
  <si>
    <t>varchar(16)</t>
  </si>
  <si>
    <t>alamat</t>
  </si>
  <si>
    <t>jenis_kelamin</t>
  </si>
  <si>
    <t>1 = Laki laki, 2 = perempuan</t>
  </si>
  <si>
    <t>tanggal_lahir</t>
  </si>
  <si>
    <t>date</t>
  </si>
  <si>
    <t>nama_rekening</t>
  </si>
  <si>
    <t>no_rekening</t>
  </si>
  <si>
    <t>nama_bank</t>
  </si>
  <si>
    <t>varchar(10)</t>
  </si>
  <si>
    <t>profil</t>
  </si>
  <si>
    <t>ktp</t>
  </si>
  <si>
    <t>level</t>
  </si>
  <si>
    <t>1 = admin, 2 = pemilik kos 3 = penyewa kos</t>
  </si>
  <si>
    <t>verification</t>
  </si>
  <si>
    <t>varchar(5)</t>
  </si>
  <si>
    <t>stemail</t>
  </si>
  <si>
    <t>stnohp</t>
  </si>
  <si>
    <t>sub_fasilitas</t>
  </si>
  <si>
    <t>ulasan</t>
  </si>
  <si>
    <t>rating</t>
  </si>
  <si>
    <t>Jumlah Byte</t>
  </si>
  <si>
    <t>varchar(65)</t>
  </si>
  <si>
    <t>TOTAL BYTE</t>
  </si>
  <si>
    <t>REKAPITULASI PERHITUNGAN BYTE</t>
  </si>
  <si>
    <t>Total Byte per Transaksi pada semua Tabel</t>
  </si>
  <si>
    <t>ASUMSI</t>
  </si>
  <si>
    <t xml:space="preserve">Penambahan data perhari </t>
  </si>
  <si>
    <t xml:space="preserve">Penambahan data pertahun </t>
  </si>
  <si>
    <t>Maka dalam byte dapat dihitung</t>
  </si>
  <si>
    <t xml:space="preserve">Kebutuhan penyimpanan data per tahun </t>
  </si>
  <si>
    <t>Tahun ke-1</t>
  </si>
  <si>
    <t>Tahun ke-2</t>
  </si>
  <si>
    <t>Tahun ke-3</t>
  </si>
  <si>
    <t>Tahun ke-4</t>
  </si>
  <si>
    <t>Tahun ke-5</t>
  </si>
  <si>
    <t>Kategori</t>
  </si>
  <si>
    <t>Nama Table</t>
  </si>
  <si>
    <t>Byte</t>
  </si>
  <si>
    <t>Fasilitas</t>
  </si>
  <si>
    <t>Fasilitas Kos</t>
  </si>
  <si>
    <t>Favorit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</si>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</sst>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readingOrder="1"/>
    </xf>
    <xf numFmtId="0" fontId="7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readingOrder="1"/>
    </xf>
    <xf numFmtId="0" fontId="7" fillId="2" borderId="2" xfId="0" applyFont="1" applyFill="1" applyBorder="1" applyAlignment="1">
      <alignment vertical="center" wrapText="1"/>
    </xf>
    <xf numFmtId="41" fontId="0" fillId="0" borderId="0" xfId="1" applyFont="1"/>
    <xf numFmtId="0" fontId="0" fillId="0" borderId="2" xfId="0" applyBorder="1"/>
    <xf numFmtId="41" fontId="0" fillId="0" borderId="2" xfId="1" applyFont="1" applyBorder="1"/>
    <xf numFmtId="0" fontId="3" fillId="4" borderId="2" xfId="0" applyFont="1" applyFill="1" applyBorder="1"/>
    <xf numFmtId="41" fontId="3" fillId="4" borderId="2" xfId="1" applyFont="1" applyFill="1" applyBorder="1"/>
    <xf numFmtId="9" fontId="0" fillId="0" borderId="2" xfId="2" applyFont="1" applyBorder="1"/>
    <xf numFmtId="41" fontId="9" fillId="5" borderId="2" xfId="1" applyFont="1" applyFill="1" applyBorder="1"/>
    <xf numFmtId="0" fontId="7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1" fontId="0" fillId="6" borderId="0" xfId="1" applyFont="1" applyFill="1"/>
    <xf numFmtId="0" fontId="0" fillId="6" borderId="6" xfId="0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Grafik Perkembangan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0870516185476"/>
          <c:y val="0.17171296296296298"/>
          <c:w val="0.845891294838145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Rekap!$B$22:$B$26</c:f>
              <c:strCache>
                <c:ptCount val="5"/>
                <c:pt idx="0">
                  <c:v>Tahun ke-1</c:v>
                </c:pt>
                <c:pt idx="1">
                  <c:v>Tahun ke-2</c:v>
                </c:pt>
                <c:pt idx="2">
                  <c:v>Tahun ke-3</c:v>
                </c:pt>
                <c:pt idx="3">
                  <c:v>Tahun ke-4</c:v>
                </c:pt>
                <c:pt idx="4">
                  <c:v>Tahun ke-5</c:v>
                </c:pt>
              </c:strCache>
            </c:strRef>
          </c:cat>
          <c:val>
            <c:numRef>
              <c:f>Rekap!$C$22:$C$26</c:f>
              <c:numCache>
                <c:formatCode>_(* #,##0_);_(* \(#,##0\);_(* "-"_);_(@_)</c:formatCode>
                <c:ptCount val="5"/>
                <c:pt idx="0">
                  <c:v>211700</c:v>
                </c:pt>
                <c:pt idx="1">
                  <c:v>232870</c:v>
                </c:pt>
                <c:pt idx="2">
                  <c:v>256157</c:v>
                </c:pt>
                <c:pt idx="3">
                  <c:v>281772.7</c:v>
                </c:pt>
                <c:pt idx="4">
                  <c:v>309949.97000000003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EF6-4011-B854-9C1DD7A5AD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Rekap!$B$22:$B$26</c:f>
              <c:strCache>
                <c:ptCount val="5"/>
                <c:pt idx="0">
                  <c:v>Tahun ke-1</c:v>
                </c:pt>
                <c:pt idx="1">
                  <c:v>Tahun ke-2</c:v>
                </c:pt>
                <c:pt idx="2">
                  <c:v>Tahun ke-3</c:v>
                </c:pt>
                <c:pt idx="3">
                  <c:v>Tahun ke-4</c:v>
                </c:pt>
                <c:pt idx="4">
                  <c:v>Tahun ke-5</c:v>
                </c:pt>
              </c:strCache>
            </c:strRef>
          </c:cat>
          <c:val>
            <c:numRef>
              <c:f>Rekap!$D$22:$D$26</c:f>
              <c:numCache>
                <c:formatCode>General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EF6-4011-B854-9C1DD7A5AD3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Rekap!$B$22:$B$26</c:f>
              <c:strCache>
                <c:ptCount val="5"/>
                <c:pt idx="0">
                  <c:v>Tahun ke-1</c:v>
                </c:pt>
                <c:pt idx="1">
                  <c:v>Tahun ke-2</c:v>
                </c:pt>
                <c:pt idx="2">
                  <c:v>Tahun ke-3</c:v>
                </c:pt>
                <c:pt idx="3">
                  <c:v>Tahun ke-4</c:v>
                </c:pt>
                <c:pt idx="4">
                  <c:v>Tahun ke-5</c:v>
                </c:pt>
              </c:strCache>
            </c:strRef>
          </c:cat>
          <c:val>
            <c:numRef>
              <c:f>Rekap!$E$22:$E$26</c:f>
              <c:numCache>
                <c:formatCode>General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EF6-4011-B854-9C1DD7A5AD3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Rekap!$B$22:$B$26</c:f>
              <c:strCache>
                <c:ptCount val="5"/>
                <c:pt idx="0">
                  <c:v>Tahun ke-1</c:v>
                </c:pt>
                <c:pt idx="1">
                  <c:v>Tahun ke-2</c:v>
                </c:pt>
                <c:pt idx="2">
                  <c:v>Tahun ke-3</c:v>
                </c:pt>
                <c:pt idx="3">
                  <c:v>Tahun ke-4</c:v>
                </c:pt>
                <c:pt idx="4">
                  <c:v>Tahun ke-5</c:v>
                </c:pt>
              </c:strCache>
            </c:strRef>
          </c:cat>
          <c:val>
            <c:numRef>
              <c:f>Rekap!$F$22:$F$26</c:f>
              <c:numCache>
                <c:formatCode>General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EF6-4011-B854-9C1DD7A5AD3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Rekap!$B$22:$B$26</c:f>
              <c:strCache>
                <c:ptCount val="5"/>
                <c:pt idx="0">
                  <c:v>Tahun ke-1</c:v>
                </c:pt>
                <c:pt idx="1">
                  <c:v>Tahun ke-2</c:v>
                </c:pt>
                <c:pt idx="2">
                  <c:v>Tahun ke-3</c:v>
                </c:pt>
                <c:pt idx="3">
                  <c:v>Tahun ke-4</c:v>
                </c:pt>
                <c:pt idx="4">
                  <c:v>Tahun ke-5</c:v>
                </c:pt>
              </c:strCache>
            </c:strRef>
          </c:cat>
          <c:val>
            <c:numRef>
              <c:f>Rekap!$G$22:$G$26</c:f>
              <c:numCache>
                <c:formatCode>General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EF6-4011-B854-9C1DD7A5AD3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Rekap!$B$22:$B$26</c:f>
              <c:strCache>
                <c:ptCount val="5"/>
                <c:pt idx="0">
                  <c:v>Tahun ke-1</c:v>
                </c:pt>
                <c:pt idx="1">
                  <c:v>Tahun ke-2</c:v>
                </c:pt>
                <c:pt idx="2">
                  <c:v>Tahun ke-3</c:v>
                </c:pt>
                <c:pt idx="3">
                  <c:v>Tahun ke-4</c:v>
                </c:pt>
                <c:pt idx="4">
                  <c:v>Tahun ke-5</c:v>
                </c:pt>
              </c:strCache>
            </c:strRef>
          </c:cat>
          <c:val>
            <c:numRef>
              <c:f>Rekap!$H$22:$H$26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EF6-4011-B854-9C1DD7A5AD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53109376"/>
        <c:axId val="1955440208"/>
        <c:extLst/>
      </c:barChart>
      <c:catAx>
        <c:axId val="19531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0208"/>
        <c:crosses val="autoZero"/>
        <c:auto val="1"/>
        <c:lblAlgn val="ctr"/>
        <c:lblOffset val="100"/>
        <c:noMultiLvlLbl val="0"/>
      </c:catAx>
      <c:valAx>
        <c:axId val="1955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9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db_datadict.php?db=papikos&amp;table=ulasan&amp;server=1&amp;target=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134</xdr:row>
      <xdr:rowOff>0</xdr:rowOff>
    </xdr:from>
    <xdr:to>
      <xdr:col>0</xdr:col>
      <xdr:colOff>9525</xdr:colOff>
      <xdr:row>134</xdr:row>
      <xdr:rowOff>9525</xdr:rowOff>
    </xdr:to>
    <xdr:pic>
      <xdr:nvPicPr>
        <xdr:cNvPr id="3" name="Picture 2" descr="Open new phpMyAdmin window">
          <a:hlinkClick xmlns:r="http://schemas.openxmlformats.org/officeDocument/2006/relationships" r:id="rId1" tgtFrame="_blank" tooltip="Open new phpMyAdmin window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CBBD2-722D-49DE-9891-68EE9ED60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29</xdr:row>
      <xdr:rowOff>0</xdr:rowOff>
    </xdr:from>
    <xdr:to>
      <xdr:col>6</xdr:col>
      <xdr:colOff>446924</xdr:colOff>
      <xdr:row>38</xdr:row>
      <xdr:rowOff>171214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24500"/>
          <a:ext cx="6009524" cy="1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5"/>
  <sheetViews>
    <sheetView zoomScale="80" zoomScaleNormal="80" workbookViewId="0">
      <selection activeCell="F15" sqref="F15"/>
    </sheetView>
  </sheetViews>
  <sheetFormatPr defaultRowHeight="15" x14ac:dyDescent="0.25"/>
  <cols>
    <col min="1" max="1" width="19" bestFit="1" customWidth="1"/>
    <col min="2" max="2" width="11.85546875" bestFit="1" customWidth="1"/>
    <col min="4" max="4" width="24.85546875" bestFit="1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>
        <v>2</v>
      </c>
    </row>
    <row r="4" spans="1:5" x14ac:dyDescent="0.25">
      <c r="A4" t="s">
        <v>3</v>
      </c>
      <c r="B4" t="s">
        <v>4</v>
      </c>
    </row>
    <row r="6" spans="1:5" ht="22.5" x14ac:dyDescent="0.25">
      <c r="A6" s="2" t="s">
        <v>7</v>
      </c>
    </row>
    <row r="7" spans="1:5" x14ac:dyDescent="0.25">
      <c r="A7" s="1"/>
    </row>
    <row r="8" spans="1:5" ht="28.5" x14ac:dyDescent="0.25">
      <c r="A8" s="8" t="s">
        <v>8</v>
      </c>
      <c r="B8" s="8" t="s">
        <v>5</v>
      </c>
      <c r="C8" s="8" t="s">
        <v>6</v>
      </c>
      <c r="D8" s="8" t="s">
        <v>91</v>
      </c>
      <c r="E8" s="8" t="s">
        <v>9</v>
      </c>
    </row>
    <row r="9" spans="1:5" x14ac:dyDescent="0.25">
      <c r="A9" s="9" t="s">
        <v>10</v>
      </c>
      <c r="B9" s="10" t="s">
        <v>11</v>
      </c>
      <c r="C9" s="11">
        <v>3</v>
      </c>
      <c r="D9" s="9">
        <f>C9*2</f>
        <v>6</v>
      </c>
      <c r="E9" s="11"/>
    </row>
    <row r="10" spans="1:5" x14ac:dyDescent="0.25">
      <c r="A10" s="9" t="s">
        <v>13</v>
      </c>
      <c r="B10" s="10" t="s">
        <v>14</v>
      </c>
      <c r="C10" s="11">
        <v>30</v>
      </c>
      <c r="D10" s="9">
        <f>C10*1</f>
        <v>30</v>
      </c>
      <c r="E10" s="11"/>
    </row>
    <row r="11" spans="1:5" x14ac:dyDescent="0.25">
      <c r="A11" s="9" t="s">
        <v>15</v>
      </c>
      <c r="B11" s="10" t="s">
        <v>16</v>
      </c>
      <c r="C11" s="11">
        <v>1</v>
      </c>
      <c r="D11" s="9">
        <v>8</v>
      </c>
      <c r="E11" s="11"/>
    </row>
    <row r="12" spans="1:5" x14ac:dyDescent="0.25">
      <c r="A12" s="9" t="s">
        <v>17</v>
      </c>
      <c r="B12" s="10" t="s">
        <v>18</v>
      </c>
      <c r="C12" s="11">
        <v>5</v>
      </c>
      <c r="D12" s="9">
        <f t="shared" ref="D12" si="0">C12*2</f>
        <v>10</v>
      </c>
      <c r="E12" s="11"/>
    </row>
    <row r="13" spans="1:5" x14ac:dyDescent="0.25">
      <c r="A13" s="19" t="s">
        <v>93</v>
      </c>
      <c r="B13" s="19"/>
      <c r="C13" s="19"/>
      <c r="D13" s="9">
        <f>SUM(D9:D12)</f>
        <v>54</v>
      </c>
      <c r="E13" s="11"/>
    </row>
    <row r="14" spans="1:5" x14ac:dyDescent="0.25">
      <c r="A14" s="1"/>
    </row>
    <row r="15" spans="1:5" ht="45" x14ac:dyDescent="0.25">
      <c r="A15" s="2" t="s">
        <v>19</v>
      </c>
    </row>
    <row r="16" spans="1:5" ht="15.75" thickBot="1" x14ac:dyDescent="0.3">
      <c r="A16" s="1"/>
    </row>
    <row r="17" spans="1:5" ht="29.25" thickBot="1" x14ac:dyDescent="0.3">
      <c r="A17" s="3" t="s">
        <v>8</v>
      </c>
      <c r="B17" s="3" t="s">
        <v>5</v>
      </c>
      <c r="C17" s="3" t="s">
        <v>6</v>
      </c>
      <c r="D17" s="3" t="s">
        <v>91</v>
      </c>
      <c r="E17" s="3" t="s">
        <v>9</v>
      </c>
    </row>
    <row r="18" spans="1:5" ht="15.75" thickBot="1" x14ac:dyDescent="0.3">
      <c r="A18" s="4" t="s">
        <v>10</v>
      </c>
      <c r="B18" s="5" t="s">
        <v>20</v>
      </c>
      <c r="C18" s="6">
        <v>4</v>
      </c>
      <c r="D18" s="4">
        <f>C18*2</f>
        <v>8</v>
      </c>
      <c r="E18" s="6"/>
    </row>
    <row r="19" spans="1:5" ht="15.75" thickBot="1" x14ac:dyDescent="0.3">
      <c r="A19" s="4" t="s">
        <v>21</v>
      </c>
      <c r="B19" s="5" t="s">
        <v>11</v>
      </c>
      <c r="C19" s="6">
        <v>3</v>
      </c>
      <c r="D19" s="4">
        <f t="shared" ref="D19:D20" si="1">C19*2</f>
        <v>6</v>
      </c>
      <c r="E19" s="6"/>
    </row>
    <row r="20" spans="1:5" ht="15.75" thickBot="1" x14ac:dyDescent="0.3">
      <c r="A20" s="4" t="s">
        <v>22</v>
      </c>
      <c r="B20" s="5" t="s">
        <v>18</v>
      </c>
      <c r="C20" s="6">
        <v>5</v>
      </c>
      <c r="D20" s="4">
        <f t="shared" si="1"/>
        <v>10</v>
      </c>
      <c r="E20" s="6"/>
    </row>
    <row r="21" spans="1:5" x14ac:dyDescent="0.25">
      <c r="A21" s="19" t="s">
        <v>93</v>
      </c>
      <c r="B21" s="19"/>
      <c r="C21" s="19"/>
      <c r="D21" s="9">
        <f>SUM(D18:D20)</f>
        <v>24</v>
      </c>
      <c r="E21" s="11"/>
    </row>
    <row r="22" spans="1:5" x14ac:dyDescent="0.25">
      <c r="A22" s="1"/>
    </row>
    <row r="23" spans="1:5" ht="22.5" x14ac:dyDescent="0.25">
      <c r="A23" s="2" t="s">
        <v>23</v>
      </c>
    </row>
    <row r="24" spans="1:5" ht="15.75" thickBot="1" x14ac:dyDescent="0.3">
      <c r="A24" s="1"/>
    </row>
    <row r="25" spans="1:5" ht="29.25" thickBot="1" x14ac:dyDescent="0.3">
      <c r="A25" s="3" t="s">
        <v>8</v>
      </c>
      <c r="B25" s="3" t="s">
        <v>5</v>
      </c>
      <c r="C25" s="3" t="s">
        <v>6</v>
      </c>
      <c r="D25" s="3" t="s">
        <v>91</v>
      </c>
      <c r="E25" s="3" t="s">
        <v>9</v>
      </c>
    </row>
    <row r="26" spans="1:5" ht="15.75" thickBot="1" x14ac:dyDescent="0.3">
      <c r="A26" s="4" t="s">
        <v>10</v>
      </c>
      <c r="B26" s="5" t="s">
        <v>18</v>
      </c>
      <c r="C26" s="6">
        <v>5</v>
      </c>
      <c r="D26" s="4">
        <f>C26*2</f>
        <v>10</v>
      </c>
      <c r="E26" s="6"/>
    </row>
    <row r="27" spans="1:5" ht="15.75" thickBot="1" x14ac:dyDescent="0.3">
      <c r="A27" s="4" t="s">
        <v>22</v>
      </c>
      <c r="B27" s="5" t="s">
        <v>20</v>
      </c>
      <c r="C27" s="6">
        <v>4</v>
      </c>
      <c r="D27" s="4">
        <f t="shared" ref="D27:D28" si="2">C27*2</f>
        <v>8</v>
      </c>
      <c r="E27" s="6"/>
    </row>
    <row r="28" spans="1:5" ht="15.75" thickBot="1" x14ac:dyDescent="0.3">
      <c r="A28" s="4" t="s">
        <v>24</v>
      </c>
      <c r="B28" s="5" t="s">
        <v>18</v>
      </c>
      <c r="C28" s="6">
        <v>5</v>
      </c>
      <c r="D28" s="4">
        <f t="shared" si="2"/>
        <v>10</v>
      </c>
      <c r="E28" s="6"/>
    </row>
    <row r="29" spans="1:5" x14ac:dyDescent="0.25">
      <c r="A29" s="19" t="s">
        <v>93</v>
      </c>
      <c r="B29" s="19"/>
      <c r="C29" s="19"/>
      <c r="D29" s="9">
        <f>SUM(D26:D28)</f>
        <v>28</v>
      </c>
      <c r="E29" s="11"/>
    </row>
    <row r="30" spans="1:5" x14ac:dyDescent="0.25">
      <c r="A30" s="1"/>
    </row>
    <row r="31" spans="1:5" ht="22.5" x14ac:dyDescent="0.25">
      <c r="A31" s="2" t="s">
        <v>25</v>
      </c>
    </row>
    <row r="32" spans="1:5" ht="15.75" thickBot="1" x14ac:dyDescent="0.3">
      <c r="A32" s="1"/>
    </row>
    <row r="33" spans="1:5" ht="29.25" thickBot="1" x14ac:dyDescent="0.3">
      <c r="A33" s="3" t="s">
        <v>8</v>
      </c>
      <c r="B33" s="3" t="s">
        <v>5</v>
      </c>
      <c r="C33" s="3" t="s">
        <v>6</v>
      </c>
      <c r="D33" s="3" t="s">
        <v>91</v>
      </c>
      <c r="E33" s="3" t="s">
        <v>9</v>
      </c>
    </row>
    <row r="34" spans="1:5" ht="15.75" thickBot="1" x14ac:dyDescent="0.3">
      <c r="A34" s="4" t="s">
        <v>10</v>
      </c>
      <c r="B34" s="5" t="s">
        <v>20</v>
      </c>
      <c r="C34" s="6">
        <v>4</v>
      </c>
      <c r="D34" s="4">
        <f>C34*2</f>
        <v>8</v>
      </c>
      <c r="E34" s="6"/>
    </row>
    <row r="35" spans="1:5" ht="15.75" thickBot="1" x14ac:dyDescent="0.3">
      <c r="A35" s="4" t="s">
        <v>13</v>
      </c>
      <c r="B35" s="5" t="s">
        <v>26</v>
      </c>
      <c r="C35" s="6">
        <v>20</v>
      </c>
      <c r="D35" s="4">
        <f>C35*1</f>
        <v>20</v>
      </c>
      <c r="E35" s="6"/>
    </row>
    <row r="36" spans="1:5" ht="15.75" thickBot="1" x14ac:dyDescent="0.3">
      <c r="A36" s="4" t="s">
        <v>15</v>
      </c>
      <c r="B36" s="5" t="s">
        <v>27</v>
      </c>
      <c r="C36" s="6">
        <v>1</v>
      </c>
      <c r="D36" s="4">
        <v>8</v>
      </c>
      <c r="E36" s="6"/>
    </row>
    <row r="37" spans="1:5" ht="15.75" thickBot="1" x14ac:dyDescent="0.3">
      <c r="A37" s="4" t="s">
        <v>17</v>
      </c>
      <c r="B37" s="5" t="s">
        <v>18</v>
      </c>
      <c r="C37" s="6">
        <v>5</v>
      </c>
      <c r="D37" s="4">
        <f t="shared" ref="D37" si="3">C37*2</f>
        <v>10</v>
      </c>
      <c r="E37" s="6"/>
    </row>
    <row r="38" spans="1:5" x14ac:dyDescent="0.25">
      <c r="A38" s="19" t="s">
        <v>93</v>
      </c>
      <c r="B38" s="19"/>
      <c r="C38" s="19"/>
      <c r="D38" s="9">
        <f>SUM(D35:D37)</f>
        <v>38</v>
      </c>
      <c r="E38" s="11"/>
    </row>
    <row r="39" spans="1:5" x14ac:dyDescent="0.25">
      <c r="A39" s="1"/>
    </row>
    <row r="40" spans="1:5" ht="22.5" x14ac:dyDescent="0.25">
      <c r="A40" s="2" t="s">
        <v>28</v>
      </c>
    </row>
    <row r="41" spans="1:5" ht="15.75" thickBot="1" x14ac:dyDescent="0.3">
      <c r="A41" s="1"/>
    </row>
    <row r="42" spans="1:5" ht="29.25" thickBot="1" x14ac:dyDescent="0.3">
      <c r="A42" s="3" t="s">
        <v>8</v>
      </c>
      <c r="B42" s="3" t="s">
        <v>5</v>
      </c>
      <c r="C42" s="3" t="s">
        <v>6</v>
      </c>
      <c r="D42" s="3" t="s">
        <v>91</v>
      </c>
      <c r="E42" s="3" t="s">
        <v>9</v>
      </c>
    </row>
    <row r="43" spans="1:5" ht="15.75" thickBot="1" x14ac:dyDescent="0.3">
      <c r="A43" s="4" t="s">
        <v>10</v>
      </c>
      <c r="B43" s="5" t="s">
        <v>18</v>
      </c>
      <c r="C43" s="6">
        <v>5</v>
      </c>
      <c r="D43" s="4">
        <f>C43*2</f>
        <v>10</v>
      </c>
      <c r="E43" s="6"/>
    </row>
    <row r="44" spans="1:5" ht="15.75" thickBot="1" x14ac:dyDescent="0.3">
      <c r="A44" s="4" t="s">
        <v>13</v>
      </c>
      <c r="B44" s="5" t="s">
        <v>29</v>
      </c>
      <c r="C44" s="6">
        <v>50</v>
      </c>
      <c r="D44" s="4">
        <f>C44*1</f>
        <v>50</v>
      </c>
      <c r="E44" s="6"/>
    </row>
    <row r="45" spans="1:5" ht="15.75" thickBot="1" x14ac:dyDescent="0.3">
      <c r="A45" s="4" t="s">
        <v>30</v>
      </c>
      <c r="B45" s="5" t="s">
        <v>31</v>
      </c>
      <c r="C45" s="6">
        <v>50</v>
      </c>
      <c r="D45" s="4">
        <f>C45*1</f>
        <v>50</v>
      </c>
      <c r="E45" s="6"/>
    </row>
    <row r="46" spans="1:5" ht="15.75" thickBot="1" x14ac:dyDescent="0.3">
      <c r="A46" s="4" t="s">
        <v>32</v>
      </c>
      <c r="B46" s="5" t="s">
        <v>11</v>
      </c>
      <c r="C46" s="6">
        <v>3</v>
      </c>
      <c r="D46" s="4">
        <f t="shared" ref="D46:D56" si="4">C46*2</f>
        <v>6</v>
      </c>
      <c r="E46" s="6"/>
    </row>
    <row r="47" spans="1:5" ht="15.75" thickBot="1" x14ac:dyDescent="0.3">
      <c r="A47" s="4" t="s">
        <v>33</v>
      </c>
      <c r="B47" s="5" t="s">
        <v>20</v>
      </c>
      <c r="C47" s="6">
        <v>4</v>
      </c>
      <c r="D47" s="4">
        <f t="shared" si="4"/>
        <v>8</v>
      </c>
      <c r="E47" s="6"/>
    </row>
    <row r="48" spans="1:5" ht="15.75" thickBot="1" x14ac:dyDescent="0.3">
      <c r="A48" s="4" t="s">
        <v>34</v>
      </c>
      <c r="B48" s="5" t="s">
        <v>35</v>
      </c>
      <c r="C48" s="6">
        <v>9</v>
      </c>
      <c r="D48" s="4">
        <f t="shared" si="4"/>
        <v>18</v>
      </c>
      <c r="E48" s="6"/>
    </row>
    <row r="49" spans="1:5" ht="60.75" thickBot="1" x14ac:dyDescent="0.3">
      <c r="A49" s="4" t="s">
        <v>36</v>
      </c>
      <c r="B49" s="5" t="s">
        <v>37</v>
      </c>
      <c r="C49" s="6">
        <v>1</v>
      </c>
      <c r="D49" s="4">
        <f t="shared" si="4"/>
        <v>2</v>
      </c>
      <c r="E49" s="6" t="s">
        <v>38</v>
      </c>
    </row>
    <row r="50" spans="1:5" ht="15.75" thickBot="1" x14ac:dyDescent="0.3">
      <c r="A50" s="4" t="s">
        <v>39</v>
      </c>
      <c r="B50" s="5" t="s">
        <v>40</v>
      </c>
      <c r="C50" s="6">
        <v>6</v>
      </c>
      <c r="D50" s="4">
        <f t="shared" si="4"/>
        <v>12</v>
      </c>
      <c r="E50" s="6"/>
    </row>
    <row r="51" spans="1:5" ht="15.75" thickBot="1" x14ac:dyDescent="0.3">
      <c r="A51" s="4" t="s">
        <v>41</v>
      </c>
      <c r="B51" s="5" t="s">
        <v>40</v>
      </c>
      <c r="C51" s="6">
        <v>6</v>
      </c>
      <c r="D51" s="4">
        <f t="shared" si="4"/>
        <v>12</v>
      </c>
      <c r="E51" s="6"/>
    </row>
    <row r="52" spans="1:5" ht="15.75" thickBot="1" x14ac:dyDescent="0.3">
      <c r="A52" s="4" t="s">
        <v>42</v>
      </c>
      <c r="B52" s="5" t="s">
        <v>20</v>
      </c>
      <c r="C52" s="6">
        <v>4</v>
      </c>
      <c r="D52" s="4">
        <f t="shared" si="4"/>
        <v>8</v>
      </c>
      <c r="E52" s="6"/>
    </row>
    <row r="53" spans="1:5" ht="15.75" thickBot="1" x14ac:dyDescent="0.3">
      <c r="A53" s="4" t="s">
        <v>15</v>
      </c>
      <c r="B53" s="5" t="s">
        <v>16</v>
      </c>
      <c r="C53" s="6">
        <v>1</v>
      </c>
      <c r="D53" s="4">
        <v>8</v>
      </c>
      <c r="E53" s="6"/>
    </row>
    <row r="54" spans="1:5" ht="15.75" thickBot="1" x14ac:dyDescent="0.3">
      <c r="A54" s="4" t="s">
        <v>17</v>
      </c>
      <c r="B54" s="5" t="s">
        <v>20</v>
      </c>
      <c r="C54" s="6">
        <v>4</v>
      </c>
      <c r="D54" s="4">
        <f t="shared" si="4"/>
        <v>8</v>
      </c>
      <c r="E54" s="6"/>
    </row>
    <row r="55" spans="1:5" ht="15.75" thickBot="1" x14ac:dyDescent="0.3">
      <c r="A55" s="4" t="s">
        <v>43</v>
      </c>
      <c r="B55" s="5" t="s">
        <v>27</v>
      </c>
      <c r="C55" s="6">
        <v>1</v>
      </c>
      <c r="D55" s="4">
        <v>8</v>
      </c>
      <c r="E55" s="6"/>
    </row>
    <row r="56" spans="1:5" ht="15.75" thickBot="1" x14ac:dyDescent="0.3">
      <c r="A56" s="4" t="s">
        <v>44</v>
      </c>
      <c r="B56" s="5" t="s">
        <v>18</v>
      </c>
      <c r="C56" s="6">
        <v>5</v>
      </c>
      <c r="D56" s="4">
        <f t="shared" si="4"/>
        <v>10</v>
      </c>
      <c r="E56" s="6"/>
    </row>
    <row r="57" spans="1:5" x14ac:dyDescent="0.25">
      <c r="A57" s="19" t="s">
        <v>93</v>
      </c>
      <c r="B57" s="19"/>
      <c r="C57" s="19"/>
      <c r="D57" s="9">
        <f>SUM(D43:D56)</f>
        <v>210</v>
      </c>
      <c r="E57" s="11"/>
    </row>
    <row r="58" spans="1:5" x14ac:dyDescent="0.25">
      <c r="A58" s="1"/>
    </row>
    <row r="59" spans="1:5" ht="22.5" x14ac:dyDescent="0.25">
      <c r="A59" s="2" t="s">
        <v>45</v>
      </c>
    </row>
    <row r="60" spans="1:5" ht="15.75" thickBot="1" x14ac:dyDescent="0.3">
      <c r="A60" s="1"/>
    </row>
    <row r="61" spans="1:5" ht="29.25" thickBot="1" x14ac:dyDescent="0.3">
      <c r="A61" s="3" t="s">
        <v>8</v>
      </c>
      <c r="B61" s="3" t="s">
        <v>5</v>
      </c>
      <c r="C61" s="3" t="s">
        <v>6</v>
      </c>
      <c r="D61" s="3" t="s">
        <v>91</v>
      </c>
      <c r="E61" s="3" t="s">
        <v>9</v>
      </c>
    </row>
    <row r="62" spans="1:5" ht="15.75" thickBot="1" x14ac:dyDescent="0.3">
      <c r="A62" s="4" t="s">
        <v>10</v>
      </c>
      <c r="B62" s="5" t="s">
        <v>18</v>
      </c>
      <c r="C62" s="6">
        <v>5</v>
      </c>
      <c r="D62" s="4">
        <f>C62*2</f>
        <v>10</v>
      </c>
      <c r="E62" s="6"/>
    </row>
    <row r="63" spans="1:5" ht="15.75" thickBot="1" x14ac:dyDescent="0.3">
      <c r="A63" s="4" t="s">
        <v>46</v>
      </c>
      <c r="B63" s="5" t="s">
        <v>31</v>
      </c>
      <c r="C63" s="6">
        <v>50</v>
      </c>
      <c r="D63" s="4">
        <f>C63*1</f>
        <v>50</v>
      </c>
      <c r="E63" s="6"/>
    </row>
    <row r="64" spans="1:5" ht="15.75" thickBot="1" x14ac:dyDescent="0.3">
      <c r="A64" s="4" t="s">
        <v>22</v>
      </c>
      <c r="B64" s="5" t="s">
        <v>18</v>
      </c>
      <c r="C64" s="6">
        <v>5</v>
      </c>
      <c r="D64" s="4">
        <f t="shared" ref="D64:D65" si="5">C64*2</f>
        <v>10</v>
      </c>
      <c r="E64" s="6"/>
    </row>
    <row r="65" spans="1:5" ht="45.75" thickBot="1" x14ac:dyDescent="0.3">
      <c r="A65" s="4" t="s">
        <v>47</v>
      </c>
      <c r="B65" s="5" t="s">
        <v>37</v>
      </c>
      <c r="C65" s="6">
        <v>1</v>
      </c>
      <c r="D65" s="4">
        <f t="shared" si="5"/>
        <v>2</v>
      </c>
      <c r="E65" s="6" t="s">
        <v>48</v>
      </c>
    </row>
    <row r="66" spans="1:5" x14ac:dyDescent="0.25">
      <c r="A66" s="19" t="s">
        <v>93</v>
      </c>
      <c r="B66" s="19"/>
      <c r="C66" s="19"/>
      <c r="D66" s="9">
        <f>SUM(D62:D65)</f>
        <v>72</v>
      </c>
      <c r="E66" s="11"/>
    </row>
    <row r="67" spans="1:5" x14ac:dyDescent="0.25">
      <c r="A67" s="1"/>
    </row>
    <row r="68" spans="1:5" ht="45" x14ac:dyDescent="0.25">
      <c r="A68" s="2" t="s">
        <v>49</v>
      </c>
    </row>
    <row r="69" spans="1:5" ht="15.75" thickBot="1" x14ac:dyDescent="0.3">
      <c r="A69" s="1"/>
    </row>
    <row r="70" spans="1:5" ht="29.25" thickBot="1" x14ac:dyDescent="0.3">
      <c r="A70" s="3" t="s">
        <v>8</v>
      </c>
      <c r="B70" s="3" t="s">
        <v>5</v>
      </c>
      <c r="C70" s="3" t="s">
        <v>6</v>
      </c>
      <c r="D70" s="3" t="s">
        <v>91</v>
      </c>
      <c r="E70" s="3" t="s">
        <v>9</v>
      </c>
    </row>
    <row r="71" spans="1:5" ht="15.75" thickBot="1" x14ac:dyDescent="0.3">
      <c r="A71" s="4" t="s">
        <v>10</v>
      </c>
      <c r="B71" s="5" t="s">
        <v>18</v>
      </c>
      <c r="C71" s="6">
        <v>5</v>
      </c>
      <c r="D71" s="4">
        <f>C71*2</f>
        <v>10</v>
      </c>
      <c r="E71" s="6"/>
    </row>
    <row r="72" spans="1:5" ht="15.75" thickBot="1" x14ac:dyDescent="0.3">
      <c r="A72" s="4" t="s">
        <v>50</v>
      </c>
      <c r="B72" s="5" t="s">
        <v>18</v>
      </c>
      <c r="C72" s="6">
        <v>5</v>
      </c>
      <c r="D72" s="4">
        <f t="shared" ref="D72:D77" si="6">C72*2</f>
        <v>10</v>
      </c>
      <c r="E72" s="6"/>
    </row>
    <row r="73" spans="1:5" ht="75.75" thickBot="1" x14ac:dyDescent="0.3">
      <c r="A73" s="4" t="s">
        <v>51</v>
      </c>
      <c r="B73" s="5" t="s">
        <v>37</v>
      </c>
      <c r="C73" s="6">
        <v>1</v>
      </c>
      <c r="D73" s="4">
        <f t="shared" si="6"/>
        <v>2</v>
      </c>
      <c r="E73" s="6" t="s">
        <v>52</v>
      </c>
    </row>
    <row r="74" spans="1:5" ht="15.75" thickBot="1" x14ac:dyDescent="0.3">
      <c r="A74" s="4" t="s">
        <v>53</v>
      </c>
      <c r="B74" s="5" t="s">
        <v>54</v>
      </c>
      <c r="C74" s="6">
        <v>7</v>
      </c>
      <c r="D74" s="4">
        <f t="shared" si="6"/>
        <v>14</v>
      </c>
      <c r="E74" s="6"/>
    </row>
    <row r="75" spans="1:5" ht="15.75" thickBot="1" x14ac:dyDescent="0.3">
      <c r="A75" s="4" t="s">
        <v>55</v>
      </c>
      <c r="B75" s="5" t="s">
        <v>14</v>
      </c>
      <c r="C75" s="6">
        <v>30</v>
      </c>
      <c r="D75" s="4">
        <f>C75*1</f>
        <v>30</v>
      </c>
      <c r="E75" s="6"/>
    </row>
    <row r="76" spans="1:5" ht="15.75" thickBot="1" x14ac:dyDescent="0.3">
      <c r="A76" s="4" t="s">
        <v>56</v>
      </c>
      <c r="B76" s="5" t="s">
        <v>16</v>
      </c>
      <c r="C76" s="6">
        <v>1</v>
      </c>
      <c r="D76" s="4">
        <v>8</v>
      </c>
      <c r="E76" s="6"/>
    </row>
    <row r="77" spans="1:5" ht="15.75" thickBot="1" x14ac:dyDescent="0.3">
      <c r="A77" s="4" t="s">
        <v>57</v>
      </c>
      <c r="B77" s="5" t="s">
        <v>37</v>
      </c>
      <c r="C77" s="6">
        <v>1</v>
      </c>
      <c r="D77" s="4">
        <f t="shared" si="6"/>
        <v>2</v>
      </c>
      <c r="E77" s="6"/>
    </row>
    <row r="78" spans="1:5" x14ac:dyDescent="0.25">
      <c r="A78" s="19" t="s">
        <v>93</v>
      </c>
      <c r="B78" s="19"/>
      <c r="C78" s="19"/>
      <c r="D78" s="9">
        <f>SUM(D71:D77)</f>
        <v>76</v>
      </c>
      <c r="E78" s="11"/>
    </row>
    <row r="79" spans="1:5" x14ac:dyDescent="0.25">
      <c r="A79" s="1"/>
    </row>
    <row r="80" spans="1:5" ht="22.5" x14ac:dyDescent="0.25">
      <c r="A80" s="2" t="s">
        <v>58</v>
      </c>
    </row>
    <row r="81" spans="1:5" ht="15.75" thickBot="1" x14ac:dyDescent="0.3">
      <c r="A81" s="1"/>
    </row>
    <row r="82" spans="1:5" ht="29.25" thickBot="1" x14ac:dyDescent="0.3">
      <c r="A82" s="3" t="s">
        <v>8</v>
      </c>
      <c r="B82" s="3" t="s">
        <v>5</v>
      </c>
      <c r="C82" s="3" t="s">
        <v>6</v>
      </c>
      <c r="D82" s="3" t="s">
        <v>91</v>
      </c>
      <c r="E82" s="3" t="s">
        <v>9</v>
      </c>
    </row>
    <row r="83" spans="1:5" ht="15.75" thickBot="1" x14ac:dyDescent="0.3">
      <c r="A83" s="4" t="s">
        <v>10</v>
      </c>
      <c r="B83" s="5" t="s">
        <v>18</v>
      </c>
      <c r="C83" s="6">
        <v>5</v>
      </c>
      <c r="D83" s="4">
        <f>C83*2</f>
        <v>10</v>
      </c>
      <c r="E83" s="6"/>
    </row>
    <row r="84" spans="1:5" ht="15.75" thickBot="1" x14ac:dyDescent="0.3">
      <c r="A84" s="4" t="s">
        <v>22</v>
      </c>
      <c r="B84" s="5" t="s">
        <v>20</v>
      </c>
      <c r="C84" s="6">
        <v>4</v>
      </c>
      <c r="D84" s="4">
        <f t="shared" ref="D84:D88" si="7">C84*2</f>
        <v>8</v>
      </c>
      <c r="E84" s="6"/>
    </row>
    <row r="85" spans="1:5" ht="15.75" thickBot="1" x14ac:dyDescent="0.3">
      <c r="A85" s="4" t="s">
        <v>24</v>
      </c>
      <c r="B85" s="5" t="s">
        <v>18</v>
      </c>
      <c r="C85" s="6">
        <v>5</v>
      </c>
      <c r="D85" s="4">
        <f t="shared" si="7"/>
        <v>10</v>
      </c>
      <c r="E85" s="6"/>
    </row>
    <row r="86" spans="1:5" ht="15.75" thickBot="1" x14ac:dyDescent="0.3">
      <c r="A86" s="4" t="s">
        <v>59</v>
      </c>
      <c r="B86" s="5" t="s">
        <v>16</v>
      </c>
      <c r="C86" s="6">
        <v>1</v>
      </c>
      <c r="D86" s="4">
        <v>8</v>
      </c>
      <c r="E86" s="6"/>
    </row>
    <row r="87" spans="1:5" ht="105.75" thickBot="1" x14ac:dyDescent="0.3">
      <c r="A87" s="4" t="s">
        <v>57</v>
      </c>
      <c r="B87" s="5" t="s">
        <v>37</v>
      </c>
      <c r="C87" s="6">
        <v>1</v>
      </c>
      <c r="D87" s="4">
        <f t="shared" si="7"/>
        <v>2</v>
      </c>
      <c r="E87" s="6" t="s">
        <v>60</v>
      </c>
    </row>
    <row r="88" spans="1:5" ht="15.75" thickBot="1" x14ac:dyDescent="0.3">
      <c r="A88" s="4" t="s">
        <v>61</v>
      </c>
      <c r="B88" s="5" t="s">
        <v>37</v>
      </c>
      <c r="C88" s="6">
        <v>1</v>
      </c>
      <c r="D88" s="4">
        <f t="shared" si="7"/>
        <v>2</v>
      </c>
      <c r="E88" s="6"/>
    </row>
    <row r="89" spans="1:5" x14ac:dyDescent="0.25">
      <c r="A89" s="19" t="s">
        <v>93</v>
      </c>
      <c r="B89" s="19"/>
      <c r="C89" s="19"/>
      <c r="D89" s="9">
        <f>SUM(D83:D88)</f>
        <v>40</v>
      </c>
      <c r="E89" s="11"/>
    </row>
    <row r="90" spans="1:5" x14ac:dyDescent="0.25">
      <c r="A90" s="1"/>
    </row>
    <row r="91" spans="1:5" ht="22.5" x14ac:dyDescent="0.25">
      <c r="A91" s="2" t="s">
        <v>62</v>
      </c>
    </row>
    <row r="92" spans="1:5" ht="15.75" thickBot="1" x14ac:dyDescent="0.3">
      <c r="A92" s="1"/>
    </row>
    <row r="93" spans="1:5" ht="29.25" thickBot="1" x14ac:dyDescent="0.3">
      <c r="A93" s="3" t="s">
        <v>8</v>
      </c>
      <c r="B93" s="3" t="s">
        <v>5</v>
      </c>
      <c r="C93" s="3" t="s">
        <v>6</v>
      </c>
      <c r="D93" s="3" t="s">
        <v>91</v>
      </c>
      <c r="E93" s="3" t="s">
        <v>9</v>
      </c>
    </row>
    <row r="94" spans="1:5" ht="15.75" thickBot="1" x14ac:dyDescent="0.3">
      <c r="A94" s="4" t="s">
        <v>10</v>
      </c>
      <c r="B94" s="5" t="s">
        <v>20</v>
      </c>
      <c r="C94" s="6">
        <v>4</v>
      </c>
      <c r="D94" s="4">
        <f>C94*2</f>
        <v>8</v>
      </c>
      <c r="E94" s="6"/>
    </row>
    <row r="95" spans="1:5" ht="15.75" thickBot="1" x14ac:dyDescent="0.3">
      <c r="A95" s="4" t="s">
        <v>13</v>
      </c>
      <c r="B95" s="5" t="s">
        <v>63</v>
      </c>
      <c r="C95" s="6">
        <v>35</v>
      </c>
      <c r="D95" s="4">
        <f t="shared" ref="D95:D100" si="8">C95*1</f>
        <v>35</v>
      </c>
      <c r="E95" s="6"/>
    </row>
    <row r="96" spans="1:5" ht="15.75" thickBot="1" x14ac:dyDescent="0.3">
      <c r="A96" s="4" t="s">
        <v>64</v>
      </c>
      <c r="B96" s="5" t="s">
        <v>14</v>
      </c>
      <c r="C96" s="6">
        <v>30</v>
      </c>
      <c r="D96" s="4">
        <f t="shared" si="8"/>
        <v>30</v>
      </c>
      <c r="E96" s="6"/>
    </row>
    <row r="97" spans="1:5" ht="15.75" thickBot="1" x14ac:dyDescent="0.3">
      <c r="A97" s="4" t="s">
        <v>65</v>
      </c>
      <c r="B97" s="5" t="s">
        <v>92</v>
      </c>
      <c r="C97" s="6">
        <v>65</v>
      </c>
      <c r="D97" s="4">
        <f t="shared" si="8"/>
        <v>65</v>
      </c>
      <c r="E97" s="6"/>
    </row>
    <row r="98" spans="1:5" ht="15.75" thickBot="1" x14ac:dyDescent="0.3">
      <c r="A98" s="4" t="s">
        <v>67</v>
      </c>
      <c r="B98" s="5" t="s">
        <v>68</v>
      </c>
      <c r="C98" s="6">
        <v>13</v>
      </c>
      <c r="D98" s="4">
        <f t="shared" si="8"/>
        <v>13</v>
      </c>
      <c r="E98" s="6"/>
    </row>
    <row r="99" spans="1:5" ht="15.75" thickBot="1" x14ac:dyDescent="0.3">
      <c r="A99" s="4" t="s">
        <v>69</v>
      </c>
      <c r="B99" s="5" t="s">
        <v>70</v>
      </c>
      <c r="C99" s="6">
        <v>16</v>
      </c>
      <c r="D99" s="4">
        <f t="shared" si="8"/>
        <v>16</v>
      </c>
      <c r="E99" s="6"/>
    </row>
    <row r="100" spans="1:5" ht="15.75" thickBot="1" x14ac:dyDescent="0.3">
      <c r="A100" s="4" t="s">
        <v>71</v>
      </c>
      <c r="B100" s="5" t="s">
        <v>66</v>
      </c>
      <c r="C100" s="6">
        <v>100</v>
      </c>
      <c r="D100" s="4">
        <f t="shared" si="8"/>
        <v>100</v>
      </c>
      <c r="E100" s="6"/>
    </row>
    <row r="101" spans="1:5" ht="60.75" thickBot="1" x14ac:dyDescent="0.3">
      <c r="A101" s="4" t="s">
        <v>72</v>
      </c>
      <c r="B101" s="5" t="s">
        <v>37</v>
      </c>
      <c r="C101" s="6">
        <v>1</v>
      </c>
      <c r="D101" s="4">
        <f t="shared" ref="D101:D113" si="9">C101*2</f>
        <v>2</v>
      </c>
      <c r="E101" s="6" t="s">
        <v>73</v>
      </c>
    </row>
    <row r="102" spans="1:5" ht="15.75" thickBot="1" x14ac:dyDescent="0.3">
      <c r="A102" s="4" t="s">
        <v>74</v>
      </c>
      <c r="B102" s="5" t="s">
        <v>75</v>
      </c>
      <c r="C102" s="6">
        <v>1</v>
      </c>
      <c r="D102" s="4">
        <v>8</v>
      </c>
      <c r="E102" s="6"/>
    </row>
    <row r="103" spans="1:5" ht="15.75" thickBot="1" x14ac:dyDescent="0.3">
      <c r="A103" s="4" t="s">
        <v>76</v>
      </c>
      <c r="B103" s="5" t="s">
        <v>29</v>
      </c>
      <c r="C103" s="6">
        <v>50</v>
      </c>
      <c r="D103" s="4">
        <f>C103*1</f>
        <v>50</v>
      </c>
      <c r="E103" s="6"/>
    </row>
    <row r="104" spans="1:5" ht="15.75" thickBot="1" x14ac:dyDescent="0.3">
      <c r="A104" s="4" t="s">
        <v>77</v>
      </c>
      <c r="B104" s="5" t="s">
        <v>70</v>
      </c>
      <c r="C104" s="6">
        <v>16</v>
      </c>
      <c r="D104" s="4">
        <f>C104*1</f>
        <v>16</v>
      </c>
      <c r="E104" s="6"/>
    </row>
    <row r="105" spans="1:5" ht="15.75" thickBot="1" x14ac:dyDescent="0.3">
      <c r="A105" s="4" t="s">
        <v>78</v>
      </c>
      <c r="B105" s="5" t="s">
        <v>79</v>
      </c>
      <c r="C105" s="6">
        <v>10</v>
      </c>
      <c r="D105" s="4">
        <f>C105*1</f>
        <v>10</v>
      </c>
      <c r="E105" s="6"/>
    </row>
    <row r="106" spans="1:5" ht="15.75" thickBot="1" x14ac:dyDescent="0.3">
      <c r="A106" s="4" t="s">
        <v>80</v>
      </c>
      <c r="B106" s="5" t="s">
        <v>14</v>
      </c>
      <c r="C106" s="6">
        <v>30</v>
      </c>
      <c r="D106" s="4">
        <f>C106*1</f>
        <v>30</v>
      </c>
      <c r="E106" s="6"/>
    </row>
    <row r="107" spans="1:5" ht="15.75" thickBot="1" x14ac:dyDescent="0.3">
      <c r="A107" s="4" t="s">
        <v>81</v>
      </c>
      <c r="B107" s="5" t="s">
        <v>14</v>
      </c>
      <c r="C107" s="6">
        <v>30</v>
      </c>
      <c r="D107" s="4">
        <f>C107*1</f>
        <v>30</v>
      </c>
      <c r="E107" s="6"/>
    </row>
    <row r="108" spans="1:5" ht="15.75" thickBot="1" x14ac:dyDescent="0.3">
      <c r="A108" s="4" t="s">
        <v>15</v>
      </c>
      <c r="B108" s="5" t="s">
        <v>27</v>
      </c>
      <c r="C108" s="6">
        <v>1</v>
      </c>
      <c r="D108" s="4">
        <f t="shared" si="9"/>
        <v>2</v>
      </c>
      <c r="E108" s="6"/>
    </row>
    <row r="109" spans="1:5" ht="90.75" thickBot="1" x14ac:dyDescent="0.3">
      <c r="A109" s="4" t="s">
        <v>82</v>
      </c>
      <c r="B109" s="5" t="s">
        <v>37</v>
      </c>
      <c r="C109" s="6">
        <v>1</v>
      </c>
      <c r="D109" s="4">
        <f t="shared" si="9"/>
        <v>2</v>
      </c>
      <c r="E109" s="6" t="s">
        <v>83</v>
      </c>
    </row>
    <row r="110" spans="1:5" ht="15.75" thickBot="1" x14ac:dyDescent="0.3">
      <c r="A110" s="4" t="s">
        <v>57</v>
      </c>
      <c r="B110" s="5" t="s">
        <v>37</v>
      </c>
      <c r="C110" s="6">
        <v>1</v>
      </c>
      <c r="D110" s="4">
        <f t="shared" si="9"/>
        <v>2</v>
      </c>
      <c r="E110" s="6"/>
    </row>
    <row r="111" spans="1:5" ht="15.75" thickBot="1" x14ac:dyDescent="0.3">
      <c r="A111" s="4" t="s">
        <v>84</v>
      </c>
      <c r="B111" s="5" t="s">
        <v>85</v>
      </c>
      <c r="C111" s="6">
        <v>5</v>
      </c>
      <c r="D111" s="4">
        <f>C111*1</f>
        <v>5</v>
      </c>
      <c r="E111" s="6"/>
    </row>
    <row r="112" spans="1:5" ht="15.75" thickBot="1" x14ac:dyDescent="0.3">
      <c r="A112" s="4" t="s">
        <v>86</v>
      </c>
      <c r="B112" s="5" t="s">
        <v>37</v>
      </c>
      <c r="C112" s="6">
        <v>1</v>
      </c>
      <c r="D112" s="4">
        <f t="shared" si="9"/>
        <v>2</v>
      </c>
      <c r="E112" s="6"/>
    </row>
    <row r="113" spans="1:5" ht="15.75" thickBot="1" x14ac:dyDescent="0.3">
      <c r="A113" s="4" t="s">
        <v>87</v>
      </c>
      <c r="B113" s="5" t="s">
        <v>37</v>
      </c>
      <c r="C113" s="6">
        <v>1</v>
      </c>
      <c r="D113" s="4">
        <f t="shared" si="9"/>
        <v>2</v>
      </c>
      <c r="E113" s="6"/>
    </row>
    <row r="114" spans="1:5" x14ac:dyDescent="0.25">
      <c r="A114" s="19" t="s">
        <v>93</v>
      </c>
      <c r="B114" s="19"/>
      <c r="C114" s="19"/>
      <c r="D114" s="9">
        <f>SUM(D94:D113)</f>
        <v>428</v>
      </c>
      <c r="E114" s="11"/>
    </row>
    <row r="115" spans="1:5" x14ac:dyDescent="0.25">
      <c r="A115" s="1"/>
    </row>
    <row r="116" spans="1:5" ht="45" x14ac:dyDescent="0.25">
      <c r="A116" s="2" t="s">
        <v>88</v>
      </c>
    </row>
    <row r="117" spans="1:5" ht="15.75" thickBot="1" x14ac:dyDescent="0.3">
      <c r="A117" s="1"/>
    </row>
    <row r="118" spans="1:5" ht="29.25" thickBot="1" x14ac:dyDescent="0.3">
      <c r="A118" s="3" t="s">
        <v>8</v>
      </c>
      <c r="B118" s="3" t="s">
        <v>5</v>
      </c>
      <c r="C118" s="3" t="s">
        <v>6</v>
      </c>
      <c r="D118" s="3" t="s">
        <v>91</v>
      </c>
      <c r="E118" s="3" t="s">
        <v>9</v>
      </c>
    </row>
    <row r="119" spans="1:5" ht="15.75" thickBot="1" x14ac:dyDescent="0.3">
      <c r="A119" s="4" t="s">
        <v>10</v>
      </c>
      <c r="B119" s="5" t="s">
        <v>20</v>
      </c>
      <c r="C119" s="6">
        <v>4</v>
      </c>
      <c r="D119" s="4">
        <f>C119*2</f>
        <v>8</v>
      </c>
      <c r="E119" s="6"/>
    </row>
    <row r="120" spans="1:5" ht="15.75" thickBot="1" x14ac:dyDescent="0.3">
      <c r="A120" s="4" t="s">
        <v>13</v>
      </c>
      <c r="B120" s="5" t="s">
        <v>26</v>
      </c>
      <c r="C120" s="6">
        <v>20</v>
      </c>
      <c r="D120" s="4">
        <f>C120*1</f>
        <v>20</v>
      </c>
      <c r="E120" s="6"/>
    </row>
    <row r="121" spans="1:5" ht="15.75" thickBot="1" x14ac:dyDescent="0.3">
      <c r="A121" s="4" t="s">
        <v>21</v>
      </c>
      <c r="B121" s="5" t="s">
        <v>20</v>
      </c>
      <c r="C121" s="6">
        <v>4</v>
      </c>
      <c r="D121" s="4">
        <f t="shared" ref="D121" si="10">C121*2</f>
        <v>8</v>
      </c>
      <c r="E121" s="6"/>
    </row>
    <row r="122" spans="1:5" x14ac:dyDescent="0.25">
      <c r="A122" s="19" t="s">
        <v>93</v>
      </c>
      <c r="B122" s="19"/>
      <c r="C122" s="19"/>
      <c r="D122" s="9">
        <f>SUM(D119:D121)</f>
        <v>36</v>
      </c>
      <c r="E122" s="11"/>
    </row>
    <row r="123" spans="1:5" x14ac:dyDescent="0.25">
      <c r="A123" s="1"/>
    </row>
    <row r="124" spans="1:5" ht="22.5" x14ac:dyDescent="0.25">
      <c r="A124" s="2" t="s">
        <v>89</v>
      </c>
    </row>
    <row r="125" spans="1:5" ht="15.75" thickBot="1" x14ac:dyDescent="0.3">
      <c r="A125" s="1"/>
    </row>
    <row r="126" spans="1:5" ht="29.25" thickBot="1" x14ac:dyDescent="0.3">
      <c r="A126" s="3" t="s">
        <v>8</v>
      </c>
      <c r="B126" s="3" t="s">
        <v>5</v>
      </c>
      <c r="C126" s="3" t="s">
        <v>6</v>
      </c>
      <c r="D126" s="3" t="s">
        <v>91</v>
      </c>
      <c r="E126" s="3" t="s">
        <v>9</v>
      </c>
    </row>
    <row r="127" spans="1:5" ht="15.75" thickBot="1" x14ac:dyDescent="0.3">
      <c r="A127" s="4" t="s">
        <v>10</v>
      </c>
      <c r="B127" s="5" t="s">
        <v>20</v>
      </c>
      <c r="C127" s="6">
        <v>4</v>
      </c>
      <c r="D127" s="4">
        <f>C127*2</f>
        <v>8</v>
      </c>
      <c r="E127" s="6"/>
    </row>
    <row r="128" spans="1:5" ht="15.75" thickBot="1" x14ac:dyDescent="0.3">
      <c r="A128" s="4" t="s">
        <v>89</v>
      </c>
      <c r="B128" s="5" t="s">
        <v>29</v>
      </c>
      <c r="C128" s="6">
        <v>50</v>
      </c>
      <c r="D128" s="4">
        <f>C128*1</f>
        <v>50</v>
      </c>
      <c r="E128" s="6"/>
    </row>
    <row r="129" spans="1:5" ht="15.75" thickBot="1" x14ac:dyDescent="0.3">
      <c r="A129" s="4" t="s">
        <v>24</v>
      </c>
      <c r="B129" s="5" t="s">
        <v>20</v>
      </c>
      <c r="C129" s="6">
        <v>4</v>
      </c>
      <c r="D129" s="4">
        <f t="shared" ref="D129:D131" si="11">C129*2</f>
        <v>8</v>
      </c>
      <c r="E129" s="6"/>
    </row>
    <row r="130" spans="1:5" ht="15.75" thickBot="1" x14ac:dyDescent="0.3">
      <c r="A130" s="4" t="s">
        <v>22</v>
      </c>
      <c r="B130" s="5" t="s">
        <v>18</v>
      </c>
      <c r="C130" s="6">
        <v>5</v>
      </c>
      <c r="D130" s="4">
        <f t="shared" si="11"/>
        <v>10</v>
      </c>
      <c r="E130" s="6"/>
    </row>
    <row r="131" spans="1:5" ht="15.75" thickBot="1" x14ac:dyDescent="0.3">
      <c r="A131" s="4" t="s">
        <v>90</v>
      </c>
      <c r="B131" s="5" t="s">
        <v>37</v>
      </c>
      <c r="C131" s="6">
        <v>1</v>
      </c>
      <c r="D131" s="4">
        <f t="shared" si="11"/>
        <v>2</v>
      </c>
      <c r="E131" s="6"/>
    </row>
    <row r="132" spans="1:5" ht="15.75" thickBot="1" x14ac:dyDescent="0.3">
      <c r="A132" s="4" t="s">
        <v>15</v>
      </c>
      <c r="B132" s="5" t="s">
        <v>16</v>
      </c>
      <c r="C132" s="6">
        <v>1</v>
      </c>
      <c r="D132" s="4">
        <v>8</v>
      </c>
      <c r="E132" s="6"/>
    </row>
    <row r="133" spans="1:5" x14ac:dyDescent="0.25">
      <c r="A133" s="19" t="s">
        <v>93</v>
      </c>
      <c r="B133" s="19"/>
      <c r="C133" s="19"/>
      <c r="D133" s="9">
        <f>SUM(D127:D132)</f>
        <v>86</v>
      </c>
      <c r="E133" s="11"/>
    </row>
    <row r="134" spans="1:5" ht="18.75" x14ac:dyDescent="0.25">
      <c r="A134" s="7"/>
    </row>
    <row r="135" spans="1:5" ht="18.75" x14ac:dyDescent="0.25">
      <c r="A135" s="7"/>
    </row>
  </sheetData>
  <mergeCells count="11">
    <mergeCell ref="A133:C133"/>
    <mergeCell ref="A13:C13"/>
    <mergeCell ref="A21:C21"/>
    <mergeCell ref="A29:C29"/>
    <mergeCell ref="A38:C38"/>
    <mergeCell ref="A57:C57"/>
    <mergeCell ref="A66:C66"/>
    <mergeCell ref="A78:C78"/>
    <mergeCell ref="A89:C89"/>
    <mergeCell ref="A114:C114"/>
    <mergeCell ref="A122:C12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22" workbookViewId="0">
      <selection activeCell="I30" sqref="I30"/>
    </sheetView>
  </sheetViews>
  <sheetFormatPr defaultRowHeight="15" x14ac:dyDescent="0.25"/>
  <cols>
    <col min="2" max="2" width="43.5703125" bestFit="1" customWidth="1"/>
    <col min="3" max="3" width="12.42578125" style="12" customWidth="1"/>
  </cols>
  <sheetData>
    <row r="1" spans="1:3" x14ac:dyDescent="0.25">
      <c r="A1" s="24" t="s">
        <v>94</v>
      </c>
      <c r="B1" s="25"/>
      <c r="C1" s="26"/>
    </row>
    <row r="2" spans="1:3" x14ac:dyDescent="0.25">
      <c r="A2" s="15" t="s">
        <v>12</v>
      </c>
      <c r="B2" s="15" t="s">
        <v>107</v>
      </c>
      <c r="C2" s="16" t="s">
        <v>108</v>
      </c>
    </row>
    <row r="3" spans="1:3" x14ac:dyDescent="0.25">
      <c r="A3" s="13">
        <v>1</v>
      </c>
      <c r="B3" s="13" t="s">
        <v>109</v>
      </c>
      <c r="C3" s="14">
        <f>Table!D13</f>
        <v>54</v>
      </c>
    </row>
    <row r="4" spans="1:3" x14ac:dyDescent="0.25">
      <c r="A4" s="13">
        <v>2</v>
      </c>
      <c r="B4" s="13" t="s">
        <v>110</v>
      </c>
      <c r="C4" s="14">
        <f>Table!D21</f>
        <v>24</v>
      </c>
    </row>
    <row r="5" spans="1:3" x14ac:dyDescent="0.25">
      <c r="A5" s="13">
        <v>3</v>
      </c>
      <c r="B5" s="13" t="s">
        <v>111</v>
      </c>
      <c r="C5" s="14">
        <f>Table!D29</f>
        <v>28</v>
      </c>
    </row>
    <row r="6" spans="1:3" x14ac:dyDescent="0.25">
      <c r="A6" s="13">
        <v>4</v>
      </c>
      <c r="B6" s="13" t="s">
        <v>106</v>
      </c>
      <c r="C6" s="14">
        <f>Table!D38</f>
        <v>38</v>
      </c>
    </row>
    <row r="7" spans="1:3" x14ac:dyDescent="0.25">
      <c r="A7" s="13">
        <v>5</v>
      </c>
      <c r="B7" s="13" t="s">
        <v>28</v>
      </c>
      <c r="C7" s="14">
        <f>Table!D57</f>
        <v>210</v>
      </c>
    </row>
    <row r="8" spans="1:3" x14ac:dyDescent="0.25">
      <c r="A8" s="13">
        <v>6</v>
      </c>
      <c r="B8" s="13" t="s">
        <v>45</v>
      </c>
      <c r="C8" s="14">
        <f>Table!D66</f>
        <v>72</v>
      </c>
    </row>
    <row r="9" spans="1:3" x14ac:dyDescent="0.25">
      <c r="A9" s="13">
        <v>7</v>
      </c>
      <c r="B9" s="13" t="s">
        <v>49</v>
      </c>
      <c r="C9" s="14">
        <f>Table!D78</f>
        <v>76</v>
      </c>
    </row>
    <row r="10" spans="1:3" x14ac:dyDescent="0.25">
      <c r="A10" s="13">
        <v>8</v>
      </c>
      <c r="B10" s="13" t="s">
        <v>58</v>
      </c>
      <c r="C10" s="14">
        <f>Table!D89</f>
        <v>40</v>
      </c>
    </row>
    <row r="11" spans="1:3" x14ac:dyDescent="0.25">
      <c r="A11" s="13">
        <v>9</v>
      </c>
      <c r="B11" s="13" t="s">
        <v>62</v>
      </c>
      <c r="C11" s="14">
        <f>Table!D114</f>
        <v>428</v>
      </c>
    </row>
    <row r="12" spans="1:3" x14ac:dyDescent="0.25">
      <c r="A12" s="13">
        <v>10</v>
      </c>
      <c r="B12" s="13" t="s">
        <v>88</v>
      </c>
      <c r="C12" s="14">
        <f>Table!D122</f>
        <v>36</v>
      </c>
    </row>
    <row r="13" spans="1:3" x14ac:dyDescent="0.25">
      <c r="A13" s="13">
        <v>11</v>
      </c>
      <c r="B13" s="13" t="s">
        <v>89</v>
      </c>
      <c r="C13" s="14">
        <f>Table!D133</f>
        <v>86</v>
      </c>
    </row>
    <row r="14" spans="1:3" x14ac:dyDescent="0.25">
      <c r="A14" s="22" t="s">
        <v>95</v>
      </c>
      <c r="B14" s="22"/>
      <c r="C14" s="18">
        <f>SUM(C3:C13)</f>
        <v>1092</v>
      </c>
    </row>
    <row r="16" spans="1:3" x14ac:dyDescent="0.25">
      <c r="B16" s="20" t="s">
        <v>96</v>
      </c>
      <c r="C16" s="21"/>
    </row>
    <row r="17" spans="2:3" x14ac:dyDescent="0.25">
      <c r="B17" s="13" t="s">
        <v>97</v>
      </c>
      <c r="C17" s="14">
        <v>580</v>
      </c>
    </row>
    <row r="18" spans="2:3" x14ac:dyDescent="0.25">
      <c r="B18" s="13" t="s">
        <v>98</v>
      </c>
      <c r="C18" s="17">
        <v>0.1</v>
      </c>
    </row>
    <row r="20" spans="2:3" x14ac:dyDescent="0.25">
      <c r="B20" s="23" t="s">
        <v>99</v>
      </c>
      <c r="C20" s="23"/>
    </row>
    <row r="21" spans="2:3" x14ac:dyDescent="0.25">
      <c r="B21" s="13" t="s">
        <v>100</v>
      </c>
      <c r="C21" s="14">
        <f>C17*365</f>
        <v>211700</v>
      </c>
    </row>
    <row r="22" spans="2:3" x14ac:dyDescent="0.25">
      <c r="B22" s="13" t="s">
        <v>101</v>
      </c>
      <c r="C22" s="14">
        <f>C21</f>
        <v>211700</v>
      </c>
    </row>
    <row r="23" spans="2:3" x14ac:dyDescent="0.25">
      <c r="B23" s="13" t="s">
        <v>102</v>
      </c>
      <c r="C23" s="14">
        <f>(C22*C18)+C22</f>
        <v>232870</v>
      </c>
    </row>
    <row r="24" spans="2:3" x14ac:dyDescent="0.25">
      <c r="B24" s="13" t="s">
        <v>103</v>
      </c>
      <c r="C24" s="14">
        <f>(C23*C18)+C23</f>
        <v>256157</v>
      </c>
    </row>
    <row r="25" spans="2:3" x14ac:dyDescent="0.25">
      <c r="B25" s="13" t="s">
        <v>104</v>
      </c>
      <c r="C25" s="14">
        <f>(C24*C18)+C24</f>
        <v>281772.7</v>
      </c>
    </row>
    <row r="26" spans="2:3" x14ac:dyDescent="0.25">
      <c r="B26" s="13" t="s">
        <v>105</v>
      </c>
      <c r="C26" s="14">
        <f>(C25*C18)+C25</f>
        <v>309949.97000000003</v>
      </c>
    </row>
    <row r="27" spans="2:3" x14ac:dyDescent="0.25">
      <c r="B27" s="28" t="s">
        <v>112</v>
      </c>
      <c r="C27" s="27">
        <f>SUM(C21:C26)</f>
        <v>1504149.67</v>
      </c>
    </row>
  </sheetData>
  <mergeCells count="4">
    <mergeCell ref="B16:C16"/>
    <mergeCell ref="A14:B14"/>
    <mergeCell ref="B20:C20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2019-12-29T12:03:41Z</dcterms:created>
  <dcterms:modified xsi:type="dcterms:W3CDTF">2020-01-08T07:04:31Z</dcterms:modified>
</cp:coreProperties>
</file>