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ludfyrahman/Project/kampus/ansori/"/>
    </mc:Choice>
  </mc:AlternateContent>
  <xr:revisionPtr revIDLastSave="0" documentId="13_ncr:1_{65E17907-4290-6649-BAAF-2504F93DA62E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Perhitungan" sheetId="1" r:id="rId1"/>
    <sheet name="CF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5" i="1"/>
  <c r="W18" i="1"/>
  <c r="W19" i="1"/>
  <c r="W20" i="1"/>
  <c r="W21" i="1"/>
  <c r="X11" i="1"/>
  <c r="X13" i="1"/>
  <c r="X9" i="1"/>
  <c r="W9" i="1"/>
  <c r="W10" i="1"/>
  <c r="W11" i="1"/>
  <c r="W12" i="1"/>
  <c r="W13" i="1"/>
  <c r="L42" i="1"/>
  <c r="L43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6" i="1"/>
  <c r="L7" i="1"/>
  <c r="L8" i="1"/>
  <c r="L9" i="1"/>
  <c r="L10" i="1"/>
  <c r="L5" i="1"/>
</calcChain>
</file>

<file path=xl/sharedStrings.xml><?xml version="1.0" encoding="utf-8"?>
<sst xmlns="http://schemas.openxmlformats.org/spreadsheetml/2006/main" count="554" uniqueCount="327">
  <si>
    <t>Nama Gejala</t>
  </si>
  <si>
    <t>G001</t>
  </si>
  <si>
    <t>Daun menguning</t>
  </si>
  <si>
    <t>G002</t>
  </si>
  <si>
    <t>Daun mengering</t>
  </si>
  <si>
    <t>G003</t>
  </si>
  <si>
    <t>Daun layu dan gugur</t>
  </si>
  <si>
    <t>G004</t>
  </si>
  <si>
    <t>Daun cekung dan rapuh</t>
  </si>
  <si>
    <t>G005</t>
  </si>
  <si>
    <t>Daun kerdil atau berkerut</t>
  </si>
  <si>
    <t>G006</t>
  </si>
  <si>
    <t>Daun menguning terutama pada bagian bawah</t>
  </si>
  <si>
    <t>G007</t>
  </si>
  <si>
    <t>Tepi daun berkerut, menggulung ke dalam</t>
  </si>
  <si>
    <t>G008</t>
  </si>
  <si>
    <t>Daun tertutupi lapisan hitam seperti jelaga hitam</t>
  </si>
  <si>
    <t>G009</t>
  </si>
  <si>
    <t>Lapisan tepung pada permukaan daun</t>
  </si>
  <si>
    <t>G010</t>
  </si>
  <si>
    <t>Serangan pada daun bagian bawah/seluruh daun</t>
  </si>
  <si>
    <t>G011</t>
  </si>
  <si>
    <t>Adanya bercak-bercak putih pada daun</t>
  </si>
  <si>
    <t>G012</t>
  </si>
  <si>
    <t>Bintik kuning pada permukaan atas daun</t>
  </si>
  <si>
    <t>G013</t>
  </si>
  <si>
    <t>Bintik coklat atau hitam di permukaan atas daun</t>
  </si>
  <si>
    <t>G014</t>
  </si>
  <si>
    <t>Bintik putih pada permukaan bawah daun</t>
  </si>
  <si>
    <t>G015</t>
  </si>
  <si>
    <t>Bintik klorosis di permukaan bawah daun</t>
  </si>
  <si>
    <t>G016</t>
  </si>
  <si>
    <t>Terdapat koloni putih dibagian bawah daun</t>
  </si>
  <si>
    <t>G017</t>
  </si>
  <si>
    <t>Adanya alur berliku bekas kotoran berwarna putih pada daun</t>
  </si>
  <si>
    <t>G018</t>
  </si>
  <si>
    <t>Tersisa hanya tulang daun pada tanaman</t>
  </si>
  <si>
    <t>G019</t>
  </si>
  <si>
    <t>Bercak coklat pada daun</t>
  </si>
  <si>
    <t>G020</t>
  </si>
  <si>
    <t>Bercak coklat pada pinggir daun</t>
  </si>
  <si>
    <t>G021</t>
  </si>
  <si>
    <t>Bercak-bercak kehitaman pada mahkota bunga</t>
  </si>
  <si>
    <t>G022</t>
  </si>
  <si>
    <t>Epidermis atau bagian atas daun rusak atau transparan</t>
  </si>
  <si>
    <t>G023</t>
  </si>
  <si>
    <t>Tidak membentuk tunas samping</t>
  </si>
  <si>
    <t>G024</t>
  </si>
  <si>
    <t>G025</t>
  </si>
  <si>
    <t>Berbunga lebih awal dari tanaman sehat</t>
  </si>
  <si>
    <t>G026</t>
  </si>
  <si>
    <t>Bunga bergaris – garis</t>
  </si>
  <si>
    <t>G027</t>
  </si>
  <si>
    <t>Warna bunga yang pucat</t>
  </si>
  <si>
    <t>G028</t>
  </si>
  <si>
    <t>Tangkai bunga terlihat pucat</t>
  </si>
  <si>
    <t>G029</t>
  </si>
  <si>
    <t>Gagal berbunga</t>
  </si>
  <si>
    <t>G030</t>
  </si>
  <si>
    <t>Pangkal batang membusuk</t>
  </si>
  <si>
    <t>G031</t>
  </si>
  <si>
    <t>Tanaman membusuk atau mati</t>
  </si>
  <si>
    <t>G032</t>
  </si>
  <si>
    <t>Tanaman kerdil</t>
  </si>
  <si>
    <t>G033</t>
  </si>
  <si>
    <t>Tanaman layu</t>
  </si>
  <si>
    <t>G034</t>
  </si>
  <si>
    <t>Pertumbuhan bagian atas tanaman tehambat atau mati</t>
  </si>
  <si>
    <t>G035</t>
  </si>
  <si>
    <t>Akar berwarna coklat sampai hitam dan mengkerut</t>
  </si>
  <si>
    <t>Id Hama</t>
  </si>
  <si>
    <t>Nama Hama</t>
  </si>
  <si>
    <t>Kode Gejala</t>
  </si>
  <si>
    <t>MB</t>
  </si>
  <si>
    <t>MD</t>
  </si>
  <si>
    <t>P001</t>
  </si>
  <si>
    <t>Tunas dan bunga dimakan Hama</t>
  </si>
  <si>
    <t>P002</t>
  </si>
  <si>
    <t>P003</t>
  </si>
  <si>
    <t>P004</t>
  </si>
  <si>
    <r>
      <t xml:space="preserve">kutu kebul/kutu putih </t>
    </r>
    <r>
      <rPr>
        <i/>
        <sz val="12"/>
        <color theme="1"/>
        <rFont val="Times New Roman"/>
        <family val="1"/>
      </rPr>
      <t>(Bemissia tabaci)</t>
    </r>
  </si>
  <si>
    <t>DATA HAMA DAN BOBOT PAKAR</t>
  </si>
  <si>
    <t>DATA PENYAKIT DAN BOBOT PAKAR</t>
  </si>
  <si>
    <t>Id Penyakit</t>
  </si>
  <si>
    <t>Nama Penyakit</t>
  </si>
  <si>
    <t>P005</t>
  </si>
  <si>
    <t>P006</t>
  </si>
  <si>
    <t>P007</t>
  </si>
  <si>
    <t>P008</t>
  </si>
  <si>
    <t>P009</t>
  </si>
  <si>
    <t>P010</t>
  </si>
  <si>
    <r>
      <t xml:space="preserve">Hawar Daun </t>
    </r>
    <r>
      <rPr>
        <i/>
        <sz val="11"/>
        <color theme="1"/>
        <rFont val="Times New Roman"/>
        <family val="1"/>
      </rPr>
      <t>(Helminthosporium sp)</t>
    </r>
  </si>
  <si>
    <t>P011</t>
  </si>
  <si>
    <r>
      <t xml:space="preserve">Virus Kerdil </t>
    </r>
    <r>
      <rPr>
        <i/>
        <sz val="11"/>
        <color theme="1"/>
        <rFont val="Times New Roman"/>
        <family val="1"/>
      </rPr>
      <t>(Chrysanthemum Stunt Viroid (CSVd)</t>
    </r>
  </si>
  <si>
    <t>P012</t>
  </si>
  <si>
    <r>
      <t xml:space="preserve">Busuk Pangkal Batang </t>
    </r>
    <r>
      <rPr>
        <i/>
        <sz val="11"/>
        <color theme="1"/>
        <rFont val="Times New Roman"/>
        <family val="1"/>
      </rPr>
      <t>(Pythium spp)</t>
    </r>
  </si>
  <si>
    <t>P013</t>
  </si>
  <si>
    <t>P014</t>
  </si>
  <si>
    <t>Ulat Grayak (Spodoptera Litura)</t>
  </si>
  <si>
    <t>Pengorok Daun (Liriomyza sp)</t>
  </si>
  <si>
    <t>Thrips (Thrips Parvispinus)</t>
  </si>
  <si>
    <t>Karat Putih (Puccinia horiana)</t>
  </si>
  <si>
    <t>Karat Hitam (Puccinia chrysanthemi)</t>
  </si>
  <si>
    <t>Layu Fusarium
(Fusarium oxysporum)</t>
  </si>
  <si>
    <t xml:space="preserve">Embun jelaga
(Capnodium sp)
</t>
  </si>
  <si>
    <t>Embun Tepung (Oidium chrysanthemi)</t>
  </si>
  <si>
    <t>Kapang kelabu (Botrytis cinerea)</t>
  </si>
  <si>
    <t>Bercak Daun (Septoria chrysanthemi)</t>
  </si>
  <si>
    <t>TABEL BOBOT NILAI</t>
  </si>
  <si>
    <t>No</t>
  </si>
  <si>
    <t>Keterangan</t>
  </si>
  <si>
    <t>Bobot</t>
  </si>
  <si>
    <t>Sedikit Yakin</t>
  </si>
  <si>
    <t>Cukup Yakin</t>
  </si>
  <si>
    <t>Yakin</t>
  </si>
  <si>
    <t>Sangat Yakin</t>
  </si>
  <si>
    <t>SIMULASI</t>
  </si>
  <si>
    <t>(Contoh User memilih Gejala Ulat Grayak)</t>
  </si>
  <si>
    <t>Daun Layu dan Gugur</t>
  </si>
  <si>
    <t>Tersisa hanya tulang Daun Pada Tanaman</t>
  </si>
  <si>
    <t>Epidermis atau bagian Atas Daun rusak atau transparan</t>
  </si>
  <si>
    <t>CF Pakar</t>
  </si>
  <si>
    <t>Langkah 2 CF Pakar * CF User</t>
  </si>
  <si>
    <t>Langkah 3 Menghitung CF Gabungan</t>
  </si>
  <si>
    <t>CFcombine (CF1,CF2)=CF1+CF2*(1-CF1)</t>
  </si>
  <si>
    <t>R1</t>
  </si>
  <si>
    <t>R2</t>
  </si>
  <si>
    <t>R3</t>
  </si>
  <si>
    <t>R4</t>
  </si>
  <si>
    <t>A. R1R2 = 0,4 + 0,8 * (1-0,4) = 0,88 (Cfold1)</t>
  </si>
  <si>
    <t>B. R1R3 = 0,88 + 0,48 * (1 - 0,88) = 0,93 (Cfold2)</t>
  </si>
  <si>
    <t>C. R2R4 = 0,93 + 0,2 * (1 - 0,93) = 0,94</t>
  </si>
  <si>
    <t>CF = 0,94 * 100%</t>
  </si>
  <si>
    <t>= 94 %</t>
  </si>
  <si>
    <t>Gejala (Premis)</t>
  </si>
  <si>
    <t>Ulat Grayak (Spodoptera litura)</t>
  </si>
  <si>
    <t>Subgoal (Hasil)</t>
  </si>
  <si>
    <t>Hubungan Gejala Terhadapa Hama Penyakit</t>
  </si>
  <si>
    <t>ID Gejala</t>
  </si>
  <si>
    <t>ID Hama</t>
  </si>
  <si>
    <t>ID Penyakit</t>
  </si>
  <si>
    <r>
      <t xml:space="preserve">Ulat Grayak </t>
    </r>
    <r>
      <rPr>
        <i/>
        <sz val="12"/>
        <color theme="1"/>
        <rFont val="Times New Roman"/>
        <family val="1"/>
      </rPr>
      <t>(Spodoptera litura)</t>
    </r>
    <r>
      <rPr>
        <sz val="12"/>
        <color theme="1"/>
        <rFont val="Times New Roman"/>
        <family val="1"/>
      </rPr>
      <t xml:space="preserve">
</t>
    </r>
  </si>
  <si>
    <t>Rules (Aturan)</t>
  </si>
  <si>
    <t>ID</t>
  </si>
  <si>
    <t>Rules</t>
  </si>
  <si>
    <t>R5</t>
  </si>
  <si>
    <t>R6</t>
  </si>
  <si>
    <t>R7</t>
  </si>
  <si>
    <t>IF  G001  AND  G002  AND  G031  AND  G033  AND  G034  THEN  P007</t>
  </si>
  <si>
    <t>R8</t>
  </si>
  <si>
    <t>R9</t>
  </si>
  <si>
    <t>R10</t>
  </si>
  <si>
    <t>R11</t>
  </si>
  <si>
    <t>R12</t>
  </si>
  <si>
    <t>R13</t>
  </si>
  <si>
    <t>R14</t>
  </si>
  <si>
    <t>CF = MB - MD</t>
  </si>
  <si>
    <t>Kurang Yakin</t>
  </si>
  <si>
    <t>Langkah 1 (Penetuan CF Pakar)</t>
  </si>
  <si>
    <t>CF User</t>
  </si>
  <si>
    <t>CF user * CF pakar</t>
  </si>
  <si>
    <t>CF pakar = MB - MD</t>
  </si>
  <si>
    <t>CF1</t>
  </si>
  <si>
    <t>CF2</t>
  </si>
  <si>
    <t>CF3</t>
  </si>
  <si>
    <t>CF4</t>
  </si>
  <si>
    <t xml:space="preserve">Keterangan </t>
  </si>
  <si>
    <t>Nilai CF</t>
  </si>
  <si>
    <t>0.4</t>
  </si>
  <si>
    <t>0.2</t>
  </si>
  <si>
    <t>0.6</t>
  </si>
  <si>
    <t>0.8</t>
  </si>
  <si>
    <t xml:space="preserve">Tabel Bobot </t>
  </si>
  <si>
    <t>3. Masukkan Cf User pada masing-masing rules</t>
  </si>
  <si>
    <t>CF (MB - MD)</t>
  </si>
  <si>
    <t>4. Cari  CF  Pakar dengan Rumus  MB - MD</t>
  </si>
  <si>
    <t>5. Kalikan Cf  User dengan  Cf  Pakar</t>
  </si>
  <si>
    <t>Hasil Kali CF user dengan CF Pakar</t>
  </si>
  <si>
    <t>Jika gejala yang terpilih hanya 1, maka : CF [H,E] * 100%</t>
  </si>
  <si>
    <t xml:space="preserve">Jika gejala lebih dari 1, maka </t>
  </si>
  <si>
    <t xml:space="preserve">𝐶𝐹𝑐𝑏𝑛 = 𝐶𝐹[𝐻, 𝐸]𝑥,𝑦 = 𝐶𝐹[𝐻, 𝐸]𝑥 + 𝐶𝐹[𝐻, 𝐸]𝑦 × (1 − 𝐶𝐹[𝐻, 𝐸]𝑥) </t>
  </si>
  <si>
    <t>6. Hitung data tiap Rules</t>
  </si>
  <si>
    <t>Sehingga Hasil Akhir yaitu R1 dengan Konklusi  P001 /  Ulat Grayak (Spodoptera litura) = 97,92%</t>
  </si>
  <si>
    <t>FORWARD CHAINING</t>
  </si>
  <si>
    <t>CERTAINTY FACTOR</t>
  </si>
  <si>
    <t>1. Sistem Menampilkan Pilihan gejala</t>
  </si>
  <si>
    <t>2. User memilih gejala dan ditampung sistem sebagai fakta</t>
  </si>
  <si>
    <t>3. Sistem melakukan pengecekan pada setiap Rules, yang premis nya menggunakan Fakta dari user</t>
  </si>
  <si>
    <t>Hingga Diperoleh Kemungkinan Hama atau Penyakit sebagai berikut</t>
  </si>
  <si>
    <t>Tidak Yakin</t>
  </si>
  <si>
    <t>Daun menjadi transparan</t>
  </si>
  <si>
    <t>Daun berlubang tidak beraturan</t>
  </si>
  <si>
    <t xml:space="preserve">Daun sisa tulang </t>
  </si>
  <si>
    <t>Daun berlubang</t>
  </si>
  <si>
    <t>Daun pucuk berlubang</t>
  </si>
  <si>
    <t>Daun tembakau lengket</t>
  </si>
  <si>
    <t>Daun ditumbuhi cendawan berwarna hitam</t>
  </si>
  <si>
    <t>Permukaan daun nekrotik</t>
  </si>
  <si>
    <t>Permukaan daun ditutupi jelaga</t>
  </si>
  <si>
    <t>Bintik bitnik berwarna perak di dekat tulang daun</t>
  </si>
  <si>
    <t>Daun tampak keriput mengeritinng dan melengkung ke atas</t>
  </si>
  <si>
    <t>Daun Menjadi layu dan akhirnya kering</t>
  </si>
  <si>
    <t>Bagian akar tanaman tampak bisul-bisul bulat, tanaman bisa kerdil, layu, daunberguguran</t>
  </si>
  <si>
    <t>Pertumbuhan tanaman terhambat. Kutu ini Mempengaruhi warna, aroma dan tekstur</t>
  </si>
  <si>
    <t>daun terserang berlubang-lubang terutama daun muda sehingga ada tangkai daun rebah</t>
  </si>
  <si>
    <t>.bagian bawah daun yang terserang berwarna keperakan, selanjutnya berubah menjadi kecoklatan</t>
  </si>
  <si>
    <t>Daun tampak masak sebelum waktunya, kadang mengeriting dan melengkung ke atas</t>
  </si>
  <si>
    <t>batang tanaman yang terinfeksi akan mengering dan berwarna coklat sampai hitam seperti terbakar</t>
  </si>
  <si>
    <t>Tanaman layu tiba-tiba, seluruh daun terkulai tetapi masih hijau.</t>
  </si>
  <si>
    <t>.Ketika dicabut, pangkal batang terlihat coklat meskipun perakaran masih terlihat sehat.</t>
  </si>
  <si>
    <t>Apabila dibelah, empulurnya terlihat bersekat-sekat</t>
  </si>
  <si>
    <t>Permukaan daun berwarna cokelat</t>
  </si>
  <si>
    <t xml:space="preserve">di atas daun terdapat bercak bulat putih hingga coklat, bagian daunyang terserang menjadi rapuh dan mudah robek
</t>
  </si>
  <si>
    <t>timbul bercak-bercak coklat</t>
  </si>
  <si>
    <t>mirip dengan lanas namun daun membusuk,</t>
  </si>
  <si>
    <t>Pangkal bibit seperti kejepit, busuk, berwarna cokelat</t>
  </si>
  <si>
    <t xml:space="preserve">Daun daun muda terdapat bercak-bercak kuning yang tidak teratur
</t>
  </si>
  <si>
    <t>Daun daun mudanya warna lebih terang</t>
  </si>
  <si>
    <t>Daun menyempit dan mengalami distori</t>
  </si>
  <si>
    <t>Tulang daun berwarna jernih</t>
  </si>
  <si>
    <t>Daun berwarna putih memanjang atau membengkok</t>
  </si>
  <si>
    <t>Daun berkerut dengan tepi melengkung</t>
  </si>
  <si>
    <t>Tepi daun melengkung ke bawah, tulang daun jernih dan tidak menebal</t>
  </si>
  <si>
    <t>Tanaman mulai layu</t>
  </si>
  <si>
    <t>G036</t>
  </si>
  <si>
    <t>G037</t>
  </si>
  <si>
    <t>Seluruh tanaman layu daun menguning sampai cokelat kehitam hitaman</t>
  </si>
  <si>
    <t>Daun daun berwarna kuning</t>
  </si>
  <si>
    <t>Bagian batang berlubang</t>
  </si>
  <si>
    <t>G038</t>
  </si>
  <si>
    <t>G039</t>
  </si>
  <si>
    <t>Ulat Pucuk</t>
  </si>
  <si>
    <t>Kutu Daun</t>
  </si>
  <si>
    <t>Kutu Kebul</t>
  </si>
  <si>
    <t>Thrips</t>
  </si>
  <si>
    <t>Wereng tembakau</t>
  </si>
  <si>
    <t>Nematoda</t>
  </si>
  <si>
    <t>Ulat Tanah</t>
  </si>
  <si>
    <t>Londrak</t>
  </si>
  <si>
    <t>Kutu Kutuan</t>
  </si>
  <si>
    <t>Hangus Batang</t>
  </si>
  <si>
    <t>Lanas</t>
  </si>
  <si>
    <t>Patik Daun</t>
  </si>
  <si>
    <t>Bercak Coklat</t>
  </si>
  <si>
    <t>Busuk Daun</t>
  </si>
  <si>
    <t>Rebah Kecambah</t>
  </si>
  <si>
    <t>Virus  TMV</t>
  </si>
  <si>
    <t>Virus CMV</t>
  </si>
  <si>
    <t>Virus Betok</t>
  </si>
  <si>
    <t>Virus Kerupuk</t>
  </si>
  <si>
    <t>Layu Bakteri</t>
  </si>
  <si>
    <t>Batang Berlubang</t>
  </si>
  <si>
    <t>P015</t>
  </si>
  <si>
    <t>P016</t>
  </si>
  <si>
    <t>P017</t>
  </si>
  <si>
    <t>P018</t>
  </si>
  <si>
    <t>P019</t>
  </si>
  <si>
    <t>P020</t>
  </si>
  <si>
    <t>P021</t>
  </si>
  <si>
    <t>P022</t>
  </si>
  <si>
    <t xml:space="preserve">Thrips  (Thrips parvispinus)
</t>
  </si>
  <si>
    <t xml:space="preserve">Wereng Tembakau
</t>
  </si>
  <si>
    <t xml:space="preserve">Kutu Kutuan
</t>
  </si>
  <si>
    <r>
      <t>Ulat Tanah</t>
    </r>
    <r>
      <rPr>
        <sz val="12"/>
        <color theme="1"/>
        <rFont val="Times New Roman"/>
        <family val="1"/>
      </rPr>
      <t xml:space="preserve">
</t>
    </r>
  </si>
  <si>
    <t xml:space="preserve">Londrak
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</si>
  <si>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</si>
  <si>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</si>
  <si>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</si>
  <si>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</si>
  <si>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</si>
  <si>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</si>
  <si>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</si>
  <si>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</si>
  <si>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</si>
  <si>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</si>
  <si>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</si>
  <si>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</si>
  <si>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</si>
  <si>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ID Hama/ Penyakit</t>
  </si>
  <si>
    <t>Nama Hama/Penyakit</t>
  </si>
  <si>
    <t>IF  G001  AND  G002  AND  G003    THEN  P001</t>
  </si>
  <si>
    <t>IF  G004  AND  G005 THEN  P002</t>
  </si>
  <si>
    <t>IF  G006  AND  G007 THEN  P003</t>
  </si>
  <si>
    <t>IF  G008 AND  G009  P004</t>
  </si>
  <si>
    <t>IF  G010  AND  G011 THEN  P005</t>
  </si>
  <si>
    <t>Kutu Kebul/kutu putih (Bemissia tabaci)</t>
  </si>
  <si>
    <t>IF  G012  THEN P006</t>
  </si>
  <si>
    <t>IF  G014  THEN  P008</t>
  </si>
  <si>
    <t>IF  G015  THEN P009</t>
  </si>
  <si>
    <t>IF  G016  AND  G017   THEN  P010</t>
  </si>
  <si>
    <t>IF  G018  THEN  P011</t>
  </si>
  <si>
    <t>IF  G019  AND  G020  AND  G021  THEN  P012</t>
  </si>
  <si>
    <t>IF  G022  AND  G023   THEN P013</t>
  </si>
  <si>
    <t>IF  G024  THEN  P014</t>
  </si>
  <si>
    <t>R15</t>
  </si>
  <si>
    <t>R16</t>
  </si>
  <si>
    <t>R17</t>
  </si>
  <si>
    <t>R18</t>
  </si>
  <si>
    <t>R19</t>
  </si>
  <si>
    <t>R20</t>
  </si>
  <si>
    <t>R21</t>
  </si>
  <si>
    <t>R22</t>
  </si>
  <si>
    <t>IF  G025  THEN P015</t>
  </si>
  <si>
    <t>IF  G026  THEN  P016</t>
  </si>
  <si>
    <t>IF  G027  AND  G028   THEN P017</t>
  </si>
  <si>
    <t>IF  G029  AND G030 THEN  P018</t>
  </si>
  <si>
    <t>IF  G031  AND  G032   THEN P019</t>
  </si>
  <si>
    <t>IF  G033 AND G034  THEN  P020</t>
  </si>
  <si>
    <t>IF  G035  AND  G036   THEN P021</t>
  </si>
  <si>
    <t>IF  G037  AND  G038 AND G039   THEN P022</t>
  </si>
  <si>
    <t>(0.6), 0 ,</t>
  </si>
  <si>
    <t xml:space="preserve">(0.8) , (0) , </t>
  </si>
  <si>
    <t>0 , (0.6) , (0,4) ,</t>
  </si>
  <si>
    <t>0 , (0.8) , (0) ,</t>
  </si>
  <si>
    <t>0 , ((0.6) * (0,6)) , ((0,4) * (0,8)) ,</t>
  </si>
  <si>
    <t>(0.8 * 0.6 ),0</t>
  </si>
  <si>
    <t>0 , ((0,8) * (0,6)) , 0 ,</t>
  </si>
  <si>
    <t>((0,6) * (0,6)), 0</t>
  </si>
  <si>
    <t>0 , (0,36) , (0,32),</t>
  </si>
  <si>
    <t xml:space="preserve">(0.48), 0 </t>
  </si>
  <si>
    <t>0 , (0,48) , 0 ,</t>
  </si>
  <si>
    <t>(0.36), 0</t>
  </si>
  <si>
    <t>𝐶𝐹𝑐𝑏𝑛1 = 𝐶𝐹[𝐻, 𝐸]𝑥,𝑦 = 0,36 + 0,32 * (1 - 0,36 ) = 0,36 + 0,2048 = 0,5648</t>
  </si>
  <si>
    <t>𝐶𝐹𝑐𝑏𝑛2 = 𝐶𝐹[𝐻, 𝐸]𝑥,𝑦 = 0,5648 + 0,32 * (1 - 0,5648) =  0,5648 + 0,139264 = 0,704064</t>
  </si>
  <si>
    <t>= 704064 * 100% = 70,4%</t>
  </si>
  <si>
    <t>𝐶𝐹[𝐻, 𝐸] * 100% = 0,48 * 100% = 48%</t>
  </si>
  <si>
    <t>𝐶𝐹[𝐻, 𝐸] * 100% = 0,36 * 100% = 36%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</si>
</sst>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Tahoma"/>
      <family val="2"/>
    </font>
    <font>
      <sz val="12"/>
      <color rgb="FFFF0000"/>
      <name val="Tahoma"/>
      <family val="2"/>
    </font>
    <font>
      <i/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6"/>
      <color theme="1"/>
      <name val="Tahoma"/>
      <family val="2"/>
    </font>
    <font>
      <i/>
      <sz val="12"/>
      <color theme="5"/>
      <name val="Tahoma"/>
      <family val="2"/>
    </font>
    <font>
      <sz val="18"/>
      <color rgb="FF3F3F3F"/>
      <name val="Encode Sans Narrow Light"/>
    </font>
    <font>
      <sz val="14"/>
      <color theme="1"/>
      <name val="Tahoma"/>
      <family val="2"/>
    </font>
    <font>
      <sz val="12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49" fontId="0" fillId="0" borderId="0" xfId="0" applyNumberFormat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0" xfId="0" applyFont="1"/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readingOrder="1"/>
    </xf>
    <xf numFmtId="0" fontId="11" fillId="0" borderId="0" xfId="0" applyFont="1"/>
    <xf numFmtId="49" fontId="11" fillId="0" borderId="0" xfId="0" applyNumberFormat="1" applyFont="1"/>
    <xf numFmtId="0" fontId="1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Alignment="1"/>
    <xf numFmtId="0" fontId="2" fillId="5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13" fillId="0" borderId="0" xfId="0" applyFont="1"/>
    <xf numFmtId="0" fontId="6" fillId="0" borderId="0" xfId="0" applyFont="1"/>
    <xf numFmtId="0" fontId="2" fillId="0" borderId="0" xfId="0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3" borderId="1" xfId="0" applyFont="1" applyFill="1" applyBorder="1" applyAlignment="1">
      <alignment horizontal="center" vertical="center"/>
    </xf>
    <xf numFmtId="49" fontId="13" fillId="0" borderId="0" xfId="0" applyNumberFormat="1" applyFont="1"/>
    <xf numFmtId="0" fontId="0" fillId="0" borderId="0" xfId="0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2" fillId="3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/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3" fillId="0" borderId="1" xfId="0" applyNumberFormat="1" applyFont="1" applyBorder="1" applyAlignment="1">
      <alignment horizontal="center"/>
    </xf>
    <xf numFmtId="49" fontId="2" fillId="6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Z103"/>
  <sheetViews>
    <sheetView tabSelected="1" topLeftCell="S30" zoomScale="106" zoomScaleNormal="70" workbookViewId="0">
      <selection activeCell="X49" sqref="X49"/>
    </sheetView>
  </sheetViews>
  <sheetFormatPr baseColWidth="10" defaultColWidth="8.83203125" defaultRowHeight="15"/>
  <cols>
    <col min="2" max="2" width="13.6640625" customWidth="1"/>
    <col min="3" max="3" width="58.5" customWidth="1"/>
    <col min="6" max="6" width="16" customWidth="1"/>
    <col min="7" max="7" width="52.33203125" customWidth="1"/>
    <col min="8" max="8" width="13.5" customWidth="1"/>
    <col min="9" max="9" width="13.33203125" customWidth="1"/>
    <col min="10" max="10" width="23.33203125" style="83" customWidth="1"/>
    <col min="11" max="11" width="13" customWidth="1"/>
    <col min="12" max="12" width="62.1640625" customWidth="1"/>
    <col min="15" max="16" width="17.1640625" customWidth="1"/>
    <col min="19" max="19" width="79" customWidth="1"/>
    <col min="20" max="20" width="11.5" customWidth="1"/>
    <col min="21" max="22" width="15.33203125" customWidth="1"/>
    <col min="23" max="23" width="78.6640625" customWidth="1"/>
    <col min="24" max="24" width="13.1640625" customWidth="1"/>
    <col min="25" max="25" width="10.83203125" customWidth="1"/>
    <col min="26" max="26" width="50.5" customWidth="1"/>
  </cols>
  <sheetData>
    <row r="3" spans="2:25" ht="16">
      <c r="C3" s="28" t="s">
        <v>134</v>
      </c>
      <c r="G3" s="28" t="s">
        <v>136</v>
      </c>
      <c r="I3" s="97" t="s">
        <v>137</v>
      </c>
      <c r="J3" s="97"/>
      <c r="K3" s="97"/>
      <c r="L3" s="97"/>
      <c r="R3" s="97" t="s">
        <v>142</v>
      </c>
      <c r="S3" s="97"/>
      <c r="T3" s="97"/>
    </row>
    <row r="4" spans="2:25" ht="20" customHeight="1">
      <c r="B4" s="27" t="s">
        <v>138</v>
      </c>
      <c r="C4" s="27" t="s">
        <v>0</v>
      </c>
      <c r="F4" s="5" t="s">
        <v>139</v>
      </c>
      <c r="G4" s="5" t="s">
        <v>71</v>
      </c>
      <c r="I4" s="32" t="s">
        <v>278</v>
      </c>
      <c r="J4" s="32" t="s">
        <v>279</v>
      </c>
      <c r="K4" s="32" t="s">
        <v>138</v>
      </c>
      <c r="L4" s="32" t="s">
        <v>0</v>
      </c>
      <c r="M4" s="32" t="s">
        <v>73</v>
      </c>
      <c r="N4" s="32" t="s">
        <v>74</v>
      </c>
      <c r="O4" s="32" t="s">
        <v>174</v>
      </c>
      <c r="P4" s="44"/>
      <c r="R4" s="32" t="s">
        <v>143</v>
      </c>
      <c r="S4" s="32" t="s">
        <v>144</v>
      </c>
      <c r="T4" s="4"/>
      <c r="W4" s="63" t="s">
        <v>183</v>
      </c>
      <c r="X4" s="4"/>
      <c r="Y4" s="4"/>
    </row>
    <row r="5" spans="2:25" ht="20" customHeight="1">
      <c r="B5" s="68" t="s">
        <v>1</v>
      </c>
      <c r="C5" s="29" t="s">
        <v>190</v>
      </c>
      <c r="F5" s="30" t="s">
        <v>75</v>
      </c>
      <c r="G5" s="31" t="s">
        <v>135</v>
      </c>
      <c r="I5" s="103" t="s">
        <v>75</v>
      </c>
      <c r="J5" s="104" t="s">
        <v>141</v>
      </c>
      <c r="K5" s="80" t="s">
        <v>1</v>
      </c>
      <c r="L5" s="80" t="str">
        <f>VLOOKUP(K5,$B$5:$C$43,2)</f>
        <v>Daun menjadi transparan</v>
      </c>
      <c r="M5" s="59">
        <v>0.8</v>
      </c>
      <c r="N5" s="66">
        <v>0.6</v>
      </c>
      <c r="O5" s="89">
        <f>M5-N5</f>
        <v>0.20000000000000007</v>
      </c>
      <c r="P5" s="47"/>
      <c r="R5" s="29" t="s">
        <v>125</v>
      </c>
      <c r="S5" s="2" t="s">
        <v>280</v>
      </c>
      <c r="T5" s="4"/>
      <c r="V5" s="45" t="s">
        <v>185</v>
      </c>
      <c r="W5" s="45"/>
      <c r="X5" s="4"/>
      <c r="Y5" s="4"/>
    </row>
    <row r="6" spans="2:25" ht="20" customHeight="1">
      <c r="B6" s="68" t="s">
        <v>3</v>
      </c>
      <c r="C6" s="29" t="s">
        <v>191</v>
      </c>
      <c r="F6" s="30" t="s">
        <v>77</v>
      </c>
      <c r="G6" s="31" t="s">
        <v>231</v>
      </c>
      <c r="I6" s="103"/>
      <c r="J6" s="104"/>
      <c r="K6" s="80" t="s">
        <v>3</v>
      </c>
      <c r="L6" s="80" t="str">
        <f t="shared" ref="L6:L43" si="0">VLOOKUP(K6,$B$5:$C$43,2)</f>
        <v>Daun berlubang tidak beraturan</v>
      </c>
      <c r="M6" s="66">
        <v>1</v>
      </c>
      <c r="N6" s="66">
        <v>0.2</v>
      </c>
      <c r="O6" s="89">
        <f t="shared" ref="O6:O43" si="1">M6-N6</f>
        <v>0.8</v>
      </c>
      <c r="P6" s="47"/>
      <c r="R6" s="29" t="s">
        <v>126</v>
      </c>
      <c r="S6" s="35" t="s">
        <v>281</v>
      </c>
      <c r="T6" s="41"/>
      <c r="V6" s="45" t="s">
        <v>186</v>
      </c>
      <c r="W6" s="46"/>
      <c r="X6" s="37"/>
      <c r="Y6" s="4"/>
    </row>
    <row r="7" spans="2:25" ht="20" customHeight="1">
      <c r="B7" s="67" t="s">
        <v>5</v>
      </c>
      <c r="C7" s="2" t="s">
        <v>192</v>
      </c>
      <c r="F7" s="30" t="s">
        <v>78</v>
      </c>
      <c r="G7" s="31" t="s">
        <v>232</v>
      </c>
      <c r="I7" s="103"/>
      <c r="J7" s="104"/>
      <c r="K7" s="80" t="s">
        <v>5</v>
      </c>
      <c r="L7" s="80" t="str">
        <f t="shared" si="0"/>
        <v xml:space="preserve">Daun sisa tulang </v>
      </c>
      <c r="M7" s="66">
        <v>0.8</v>
      </c>
      <c r="N7" s="66">
        <v>0</v>
      </c>
      <c r="O7" s="89">
        <f t="shared" si="1"/>
        <v>0.8</v>
      </c>
      <c r="P7" s="47"/>
      <c r="R7" s="29" t="s">
        <v>127</v>
      </c>
      <c r="S7" s="35" t="s">
        <v>282</v>
      </c>
      <c r="T7" s="42"/>
      <c r="V7" s="43"/>
      <c r="W7" s="43"/>
      <c r="X7" s="4"/>
      <c r="Y7" s="4"/>
    </row>
    <row r="8" spans="2:25" ht="20" customHeight="1">
      <c r="B8" s="67" t="s">
        <v>7</v>
      </c>
      <c r="C8" s="2" t="s">
        <v>193</v>
      </c>
      <c r="F8" s="30" t="s">
        <v>79</v>
      </c>
      <c r="G8" s="2" t="s">
        <v>233</v>
      </c>
      <c r="I8" s="106" t="s">
        <v>77</v>
      </c>
      <c r="J8" s="105" t="s">
        <v>231</v>
      </c>
      <c r="K8" s="34" t="s">
        <v>7</v>
      </c>
      <c r="L8" s="86" t="str">
        <f t="shared" si="0"/>
        <v>Daun berlubang</v>
      </c>
      <c r="M8" s="87">
        <v>0.8</v>
      </c>
      <c r="N8" s="87">
        <v>0.2</v>
      </c>
      <c r="O8" s="90">
        <f t="shared" si="1"/>
        <v>0.60000000000000009</v>
      </c>
      <c r="P8" s="47"/>
      <c r="R8" s="29" t="s">
        <v>128</v>
      </c>
      <c r="S8" s="35" t="s">
        <v>283</v>
      </c>
      <c r="T8" s="42"/>
      <c r="V8" s="48" t="s">
        <v>138</v>
      </c>
      <c r="W8" s="48" t="s">
        <v>0</v>
      </c>
      <c r="X8" s="49" t="s">
        <v>111</v>
      </c>
      <c r="Y8" s="4"/>
    </row>
    <row r="9" spans="2:25" ht="20" customHeight="1">
      <c r="B9" s="67" t="s">
        <v>9</v>
      </c>
      <c r="C9" s="2" t="s">
        <v>194</v>
      </c>
      <c r="F9" s="30" t="s">
        <v>85</v>
      </c>
      <c r="G9" s="2" t="s">
        <v>234</v>
      </c>
      <c r="I9" s="106"/>
      <c r="J9" s="105"/>
      <c r="K9" s="34" t="s">
        <v>9</v>
      </c>
      <c r="L9" s="86" t="str">
        <f t="shared" si="0"/>
        <v>Daun pucuk berlubang</v>
      </c>
      <c r="M9" s="87">
        <v>0.8</v>
      </c>
      <c r="N9" s="87">
        <v>0.2</v>
      </c>
      <c r="O9" s="90">
        <f t="shared" si="1"/>
        <v>0.60000000000000009</v>
      </c>
      <c r="P9" s="47"/>
      <c r="R9" s="29" t="s">
        <v>145</v>
      </c>
      <c r="S9" s="35" t="s">
        <v>284</v>
      </c>
      <c r="T9" s="42"/>
      <c r="V9" s="53" t="s">
        <v>39</v>
      </c>
      <c r="W9" s="51" t="str">
        <f>VLOOKUP(V9,$K$5:$O$43,2)</f>
        <v>.Ketika dicabut, pangkal batang terlihat coklat meskipun perakaran masih terlihat sehat.</v>
      </c>
      <c r="X9" s="88">
        <f>VLOOKUP(V9,$K$5:$O$43,3)</f>
        <v>0.6</v>
      </c>
      <c r="Y9" s="4"/>
    </row>
    <row r="10" spans="2:25" ht="20" customHeight="1">
      <c r="B10" s="67" t="s">
        <v>11</v>
      </c>
      <c r="C10" s="2" t="s">
        <v>195</v>
      </c>
      <c r="F10" s="71" t="s">
        <v>86</v>
      </c>
      <c r="G10" s="2" t="s">
        <v>235</v>
      </c>
      <c r="I10" s="103" t="s">
        <v>78</v>
      </c>
      <c r="J10" s="104" t="s">
        <v>232</v>
      </c>
      <c r="K10" s="81" t="s">
        <v>11</v>
      </c>
      <c r="L10" s="80" t="str">
        <f t="shared" si="0"/>
        <v>Daun tembakau lengket</v>
      </c>
      <c r="M10" s="66">
        <v>0.6</v>
      </c>
      <c r="N10" s="66">
        <v>0</v>
      </c>
      <c r="O10" s="89">
        <f t="shared" si="1"/>
        <v>0.6</v>
      </c>
      <c r="P10" s="47"/>
      <c r="R10" s="29" t="s">
        <v>146</v>
      </c>
      <c r="S10" s="35" t="s">
        <v>286</v>
      </c>
      <c r="T10" s="41"/>
      <c r="V10" s="53" t="s">
        <v>41</v>
      </c>
      <c r="W10" s="51" t="str">
        <f t="shared" ref="W10:W13" si="2">VLOOKUP(V10,$K$5:$O$43,2)</f>
        <v>Apabila dibelah, empulurnya terlihat bersekat-sekat</v>
      </c>
      <c r="X10" s="88">
        <v>0.4</v>
      </c>
      <c r="Y10" s="37"/>
    </row>
    <row r="11" spans="2:25" ht="20" customHeight="1">
      <c r="B11" s="67" t="s">
        <v>13</v>
      </c>
      <c r="C11" s="2" t="s">
        <v>196</v>
      </c>
      <c r="F11" s="71" t="s">
        <v>87</v>
      </c>
      <c r="G11" s="2" t="s">
        <v>236</v>
      </c>
      <c r="I11" s="103"/>
      <c r="J11" s="104"/>
      <c r="K11" s="81" t="s">
        <v>13</v>
      </c>
      <c r="L11" s="80" t="str">
        <f t="shared" si="0"/>
        <v>Daun ditumbuhi cendawan berwarna hitam</v>
      </c>
      <c r="M11" s="66">
        <v>1</v>
      </c>
      <c r="N11" s="66">
        <v>0.4</v>
      </c>
      <c r="O11" s="89">
        <f t="shared" si="1"/>
        <v>0.6</v>
      </c>
      <c r="P11" s="47"/>
      <c r="R11" s="29" t="s">
        <v>147</v>
      </c>
      <c r="S11" s="35" t="s">
        <v>148</v>
      </c>
      <c r="T11" s="4"/>
      <c r="V11" s="53" t="s">
        <v>43</v>
      </c>
      <c r="W11" s="51" t="str">
        <f t="shared" si="2"/>
        <v>Permukaan daun berwarna cokelat</v>
      </c>
      <c r="X11" s="88">
        <f t="shared" ref="X11:X13" si="3">VLOOKUP(V11,$K$5:$O$43,3)</f>
        <v>0.8</v>
      </c>
      <c r="Y11" s="4"/>
    </row>
    <row r="12" spans="2:25" ht="20" customHeight="1">
      <c r="B12" s="67" t="s">
        <v>15</v>
      </c>
      <c r="C12" s="2" t="s">
        <v>197</v>
      </c>
      <c r="F12" s="71" t="s">
        <v>88</v>
      </c>
      <c r="G12" s="2" t="s">
        <v>239</v>
      </c>
      <c r="I12" s="106" t="s">
        <v>79</v>
      </c>
      <c r="J12" s="105" t="s">
        <v>285</v>
      </c>
      <c r="K12" s="82" t="s">
        <v>15</v>
      </c>
      <c r="L12" s="86" t="str">
        <f t="shared" si="0"/>
        <v>Permukaan daun nekrotik</v>
      </c>
      <c r="M12" s="87">
        <v>1</v>
      </c>
      <c r="N12" s="87">
        <v>0</v>
      </c>
      <c r="O12" s="90">
        <f t="shared" si="1"/>
        <v>1</v>
      </c>
      <c r="P12" s="47"/>
      <c r="R12" s="29" t="s">
        <v>149</v>
      </c>
      <c r="S12" s="35" t="s">
        <v>287</v>
      </c>
      <c r="T12" s="4"/>
      <c r="V12" s="50" t="s">
        <v>3</v>
      </c>
      <c r="W12" s="51" t="str">
        <f t="shared" si="2"/>
        <v>Daun berlubang tidak beraturan</v>
      </c>
      <c r="X12" s="88">
        <v>0.8</v>
      </c>
      <c r="Y12" s="4"/>
    </row>
    <row r="13" spans="2:25" ht="20" customHeight="1">
      <c r="B13" s="67" t="s">
        <v>17</v>
      </c>
      <c r="C13" s="2" t="s">
        <v>198</v>
      </c>
      <c r="F13" s="71" t="s">
        <v>89</v>
      </c>
      <c r="G13" s="2" t="s">
        <v>237</v>
      </c>
      <c r="I13" s="106"/>
      <c r="J13" s="105"/>
      <c r="K13" s="82" t="s">
        <v>17</v>
      </c>
      <c r="L13" s="86" t="str">
        <f t="shared" si="0"/>
        <v>Permukaan daun ditutupi jelaga</v>
      </c>
      <c r="M13" s="87">
        <v>0.8</v>
      </c>
      <c r="N13" s="87">
        <v>0.2</v>
      </c>
      <c r="O13" s="90">
        <f t="shared" si="1"/>
        <v>0.60000000000000009</v>
      </c>
      <c r="P13" s="47"/>
      <c r="R13" s="29" t="s">
        <v>150</v>
      </c>
      <c r="S13" s="35" t="s">
        <v>288</v>
      </c>
      <c r="T13" s="4"/>
      <c r="V13" s="50" t="s">
        <v>68</v>
      </c>
      <c r="W13" s="51" t="str">
        <f t="shared" si="2"/>
        <v>Tanaman mulai layu</v>
      </c>
      <c r="X13" s="88">
        <f t="shared" si="3"/>
        <v>0.6</v>
      </c>
      <c r="Y13" s="4"/>
    </row>
    <row r="14" spans="2:25" ht="27" customHeight="1">
      <c r="B14" s="67" t="s">
        <v>19</v>
      </c>
      <c r="C14" s="2" t="s">
        <v>199</v>
      </c>
      <c r="F14" s="71" t="s">
        <v>90</v>
      </c>
      <c r="G14" s="72" t="s">
        <v>238</v>
      </c>
      <c r="I14" s="101" t="s">
        <v>85</v>
      </c>
      <c r="J14" s="107" t="s">
        <v>260</v>
      </c>
      <c r="K14" s="91" t="s">
        <v>19</v>
      </c>
      <c r="L14" s="92" t="str">
        <f t="shared" si="0"/>
        <v>Bintik bitnik berwarna perak di dekat tulang daun</v>
      </c>
      <c r="M14" s="93">
        <v>0.6</v>
      </c>
      <c r="N14" s="93">
        <v>0</v>
      </c>
      <c r="O14" s="94">
        <f t="shared" si="1"/>
        <v>0.6</v>
      </c>
      <c r="P14" s="47"/>
      <c r="R14" s="29" t="s">
        <v>151</v>
      </c>
      <c r="S14" s="35" t="s">
        <v>289</v>
      </c>
      <c r="Y14" s="46"/>
    </row>
    <row r="15" spans="2:25" ht="20" customHeight="1">
      <c r="B15" s="67" t="s">
        <v>21</v>
      </c>
      <c r="C15" s="2" t="s">
        <v>200</v>
      </c>
      <c r="F15" s="70"/>
      <c r="G15" s="72"/>
      <c r="I15" s="101"/>
      <c r="J15" s="107"/>
      <c r="K15" s="91" t="s">
        <v>21</v>
      </c>
      <c r="L15" s="92" t="str">
        <f t="shared" si="0"/>
        <v>Daun tampak keriput mengeritinng dan melengkung ke atas</v>
      </c>
      <c r="M15" s="93">
        <v>0.6</v>
      </c>
      <c r="N15" s="93">
        <v>0</v>
      </c>
      <c r="O15" s="94">
        <f t="shared" si="1"/>
        <v>0.6</v>
      </c>
      <c r="P15" s="47"/>
      <c r="R15" s="29" t="s">
        <v>152</v>
      </c>
      <c r="S15" s="35" t="s">
        <v>290</v>
      </c>
      <c r="V15" s="64" t="s">
        <v>187</v>
      </c>
      <c r="W15" s="46"/>
      <c r="X15" s="46"/>
      <c r="Y15" s="46"/>
    </row>
    <row r="16" spans="2:25" ht="33" customHeight="1">
      <c r="B16" s="67" t="s">
        <v>23</v>
      </c>
      <c r="C16" s="2" t="s">
        <v>201</v>
      </c>
      <c r="I16" s="87" t="s">
        <v>86</v>
      </c>
      <c r="J16" s="85" t="s">
        <v>261</v>
      </c>
      <c r="K16" s="85" t="s">
        <v>23</v>
      </c>
      <c r="L16" s="86" t="str">
        <f t="shared" si="0"/>
        <v>Daun Menjadi layu dan akhirnya kering</v>
      </c>
      <c r="M16" s="87">
        <v>0.8</v>
      </c>
      <c r="N16" s="87">
        <v>0.2</v>
      </c>
      <c r="O16" s="90">
        <f t="shared" si="1"/>
        <v>0.60000000000000009</v>
      </c>
      <c r="P16" s="47"/>
      <c r="R16" s="29" t="s">
        <v>153</v>
      </c>
      <c r="S16" s="35" t="s">
        <v>291</v>
      </c>
      <c r="W16" s="45" t="s">
        <v>188</v>
      </c>
    </row>
    <row r="17" spans="2:25" ht="33.75" customHeight="1">
      <c r="B17" s="67" t="s">
        <v>25</v>
      </c>
      <c r="C17" s="2" t="s">
        <v>202</v>
      </c>
      <c r="I17" s="93" t="s">
        <v>87</v>
      </c>
      <c r="J17" s="91" t="s">
        <v>236</v>
      </c>
      <c r="K17" s="91" t="s">
        <v>25</v>
      </c>
      <c r="L17" s="91" t="str">
        <f t="shared" si="0"/>
        <v>Bagian akar tanaman tampak bisul-bisul bulat, tanaman bisa kerdil, layu, daunberguguran</v>
      </c>
      <c r="M17" s="93">
        <v>1</v>
      </c>
      <c r="N17" s="93">
        <v>0</v>
      </c>
      <c r="O17" s="94">
        <f t="shared" si="1"/>
        <v>1</v>
      </c>
      <c r="P17" s="47"/>
      <c r="R17" s="29" t="s">
        <v>154</v>
      </c>
      <c r="S17" s="35" t="s">
        <v>292</v>
      </c>
      <c r="V17" s="55" t="s">
        <v>143</v>
      </c>
      <c r="W17" s="55" t="s">
        <v>144</v>
      </c>
    </row>
    <row r="18" spans="2:25" ht="36.75" customHeight="1">
      <c r="B18" s="67" t="s">
        <v>27</v>
      </c>
      <c r="C18" s="2" t="s">
        <v>203</v>
      </c>
      <c r="I18" s="87" t="s">
        <v>88</v>
      </c>
      <c r="J18" s="85" t="s">
        <v>262</v>
      </c>
      <c r="K18" s="85" t="s">
        <v>27</v>
      </c>
      <c r="L18" s="85" t="str">
        <f t="shared" si="0"/>
        <v>Pertumbuhan tanaman terhambat. Kutu ini Mempengaruhi warna, aroma dan tekstur</v>
      </c>
      <c r="M18" s="87">
        <v>0.8</v>
      </c>
      <c r="N18" s="87">
        <v>0.2</v>
      </c>
      <c r="O18" s="90">
        <f t="shared" si="1"/>
        <v>0.60000000000000009</v>
      </c>
      <c r="P18" s="47"/>
      <c r="R18" s="29" t="s">
        <v>155</v>
      </c>
      <c r="S18" s="35" t="s">
        <v>293</v>
      </c>
      <c r="V18" s="53" t="s">
        <v>153</v>
      </c>
      <c r="W18" s="34" t="str">
        <f>VLOOKUP(V18,$R$5:$S$26,2)</f>
        <v>IF  G019  AND  G020  AND  G021  THEN  P012</v>
      </c>
    </row>
    <row r="19" spans="2:25" ht="39" customHeight="1">
      <c r="B19" s="67" t="s">
        <v>29</v>
      </c>
      <c r="C19" s="2" t="s">
        <v>204</v>
      </c>
      <c r="I19" s="93" t="s">
        <v>89</v>
      </c>
      <c r="J19" s="91" t="s">
        <v>263</v>
      </c>
      <c r="K19" s="91" t="s">
        <v>29</v>
      </c>
      <c r="L19" s="91" t="str">
        <f t="shared" si="0"/>
        <v>daun terserang berlubang-lubang terutama daun muda sehingga ada tangkai daun rebah</v>
      </c>
      <c r="M19" s="93">
        <v>0.6</v>
      </c>
      <c r="N19" s="93">
        <v>0</v>
      </c>
      <c r="O19" s="94">
        <f t="shared" si="1"/>
        <v>0.6</v>
      </c>
      <c r="P19" s="47"/>
      <c r="R19" s="29" t="s">
        <v>294</v>
      </c>
      <c r="S19" s="35" t="s">
        <v>302</v>
      </c>
      <c r="V19" s="53" t="s">
        <v>154</v>
      </c>
      <c r="W19" s="34" t="str">
        <f t="shared" ref="W19:W21" si="4">VLOOKUP(V19,$R$5:$S$26,2)</f>
        <v>IF  G022  AND  G023   THEN P013</v>
      </c>
    </row>
    <row r="20" spans="2:25" ht="29.25" customHeight="1">
      <c r="B20" s="67" t="s">
        <v>31</v>
      </c>
      <c r="C20" s="2" t="s">
        <v>205</v>
      </c>
      <c r="I20" s="99" t="s">
        <v>265</v>
      </c>
      <c r="J20" s="108" t="s">
        <v>264</v>
      </c>
      <c r="K20" s="85" t="s">
        <v>31</v>
      </c>
      <c r="L20" s="85" t="str">
        <f t="shared" si="0"/>
        <v>.bagian bawah daun yang terserang berwarna keperakan, selanjutnya berubah menjadi kecoklatan</v>
      </c>
      <c r="M20" s="87">
        <v>0.6</v>
      </c>
      <c r="N20" s="87">
        <v>0</v>
      </c>
      <c r="O20" s="90">
        <f t="shared" si="1"/>
        <v>0.6</v>
      </c>
      <c r="P20" s="47"/>
      <c r="R20" s="29" t="s">
        <v>295</v>
      </c>
      <c r="S20" s="35" t="s">
        <v>303</v>
      </c>
      <c r="V20" s="53" t="s">
        <v>125</v>
      </c>
      <c r="W20" s="34" t="str">
        <f t="shared" si="4"/>
        <v>IF  G001  AND  G002  AND  G003    THEN  P001</v>
      </c>
    </row>
    <row r="21" spans="2:25" ht="31.5" customHeight="1">
      <c r="B21" s="67" t="s">
        <v>33</v>
      </c>
      <c r="C21" s="2" t="s">
        <v>206</v>
      </c>
      <c r="I21" s="99"/>
      <c r="J21" s="108"/>
      <c r="K21" s="85" t="s">
        <v>33</v>
      </c>
      <c r="L21" s="85" t="str">
        <f t="shared" si="0"/>
        <v>Daun tampak masak sebelum waktunya, kadang mengeriting dan melengkung ke atas</v>
      </c>
      <c r="M21" s="87">
        <v>0.8</v>
      </c>
      <c r="N21" s="87">
        <v>0.2</v>
      </c>
      <c r="O21" s="90">
        <f t="shared" si="1"/>
        <v>0.60000000000000009</v>
      </c>
      <c r="P21" s="47"/>
      <c r="R21" s="29" t="s">
        <v>296</v>
      </c>
      <c r="S21" s="35" t="s">
        <v>304</v>
      </c>
      <c r="V21" s="53" t="s">
        <v>300</v>
      </c>
      <c r="W21" s="34" t="str">
        <f t="shared" si="4"/>
        <v>IF  G035  AND  G036   THEN P021</v>
      </c>
    </row>
    <row r="22" spans="2:25" ht="32.25" customHeight="1">
      <c r="B22" s="67" t="s">
        <v>35</v>
      </c>
      <c r="C22" s="2" t="s">
        <v>207</v>
      </c>
      <c r="I22" s="93" t="s">
        <v>266</v>
      </c>
      <c r="J22" s="92" t="s">
        <v>240</v>
      </c>
      <c r="K22" s="91" t="s">
        <v>35</v>
      </c>
      <c r="L22" s="91" t="str">
        <f t="shared" si="0"/>
        <v>batang tanaman yang terinfeksi akan mengering dan berwarna coklat sampai hitam seperti terbakar</v>
      </c>
      <c r="M22" s="93">
        <v>1</v>
      </c>
      <c r="N22" s="93">
        <v>0</v>
      </c>
      <c r="O22" s="94">
        <f t="shared" si="1"/>
        <v>1</v>
      </c>
      <c r="P22" s="47"/>
      <c r="R22" s="29" t="s">
        <v>297</v>
      </c>
      <c r="S22" s="35" t="s">
        <v>305</v>
      </c>
    </row>
    <row r="23" spans="2:25" ht="29.25" customHeight="1">
      <c r="B23" s="67" t="s">
        <v>37</v>
      </c>
      <c r="C23" s="2" t="s">
        <v>208</v>
      </c>
      <c r="F23" s="4"/>
      <c r="G23" s="4"/>
      <c r="I23" s="99" t="s">
        <v>267</v>
      </c>
      <c r="J23" s="98" t="s">
        <v>241</v>
      </c>
      <c r="K23" s="85" t="s">
        <v>37</v>
      </c>
      <c r="L23" s="85" t="str">
        <f t="shared" si="0"/>
        <v>Tanaman layu tiba-tiba, seluruh daun terkulai tetapi masih hijau.</v>
      </c>
      <c r="M23" s="87">
        <v>0.8</v>
      </c>
      <c r="N23" s="87">
        <v>0.2</v>
      </c>
      <c r="O23" s="90">
        <f t="shared" si="1"/>
        <v>0.60000000000000009</v>
      </c>
      <c r="R23" s="29" t="s">
        <v>298</v>
      </c>
      <c r="S23" s="35" t="s">
        <v>306</v>
      </c>
      <c r="W23" s="65" t="s">
        <v>184</v>
      </c>
    </row>
    <row r="24" spans="2:25" ht="32.25" customHeight="1">
      <c r="B24" s="67" t="s">
        <v>39</v>
      </c>
      <c r="C24" s="2" t="s">
        <v>209</v>
      </c>
      <c r="F24" s="5" t="s">
        <v>140</v>
      </c>
      <c r="G24" s="5" t="s">
        <v>84</v>
      </c>
      <c r="I24" s="99"/>
      <c r="J24" s="98"/>
      <c r="K24" s="85" t="s">
        <v>39</v>
      </c>
      <c r="L24" s="85" t="str">
        <f t="shared" si="0"/>
        <v>.Ketika dicabut, pangkal batang terlihat coklat meskipun perakaran masih terlihat sehat.</v>
      </c>
      <c r="M24" s="87">
        <v>0.6</v>
      </c>
      <c r="N24" s="87">
        <v>0</v>
      </c>
      <c r="O24" s="90">
        <f t="shared" si="1"/>
        <v>0.6</v>
      </c>
      <c r="R24" s="29" t="s">
        <v>299</v>
      </c>
      <c r="S24" s="35" t="s">
        <v>307</v>
      </c>
      <c r="V24" s="45" t="s">
        <v>173</v>
      </c>
      <c r="W24" s="45"/>
      <c r="X24" s="46"/>
      <c r="Y24" s="46"/>
    </row>
    <row r="25" spans="2:25" ht="20" customHeight="1">
      <c r="B25" s="67" t="s">
        <v>41</v>
      </c>
      <c r="C25" s="2" t="s">
        <v>210</v>
      </c>
      <c r="F25" s="30" t="s">
        <v>92</v>
      </c>
      <c r="G25" s="2" t="s">
        <v>240</v>
      </c>
      <c r="I25" s="99"/>
      <c r="J25" s="98"/>
      <c r="K25" s="85" t="s">
        <v>41</v>
      </c>
      <c r="L25" s="85" t="str">
        <f t="shared" si="0"/>
        <v>Apabila dibelah, empulurnya terlihat bersekat-sekat</v>
      </c>
      <c r="M25" s="87">
        <v>0.8</v>
      </c>
      <c r="N25" s="87">
        <v>0</v>
      </c>
      <c r="O25" s="90">
        <f t="shared" si="1"/>
        <v>0.8</v>
      </c>
      <c r="R25" s="29" t="s">
        <v>300</v>
      </c>
      <c r="S25" s="35" t="s">
        <v>308</v>
      </c>
      <c r="X25" s="46"/>
      <c r="Y25" s="46"/>
    </row>
    <row r="26" spans="2:25" ht="27" customHeight="1">
      <c r="B26" s="67" t="s">
        <v>43</v>
      </c>
      <c r="C26" s="2" t="s">
        <v>211</v>
      </c>
      <c r="F26" s="30" t="s">
        <v>94</v>
      </c>
      <c r="G26" s="2" t="s">
        <v>241</v>
      </c>
      <c r="I26" s="101" t="s">
        <v>268</v>
      </c>
      <c r="J26" s="100" t="s">
        <v>242</v>
      </c>
      <c r="K26" s="91" t="s">
        <v>43</v>
      </c>
      <c r="L26" s="91" t="str">
        <f t="shared" si="0"/>
        <v>Permukaan daun berwarna cokelat</v>
      </c>
      <c r="M26" s="93">
        <v>0.8</v>
      </c>
      <c r="N26" s="93">
        <v>0.2</v>
      </c>
      <c r="O26" s="94">
        <f t="shared" si="1"/>
        <v>0.60000000000000009</v>
      </c>
      <c r="R26" s="29" t="s">
        <v>301</v>
      </c>
      <c r="S26" s="35" t="s">
        <v>309</v>
      </c>
      <c r="V26" s="55" t="s">
        <v>143</v>
      </c>
      <c r="W26" s="55" t="s">
        <v>144</v>
      </c>
      <c r="X26" s="46"/>
      <c r="Y26" s="46"/>
    </row>
    <row r="27" spans="2:25" ht="53" customHeight="1">
      <c r="B27" s="67" t="s">
        <v>45</v>
      </c>
      <c r="C27" s="2" t="s">
        <v>212</v>
      </c>
      <c r="F27" s="30" t="s">
        <v>96</v>
      </c>
      <c r="G27" s="2" t="s">
        <v>242</v>
      </c>
      <c r="I27" s="101"/>
      <c r="J27" s="100"/>
      <c r="K27" s="91" t="s">
        <v>45</v>
      </c>
      <c r="L27" s="91" t="str">
        <f t="shared" si="0"/>
        <v xml:space="preserve">di atas daun terdapat bercak bulat putih hingga coklat, bagian daunyang terserang menjadi rapuh dan mudah robek
</v>
      </c>
      <c r="M27" s="93">
        <v>1</v>
      </c>
      <c r="N27" s="93">
        <v>0</v>
      </c>
      <c r="O27" s="94">
        <f t="shared" si="1"/>
        <v>1</v>
      </c>
      <c r="V27" s="53" t="s">
        <v>153</v>
      </c>
      <c r="W27" s="51" t="s">
        <v>312</v>
      </c>
      <c r="X27" s="46"/>
      <c r="Y27" s="46"/>
    </row>
    <row r="28" spans="2:25" ht="38" customHeight="1">
      <c r="B28" s="67" t="s">
        <v>47</v>
      </c>
      <c r="C28" s="73" t="s">
        <v>213</v>
      </c>
      <c r="F28" s="30" t="s">
        <v>97</v>
      </c>
      <c r="G28" s="2" t="s">
        <v>243</v>
      </c>
      <c r="I28" s="87" t="s">
        <v>269</v>
      </c>
      <c r="J28" s="86" t="s">
        <v>243</v>
      </c>
      <c r="K28" s="85" t="s">
        <v>47</v>
      </c>
      <c r="L28" s="85" t="str">
        <f t="shared" si="0"/>
        <v>timbul bercak-bercak coklat</v>
      </c>
      <c r="M28" s="87">
        <v>0.8</v>
      </c>
      <c r="N28" s="87">
        <v>0.2</v>
      </c>
      <c r="O28" s="90">
        <f t="shared" si="1"/>
        <v>0.60000000000000009</v>
      </c>
      <c r="V28" s="53" t="s">
        <v>154</v>
      </c>
      <c r="W28" s="54" t="s">
        <v>311</v>
      </c>
      <c r="X28" s="46"/>
      <c r="Y28" s="46"/>
    </row>
    <row r="29" spans="2:25" ht="20" customHeight="1">
      <c r="B29" s="67" t="s">
        <v>48</v>
      </c>
      <c r="C29" s="2" t="s">
        <v>214</v>
      </c>
      <c r="F29" s="30" t="s">
        <v>252</v>
      </c>
      <c r="G29" s="2" t="s">
        <v>244</v>
      </c>
      <c r="I29" s="93" t="s">
        <v>270</v>
      </c>
      <c r="J29" s="91" t="s">
        <v>244</v>
      </c>
      <c r="K29" s="91" t="s">
        <v>48</v>
      </c>
      <c r="L29" s="91" t="str">
        <f t="shared" si="0"/>
        <v>mirip dengan lanas namun daun membusuk,</v>
      </c>
      <c r="M29" s="93">
        <v>0.6</v>
      </c>
      <c r="N29" s="93">
        <v>0</v>
      </c>
      <c r="O29" s="94">
        <f t="shared" si="1"/>
        <v>0.6</v>
      </c>
      <c r="V29" s="53" t="s">
        <v>125</v>
      </c>
      <c r="W29" s="61" t="s">
        <v>313</v>
      </c>
      <c r="X29" s="46"/>
      <c r="Y29" s="46"/>
    </row>
    <row r="30" spans="2:25" ht="31.5" customHeight="1">
      <c r="B30" s="67" t="s">
        <v>50</v>
      </c>
      <c r="C30" s="2" t="s">
        <v>215</v>
      </c>
      <c r="F30" s="30" t="s">
        <v>253</v>
      </c>
      <c r="G30" s="2" t="s">
        <v>245</v>
      </c>
      <c r="I30" s="87" t="s">
        <v>271</v>
      </c>
      <c r="J30" s="86" t="s">
        <v>245</v>
      </c>
      <c r="K30" s="85" t="s">
        <v>50</v>
      </c>
      <c r="L30" s="85" t="str">
        <f t="shared" si="0"/>
        <v>Pangkal bibit seperti kejepit, busuk, berwarna cokelat</v>
      </c>
      <c r="M30" s="87">
        <v>0.6</v>
      </c>
      <c r="N30" s="87">
        <v>0</v>
      </c>
      <c r="O30" s="90">
        <f t="shared" si="1"/>
        <v>0.6</v>
      </c>
      <c r="V30" s="53" t="s">
        <v>300</v>
      </c>
      <c r="W30" s="61" t="s">
        <v>310</v>
      </c>
      <c r="X30" s="46"/>
      <c r="Y30" s="46"/>
    </row>
    <row r="31" spans="2:25" ht="24.75" customHeight="1">
      <c r="B31" s="67" t="s">
        <v>52</v>
      </c>
      <c r="C31" s="2" t="s">
        <v>216</v>
      </c>
      <c r="F31" s="30" t="s">
        <v>254</v>
      </c>
      <c r="G31" s="2" t="s">
        <v>246</v>
      </c>
      <c r="I31" s="99" t="s">
        <v>272</v>
      </c>
      <c r="J31" s="102" t="s">
        <v>246</v>
      </c>
      <c r="K31" s="85" t="s">
        <v>52</v>
      </c>
      <c r="L31" s="85" t="str">
        <f t="shared" si="0"/>
        <v xml:space="preserve">Daun daun muda terdapat bercak-bercak kuning yang tidak teratur
</v>
      </c>
      <c r="M31" s="87">
        <v>0.8</v>
      </c>
      <c r="N31" s="87">
        <v>0.2</v>
      </c>
      <c r="O31" s="90">
        <f t="shared" si="1"/>
        <v>0.60000000000000009</v>
      </c>
      <c r="V31" s="52"/>
      <c r="W31" s="52"/>
    </row>
    <row r="32" spans="2:25" ht="20" customHeight="1">
      <c r="B32" s="67" t="s">
        <v>54</v>
      </c>
      <c r="C32" s="2" t="s">
        <v>217</v>
      </c>
      <c r="F32" s="30" t="s">
        <v>255</v>
      </c>
      <c r="G32" s="2" t="s">
        <v>247</v>
      </c>
      <c r="I32" s="99"/>
      <c r="J32" s="102"/>
      <c r="K32" s="85" t="s">
        <v>54</v>
      </c>
      <c r="L32" s="85" t="str">
        <f t="shared" si="0"/>
        <v>Daun daun mudanya warna lebih terang</v>
      </c>
      <c r="M32" s="87">
        <v>1</v>
      </c>
      <c r="N32" s="87">
        <v>0</v>
      </c>
      <c r="O32" s="90">
        <f t="shared" si="1"/>
        <v>1</v>
      </c>
      <c r="S32" s="44" t="s">
        <v>172</v>
      </c>
      <c r="V32" s="60" t="s">
        <v>175</v>
      </c>
      <c r="W32" s="52"/>
    </row>
    <row r="33" spans="2:26" ht="20" customHeight="1">
      <c r="B33" s="67" t="s">
        <v>56</v>
      </c>
      <c r="C33" s="2" t="s">
        <v>63</v>
      </c>
      <c r="F33" s="30" t="s">
        <v>256</v>
      </c>
      <c r="G33" s="2" t="s">
        <v>248</v>
      </c>
      <c r="I33" s="101" t="s">
        <v>273</v>
      </c>
      <c r="J33" s="100" t="s">
        <v>247</v>
      </c>
      <c r="K33" s="91" t="s">
        <v>56</v>
      </c>
      <c r="L33" s="91" t="str">
        <f t="shared" si="0"/>
        <v>Tanaman kerdil</v>
      </c>
      <c r="M33" s="93">
        <v>0.8</v>
      </c>
      <c r="N33" s="93">
        <v>0.2</v>
      </c>
      <c r="O33" s="94">
        <f t="shared" si="1"/>
        <v>0.60000000000000009</v>
      </c>
      <c r="R33" s="32" t="s">
        <v>109</v>
      </c>
      <c r="S33" s="32" t="s">
        <v>166</v>
      </c>
      <c r="T33" s="32" t="s">
        <v>167</v>
      </c>
      <c r="U33" s="57"/>
      <c r="V33" s="58" t="s">
        <v>176</v>
      </c>
      <c r="Z33" s="45" t="s">
        <v>177</v>
      </c>
    </row>
    <row r="34" spans="2:26" ht="20" customHeight="1">
      <c r="B34" s="67" t="s">
        <v>58</v>
      </c>
      <c r="C34" s="2" t="s">
        <v>218</v>
      </c>
      <c r="F34" s="30" t="s">
        <v>257</v>
      </c>
      <c r="G34" s="2" t="s">
        <v>249</v>
      </c>
      <c r="I34" s="101"/>
      <c r="J34" s="100"/>
      <c r="K34" s="91" t="s">
        <v>58</v>
      </c>
      <c r="L34" s="91" t="str">
        <f t="shared" si="0"/>
        <v>Daun menyempit dan mengalami distori</v>
      </c>
      <c r="M34" s="93">
        <v>0.6</v>
      </c>
      <c r="N34" s="93">
        <v>0</v>
      </c>
      <c r="O34" s="94">
        <f t="shared" si="1"/>
        <v>0.6</v>
      </c>
      <c r="R34" s="36">
        <v>1</v>
      </c>
      <c r="S34" s="36" t="s">
        <v>115</v>
      </c>
      <c r="T34" s="10">
        <v>1</v>
      </c>
    </row>
    <row r="35" spans="2:26" ht="20" customHeight="1">
      <c r="B35" s="67" t="s">
        <v>60</v>
      </c>
      <c r="C35" s="2" t="s">
        <v>219</v>
      </c>
      <c r="F35" s="71" t="s">
        <v>258</v>
      </c>
      <c r="G35" s="2" t="s">
        <v>250</v>
      </c>
      <c r="I35" s="99" t="s">
        <v>274</v>
      </c>
      <c r="J35" s="98" t="s">
        <v>248</v>
      </c>
      <c r="K35" s="85" t="s">
        <v>60</v>
      </c>
      <c r="L35" s="85" t="str">
        <f t="shared" si="0"/>
        <v>Tulang daun berwarna jernih</v>
      </c>
      <c r="M35" s="87">
        <v>0.6</v>
      </c>
      <c r="N35" s="87">
        <v>0</v>
      </c>
      <c r="O35" s="90">
        <f t="shared" si="1"/>
        <v>0.6</v>
      </c>
      <c r="R35" s="36">
        <v>2</v>
      </c>
      <c r="S35" s="36" t="s">
        <v>114</v>
      </c>
      <c r="T35" s="10" t="s">
        <v>171</v>
      </c>
      <c r="V35" s="55" t="s">
        <v>143</v>
      </c>
      <c r="W35" s="55" t="s">
        <v>144</v>
      </c>
      <c r="Y35" s="55" t="s">
        <v>143</v>
      </c>
      <c r="Z35" s="55" t="s">
        <v>144</v>
      </c>
    </row>
    <row r="36" spans="2:26" ht="20" customHeight="1">
      <c r="B36" s="67" t="s">
        <v>62</v>
      </c>
      <c r="C36" s="2" t="s">
        <v>220</v>
      </c>
      <c r="F36" s="71" t="s">
        <v>259</v>
      </c>
      <c r="G36" s="2" t="s">
        <v>251</v>
      </c>
      <c r="I36" s="99"/>
      <c r="J36" s="98"/>
      <c r="K36" s="85" t="s">
        <v>62</v>
      </c>
      <c r="L36" s="85" t="str">
        <f t="shared" si="0"/>
        <v>Daun berwarna putih memanjang atau membengkok</v>
      </c>
      <c r="M36" s="87">
        <v>0.8</v>
      </c>
      <c r="N36" s="87">
        <v>0.2</v>
      </c>
      <c r="O36" s="90">
        <f t="shared" si="1"/>
        <v>0.60000000000000009</v>
      </c>
      <c r="R36" s="36">
        <v>3</v>
      </c>
      <c r="S36" s="36" t="s">
        <v>113</v>
      </c>
      <c r="T36" s="10" t="s">
        <v>170</v>
      </c>
      <c r="V36" s="53" t="s">
        <v>153</v>
      </c>
      <c r="W36" s="51" t="s">
        <v>314</v>
      </c>
      <c r="Y36" s="53" t="s">
        <v>153</v>
      </c>
      <c r="Z36" s="51" t="s">
        <v>318</v>
      </c>
    </row>
    <row r="37" spans="2:26" ht="22" customHeight="1">
      <c r="B37" s="67" t="s">
        <v>64</v>
      </c>
      <c r="C37" s="2" t="s">
        <v>221</v>
      </c>
      <c r="I37" s="101" t="s">
        <v>275</v>
      </c>
      <c r="J37" s="100" t="s">
        <v>249</v>
      </c>
      <c r="K37" s="91" t="s">
        <v>64</v>
      </c>
      <c r="L37" s="91" t="str">
        <f t="shared" si="0"/>
        <v>Daun berkerut dengan tepi melengkung</v>
      </c>
      <c r="M37" s="93">
        <v>1</v>
      </c>
      <c r="N37" s="93">
        <v>0</v>
      </c>
      <c r="O37" s="94">
        <f t="shared" si="1"/>
        <v>1</v>
      </c>
      <c r="R37" s="36">
        <v>4</v>
      </c>
      <c r="S37" s="36" t="s">
        <v>112</v>
      </c>
      <c r="T37" s="10" t="s">
        <v>168</v>
      </c>
      <c r="V37" s="53" t="s">
        <v>154</v>
      </c>
      <c r="W37" s="54" t="s">
        <v>315</v>
      </c>
      <c r="Y37" s="53" t="s">
        <v>154</v>
      </c>
      <c r="Z37" s="54" t="s">
        <v>319</v>
      </c>
    </row>
    <row r="38" spans="2:26" ht="39" customHeight="1">
      <c r="B38" s="67" t="s">
        <v>66</v>
      </c>
      <c r="C38" s="2" t="s">
        <v>222</v>
      </c>
      <c r="I38" s="101"/>
      <c r="J38" s="100"/>
      <c r="K38" s="91" t="s">
        <v>66</v>
      </c>
      <c r="L38" s="91" t="str">
        <f t="shared" si="0"/>
        <v>Tepi daun melengkung ke bawah, tulang daun jernih dan tidak menebal</v>
      </c>
      <c r="M38" s="93">
        <v>0.8</v>
      </c>
      <c r="N38" s="93">
        <v>0.2</v>
      </c>
      <c r="O38" s="94">
        <f t="shared" si="1"/>
        <v>0.60000000000000009</v>
      </c>
      <c r="R38" s="36">
        <v>5</v>
      </c>
      <c r="S38" s="36" t="s">
        <v>189</v>
      </c>
      <c r="T38" s="10" t="s">
        <v>169</v>
      </c>
      <c r="V38" s="53" t="s">
        <v>125</v>
      </c>
      <c r="W38" s="61" t="s">
        <v>316</v>
      </c>
      <c r="Y38" s="53" t="s">
        <v>125</v>
      </c>
      <c r="Z38" s="61" t="s">
        <v>320</v>
      </c>
    </row>
    <row r="39" spans="2:26" ht="20" customHeight="1">
      <c r="B39" s="67" t="s">
        <v>68</v>
      </c>
      <c r="C39" s="2" t="s">
        <v>223</v>
      </c>
      <c r="I39" s="99" t="s">
        <v>276</v>
      </c>
      <c r="J39" s="108" t="s">
        <v>250</v>
      </c>
      <c r="K39" s="85" t="s">
        <v>68</v>
      </c>
      <c r="L39" s="85" t="str">
        <f t="shared" si="0"/>
        <v>Tanaman mulai layu</v>
      </c>
      <c r="M39" s="87">
        <v>0.6</v>
      </c>
      <c r="N39" s="87">
        <v>0</v>
      </c>
      <c r="O39" s="90">
        <f t="shared" si="1"/>
        <v>0.6</v>
      </c>
      <c r="V39" s="53" t="s">
        <v>300</v>
      </c>
      <c r="W39" s="61" t="s">
        <v>317</v>
      </c>
      <c r="Y39" s="53" t="s">
        <v>300</v>
      </c>
      <c r="Z39" s="61" t="s">
        <v>321</v>
      </c>
    </row>
    <row r="40" spans="2:26" ht="30" customHeight="1">
      <c r="B40" s="67" t="s">
        <v>224</v>
      </c>
      <c r="C40" s="74" t="s">
        <v>226</v>
      </c>
      <c r="I40" s="99"/>
      <c r="J40" s="108"/>
      <c r="K40" s="85" t="s">
        <v>224</v>
      </c>
      <c r="L40" s="85" t="str">
        <f t="shared" si="0"/>
        <v>Seluruh tanaman layu daun menguning sampai cokelat kehitam hitaman</v>
      </c>
      <c r="M40" s="87">
        <v>0.6</v>
      </c>
      <c r="N40" s="87">
        <v>0</v>
      </c>
      <c r="O40" s="90">
        <f t="shared" si="1"/>
        <v>0.6</v>
      </c>
    </row>
    <row r="41" spans="2:26" ht="20" customHeight="1">
      <c r="B41" s="67" t="s">
        <v>225</v>
      </c>
      <c r="C41" s="29" t="s">
        <v>65</v>
      </c>
      <c r="I41" s="101" t="s">
        <v>277</v>
      </c>
      <c r="J41" s="100" t="s">
        <v>251</v>
      </c>
      <c r="K41" s="91" t="s">
        <v>225</v>
      </c>
      <c r="L41" s="91" t="str">
        <f t="shared" si="0"/>
        <v>Tanaman layu</v>
      </c>
      <c r="M41" s="93">
        <v>0.8</v>
      </c>
      <c r="N41" s="93">
        <v>0.2</v>
      </c>
      <c r="O41" s="94">
        <f t="shared" si="1"/>
        <v>0.60000000000000009</v>
      </c>
      <c r="V41" s="60" t="s">
        <v>178</v>
      </c>
    </row>
    <row r="42" spans="2:26" ht="20" customHeight="1">
      <c r="B42" s="67" t="s">
        <v>229</v>
      </c>
      <c r="C42" s="31" t="s">
        <v>227</v>
      </c>
      <c r="I42" s="101"/>
      <c r="J42" s="100"/>
      <c r="K42" s="91" t="s">
        <v>229</v>
      </c>
      <c r="L42" s="91" t="str">
        <f t="shared" si="0"/>
        <v>Daun daun berwarna kuning</v>
      </c>
      <c r="M42" s="93">
        <v>0.8</v>
      </c>
      <c r="N42" s="93">
        <v>0.2</v>
      </c>
      <c r="O42" s="94">
        <f t="shared" si="1"/>
        <v>0.60000000000000009</v>
      </c>
      <c r="V42" s="60" t="s">
        <v>179</v>
      </c>
    </row>
    <row r="43" spans="2:26" ht="20" customHeight="1">
      <c r="B43" s="67" t="s">
        <v>230</v>
      </c>
      <c r="C43" s="31" t="s">
        <v>228</v>
      </c>
      <c r="I43" s="101"/>
      <c r="J43" s="100"/>
      <c r="K43" s="91" t="s">
        <v>230</v>
      </c>
      <c r="L43" s="91" t="str">
        <f t="shared" si="0"/>
        <v>Bagian batang berlubang</v>
      </c>
      <c r="M43" s="93">
        <v>0.8</v>
      </c>
      <c r="N43" s="93">
        <v>0.2</v>
      </c>
      <c r="O43" s="94">
        <f t="shared" si="1"/>
        <v>0.60000000000000009</v>
      </c>
      <c r="V43" s="45" t="s">
        <v>180</v>
      </c>
      <c r="W43" s="45"/>
    </row>
    <row r="44" spans="2:26" ht="20" customHeight="1"/>
    <row r="45" spans="2:26" ht="20" customHeight="1">
      <c r="V45" s="45" t="s">
        <v>181</v>
      </c>
      <c r="W45" s="45"/>
    </row>
    <row r="46" spans="2:26" ht="20" customHeight="1"/>
    <row r="47" spans="2:26" ht="20" customHeight="1">
      <c r="V47" s="62" t="s">
        <v>153</v>
      </c>
      <c r="W47" s="45" t="s">
        <v>322</v>
      </c>
    </row>
    <row r="48" spans="2:26" ht="20" customHeight="1">
      <c r="V48" s="37"/>
      <c r="W48" s="45" t="s">
        <v>323</v>
      </c>
    </row>
    <row r="49" spans="9:23" ht="20" customHeight="1">
      <c r="V49" s="37"/>
      <c r="W49" s="56" t="s">
        <v>324</v>
      </c>
    </row>
    <row r="50" spans="9:23" ht="20" customHeight="1">
      <c r="V50" s="37"/>
      <c r="W50" s="45"/>
    </row>
    <row r="51" spans="9:23" ht="20" customHeight="1">
      <c r="V51" s="62" t="s">
        <v>154</v>
      </c>
      <c r="W51" s="45" t="s">
        <v>325</v>
      </c>
    </row>
    <row r="52" spans="9:23" ht="20" customHeight="1">
      <c r="W52" s="56"/>
    </row>
    <row r="53" spans="9:23" ht="20" customHeight="1"/>
    <row r="54" spans="9:23" ht="20" customHeight="1">
      <c r="V54" s="62" t="s">
        <v>125</v>
      </c>
      <c r="W54" s="45" t="s">
        <v>325</v>
      </c>
    </row>
    <row r="55" spans="9:23" ht="20" customHeight="1">
      <c r="I55" s="75"/>
      <c r="J55" s="84"/>
      <c r="K55" s="76"/>
      <c r="L55" s="76"/>
      <c r="M55" s="69"/>
      <c r="N55" s="69"/>
      <c r="O55" s="69"/>
    </row>
    <row r="56" spans="9:23" ht="20" customHeight="1">
      <c r="I56" s="75"/>
      <c r="J56" s="84"/>
      <c r="K56" s="76"/>
      <c r="L56" s="77"/>
      <c r="M56" s="78"/>
      <c r="N56" s="78"/>
      <c r="O56" s="76"/>
      <c r="V56" s="62" t="s">
        <v>300</v>
      </c>
      <c r="W56" s="45" t="s">
        <v>326</v>
      </c>
    </row>
    <row r="57" spans="9:23" ht="20" customHeight="1">
      <c r="I57" s="44"/>
      <c r="J57" s="44"/>
      <c r="K57" s="76"/>
      <c r="L57" s="77"/>
      <c r="M57" s="78"/>
      <c r="N57" s="78"/>
      <c r="O57" s="76"/>
    </row>
    <row r="58" spans="9:23" ht="20" customHeight="1">
      <c r="I58" s="95"/>
      <c r="J58" s="96"/>
      <c r="K58" s="76"/>
      <c r="L58" s="77"/>
      <c r="M58" s="78"/>
      <c r="N58" s="78"/>
      <c r="O58" s="76"/>
    </row>
    <row r="59" spans="9:23" ht="20" customHeight="1">
      <c r="I59" s="95"/>
      <c r="J59" s="96"/>
      <c r="K59" s="76"/>
      <c r="L59" s="77"/>
      <c r="M59" s="78"/>
      <c r="N59" s="78"/>
      <c r="O59" s="76"/>
      <c r="V59" s="4" t="s">
        <v>182</v>
      </c>
    </row>
    <row r="60" spans="9:23" ht="20" customHeight="1">
      <c r="I60" s="95"/>
      <c r="J60" s="96"/>
      <c r="K60" s="76"/>
      <c r="L60" s="77"/>
      <c r="M60" s="78"/>
      <c r="N60" s="78"/>
      <c r="O60" s="76"/>
    </row>
    <row r="61" spans="9:23" ht="20" customHeight="1">
      <c r="I61" s="95"/>
      <c r="J61" s="96"/>
      <c r="K61" s="76"/>
      <c r="L61" s="77"/>
      <c r="M61" s="78"/>
      <c r="N61" s="78"/>
      <c r="O61" s="76"/>
    </row>
    <row r="62" spans="9:23" ht="20" customHeight="1">
      <c r="I62" s="95"/>
      <c r="J62" s="96"/>
      <c r="K62" s="76"/>
      <c r="L62" s="77"/>
      <c r="M62" s="78"/>
      <c r="N62" s="78"/>
      <c r="O62" s="76"/>
    </row>
    <row r="63" spans="9:23" ht="20" customHeight="1">
      <c r="I63" s="95"/>
      <c r="J63" s="96"/>
      <c r="K63" s="76"/>
      <c r="L63" s="77"/>
      <c r="M63" s="78"/>
      <c r="N63" s="78"/>
      <c r="O63" s="76"/>
    </row>
    <row r="64" spans="9:23" ht="20" customHeight="1">
      <c r="I64" s="95"/>
      <c r="J64" s="96"/>
      <c r="K64" s="76"/>
      <c r="L64" s="77"/>
      <c r="M64" s="78"/>
      <c r="N64" s="78"/>
      <c r="O64" s="76"/>
    </row>
    <row r="65" spans="9:15" ht="20" customHeight="1">
      <c r="I65" s="95"/>
      <c r="J65" s="96"/>
      <c r="K65" s="76"/>
      <c r="L65" s="77"/>
      <c r="M65" s="78"/>
      <c r="N65" s="78"/>
      <c r="O65" s="76"/>
    </row>
    <row r="66" spans="9:15" ht="20" customHeight="1">
      <c r="I66" s="95"/>
      <c r="J66" s="96"/>
      <c r="K66" s="76"/>
      <c r="L66" s="77"/>
      <c r="M66" s="78"/>
      <c r="N66" s="78"/>
      <c r="O66" s="76"/>
    </row>
    <row r="67" spans="9:15" ht="20" customHeight="1">
      <c r="I67" s="95"/>
      <c r="J67" s="96"/>
      <c r="K67" s="76"/>
      <c r="L67" s="77"/>
      <c r="M67" s="78"/>
      <c r="N67" s="78"/>
      <c r="O67" s="76"/>
    </row>
    <row r="68" spans="9:15" ht="20" customHeight="1">
      <c r="I68" s="95"/>
      <c r="J68" s="96"/>
      <c r="K68" s="76"/>
      <c r="L68" s="77"/>
      <c r="M68" s="78"/>
      <c r="N68" s="78"/>
      <c r="O68" s="76"/>
    </row>
    <row r="69" spans="9:15" ht="20" customHeight="1">
      <c r="I69" s="95"/>
      <c r="J69" s="96"/>
      <c r="K69" s="76"/>
      <c r="L69" s="77"/>
      <c r="M69" s="78"/>
      <c r="N69" s="78"/>
      <c r="O69" s="76"/>
    </row>
    <row r="70" spans="9:15" ht="20" customHeight="1">
      <c r="I70" s="95"/>
      <c r="J70" s="96"/>
      <c r="K70" s="44"/>
      <c r="L70" s="79"/>
      <c r="M70" s="78"/>
      <c r="N70" s="78"/>
      <c r="O70" s="76"/>
    </row>
    <row r="71" spans="9:15" ht="20" customHeight="1">
      <c r="I71" s="95"/>
      <c r="J71" s="96"/>
      <c r="K71" s="44"/>
      <c r="L71" s="79"/>
      <c r="M71" s="78"/>
      <c r="N71" s="78"/>
      <c r="O71" s="76"/>
    </row>
    <row r="72" spans="9:15" ht="20" customHeight="1">
      <c r="I72" s="95"/>
      <c r="J72" s="96"/>
      <c r="K72" s="44"/>
      <c r="L72" s="79"/>
      <c r="M72" s="78"/>
      <c r="N72" s="78"/>
      <c r="O72" s="76"/>
    </row>
    <row r="73" spans="9:15" ht="20" customHeight="1">
      <c r="I73" s="95"/>
      <c r="J73" s="96"/>
      <c r="K73" s="76"/>
      <c r="L73" s="77"/>
      <c r="M73" s="78"/>
      <c r="N73" s="78"/>
      <c r="O73" s="76"/>
    </row>
    <row r="74" spans="9:15" ht="16">
      <c r="I74" s="95"/>
      <c r="J74" s="96"/>
      <c r="K74" s="76"/>
      <c r="L74" s="77"/>
      <c r="M74" s="78"/>
      <c r="N74" s="78"/>
      <c r="O74" s="76"/>
    </row>
    <row r="75" spans="9:15" ht="16">
      <c r="I75" s="95"/>
      <c r="J75" s="96"/>
      <c r="K75" s="76"/>
      <c r="L75" s="77"/>
      <c r="M75" s="78"/>
      <c r="N75" s="78"/>
      <c r="O75" s="76"/>
    </row>
    <row r="76" spans="9:15" ht="16">
      <c r="I76" s="95"/>
      <c r="J76" s="96"/>
      <c r="K76" s="76"/>
      <c r="L76" s="77"/>
      <c r="M76" s="78"/>
      <c r="N76" s="78"/>
      <c r="O76" s="76"/>
    </row>
    <row r="77" spans="9:15" ht="16">
      <c r="I77" s="95"/>
      <c r="J77" s="96"/>
      <c r="K77" s="76"/>
      <c r="L77" s="77"/>
      <c r="M77" s="78"/>
      <c r="N77" s="78"/>
      <c r="O77" s="76"/>
    </row>
    <row r="78" spans="9:15" ht="16">
      <c r="I78" s="95"/>
      <c r="J78" s="96"/>
      <c r="K78" s="76"/>
      <c r="L78" s="77"/>
      <c r="M78" s="78"/>
      <c r="N78" s="78"/>
      <c r="O78" s="76"/>
    </row>
    <row r="79" spans="9:15" ht="16">
      <c r="I79" s="95"/>
      <c r="J79" s="96"/>
      <c r="K79" s="76"/>
      <c r="L79" s="77"/>
      <c r="M79" s="78"/>
      <c r="N79" s="78"/>
      <c r="O79" s="76"/>
    </row>
    <row r="80" spans="9:15" ht="16">
      <c r="I80" s="95"/>
      <c r="J80" s="96"/>
      <c r="K80" s="76"/>
      <c r="L80" s="77"/>
      <c r="M80" s="78"/>
      <c r="N80" s="78"/>
      <c r="O80" s="76"/>
    </row>
    <row r="81" spans="9:15" ht="16">
      <c r="I81" s="95"/>
      <c r="J81" s="96"/>
      <c r="K81" s="76"/>
      <c r="L81" s="77"/>
      <c r="M81" s="78"/>
      <c r="N81" s="78"/>
      <c r="O81" s="76"/>
    </row>
    <row r="82" spans="9:15" ht="16">
      <c r="I82" s="95"/>
      <c r="J82" s="96"/>
      <c r="K82" s="76"/>
      <c r="L82" s="77"/>
      <c r="M82" s="78"/>
      <c r="N82" s="78"/>
      <c r="O82" s="76"/>
    </row>
    <row r="83" spans="9:15" ht="16">
      <c r="I83" s="95"/>
      <c r="J83" s="96"/>
      <c r="K83" s="76"/>
      <c r="L83" s="77"/>
      <c r="M83" s="78"/>
      <c r="N83" s="78"/>
      <c r="O83" s="76"/>
    </row>
    <row r="84" spans="9:15" ht="16">
      <c r="I84" s="95"/>
      <c r="J84" s="96"/>
      <c r="K84" s="76"/>
      <c r="L84" s="77"/>
      <c r="M84" s="78"/>
      <c r="N84" s="78"/>
      <c r="O84" s="76"/>
    </row>
    <row r="85" spans="9:15" ht="16">
      <c r="I85" s="95"/>
      <c r="J85" s="96"/>
      <c r="K85" s="76"/>
      <c r="L85" s="77"/>
      <c r="M85" s="78"/>
      <c r="N85" s="78"/>
      <c r="O85" s="76"/>
    </row>
    <row r="86" spans="9:15" ht="16">
      <c r="I86" s="95"/>
      <c r="J86" s="96"/>
      <c r="K86" s="76"/>
      <c r="L86" s="77"/>
      <c r="M86" s="78"/>
      <c r="N86" s="78"/>
      <c r="O86" s="76"/>
    </row>
    <row r="87" spans="9:15" ht="16">
      <c r="I87" s="95"/>
      <c r="J87" s="96"/>
      <c r="K87" s="76"/>
      <c r="L87" s="77"/>
      <c r="M87" s="78"/>
      <c r="N87" s="78"/>
      <c r="O87" s="76"/>
    </row>
    <row r="88" spans="9:15" ht="16">
      <c r="I88" s="95"/>
      <c r="J88" s="96"/>
      <c r="K88" s="76"/>
      <c r="L88" s="77"/>
      <c r="M88" s="78"/>
      <c r="N88" s="78"/>
      <c r="O88" s="76"/>
    </row>
    <row r="89" spans="9:15" ht="16">
      <c r="I89" s="95"/>
      <c r="J89" s="96"/>
      <c r="K89" s="76"/>
      <c r="L89" s="77"/>
      <c r="M89" s="78"/>
      <c r="N89" s="78"/>
      <c r="O89" s="76"/>
    </row>
    <row r="90" spans="9:15" ht="16">
      <c r="I90" s="95"/>
      <c r="J90" s="96"/>
      <c r="K90" s="76"/>
      <c r="L90" s="77"/>
      <c r="M90" s="78"/>
      <c r="N90" s="78"/>
      <c r="O90" s="76"/>
    </row>
    <row r="91" spans="9:15" ht="16">
      <c r="I91" s="95"/>
      <c r="J91" s="96"/>
      <c r="K91" s="76"/>
      <c r="L91" s="77"/>
      <c r="M91" s="78"/>
      <c r="N91" s="78"/>
      <c r="O91" s="76"/>
    </row>
    <row r="92" spans="9:15" ht="16">
      <c r="I92" s="95"/>
      <c r="J92" s="96"/>
      <c r="K92" s="76"/>
      <c r="L92" s="77"/>
      <c r="M92" s="78"/>
      <c r="N92" s="78"/>
      <c r="O92" s="76"/>
    </row>
    <row r="93" spans="9:15" ht="16">
      <c r="I93" s="95"/>
      <c r="J93" s="96"/>
      <c r="K93" s="76"/>
      <c r="L93" s="77"/>
      <c r="M93" s="78"/>
      <c r="N93" s="78"/>
      <c r="O93" s="76"/>
    </row>
    <row r="94" spans="9:15" ht="16">
      <c r="I94" s="95"/>
      <c r="J94" s="96"/>
      <c r="K94" s="76"/>
      <c r="L94" s="77"/>
      <c r="M94" s="78"/>
      <c r="N94" s="78"/>
      <c r="O94" s="76"/>
    </row>
    <row r="95" spans="9:15" ht="16">
      <c r="I95" s="95"/>
      <c r="J95" s="96"/>
      <c r="K95" s="76"/>
      <c r="L95" s="77"/>
      <c r="M95" s="78"/>
      <c r="N95" s="78"/>
      <c r="O95" s="76"/>
    </row>
    <row r="96" spans="9:15" ht="16">
      <c r="I96" s="95"/>
      <c r="J96" s="96"/>
      <c r="K96" s="76"/>
      <c r="L96" s="77"/>
      <c r="M96" s="78"/>
      <c r="N96" s="78"/>
      <c r="O96" s="76"/>
    </row>
    <row r="97" spans="9:15" ht="16">
      <c r="I97" s="95"/>
      <c r="J97" s="96"/>
      <c r="K97" s="76"/>
      <c r="L97" s="77"/>
      <c r="M97" s="78"/>
      <c r="N97" s="78"/>
      <c r="O97" s="76"/>
    </row>
    <row r="98" spans="9:15" ht="16">
      <c r="I98" s="95"/>
      <c r="J98" s="96"/>
      <c r="K98" s="76"/>
      <c r="L98" s="77"/>
      <c r="M98" s="78"/>
      <c r="N98" s="78"/>
      <c r="O98" s="76"/>
    </row>
    <row r="99" spans="9:15" ht="16">
      <c r="I99" s="95"/>
      <c r="J99" s="96"/>
      <c r="K99" s="76"/>
      <c r="L99" s="77"/>
      <c r="M99" s="78"/>
      <c r="N99" s="78"/>
      <c r="O99" s="76"/>
    </row>
    <row r="100" spans="9:15" ht="16">
      <c r="I100" s="95"/>
      <c r="J100" s="96"/>
      <c r="K100" s="76"/>
      <c r="L100" s="77"/>
      <c r="M100" s="78"/>
      <c r="N100" s="78"/>
      <c r="O100" s="76"/>
    </row>
    <row r="101" spans="9:15">
      <c r="I101" s="95"/>
      <c r="J101" s="96"/>
      <c r="K101" s="75"/>
      <c r="L101" s="75"/>
      <c r="M101" s="75"/>
      <c r="N101" s="75"/>
      <c r="O101" s="75"/>
    </row>
    <row r="102" spans="9:15">
      <c r="I102" s="95"/>
      <c r="J102" s="96"/>
      <c r="K102" s="75"/>
      <c r="L102" s="75"/>
      <c r="M102" s="75"/>
      <c r="N102" s="75"/>
      <c r="O102" s="75"/>
    </row>
    <row r="103" spans="9:15">
      <c r="I103" s="75"/>
      <c r="J103" s="84"/>
      <c r="K103" s="75"/>
      <c r="L103" s="75"/>
      <c r="M103" s="75"/>
      <c r="N103" s="75"/>
      <c r="O103" s="75"/>
    </row>
  </sheetData>
  <mergeCells count="54">
    <mergeCell ref="J39:J40"/>
    <mergeCell ref="I39:I40"/>
    <mergeCell ref="J41:J43"/>
    <mergeCell ref="I41:I43"/>
    <mergeCell ref="J33:J34"/>
    <mergeCell ref="I33:I34"/>
    <mergeCell ref="J35:J36"/>
    <mergeCell ref="I35:I36"/>
    <mergeCell ref="J37:J38"/>
    <mergeCell ref="I37:I38"/>
    <mergeCell ref="J58:J60"/>
    <mergeCell ref="J61:J63"/>
    <mergeCell ref="I58:I60"/>
    <mergeCell ref="I61:I63"/>
    <mergeCell ref="I5:I7"/>
    <mergeCell ref="J5:J7"/>
    <mergeCell ref="J8:J9"/>
    <mergeCell ref="I8:I9"/>
    <mergeCell ref="I10:I11"/>
    <mergeCell ref="J10:J11"/>
    <mergeCell ref="I12:I13"/>
    <mergeCell ref="J12:J13"/>
    <mergeCell ref="I14:I15"/>
    <mergeCell ref="J14:J15"/>
    <mergeCell ref="J20:J21"/>
    <mergeCell ref="I20:I21"/>
    <mergeCell ref="R3:T3"/>
    <mergeCell ref="J75:J77"/>
    <mergeCell ref="I75:I77"/>
    <mergeCell ref="J64:J68"/>
    <mergeCell ref="I64:I68"/>
    <mergeCell ref="J69:J71"/>
    <mergeCell ref="I69:I71"/>
    <mergeCell ref="J72:J74"/>
    <mergeCell ref="I3:L3"/>
    <mergeCell ref="I72:I74"/>
    <mergeCell ref="J23:J25"/>
    <mergeCell ref="I23:I25"/>
    <mergeCell ref="J26:J27"/>
    <mergeCell ref="I26:I27"/>
    <mergeCell ref="J31:J32"/>
    <mergeCell ref="I31:I32"/>
    <mergeCell ref="I95:I98"/>
    <mergeCell ref="J95:J98"/>
    <mergeCell ref="I99:I102"/>
    <mergeCell ref="J99:J102"/>
    <mergeCell ref="J78:J82"/>
    <mergeCell ref="I78:I82"/>
    <mergeCell ref="J87:J90"/>
    <mergeCell ref="I87:I90"/>
    <mergeCell ref="J91:J94"/>
    <mergeCell ref="I91:I94"/>
    <mergeCell ref="J83:J86"/>
    <mergeCell ref="I83:I86"/>
  </mergeCells>
  <phoneticPr fontId="15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X64"/>
  <sheetViews>
    <sheetView topLeftCell="B14" zoomScale="70" zoomScaleNormal="70" workbookViewId="0">
      <selection activeCell="N48" sqref="N48"/>
    </sheetView>
  </sheetViews>
  <sheetFormatPr baseColWidth="10" defaultColWidth="8.83203125" defaultRowHeight="20" customHeight="1"/>
  <cols>
    <col min="3" max="3" width="10.83203125" bestFit="1" customWidth="1"/>
    <col min="4" max="4" width="15.5" bestFit="1" customWidth="1"/>
    <col min="5" max="5" width="12.1640625" bestFit="1" customWidth="1"/>
    <col min="6" max="6" width="60.33203125" customWidth="1"/>
    <col min="7" max="7" width="7.83203125" customWidth="1"/>
    <col min="8" max="8" width="9" customWidth="1"/>
    <col min="9" max="9" width="16.6640625" customWidth="1"/>
    <col min="12" max="12" width="7.1640625" customWidth="1"/>
    <col min="13" max="13" width="24.6640625" customWidth="1"/>
    <col min="14" max="14" width="15.1640625" customWidth="1"/>
    <col min="16" max="16" width="11.83203125" customWidth="1"/>
    <col min="17" max="17" width="59.33203125" customWidth="1"/>
    <col min="18" max="18" width="11.5" customWidth="1"/>
    <col min="19" max="19" width="13.6640625" customWidth="1"/>
    <col min="20" max="20" width="23.83203125" customWidth="1"/>
    <col min="21" max="21" width="10.1640625" bestFit="1" customWidth="1"/>
    <col min="22" max="22" width="6.83203125" bestFit="1" customWidth="1"/>
    <col min="23" max="23" width="4" bestFit="1" customWidth="1"/>
  </cols>
  <sheetData>
    <row r="3" spans="3:20" ht="20" customHeight="1">
      <c r="C3" s="9"/>
    </row>
    <row r="4" spans="3:20" ht="20" customHeight="1">
      <c r="C4" s="111" t="s">
        <v>81</v>
      </c>
      <c r="D4" s="111"/>
      <c r="E4" s="111"/>
      <c r="F4" s="111"/>
      <c r="G4" s="111"/>
      <c r="H4" s="111"/>
      <c r="I4" s="111"/>
    </row>
    <row r="5" spans="3:20" ht="20" customHeight="1">
      <c r="C5" s="5" t="s">
        <v>70</v>
      </c>
      <c r="D5" s="5" t="s">
        <v>71</v>
      </c>
      <c r="E5" s="5" t="s">
        <v>72</v>
      </c>
      <c r="F5" s="5" t="s">
        <v>0</v>
      </c>
      <c r="G5" s="5" t="s">
        <v>73</v>
      </c>
      <c r="H5" s="5" t="s">
        <v>74</v>
      </c>
      <c r="I5" s="5" t="s">
        <v>156</v>
      </c>
      <c r="L5" s="3"/>
      <c r="M5" s="13" t="s">
        <v>108</v>
      </c>
      <c r="N5" s="3"/>
    </row>
    <row r="6" spans="3:20" ht="20" customHeight="1">
      <c r="C6" s="110" t="s">
        <v>75</v>
      </c>
      <c r="D6" s="112" t="s">
        <v>98</v>
      </c>
      <c r="E6" s="7" t="s">
        <v>5</v>
      </c>
      <c r="F6" s="8" t="s">
        <v>6</v>
      </c>
      <c r="G6" s="10">
        <v>0.8</v>
      </c>
      <c r="H6" s="11">
        <v>0.6</v>
      </c>
      <c r="I6" s="1">
        <v>0.2</v>
      </c>
      <c r="L6" s="15" t="s">
        <v>109</v>
      </c>
      <c r="M6" s="15" t="s">
        <v>110</v>
      </c>
      <c r="N6" s="15" t="s">
        <v>111</v>
      </c>
    </row>
    <row r="7" spans="3:20" ht="20" customHeight="1">
      <c r="C7" s="110"/>
      <c r="D7" s="113"/>
      <c r="E7" s="7" t="s">
        <v>35</v>
      </c>
      <c r="F7" s="8" t="s">
        <v>36</v>
      </c>
      <c r="G7" s="11">
        <v>1</v>
      </c>
      <c r="H7" s="11">
        <v>0.2</v>
      </c>
      <c r="I7" s="1">
        <v>0.8</v>
      </c>
      <c r="L7" s="14">
        <v>1</v>
      </c>
      <c r="M7" s="14" t="s">
        <v>157</v>
      </c>
      <c r="N7" s="14">
        <v>0.2</v>
      </c>
    </row>
    <row r="8" spans="3:20" ht="20" customHeight="1">
      <c r="C8" s="110"/>
      <c r="D8" s="113"/>
      <c r="E8" s="7" t="s">
        <v>43</v>
      </c>
      <c r="F8" s="8" t="s">
        <v>44</v>
      </c>
      <c r="G8" s="11">
        <v>0.8</v>
      </c>
      <c r="H8" s="11">
        <v>0</v>
      </c>
      <c r="I8" s="1">
        <v>0.8</v>
      </c>
      <c r="L8" s="14">
        <v>2</v>
      </c>
      <c r="M8" s="14" t="s">
        <v>112</v>
      </c>
      <c r="N8" s="14">
        <v>0.4</v>
      </c>
    </row>
    <row r="9" spans="3:20" ht="20" customHeight="1">
      <c r="C9" s="110"/>
      <c r="D9" s="114"/>
      <c r="E9" s="7" t="s">
        <v>47</v>
      </c>
      <c r="F9" s="8" t="s">
        <v>76</v>
      </c>
      <c r="G9" s="11">
        <v>1</v>
      </c>
      <c r="H9" s="11">
        <v>0</v>
      </c>
      <c r="I9" s="1">
        <v>1</v>
      </c>
      <c r="L9" s="14">
        <v>3</v>
      </c>
      <c r="M9" s="14" t="s">
        <v>113</v>
      </c>
      <c r="N9" s="14">
        <v>0.6</v>
      </c>
    </row>
    <row r="10" spans="3:20" ht="20" customHeight="1">
      <c r="C10" s="110" t="s">
        <v>77</v>
      </c>
      <c r="D10" s="115" t="s">
        <v>99</v>
      </c>
      <c r="E10" s="1" t="s">
        <v>1</v>
      </c>
      <c r="F10" s="2" t="s">
        <v>2</v>
      </c>
      <c r="G10" s="11">
        <v>0.8</v>
      </c>
      <c r="H10" s="11">
        <v>0.2</v>
      </c>
      <c r="I10" s="1">
        <v>0.6</v>
      </c>
      <c r="L10" s="14">
        <v>4</v>
      </c>
      <c r="M10" s="14" t="s">
        <v>114</v>
      </c>
      <c r="N10" s="14">
        <v>0.8</v>
      </c>
    </row>
    <row r="11" spans="3:20" ht="20" customHeight="1">
      <c r="C11" s="110"/>
      <c r="D11" s="116"/>
      <c r="E11" s="1" t="s">
        <v>3</v>
      </c>
      <c r="F11" s="2" t="s">
        <v>4</v>
      </c>
      <c r="G11" s="11">
        <v>0.8</v>
      </c>
      <c r="H11" s="11">
        <v>0.2</v>
      </c>
      <c r="I11" s="1">
        <v>0.6</v>
      </c>
      <c r="L11" s="14">
        <v>5</v>
      </c>
      <c r="M11" s="14" t="s">
        <v>115</v>
      </c>
      <c r="N11" s="14">
        <v>1</v>
      </c>
    </row>
    <row r="12" spans="3:20" ht="20" customHeight="1">
      <c r="C12" s="110"/>
      <c r="D12" s="116"/>
      <c r="E12" s="1" t="s">
        <v>5</v>
      </c>
      <c r="F12" s="2" t="s">
        <v>6</v>
      </c>
      <c r="G12" s="11">
        <v>0.6</v>
      </c>
      <c r="H12" s="11">
        <v>0</v>
      </c>
      <c r="I12" s="1">
        <v>0.6</v>
      </c>
    </row>
    <row r="13" spans="3:20" ht="20" customHeight="1">
      <c r="C13" s="110"/>
      <c r="D13" s="117"/>
      <c r="E13" s="1" t="s">
        <v>33</v>
      </c>
      <c r="F13" s="2" t="s">
        <v>34</v>
      </c>
      <c r="G13" s="11">
        <v>1</v>
      </c>
      <c r="H13" s="11">
        <v>0.2</v>
      </c>
      <c r="I13" s="1">
        <v>0.8</v>
      </c>
      <c r="L13" s="4"/>
    </row>
    <row r="14" spans="3:20" ht="20" customHeight="1">
      <c r="C14" s="110" t="s">
        <v>78</v>
      </c>
      <c r="D14" s="112" t="s">
        <v>100</v>
      </c>
      <c r="E14" s="7" t="s">
        <v>13</v>
      </c>
      <c r="F14" s="8" t="s">
        <v>14</v>
      </c>
      <c r="G14" s="11">
        <v>0.6</v>
      </c>
      <c r="H14" s="11">
        <v>0</v>
      </c>
      <c r="I14" s="1">
        <v>0.6</v>
      </c>
      <c r="L14" s="38" t="s">
        <v>116</v>
      </c>
      <c r="M14" s="38"/>
      <c r="N14" s="38"/>
    </row>
    <row r="15" spans="3:20" ht="20" customHeight="1">
      <c r="C15" s="110"/>
      <c r="D15" s="113"/>
      <c r="E15" s="7" t="s">
        <v>21</v>
      </c>
      <c r="F15" s="8" t="s">
        <v>22</v>
      </c>
      <c r="G15" s="11">
        <v>1</v>
      </c>
      <c r="H15" s="11">
        <v>0.4</v>
      </c>
      <c r="I15" s="1">
        <v>0.6</v>
      </c>
      <c r="K15" s="109" t="s">
        <v>158</v>
      </c>
      <c r="L15" s="109"/>
      <c r="M15" s="109"/>
      <c r="N15" s="109"/>
      <c r="O15" s="3"/>
      <c r="P15" s="3"/>
    </row>
    <row r="16" spans="3:20" ht="20" customHeight="1">
      <c r="C16" s="110"/>
      <c r="D16" s="113"/>
      <c r="E16" s="7" t="s">
        <v>41</v>
      </c>
      <c r="F16" s="8" t="s">
        <v>42</v>
      </c>
      <c r="G16" s="11">
        <v>0.6</v>
      </c>
      <c r="H16" s="11">
        <v>0</v>
      </c>
      <c r="I16" s="1">
        <v>0.6</v>
      </c>
      <c r="K16" s="3"/>
      <c r="L16" s="16" t="s">
        <v>117</v>
      </c>
      <c r="M16" s="16"/>
      <c r="N16" s="16"/>
      <c r="P16" s="15" t="s">
        <v>138</v>
      </c>
      <c r="Q16" s="15" t="s">
        <v>0</v>
      </c>
      <c r="R16" s="15" t="s">
        <v>73</v>
      </c>
      <c r="S16" s="15" t="s">
        <v>74</v>
      </c>
      <c r="T16" s="15" t="s">
        <v>161</v>
      </c>
    </row>
    <row r="17" spans="3:24" ht="20" customHeight="1">
      <c r="C17" s="110"/>
      <c r="D17" s="113"/>
      <c r="E17" s="7" t="s">
        <v>50</v>
      </c>
      <c r="F17" s="8" t="s">
        <v>51</v>
      </c>
      <c r="G17" s="11">
        <v>1</v>
      </c>
      <c r="H17" s="11">
        <v>0.2</v>
      </c>
      <c r="I17" s="1">
        <v>0.8</v>
      </c>
      <c r="P17" s="14" t="s">
        <v>5</v>
      </c>
      <c r="Q17" s="19" t="s">
        <v>118</v>
      </c>
      <c r="R17" s="10">
        <v>0.8</v>
      </c>
      <c r="S17" s="33">
        <v>0.6</v>
      </c>
      <c r="T17" s="39">
        <v>0.2</v>
      </c>
      <c r="U17" s="17"/>
      <c r="V17" s="17"/>
      <c r="W17" s="17"/>
      <c r="X17" s="17"/>
    </row>
    <row r="18" spans="3:24" ht="20" customHeight="1">
      <c r="C18" s="110"/>
      <c r="D18" s="114"/>
      <c r="E18" s="7" t="s">
        <v>62</v>
      </c>
      <c r="F18" s="8" t="s">
        <v>63</v>
      </c>
      <c r="G18" s="11">
        <v>0.8</v>
      </c>
      <c r="H18" s="11">
        <v>0</v>
      </c>
      <c r="I18" s="1">
        <v>0.8</v>
      </c>
      <c r="P18" s="14" t="s">
        <v>35</v>
      </c>
      <c r="Q18" s="20" t="s">
        <v>119</v>
      </c>
      <c r="R18" s="33">
        <v>1</v>
      </c>
      <c r="S18" s="33">
        <v>0.2</v>
      </c>
      <c r="T18" s="23">
        <v>1</v>
      </c>
      <c r="U18" s="17"/>
      <c r="V18" s="17"/>
      <c r="W18" s="17"/>
      <c r="X18" s="17"/>
    </row>
    <row r="19" spans="3:24" ht="20" customHeight="1">
      <c r="C19" s="110" t="s">
        <v>79</v>
      </c>
      <c r="D19" s="115" t="s">
        <v>80</v>
      </c>
      <c r="E19" s="1" t="s">
        <v>31</v>
      </c>
      <c r="F19" s="2" t="s">
        <v>32</v>
      </c>
      <c r="G19" s="11">
        <v>1</v>
      </c>
      <c r="H19" s="11">
        <v>0</v>
      </c>
      <c r="I19" s="1">
        <v>1</v>
      </c>
      <c r="P19" s="14" t="s">
        <v>43</v>
      </c>
      <c r="Q19" s="20" t="s">
        <v>120</v>
      </c>
      <c r="R19" s="33">
        <v>0.8</v>
      </c>
      <c r="S19" s="33">
        <v>0</v>
      </c>
      <c r="T19" s="40">
        <v>0.4</v>
      </c>
      <c r="U19" s="17"/>
      <c r="V19" s="17"/>
      <c r="W19" s="17"/>
      <c r="X19" s="17"/>
    </row>
    <row r="20" spans="3:24" ht="20" customHeight="1">
      <c r="C20" s="110"/>
      <c r="D20" s="116"/>
      <c r="E20" s="1" t="s">
        <v>37</v>
      </c>
      <c r="F20" s="2" t="s">
        <v>38</v>
      </c>
      <c r="G20" s="11">
        <v>0.8</v>
      </c>
      <c r="H20" s="11">
        <v>0.2</v>
      </c>
      <c r="I20" s="1">
        <v>0.6</v>
      </c>
      <c r="P20" s="14" t="s">
        <v>47</v>
      </c>
      <c r="Q20" s="20" t="s">
        <v>76</v>
      </c>
      <c r="R20" s="33">
        <v>1</v>
      </c>
      <c r="S20" s="33">
        <v>0</v>
      </c>
      <c r="T20" s="23">
        <v>0.2</v>
      </c>
      <c r="U20" s="17"/>
      <c r="V20" s="17"/>
      <c r="W20" s="17"/>
      <c r="X20" s="17"/>
    </row>
    <row r="21" spans="3:24" ht="20" customHeight="1">
      <c r="C21" s="110"/>
      <c r="D21" s="116"/>
      <c r="E21" s="1" t="s">
        <v>54</v>
      </c>
      <c r="F21" s="2" t="s">
        <v>55</v>
      </c>
      <c r="G21" s="11">
        <v>0.6</v>
      </c>
      <c r="H21" s="11">
        <v>0</v>
      </c>
      <c r="I21" s="1">
        <v>0.6</v>
      </c>
    </row>
    <row r="22" spans="3:24" ht="20" customHeight="1">
      <c r="C22" s="110"/>
      <c r="D22" s="116"/>
      <c r="E22" s="1" t="s">
        <v>60</v>
      </c>
      <c r="F22" s="2" t="s">
        <v>61</v>
      </c>
      <c r="G22" s="11">
        <v>0.6</v>
      </c>
      <c r="H22" s="11">
        <v>0</v>
      </c>
      <c r="I22" s="1">
        <v>0.6</v>
      </c>
    </row>
    <row r="23" spans="3:24" ht="20" customHeight="1">
      <c r="C23" s="110"/>
      <c r="D23" s="117"/>
      <c r="E23" s="1" t="s">
        <v>66</v>
      </c>
      <c r="F23" s="2" t="s">
        <v>67</v>
      </c>
      <c r="G23" s="11">
        <v>0.8</v>
      </c>
      <c r="H23" s="11">
        <v>0.2</v>
      </c>
      <c r="I23" s="1">
        <v>0.6</v>
      </c>
      <c r="L23" s="109" t="s">
        <v>122</v>
      </c>
      <c r="M23" s="109"/>
      <c r="N23" s="109"/>
    </row>
    <row r="24" spans="3:24" ht="20" customHeight="1">
      <c r="P24" s="15" t="s">
        <v>138</v>
      </c>
      <c r="Q24" s="18" t="s">
        <v>0</v>
      </c>
      <c r="R24" s="15" t="s">
        <v>159</v>
      </c>
      <c r="S24" s="22" t="s">
        <v>121</v>
      </c>
      <c r="T24" s="22" t="s">
        <v>160</v>
      </c>
    </row>
    <row r="25" spans="3:24" ht="20" customHeight="1">
      <c r="P25" s="14" t="s">
        <v>5</v>
      </c>
      <c r="Q25" s="19" t="s">
        <v>118</v>
      </c>
      <c r="R25" s="14">
        <v>0.2</v>
      </c>
      <c r="S25" s="33">
        <v>0.2</v>
      </c>
      <c r="T25" s="23">
        <v>0.4</v>
      </c>
      <c r="U25" s="3" t="s">
        <v>162</v>
      </c>
    </row>
    <row r="26" spans="3:24" ht="20" customHeight="1">
      <c r="C26" s="111" t="s">
        <v>82</v>
      </c>
      <c r="D26" s="111"/>
      <c r="E26" s="111"/>
      <c r="F26" s="111"/>
      <c r="G26" s="111"/>
      <c r="H26" s="111"/>
      <c r="I26" s="111"/>
      <c r="P26" s="14" t="s">
        <v>35</v>
      </c>
      <c r="Q26" s="20" t="s">
        <v>119</v>
      </c>
      <c r="R26" s="14">
        <v>1</v>
      </c>
      <c r="S26" s="33">
        <v>0.8</v>
      </c>
      <c r="T26" s="23">
        <v>0.8</v>
      </c>
      <c r="U26" s="3" t="s">
        <v>163</v>
      </c>
    </row>
    <row r="27" spans="3:24" ht="20" customHeight="1">
      <c r="C27" s="6" t="s">
        <v>83</v>
      </c>
      <c r="D27" s="6" t="s">
        <v>84</v>
      </c>
      <c r="E27" s="6" t="s">
        <v>72</v>
      </c>
      <c r="F27" s="6" t="s">
        <v>0</v>
      </c>
      <c r="G27" s="6" t="s">
        <v>73</v>
      </c>
      <c r="H27" s="6" t="s">
        <v>74</v>
      </c>
      <c r="I27" s="6" t="s">
        <v>156</v>
      </c>
      <c r="P27" s="14" t="s">
        <v>43</v>
      </c>
      <c r="Q27" s="20" t="s">
        <v>120</v>
      </c>
      <c r="R27" s="21">
        <v>0.6</v>
      </c>
      <c r="S27" s="33">
        <v>0.8</v>
      </c>
      <c r="T27" s="23">
        <v>0.48</v>
      </c>
      <c r="U27" s="3" t="s">
        <v>164</v>
      </c>
    </row>
    <row r="28" spans="3:24" ht="20" customHeight="1">
      <c r="C28" s="110" t="s">
        <v>85</v>
      </c>
      <c r="D28" s="118" t="s">
        <v>101</v>
      </c>
      <c r="E28" s="7" t="s">
        <v>19</v>
      </c>
      <c r="F28" s="8" t="s">
        <v>20</v>
      </c>
      <c r="G28" s="12">
        <v>0.6</v>
      </c>
      <c r="H28" s="12">
        <v>0</v>
      </c>
      <c r="I28" s="1">
        <v>0.6</v>
      </c>
      <c r="P28" s="14" t="s">
        <v>47</v>
      </c>
      <c r="Q28" s="20" t="s">
        <v>76</v>
      </c>
      <c r="R28" s="14">
        <v>0.2</v>
      </c>
      <c r="S28" s="33">
        <v>1</v>
      </c>
      <c r="T28" s="23">
        <v>0.2</v>
      </c>
      <c r="U28" s="3" t="s">
        <v>165</v>
      </c>
    </row>
    <row r="29" spans="3:24" ht="20" customHeight="1">
      <c r="C29" s="110"/>
      <c r="D29" s="119"/>
      <c r="E29" s="7" t="s">
        <v>23</v>
      </c>
      <c r="F29" s="8" t="s">
        <v>24</v>
      </c>
      <c r="G29" s="12">
        <v>0.8</v>
      </c>
      <c r="H29" s="12">
        <v>0.2</v>
      </c>
      <c r="I29" s="1">
        <v>0.6</v>
      </c>
    </row>
    <row r="30" spans="3:24" ht="20" customHeight="1">
      <c r="C30" s="110"/>
      <c r="D30" s="120"/>
      <c r="E30" s="7" t="s">
        <v>27</v>
      </c>
      <c r="F30" s="8" t="s">
        <v>28</v>
      </c>
      <c r="G30" s="12">
        <v>1</v>
      </c>
      <c r="H30" s="12">
        <v>0.2</v>
      </c>
      <c r="I30" s="1">
        <v>0.8</v>
      </c>
      <c r="L30" s="109" t="s">
        <v>123</v>
      </c>
      <c r="M30" s="109"/>
      <c r="N30" s="109"/>
    </row>
    <row r="31" spans="3:24" ht="20" customHeight="1">
      <c r="C31" s="110" t="s">
        <v>86</v>
      </c>
      <c r="D31" s="121" t="s">
        <v>102</v>
      </c>
      <c r="E31" s="1" t="s">
        <v>19</v>
      </c>
      <c r="F31" s="2" t="s">
        <v>20</v>
      </c>
      <c r="G31" s="12">
        <v>0.6</v>
      </c>
      <c r="H31" s="12">
        <v>0</v>
      </c>
      <c r="I31" s="1">
        <v>0.6</v>
      </c>
      <c r="M31" s="24" t="s">
        <v>124</v>
      </c>
    </row>
    <row r="32" spans="3:24" ht="20" customHeight="1">
      <c r="C32" s="110"/>
      <c r="D32" s="122"/>
      <c r="E32" s="1" t="s">
        <v>25</v>
      </c>
      <c r="F32" s="2" t="s">
        <v>26</v>
      </c>
      <c r="G32" s="12">
        <v>0.6</v>
      </c>
      <c r="H32" s="12">
        <v>0</v>
      </c>
      <c r="I32" s="1">
        <v>0.6</v>
      </c>
    </row>
    <row r="33" spans="3:15" ht="20" customHeight="1">
      <c r="C33" s="110"/>
      <c r="D33" s="123"/>
      <c r="E33" s="1" t="s">
        <v>29</v>
      </c>
      <c r="F33" s="2" t="s">
        <v>30</v>
      </c>
      <c r="G33" s="12">
        <v>0.8</v>
      </c>
      <c r="H33" s="12">
        <v>0.2</v>
      </c>
      <c r="I33" s="1">
        <v>0.6</v>
      </c>
      <c r="M33" s="25" t="s">
        <v>129</v>
      </c>
      <c r="N33" s="25"/>
    </row>
    <row r="34" spans="3:15" ht="20" customHeight="1">
      <c r="C34" s="110" t="s">
        <v>87</v>
      </c>
      <c r="D34" s="118" t="s">
        <v>103</v>
      </c>
      <c r="E34" s="7" t="s">
        <v>1</v>
      </c>
      <c r="F34" s="8" t="s">
        <v>2</v>
      </c>
      <c r="G34" s="12">
        <v>0.8</v>
      </c>
      <c r="H34" s="12">
        <v>0</v>
      </c>
      <c r="I34" s="1">
        <v>0.8</v>
      </c>
      <c r="M34" s="25" t="s">
        <v>130</v>
      </c>
      <c r="N34" s="25"/>
      <c r="O34" s="25"/>
    </row>
    <row r="35" spans="3:15" ht="20" customHeight="1">
      <c r="C35" s="110"/>
      <c r="D35" s="119"/>
      <c r="E35" s="7" t="s">
        <v>3</v>
      </c>
      <c r="F35" s="8" t="s">
        <v>4</v>
      </c>
      <c r="G35" s="12">
        <v>1</v>
      </c>
      <c r="H35" s="12">
        <v>0.2</v>
      </c>
      <c r="I35" s="1">
        <v>0.8</v>
      </c>
      <c r="M35" s="25" t="s">
        <v>131</v>
      </c>
      <c r="N35" s="25"/>
    </row>
    <row r="36" spans="3:15" ht="20" customHeight="1">
      <c r="C36" s="110"/>
      <c r="D36" s="119"/>
      <c r="E36" s="7" t="s">
        <v>60</v>
      </c>
      <c r="F36" s="8" t="s">
        <v>61</v>
      </c>
      <c r="G36" s="12">
        <v>0.8</v>
      </c>
      <c r="H36" s="12">
        <v>0.2</v>
      </c>
      <c r="I36" s="1">
        <v>0.6</v>
      </c>
      <c r="N36" s="25" t="s">
        <v>132</v>
      </c>
      <c r="O36" s="25"/>
    </row>
    <row r="37" spans="3:15" ht="20" customHeight="1">
      <c r="C37" s="110"/>
      <c r="D37" s="119"/>
      <c r="E37" s="7" t="s">
        <v>64</v>
      </c>
      <c r="F37" s="8" t="s">
        <v>65</v>
      </c>
      <c r="G37" s="12">
        <v>1</v>
      </c>
      <c r="H37" s="12">
        <v>0.2</v>
      </c>
      <c r="I37" s="1">
        <v>0.8</v>
      </c>
      <c r="N37" s="26" t="s">
        <v>133</v>
      </c>
      <c r="O37" s="25"/>
    </row>
    <row r="38" spans="3:15" ht="20" customHeight="1">
      <c r="C38" s="110"/>
      <c r="D38" s="120"/>
      <c r="E38" s="7" t="s">
        <v>66</v>
      </c>
      <c r="F38" s="8" t="s">
        <v>67</v>
      </c>
      <c r="G38" s="12">
        <v>0.6</v>
      </c>
      <c r="H38" s="12">
        <v>0</v>
      </c>
      <c r="I38" s="1">
        <v>0.6</v>
      </c>
    </row>
    <row r="39" spans="3:15" ht="20" customHeight="1">
      <c r="C39" s="110" t="s">
        <v>88</v>
      </c>
      <c r="D39" s="121" t="s">
        <v>104</v>
      </c>
      <c r="E39" s="1" t="s">
        <v>3</v>
      </c>
      <c r="F39" s="2" t="s">
        <v>4</v>
      </c>
      <c r="G39" s="12">
        <v>0.8</v>
      </c>
      <c r="H39" s="12">
        <v>0</v>
      </c>
      <c r="I39" s="1">
        <v>0.8</v>
      </c>
    </row>
    <row r="40" spans="3:15" ht="20" customHeight="1">
      <c r="C40" s="110"/>
      <c r="D40" s="122"/>
      <c r="E40" s="1" t="s">
        <v>15</v>
      </c>
      <c r="F40" s="2" t="s">
        <v>16</v>
      </c>
      <c r="G40" s="12">
        <v>1</v>
      </c>
      <c r="H40" s="12">
        <v>0</v>
      </c>
      <c r="I40" s="1">
        <v>1</v>
      </c>
    </row>
    <row r="41" spans="3:15" ht="20" customHeight="1">
      <c r="C41" s="110"/>
      <c r="D41" s="123"/>
      <c r="E41" s="1" t="s">
        <v>19</v>
      </c>
      <c r="F41" s="2" t="s">
        <v>20</v>
      </c>
      <c r="G41" s="12">
        <v>1</v>
      </c>
      <c r="H41" s="12">
        <v>0.2</v>
      </c>
      <c r="I41" s="1">
        <v>0.8</v>
      </c>
    </row>
    <row r="42" spans="3:15" ht="20" customHeight="1">
      <c r="C42" s="110" t="s">
        <v>89</v>
      </c>
      <c r="D42" s="124" t="s">
        <v>105</v>
      </c>
      <c r="E42" s="7" t="s">
        <v>3</v>
      </c>
      <c r="F42" s="8" t="s">
        <v>4</v>
      </c>
      <c r="G42" s="12">
        <v>0.8</v>
      </c>
      <c r="H42" s="12">
        <v>0</v>
      </c>
      <c r="I42" s="1">
        <v>0.8</v>
      </c>
    </row>
    <row r="43" spans="3:15" ht="20" customHeight="1">
      <c r="C43" s="110"/>
      <c r="D43" s="125"/>
      <c r="E43" s="7" t="s">
        <v>7</v>
      </c>
      <c r="F43" s="8" t="s">
        <v>8</v>
      </c>
      <c r="G43" s="12">
        <v>0.8</v>
      </c>
      <c r="H43" s="12">
        <v>0.2</v>
      </c>
      <c r="I43" s="1">
        <v>0.6</v>
      </c>
    </row>
    <row r="44" spans="3:15" ht="20" customHeight="1">
      <c r="C44" s="110"/>
      <c r="D44" s="126"/>
      <c r="E44" s="7" t="s">
        <v>17</v>
      </c>
      <c r="F44" s="8" t="s">
        <v>18</v>
      </c>
      <c r="G44" s="12">
        <v>1</v>
      </c>
      <c r="H44" s="12">
        <v>0</v>
      </c>
      <c r="I44" s="1">
        <v>1</v>
      </c>
    </row>
    <row r="45" spans="3:15" ht="20" customHeight="1">
      <c r="C45" s="110" t="s">
        <v>90</v>
      </c>
      <c r="D45" s="130" t="s">
        <v>91</v>
      </c>
      <c r="E45" s="1" t="s">
        <v>3</v>
      </c>
      <c r="F45" s="2" t="s">
        <v>4</v>
      </c>
      <c r="G45" s="12">
        <v>0.6</v>
      </c>
      <c r="H45" s="12">
        <v>0</v>
      </c>
      <c r="I45" s="1">
        <v>0.6</v>
      </c>
    </row>
    <row r="46" spans="3:15" ht="20" customHeight="1">
      <c r="C46" s="110"/>
      <c r="D46" s="130"/>
      <c r="E46" s="1" t="s">
        <v>7</v>
      </c>
      <c r="F46" s="2" t="s">
        <v>8</v>
      </c>
      <c r="G46" s="12">
        <v>0.6</v>
      </c>
      <c r="H46" s="12">
        <v>0</v>
      </c>
      <c r="I46" s="1">
        <v>0.6</v>
      </c>
    </row>
    <row r="47" spans="3:15" ht="20" customHeight="1">
      <c r="C47" s="110"/>
      <c r="D47" s="130"/>
      <c r="E47" s="1" t="s">
        <v>39</v>
      </c>
      <c r="F47" s="2" t="s">
        <v>40</v>
      </c>
      <c r="G47" s="12">
        <v>0.8</v>
      </c>
      <c r="H47" s="12">
        <v>0</v>
      </c>
      <c r="I47" s="1">
        <v>0.8</v>
      </c>
    </row>
    <row r="48" spans="3:15" ht="20" customHeight="1">
      <c r="C48" s="110" t="s">
        <v>92</v>
      </c>
      <c r="D48" s="131" t="s">
        <v>93</v>
      </c>
      <c r="E48" s="7" t="s">
        <v>9</v>
      </c>
      <c r="F48" s="8" t="s">
        <v>10</v>
      </c>
      <c r="G48" s="12">
        <v>1</v>
      </c>
      <c r="H48" s="12">
        <v>0.2</v>
      </c>
      <c r="I48" s="1">
        <v>0.8</v>
      </c>
    </row>
    <row r="49" spans="3:9" ht="20" customHeight="1">
      <c r="C49" s="110"/>
      <c r="D49" s="131"/>
      <c r="E49" s="7" t="s">
        <v>45</v>
      </c>
      <c r="F49" s="8" t="s">
        <v>46</v>
      </c>
      <c r="G49" s="12">
        <v>0.8</v>
      </c>
      <c r="H49" s="12">
        <v>0</v>
      </c>
      <c r="I49" s="1">
        <v>0.8</v>
      </c>
    </row>
    <row r="50" spans="3:9" ht="20" customHeight="1">
      <c r="C50" s="110"/>
      <c r="D50" s="131"/>
      <c r="E50" s="7" t="s">
        <v>48</v>
      </c>
      <c r="F50" s="8" t="s">
        <v>49</v>
      </c>
      <c r="G50" s="12">
        <v>0.8</v>
      </c>
      <c r="H50" s="12">
        <v>0.2</v>
      </c>
      <c r="I50" s="1">
        <v>0.6</v>
      </c>
    </row>
    <row r="51" spans="3:9" ht="20" customHeight="1">
      <c r="C51" s="110"/>
      <c r="D51" s="131"/>
      <c r="E51" s="7" t="s">
        <v>52</v>
      </c>
      <c r="F51" s="8" t="s">
        <v>53</v>
      </c>
      <c r="G51" s="12">
        <v>0.8</v>
      </c>
      <c r="H51" s="12">
        <v>0.2</v>
      </c>
      <c r="I51" s="1">
        <v>0.6</v>
      </c>
    </row>
    <row r="52" spans="3:9" ht="20" customHeight="1">
      <c r="C52" s="110"/>
      <c r="D52" s="131"/>
      <c r="E52" s="7" t="s">
        <v>62</v>
      </c>
      <c r="F52" s="8" t="s">
        <v>63</v>
      </c>
      <c r="G52" s="12">
        <v>0.8</v>
      </c>
      <c r="H52" s="12">
        <v>0</v>
      </c>
      <c r="I52" s="1">
        <v>0.8</v>
      </c>
    </row>
    <row r="53" spans="3:9" ht="20" customHeight="1">
      <c r="C53" s="110" t="s">
        <v>94</v>
      </c>
      <c r="D53" s="130" t="s">
        <v>95</v>
      </c>
      <c r="E53" s="1" t="s">
        <v>11</v>
      </c>
      <c r="F53" s="2" t="s">
        <v>12</v>
      </c>
      <c r="G53" s="12">
        <v>1</v>
      </c>
      <c r="H53" s="12">
        <v>0.2</v>
      </c>
      <c r="I53" s="1">
        <v>0.8</v>
      </c>
    </row>
    <row r="54" spans="3:9" ht="20" customHeight="1">
      <c r="C54" s="110"/>
      <c r="D54" s="130"/>
      <c r="E54" s="1" t="s">
        <v>58</v>
      </c>
      <c r="F54" s="2" t="s">
        <v>59</v>
      </c>
      <c r="G54" s="12">
        <v>0.9</v>
      </c>
      <c r="H54" s="12">
        <v>0.1</v>
      </c>
      <c r="I54" s="1">
        <v>0.8</v>
      </c>
    </row>
    <row r="55" spans="3:9" ht="20" customHeight="1">
      <c r="C55" s="110"/>
      <c r="D55" s="130"/>
      <c r="E55" s="1" t="s">
        <v>64</v>
      </c>
      <c r="F55" s="2" t="s">
        <v>65</v>
      </c>
      <c r="G55" s="12">
        <v>0.7</v>
      </c>
      <c r="H55" s="12">
        <v>0.1</v>
      </c>
      <c r="I55" s="1">
        <v>0.6</v>
      </c>
    </row>
    <row r="56" spans="3:9" ht="20" customHeight="1">
      <c r="C56" s="110"/>
      <c r="D56" s="130"/>
      <c r="E56" s="1" t="s">
        <v>68</v>
      </c>
      <c r="F56" s="2" t="s">
        <v>69</v>
      </c>
      <c r="G56" s="12">
        <v>0.7</v>
      </c>
      <c r="H56" s="12">
        <v>0.1</v>
      </c>
      <c r="I56" s="1">
        <v>0.6</v>
      </c>
    </row>
    <row r="57" spans="3:9" ht="20" customHeight="1">
      <c r="C57" s="110" t="s">
        <v>96</v>
      </c>
      <c r="D57" s="124" t="s">
        <v>106</v>
      </c>
      <c r="E57" s="7" t="s">
        <v>1</v>
      </c>
      <c r="F57" s="8" t="s">
        <v>2</v>
      </c>
      <c r="G57" s="12">
        <v>0.8</v>
      </c>
      <c r="H57" s="12">
        <v>0.2</v>
      </c>
      <c r="I57" s="1">
        <v>0.6</v>
      </c>
    </row>
    <row r="58" spans="3:9" ht="20" customHeight="1">
      <c r="C58" s="110"/>
      <c r="D58" s="125"/>
      <c r="E58" s="7" t="s">
        <v>9</v>
      </c>
      <c r="F58" s="8" t="s">
        <v>10</v>
      </c>
      <c r="G58" s="12">
        <v>0.8</v>
      </c>
      <c r="H58" s="12">
        <v>0</v>
      </c>
      <c r="I58" s="1">
        <v>0.8</v>
      </c>
    </row>
    <row r="59" spans="3:9" ht="20" customHeight="1">
      <c r="C59" s="110"/>
      <c r="D59" s="125"/>
      <c r="E59" s="7" t="s">
        <v>19</v>
      </c>
      <c r="F59" s="8" t="s">
        <v>20</v>
      </c>
      <c r="G59" s="12">
        <v>0.8</v>
      </c>
      <c r="H59" s="12">
        <v>0</v>
      </c>
      <c r="I59" s="1">
        <v>0.8</v>
      </c>
    </row>
    <row r="60" spans="3:9" ht="20" customHeight="1">
      <c r="C60" s="110"/>
      <c r="D60" s="126"/>
      <c r="E60" s="7" t="s">
        <v>56</v>
      </c>
      <c r="F60" s="8" t="s">
        <v>57</v>
      </c>
      <c r="G60" s="12">
        <v>0.7</v>
      </c>
      <c r="H60" s="12">
        <v>0.1</v>
      </c>
      <c r="I60" s="1">
        <v>0.6</v>
      </c>
    </row>
    <row r="61" spans="3:9" ht="20" customHeight="1">
      <c r="C61" s="110" t="s">
        <v>97</v>
      </c>
      <c r="D61" s="127" t="s">
        <v>107</v>
      </c>
      <c r="E61" s="1" t="s">
        <v>1</v>
      </c>
      <c r="F61" s="2" t="s">
        <v>2</v>
      </c>
      <c r="G61" s="12">
        <v>0.6</v>
      </c>
      <c r="H61" s="12">
        <v>0</v>
      </c>
      <c r="I61" s="1">
        <v>0.6</v>
      </c>
    </row>
    <row r="62" spans="3:9" ht="20" customHeight="1">
      <c r="C62" s="110"/>
      <c r="D62" s="128"/>
      <c r="E62" s="1" t="s">
        <v>3</v>
      </c>
      <c r="F62" s="2" t="s">
        <v>4</v>
      </c>
      <c r="G62" s="12">
        <v>0.9</v>
      </c>
      <c r="H62" s="12">
        <v>0.1</v>
      </c>
      <c r="I62" s="1">
        <v>0.8</v>
      </c>
    </row>
    <row r="63" spans="3:9" ht="20" customHeight="1">
      <c r="C63" s="110"/>
      <c r="D63" s="128"/>
      <c r="E63" s="1" t="s">
        <v>19</v>
      </c>
      <c r="F63" s="2" t="s">
        <v>20</v>
      </c>
      <c r="G63" s="12">
        <v>0.6</v>
      </c>
      <c r="H63" s="12">
        <v>0</v>
      </c>
      <c r="I63" s="1">
        <v>0.6</v>
      </c>
    </row>
    <row r="64" spans="3:9" ht="20" customHeight="1">
      <c r="C64" s="110"/>
      <c r="D64" s="129"/>
      <c r="E64" s="1" t="s">
        <v>37</v>
      </c>
      <c r="F64" s="2" t="s">
        <v>38</v>
      </c>
      <c r="G64" s="12">
        <v>1</v>
      </c>
      <c r="H64" s="12">
        <v>0.2</v>
      </c>
      <c r="I64" s="1">
        <v>0.8</v>
      </c>
    </row>
  </sheetData>
  <mergeCells count="33">
    <mergeCell ref="L30:N30"/>
    <mergeCell ref="C57:C60"/>
    <mergeCell ref="C26:I26"/>
    <mergeCell ref="C34:C38"/>
    <mergeCell ref="C39:C41"/>
    <mergeCell ref="C42:C44"/>
    <mergeCell ref="C48:C52"/>
    <mergeCell ref="D48:D52"/>
    <mergeCell ref="C53:C56"/>
    <mergeCell ref="D53:D56"/>
    <mergeCell ref="C28:C30"/>
    <mergeCell ref="C31:C33"/>
    <mergeCell ref="C4:I4"/>
    <mergeCell ref="D6:D9"/>
    <mergeCell ref="D10:D13"/>
    <mergeCell ref="D14:D18"/>
    <mergeCell ref="C61:C64"/>
    <mergeCell ref="D28:D30"/>
    <mergeCell ref="D31:D33"/>
    <mergeCell ref="D34:D38"/>
    <mergeCell ref="D39:D41"/>
    <mergeCell ref="D42:D44"/>
    <mergeCell ref="D57:D60"/>
    <mergeCell ref="D61:D64"/>
    <mergeCell ref="C45:C47"/>
    <mergeCell ref="D45:D47"/>
    <mergeCell ref="D19:D23"/>
    <mergeCell ref="K15:N15"/>
    <mergeCell ref="C6:C9"/>
    <mergeCell ref="C10:C13"/>
    <mergeCell ref="C14:C18"/>
    <mergeCell ref="C19:C23"/>
    <mergeCell ref="L23:N2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Perhitungan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Microsoft Office User</cp:lastModifiedBy>
  <dcterms:created xsi:type="dcterms:W3CDTF">2022-02-17T06:48:05Z</dcterms:created>
  <dcterms:modified xsi:type="dcterms:W3CDTF">2022-07-18T17:29:59Z</dcterms:modified>
</cp:coreProperties>
</file>