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unior ludima\Documents\"/>
    </mc:Choice>
  </mc:AlternateContent>
  <bookViews>
    <workbookView xWindow="0" yWindow="0" windowWidth="24000" windowHeight="951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25" i="1" l="1"/>
  <c r="AD24" i="1"/>
  <c r="AD23" i="1"/>
  <c r="AD22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4" i="1"/>
  <c r="Y3" i="1"/>
  <c r="Z3" i="1" s="1"/>
  <c r="AA3" i="1" s="1"/>
  <c r="AB3" i="1" s="1"/>
  <c r="V17" i="1"/>
  <c r="U15" i="1"/>
  <c r="U5" i="1"/>
  <c r="Z5" i="1" s="1"/>
  <c r="T3" i="1"/>
  <c r="U3" i="1" s="1"/>
  <c r="V3" i="1" s="1"/>
  <c r="W3" i="1" s="1"/>
  <c r="R5" i="1"/>
  <c r="R6" i="1"/>
  <c r="AB6" i="1" s="1"/>
  <c r="R7" i="1"/>
  <c r="R8" i="1"/>
  <c r="R9" i="1"/>
  <c r="R10" i="1"/>
  <c r="AB10" i="1" s="1"/>
  <c r="R11" i="1"/>
  <c r="R12" i="1"/>
  <c r="R13" i="1"/>
  <c r="R14" i="1"/>
  <c r="AB14" i="1" s="1"/>
  <c r="R15" i="1"/>
  <c r="R16" i="1"/>
  <c r="R17" i="1"/>
  <c r="R18" i="1"/>
  <c r="AB18" i="1" s="1"/>
  <c r="R19" i="1"/>
  <c r="R20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AA17" i="1" s="1"/>
  <c r="Q18" i="1"/>
  <c r="AA18" i="1" s="1"/>
  <c r="Q19" i="1"/>
  <c r="Q20" i="1"/>
  <c r="P5" i="1"/>
  <c r="P6" i="1"/>
  <c r="Z6" i="1" s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O5" i="1"/>
  <c r="O6" i="1"/>
  <c r="O7" i="1"/>
  <c r="O8" i="1"/>
  <c r="O9" i="1"/>
  <c r="O10" i="1"/>
  <c r="Y10" i="1" s="1"/>
  <c r="O11" i="1"/>
  <c r="O12" i="1"/>
  <c r="O13" i="1"/>
  <c r="O14" i="1"/>
  <c r="Y14" i="1" s="1"/>
  <c r="O15" i="1"/>
  <c r="O16" i="1"/>
  <c r="O17" i="1"/>
  <c r="O18" i="1"/>
  <c r="Y18" i="1" s="1"/>
  <c r="O19" i="1"/>
  <c r="O20" i="1"/>
  <c r="R4" i="1"/>
  <c r="Q4" i="1"/>
  <c r="Q25" i="1" s="1"/>
  <c r="P4" i="1"/>
  <c r="O4" i="1"/>
  <c r="N4" i="1"/>
  <c r="O3" i="1"/>
  <c r="P3" i="1" s="1"/>
  <c r="Q3" i="1" s="1"/>
  <c r="R3" i="1" s="1"/>
  <c r="E3" i="1"/>
  <c r="F3" i="1" s="1"/>
  <c r="G3" i="1" s="1"/>
  <c r="H3" i="1" s="1"/>
  <c r="L4" i="1"/>
  <c r="V4" i="1" s="1"/>
  <c r="M4" i="1"/>
  <c r="W4" i="1" s="1"/>
  <c r="M20" i="1"/>
  <c r="W20" i="1" s="1"/>
  <c r="M19" i="1"/>
  <c r="W19" i="1" s="1"/>
  <c r="M18" i="1"/>
  <c r="W18" i="1" s="1"/>
  <c r="M17" i="1"/>
  <c r="W17" i="1" s="1"/>
  <c r="M16" i="1"/>
  <c r="W16" i="1" s="1"/>
  <c r="M15" i="1"/>
  <c r="W15" i="1" s="1"/>
  <c r="M14" i="1"/>
  <c r="W14" i="1" s="1"/>
  <c r="M13" i="1"/>
  <c r="W13" i="1" s="1"/>
  <c r="AB13" i="1" s="1"/>
  <c r="M12" i="1"/>
  <c r="W12" i="1" s="1"/>
  <c r="M11" i="1"/>
  <c r="W11" i="1" s="1"/>
  <c r="M10" i="1"/>
  <c r="W10" i="1" s="1"/>
  <c r="M9" i="1"/>
  <c r="W9" i="1" s="1"/>
  <c r="AB9" i="1" s="1"/>
  <c r="M8" i="1"/>
  <c r="W8" i="1" s="1"/>
  <c r="M7" i="1"/>
  <c r="W7" i="1" s="1"/>
  <c r="M6" i="1"/>
  <c r="W6" i="1" s="1"/>
  <c r="M5" i="1"/>
  <c r="W5" i="1" s="1"/>
  <c r="L20" i="1"/>
  <c r="V20" i="1" s="1"/>
  <c r="L19" i="1"/>
  <c r="V19" i="1" s="1"/>
  <c r="L18" i="1"/>
  <c r="V18" i="1" s="1"/>
  <c r="L17" i="1"/>
  <c r="L16" i="1"/>
  <c r="V16" i="1" s="1"/>
  <c r="L15" i="1"/>
  <c r="V15" i="1" s="1"/>
  <c r="L14" i="1"/>
  <c r="V14" i="1" s="1"/>
  <c r="L13" i="1"/>
  <c r="V13" i="1" s="1"/>
  <c r="L12" i="1"/>
  <c r="V12" i="1" s="1"/>
  <c r="L11" i="1"/>
  <c r="V11" i="1" s="1"/>
  <c r="L10" i="1"/>
  <c r="V10" i="1" s="1"/>
  <c r="L9" i="1"/>
  <c r="V9" i="1" s="1"/>
  <c r="L8" i="1"/>
  <c r="V8" i="1" s="1"/>
  <c r="L7" i="1"/>
  <c r="V7" i="1" s="1"/>
  <c r="L6" i="1"/>
  <c r="V6" i="1" s="1"/>
  <c r="L5" i="1"/>
  <c r="V5" i="1" s="1"/>
  <c r="AA5" i="1" s="1"/>
  <c r="K20" i="1"/>
  <c r="U20" i="1" s="1"/>
  <c r="K19" i="1"/>
  <c r="U19" i="1" s="1"/>
  <c r="K18" i="1"/>
  <c r="U18" i="1" s="1"/>
  <c r="K17" i="1"/>
  <c r="U17" i="1" s="1"/>
  <c r="K16" i="1"/>
  <c r="U16" i="1" s="1"/>
  <c r="K15" i="1"/>
  <c r="K14" i="1"/>
  <c r="U14" i="1" s="1"/>
  <c r="K13" i="1"/>
  <c r="U13" i="1" s="1"/>
  <c r="K12" i="1"/>
  <c r="U12" i="1" s="1"/>
  <c r="K11" i="1"/>
  <c r="U11" i="1" s="1"/>
  <c r="K10" i="1"/>
  <c r="U10" i="1" s="1"/>
  <c r="K9" i="1"/>
  <c r="U9" i="1" s="1"/>
  <c r="K8" i="1"/>
  <c r="U8" i="1" s="1"/>
  <c r="K7" i="1"/>
  <c r="U7" i="1" s="1"/>
  <c r="K6" i="1"/>
  <c r="U6" i="1" s="1"/>
  <c r="K5" i="1"/>
  <c r="K4" i="1"/>
  <c r="U4" i="1" s="1"/>
  <c r="J5" i="1"/>
  <c r="T5" i="1" s="1"/>
  <c r="J6" i="1"/>
  <c r="T6" i="1" s="1"/>
  <c r="J7" i="1"/>
  <c r="T7" i="1" s="1"/>
  <c r="Y7" i="1" s="1"/>
  <c r="J8" i="1"/>
  <c r="T8" i="1" s="1"/>
  <c r="J9" i="1"/>
  <c r="T9" i="1" s="1"/>
  <c r="J10" i="1"/>
  <c r="T10" i="1" s="1"/>
  <c r="J11" i="1"/>
  <c r="T11" i="1" s="1"/>
  <c r="Y11" i="1" s="1"/>
  <c r="J12" i="1"/>
  <c r="T12" i="1" s="1"/>
  <c r="J13" i="1"/>
  <c r="T13" i="1" s="1"/>
  <c r="J14" i="1"/>
  <c r="T14" i="1" s="1"/>
  <c r="J15" i="1"/>
  <c r="T15" i="1" s="1"/>
  <c r="Y15" i="1" s="1"/>
  <c r="J16" i="1"/>
  <c r="T16" i="1" s="1"/>
  <c r="J17" i="1"/>
  <c r="T17" i="1" s="1"/>
  <c r="J18" i="1"/>
  <c r="T18" i="1" s="1"/>
  <c r="J19" i="1"/>
  <c r="T19" i="1" s="1"/>
  <c r="Y19" i="1" s="1"/>
  <c r="J20" i="1"/>
  <c r="T20" i="1" s="1"/>
  <c r="J4" i="1"/>
  <c r="T4" i="1" s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J3" i="1"/>
  <c r="K3" i="1" s="1"/>
  <c r="L3" i="1" s="1"/>
  <c r="M3" i="1" s="1"/>
  <c r="AA9" i="1" l="1"/>
  <c r="AA13" i="1"/>
  <c r="R24" i="1"/>
  <c r="Z17" i="1"/>
  <c r="Z13" i="1"/>
  <c r="Z9" i="1"/>
  <c r="Z10" i="1"/>
  <c r="Z14" i="1"/>
  <c r="Z18" i="1"/>
  <c r="AA6" i="1"/>
  <c r="AA10" i="1"/>
  <c r="AA14" i="1"/>
  <c r="O24" i="1"/>
  <c r="Z20" i="1"/>
  <c r="Z16" i="1"/>
  <c r="Z12" i="1"/>
  <c r="P24" i="1"/>
  <c r="AA20" i="1"/>
  <c r="AA16" i="1"/>
  <c r="AA12" i="1"/>
  <c r="AA8" i="1"/>
  <c r="R23" i="1"/>
  <c r="Y6" i="1"/>
  <c r="P25" i="1"/>
  <c r="Z19" i="1"/>
  <c r="Z15" i="1"/>
  <c r="Z11" i="1"/>
  <c r="Z7" i="1"/>
  <c r="W24" i="1"/>
  <c r="W22" i="1"/>
  <c r="AB4" i="1"/>
  <c r="W25" i="1"/>
  <c r="W23" i="1"/>
  <c r="Y17" i="1"/>
  <c r="Y13" i="1"/>
  <c r="Y9" i="1"/>
  <c r="Y5" i="1"/>
  <c r="AB17" i="1"/>
  <c r="AB5" i="1"/>
  <c r="V25" i="1"/>
  <c r="V23" i="1"/>
  <c r="V24" i="1"/>
  <c r="V22" i="1"/>
  <c r="AA4" i="1"/>
  <c r="Y20" i="1"/>
  <c r="Y16" i="1"/>
  <c r="Y12" i="1"/>
  <c r="Y8" i="1"/>
  <c r="AB20" i="1"/>
  <c r="AB16" i="1"/>
  <c r="AB12" i="1"/>
  <c r="T24" i="1"/>
  <c r="T25" i="1"/>
  <c r="T23" i="1"/>
  <c r="T22" i="1"/>
  <c r="AA19" i="1"/>
  <c r="AA15" i="1"/>
  <c r="AA11" i="1"/>
  <c r="AA7" i="1"/>
  <c r="AB19" i="1"/>
  <c r="AB15" i="1"/>
  <c r="AB11" i="1"/>
  <c r="AB7" i="1"/>
  <c r="U25" i="1"/>
  <c r="Z4" i="1"/>
  <c r="Q22" i="1"/>
  <c r="U22" i="1"/>
  <c r="O23" i="1"/>
  <c r="Q24" i="1"/>
  <c r="U24" i="1"/>
  <c r="O25" i="1"/>
  <c r="AB8" i="1"/>
  <c r="R25" i="1"/>
  <c r="Z8" i="1"/>
  <c r="R22" i="1"/>
  <c r="P23" i="1"/>
  <c r="P22" i="1"/>
  <c r="Y4" i="1"/>
  <c r="O22" i="1"/>
  <c r="Q23" i="1"/>
  <c r="U23" i="1"/>
  <c r="I4" i="1"/>
  <c r="S4" i="1" s="1"/>
  <c r="AA24" i="1" l="1"/>
  <c r="AA22" i="1"/>
  <c r="AA25" i="1"/>
  <c r="AA23" i="1"/>
  <c r="AB24" i="1"/>
  <c r="AB25" i="1"/>
  <c r="AB23" i="1"/>
  <c r="AB22" i="1"/>
  <c r="Y25" i="1"/>
  <c r="Y23" i="1"/>
  <c r="Y24" i="1"/>
  <c r="Y22" i="1"/>
  <c r="Z24" i="1"/>
  <c r="Z22" i="1"/>
  <c r="Z25" i="1"/>
  <c r="Z23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4" i="1" l="1"/>
  <c r="S23" i="1"/>
  <c r="S25" i="1"/>
  <c r="S22" i="1"/>
  <c r="D22" i="1"/>
  <c r="D23" i="1"/>
  <c r="D24" i="1"/>
  <c r="D25" i="1"/>
  <c r="C23" i="1"/>
  <c r="C24" i="1"/>
  <c r="C22" i="1"/>
  <c r="N5" i="1"/>
  <c r="X5" i="1" s="1"/>
  <c r="N6" i="1"/>
  <c r="X6" i="1" s="1"/>
  <c r="N7" i="1"/>
  <c r="X7" i="1" s="1"/>
  <c r="N8" i="1"/>
  <c r="X8" i="1" s="1"/>
  <c r="N9" i="1"/>
  <c r="X9" i="1" s="1"/>
  <c r="N10" i="1"/>
  <c r="X10" i="1" s="1"/>
  <c r="N11" i="1"/>
  <c r="X11" i="1" s="1"/>
  <c r="N12" i="1"/>
  <c r="X12" i="1" s="1"/>
  <c r="N13" i="1"/>
  <c r="X13" i="1" s="1"/>
  <c r="N14" i="1"/>
  <c r="X14" i="1" s="1"/>
  <c r="N15" i="1"/>
  <c r="X15" i="1" s="1"/>
  <c r="N16" i="1"/>
  <c r="X16" i="1" s="1"/>
  <c r="N17" i="1"/>
  <c r="X17" i="1" s="1"/>
  <c r="N18" i="1"/>
  <c r="X18" i="1" s="1"/>
  <c r="N19" i="1"/>
  <c r="X19" i="1" s="1"/>
  <c r="N20" i="1"/>
  <c r="X20" i="1" s="1"/>
  <c r="N24" i="1" l="1"/>
  <c r="X4" i="1"/>
  <c r="N25" i="1"/>
  <c r="N22" i="1"/>
  <c r="N23" i="1"/>
  <c r="X25" i="1" l="1"/>
  <c r="X23" i="1"/>
  <c r="X24" i="1"/>
  <c r="X22" i="1"/>
</calcChain>
</file>

<file path=xl/sharedStrings.xml><?xml version="1.0" encoding="utf-8"?>
<sst xmlns="http://schemas.openxmlformats.org/spreadsheetml/2006/main" count="50" uniqueCount="43">
  <si>
    <t>Employee payroll</t>
  </si>
  <si>
    <t>aisha</t>
  </si>
  <si>
    <t>ahmed</t>
  </si>
  <si>
    <t>asha</t>
  </si>
  <si>
    <t>osman</t>
  </si>
  <si>
    <t>collins</t>
  </si>
  <si>
    <t>elisha</t>
  </si>
  <si>
    <t>ludima</t>
  </si>
  <si>
    <t>junior</t>
  </si>
  <si>
    <t>tumelo</t>
  </si>
  <si>
    <t>zambi</t>
  </si>
  <si>
    <t>cindy</t>
  </si>
  <si>
    <t>ouko</t>
  </si>
  <si>
    <t>sasha</t>
  </si>
  <si>
    <t>lusweti</t>
  </si>
  <si>
    <t>emilie</t>
  </si>
  <si>
    <t>alua</t>
  </si>
  <si>
    <t>omari</t>
  </si>
  <si>
    <t>anifa</t>
  </si>
  <si>
    <t>dani</t>
  </si>
  <si>
    <t>regan</t>
  </si>
  <si>
    <t>jemmy</t>
  </si>
  <si>
    <t>bife</t>
  </si>
  <si>
    <t>tantine</t>
  </si>
  <si>
    <t>kyria</t>
  </si>
  <si>
    <t>kabanga</t>
  </si>
  <si>
    <t>yasmine</t>
  </si>
  <si>
    <t>kasonga</t>
  </si>
  <si>
    <t>mupassa</t>
  </si>
  <si>
    <t>Max</t>
  </si>
  <si>
    <t>Min</t>
  </si>
  <si>
    <t>Avg</t>
  </si>
  <si>
    <t>Total</t>
  </si>
  <si>
    <t>Mr.ludima</t>
  </si>
  <si>
    <t>First Name</t>
  </si>
  <si>
    <t>Last Name</t>
  </si>
  <si>
    <t>Hourly Wage</t>
  </si>
  <si>
    <t>House Worked Pay</t>
  </si>
  <si>
    <t>Overtime Hours</t>
  </si>
  <si>
    <t>Pay</t>
  </si>
  <si>
    <t>Overtime Bonus</t>
  </si>
  <si>
    <t xml:space="preserve">Total </t>
  </si>
  <si>
    <t>January Pay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</si>
</sst>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16" fontId="0" fillId="0" borderId="0" xfId="0" applyNumberFormat="1"/>
    <xf numFmtId="44" fontId="0" fillId="0" borderId="0" xfId="1" applyFont="1"/>
    <xf numFmtId="44" fontId="0" fillId="0" borderId="0" xfId="0" applyNumberFormat="1"/>
    <xf numFmtId="164" fontId="0" fillId="0" borderId="0" xfId="0" applyNumberFormat="1"/>
    <xf numFmtId="0" fontId="0" fillId="0" borderId="0" xfId="0" applyAlignment="1">
      <alignment horizontal="left" vertical="top"/>
    </xf>
    <xf numFmtId="0" fontId="0" fillId="0" borderId="0" xfId="0" applyAlignment="1">
      <alignment horizontal="right"/>
    </xf>
    <xf numFmtId="16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44" fontId="0" fillId="0" borderId="0" xfId="0" applyNumberFormat="1" applyAlignment="1">
      <alignment horizontal="right"/>
    </xf>
    <xf numFmtId="0" fontId="0" fillId="2" borderId="0" xfId="0" applyFill="1" applyAlignment="1">
      <alignment horizontal="right"/>
    </xf>
    <xf numFmtId="0" fontId="0" fillId="2" borderId="0" xfId="0" applyFill="1"/>
    <xf numFmtId="0" fontId="0" fillId="4" borderId="0" xfId="0" applyFill="1"/>
    <xf numFmtId="44" fontId="0" fillId="5" borderId="0" xfId="0" applyNumberFormat="1" applyFill="1"/>
    <xf numFmtId="44" fontId="0" fillId="6" borderId="0" xfId="0" applyNumberFormat="1" applyFill="1"/>
    <xf numFmtId="44" fontId="0" fillId="3" borderId="0" xfId="0" applyNumberFormat="1" applyFill="1"/>
  </cellXfs>
  <cellStyles count="2">
    <cellStyle name="Monétaire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5"/>
  <sheetViews>
    <sheetView tabSelected="1" zoomScale="93" zoomScaleNormal="93" workbookViewId="0">
      <selection activeCell="B22" sqref="B22"/>
    </sheetView>
  </sheetViews>
  <sheetFormatPr baseColWidth="10" defaultRowHeight="15" x14ac:dyDescent="0.25"/>
  <cols>
    <col min="1" max="1" width="15.28515625" style="5" customWidth="1"/>
    <col min="2" max="2" width="14.85546875" customWidth="1"/>
    <col min="3" max="3" width="17.5703125" customWidth="1"/>
    <col min="4" max="4" width="18.42578125" style="6" customWidth="1"/>
    <col min="5" max="5" width="16.28515625" style="6" customWidth="1"/>
    <col min="6" max="6" width="16.42578125" customWidth="1"/>
    <col min="7" max="7" width="15.7109375" customWidth="1"/>
    <col min="8" max="8" width="16.140625" customWidth="1"/>
    <col min="9" max="9" width="14.7109375" customWidth="1"/>
    <col min="10" max="10" width="15.140625" customWidth="1"/>
    <col min="11" max="12" width="14.28515625" customWidth="1"/>
    <col min="13" max="13" width="15.28515625" customWidth="1"/>
    <col min="14" max="18" width="13.85546875" customWidth="1"/>
    <col min="19" max="23" width="15.5703125" customWidth="1"/>
    <col min="24" max="24" width="14.7109375" customWidth="1"/>
    <col min="25" max="25" width="13.7109375" customWidth="1"/>
    <col min="26" max="26" width="13.5703125" customWidth="1"/>
    <col min="27" max="27" width="15" customWidth="1"/>
    <col min="28" max="28" width="13.28515625" customWidth="1"/>
    <col min="29" max="29" width="11.5703125" bestFit="1" customWidth="1"/>
    <col min="30" max="30" width="13.140625" customWidth="1"/>
  </cols>
  <sheetData>
    <row r="1" spans="1:30" x14ac:dyDescent="0.25">
      <c r="A1" s="5" t="s">
        <v>0</v>
      </c>
      <c r="C1" t="s">
        <v>33</v>
      </c>
    </row>
    <row r="2" spans="1:30" x14ac:dyDescent="0.25">
      <c r="D2" s="6" t="s">
        <v>37</v>
      </c>
      <c r="I2" t="s">
        <v>38</v>
      </c>
      <c r="M2" t="s">
        <v>38</v>
      </c>
      <c r="N2" t="s">
        <v>39</v>
      </c>
      <c r="S2" t="s">
        <v>40</v>
      </c>
      <c r="X2" t="s">
        <v>41</v>
      </c>
      <c r="AD2" t="s">
        <v>42</v>
      </c>
    </row>
    <row r="3" spans="1:30" x14ac:dyDescent="0.25">
      <c r="A3" s="5" t="s">
        <v>34</v>
      </c>
      <c r="B3" t="s">
        <v>35</v>
      </c>
      <c r="C3" t="s">
        <v>36</v>
      </c>
      <c r="D3" s="7">
        <v>44927</v>
      </c>
      <c r="E3" s="7">
        <f>D3+7</f>
        <v>44934</v>
      </c>
      <c r="F3" s="7">
        <f t="shared" ref="F3:H3" si="0">E3+7</f>
        <v>44941</v>
      </c>
      <c r="G3" s="7">
        <f t="shared" si="0"/>
        <v>44948</v>
      </c>
      <c r="H3" s="7">
        <f t="shared" si="0"/>
        <v>44955</v>
      </c>
      <c r="I3" s="1">
        <v>44927</v>
      </c>
      <c r="J3" s="7">
        <f>I3+7</f>
        <v>44934</v>
      </c>
      <c r="K3" s="7">
        <f t="shared" ref="K3:M3" si="1">J3+7</f>
        <v>44941</v>
      </c>
      <c r="L3" s="7">
        <f t="shared" si="1"/>
        <v>44948</v>
      </c>
      <c r="M3" s="7">
        <f t="shared" si="1"/>
        <v>44955</v>
      </c>
      <c r="N3" s="1">
        <v>44927</v>
      </c>
      <c r="O3" s="7">
        <f>N3+7</f>
        <v>44934</v>
      </c>
      <c r="P3" s="7">
        <f t="shared" ref="P3:R3" si="2">O3+7</f>
        <v>44941</v>
      </c>
      <c r="Q3" s="7">
        <f t="shared" si="2"/>
        <v>44948</v>
      </c>
      <c r="R3" s="7">
        <f t="shared" si="2"/>
        <v>44955</v>
      </c>
      <c r="S3" s="1">
        <v>44927</v>
      </c>
      <c r="T3" s="1">
        <f>S3+7</f>
        <v>44934</v>
      </c>
      <c r="U3" s="1">
        <f t="shared" ref="U3:W3" si="3">T3+7</f>
        <v>44941</v>
      </c>
      <c r="V3" s="1">
        <f t="shared" si="3"/>
        <v>44948</v>
      </c>
      <c r="W3" s="1">
        <f t="shared" si="3"/>
        <v>44955</v>
      </c>
      <c r="X3" s="1">
        <v>44927</v>
      </c>
      <c r="Y3" s="1">
        <f>X3+7</f>
        <v>44934</v>
      </c>
      <c r="Z3" s="1">
        <f t="shared" ref="Z3:AB3" si="4">Y3+7</f>
        <v>44941</v>
      </c>
      <c r="AA3" s="1">
        <f t="shared" si="4"/>
        <v>44948</v>
      </c>
      <c r="AB3" s="1">
        <f t="shared" si="4"/>
        <v>44955</v>
      </c>
    </row>
    <row r="4" spans="1:30" x14ac:dyDescent="0.25">
      <c r="A4" s="5" t="s">
        <v>1</v>
      </c>
      <c r="B4" t="s">
        <v>2</v>
      </c>
      <c r="C4" s="2">
        <v>10.5</v>
      </c>
      <c r="D4" s="10">
        <v>31</v>
      </c>
      <c r="E4" s="10">
        <v>34</v>
      </c>
      <c r="F4" s="11">
        <v>34</v>
      </c>
      <c r="G4" s="11">
        <v>45</v>
      </c>
      <c r="H4" s="11">
        <v>15</v>
      </c>
      <c r="I4" s="12">
        <f>IF(D4&gt;30,D4-30,0)</f>
        <v>1</v>
      </c>
      <c r="J4" s="12">
        <f>IF(E4&gt;30,E4-30,0)</f>
        <v>4</v>
      </c>
      <c r="K4" s="12">
        <f>IF(F4&gt;30,F4-30,0)</f>
        <v>4</v>
      </c>
      <c r="L4" s="12">
        <f>IF(G4&gt;30,G4-30,0)</f>
        <v>15</v>
      </c>
      <c r="M4" s="12">
        <f>IF(H4&gt;30,H4-30,0)</f>
        <v>0</v>
      </c>
      <c r="N4" s="14">
        <f>$C4*D4</f>
        <v>325.5</v>
      </c>
      <c r="O4" s="14">
        <f>$C4*E4</f>
        <v>357</v>
      </c>
      <c r="P4" s="14">
        <f>$C4*F4</f>
        <v>357</v>
      </c>
      <c r="Q4" s="14">
        <f>$C4*G4</f>
        <v>472.5</v>
      </c>
      <c r="R4" s="14">
        <f>$C4*H4</f>
        <v>157.5</v>
      </c>
      <c r="S4" s="15">
        <f>0.5*$C4*I4</f>
        <v>5.25</v>
      </c>
      <c r="T4" s="15">
        <f>0.5*$C4*J4</f>
        <v>21</v>
      </c>
      <c r="U4" s="15">
        <f t="shared" ref="U4:U20" si="5">0.5*$C4*K4</f>
        <v>21</v>
      </c>
      <c r="V4" s="15">
        <f t="shared" ref="V4:V20" si="6">0.5*$C4*L4</f>
        <v>78.75</v>
      </c>
      <c r="W4" s="15">
        <f t="shared" ref="W4:W20" si="7">0.5*$C4*M4</f>
        <v>0</v>
      </c>
      <c r="X4" s="13">
        <f>N4+S4</f>
        <v>330.75</v>
      </c>
      <c r="Y4" s="13">
        <f t="shared" ref="Y4:Y20" si="8">O4+T4</f>
        <v>378</v>
      </c>
      <c r="Z4" s="13">
        <f>P4+U4</f>
        <v>378</v>
      </c>
      <c r="AA4" s="13">
        <f t="shared" ref="AA4:AA20" si="9">Q4+V4</f>
        <v>551.25</v>
      </c>
      <c r="AB4" s="13">
        <f t="shared" ref="AB4:AB20" si="10">R4+W4</f>
        <v>157.5</v>
      </c>
      <c r="AC4" s="3"/>
      <c r="AD4" s="3">
        <f>SUM(X4:AB4)</f>
        <v>1795.5</v>
      </c>
    </row>
    <row r="5" spans="1:30" x14ac:dyDescent="0.25">
      <c r="A5" s="5" t="s">
        <v>3</v>
      </c>
      <c r="B5" t="s">
        <v>4</v>
      </c>
      <c r="C5" s="2">
        <v>12.6</v>
      </c>
      <c r="D5" s="10">
        <v>20</v>
      </c>
      <c r="E5" s="10">
        <v>40</v>
      </c>
      <c r="F5" s="11">
        <v>12</v>
      </c>
      <c r="G5" s="11">
        <v>23</v>
      </c>
      <c r="H5" s="11">
        <v>35</v>
      </c>
      <c r="I5" s="12">
        <f t="shared" ref="I5:I20" si="11">IF(D5&gt;30,D5-30,0)</f>
        <v>0</v>
      </c>
      <c r="J5" s="12">
        <f t="shared" ref="J5:M20" si="12">IF(E5&gt;30,E5-30,0)</f>
        <v>10</v>
      </c>
      <c r="K5" s="12">
        <f t="shared" si="12"/>
        <v>0</v>
      </c>
      <c r="L5" s="12">
        <f t="shared" si="12"/>
        <v>0</v>
      </c>
      <c r="M5" s="12">
        <f t="shared" si="12"/>
        <v>5</v>
      </c>
      <c r="N5" s="14">
        <f>C5*D5</f>
        <v>252</v>
      </c>
      <c r="O5" s="14">
        <f t="shared" ref="O5:O20" si="13">$C5*E5</f>
        <v>504</v>
      </c>
      <c r="P5" s="14">
        <f t="shared" ref="P5:P20" si="14">$C5*F5</f>
        <v>151.19999999999999</v>
      </c>
      <c r="Q5" s="14">
        <f t="shared" ref="Q5:Q20" si="15">$C5*G5</f>
        <v>289.8</v>
      </c>
      <c r="R5" s="14">
        <f t="shared" ref="R5:R20" si="16">$C5*H5</f>
        <v>441</v>
      </c>
      <c r="S5" s="15">
        <f>0.5*C5*I5</f>
        <v>0</v>
      </c>
      <c r="T5" s="15">
        <f t="shared" ref="T5:T20" si="17">0.5*$C5*J5</f>
        <v>63</v>
      </c>
      <c r="U5" s="15">
        <f t="shared" si="5"/>
        <v>0</v>
      </c>
      <c r="V5" s="15">
        <f t="shared" si="6"/>
        <v>0</v>
      </c>
      <c r="W5" s="15">
        <f t="shared" si="7"/>
        <v>31.5</v>
      </c>
      <c r="X5" s="13">
        <f t="shared" ref="X5:X20" si="18">N5+S5</f>
        <v>252</v>
      </c>
      <c r="Y5" s="13">
        <f t="shared" si="8"/>
        <v>567</v>
      </c>
      <c r="Z5" s="13">
        <f t="shared" ref="Z5:Z20" si="19">P5+U5</f>
        <v>151.19999999999999</v>
      </c>
      <c r="AA5" s="13">
        <f t="shared" si="9"/>
        <v>289.8</v>
      </c>
      <c r="AB5" s="13">
        <f t="shared" si="10"/>
        <v>472.5</v>
      </c>
      <c r="AC5" s="3"/>
      <c r="AD5" s="3">
        <f t="shared" ref="AD5:AD20" si="20">SUM(X5:AB5)</f>
        <v>1732.5</v>
      </c>
    </row>
    <row r="6" spans="1:30" x14ac:dyDescent="0.25">
      <c r="A6" s="5" t="s">
        <v>5</v>
      </c>
      <c r="B6" t="s">
        <v>6</v>
      </c>
      <c r="C6" s="2">
        <v>15</v>
      </c>
      <c r="D6" s="10">
        <v>30</v>
      </c>
      <c r="E6" s="10">
        <v>22</v>
      </c>
      <c r="F6" s="11">
        <v>34</v>
      </c>
      <c r="G6" s="11">
        <v>54</v>
      </c>
      <c r="H6" s="11">
        <v>54</v>
      </c>
      <c r="I6" s="12">
        <f t="shared" si="11"/>
        <v>0</v>
      </c>
      <c r="J6" s="12">
        <f t="shared" si="12"/>
        <v>0</v>
      </c>
      <c r="K6" s="12">
        <f t="shared" si="12"/>
        <v>4</v>
      </c>
      <c r="L6" s="12">
        <f t="shared" si="12"/>
        <v>24</v>
      </c>
      <c r="M6" s="12">
        <f t="shared" si="12"/>
        <v>24</v>
      </c>
      <c r="N6" s="14">
        <f>C6*D6</f>
        <v>450</v>
      </c>
      <c r="O6" s="14">
        <f t="shared" si="13"/>
        <v>330</v>
      </c>
      <c r="P6" s="14">
        <f t="shared" si="14"/>
        <v>510</v>
      </c>
      <c r="Q6" s="14">
        <f t="shared" si="15"/>
        <v>810</v>
      </c>
      <c r="R6" s="14">
        <f t="shared" si="16"/>
        <v>810</v>
      </c>
      <c r="S6" s="15">
        <f>0.5*C6*I6</f>
        <v>0</v>
      </c>
      <c r="T6" s="15">
        <f t="shared" si="17"/>
        <v>0</v>
      </c>
      <c r="U6" s="15">
        <f t="shared" si="5"/>
        <v>30</v>
      </c>
      <c r="V6" s="15">
        <f t="shared" si="6"/>
        <v>180</v>
      </c>
      <c r="W6" s="15">
        <f t="shared" si="7"/>
        <v>180</v>
      </c>
      <c r="X6" s="13">
        <f t="shared" si="18"/>
        <v>450</v>
      </c>
      <c r="Y6" s="13">
        <f t="shared" si="8"/>
        <v>330</v>
      </c>
      <c r="Z6" s="13">
        <f>P6+U6</f>
        <v>540</v>
      </c>
      <c r="AA6" s="13">
        <f t="shared" si="9"/>
        <v>990</v>
      </c>
      <c r="AB6" s="13">
        <f t="shared" si="10"/>
        <v>990</v>
      </c>
      <c r="AC6" s="3"/>
      <c r="AD6" s="3">
        <f t="shared" si="20"/>
        <v>3300</v>
      </c>
    </row>
    <row r="7" spans="1:30" x14ac:dyDescent="0.25">
      <c r="A7" s="5" t="s">
        <v>7</v>
      </c>
      <c r="B7" t="s">
        <v>8</v>
      </c>
      <c r="C7" s="2">
        <v>13.8</v>
      </c>
      <c r="D7" s="10">
        <v>45</v>
      </c>
      <c r="E7" s="10">
        <v>45</v>
      </c>
      <c r="F7" s="11">
        <v>37</v>
      </c>
      <c r="G7" s="11">
        <v>34</v>
      </c>
      <c r="H7" s="11">
        <v>23</v>
      </c>
      <c r="I7" s="12">
        <f t="shared" si="11"/>
        <v>15</v>
      </c>
      <c r="J7" s="12">
        <f t="shared" si="12"/>
        <v>15</v>
      </c>
      <c r="K7" s="12">
        <f t="shared" si="12"/>
        <v>7</v>
      </c>
      <c r="L7" s="12">
        <f t="shared" si="12"/>
        <v>4</v>
      </c>
      <c r="M7" s="12">
        <f t="shared" si="12"/>
        <v>0</v>
      </c>
      <c r="N7" s="14">
        <f>C7*D7</f>
        <v>621</v>
      </c>
      <c r="O7" s="14">
        <f t="shared" si="13"/>
        <v>621</v>
      </c>
      <c r="P7" s="14">
        <f t="shared" si="14"/>
        <v>510.6</v>
      </c>
      <c r="Q7" s="14">
        <f t="shared" si="15"/>
        <v>469.20000000000005</v>
      </c>
      <c r="R7" s="14">
        <f t="shared" si="16"/>
        <v>317.40000000000003</v>
      </c>
      <c r="S7" s="15">
        <f>0.5*C7*I7</f>
        <v>103.5</v>
      </c>
      <c r="T7" s="15">
        <f t="shared" si="17"/>
        <v>103.5</v>
      </c>
      <c r="U7" s="15">
        <f t="shared" si="5"/>
        <v>48.300000000000004</v>
      </c>
      <c r="V7" s="15">
        <f t="shared" si="6"/>
        <v>27.6</v>
      </c>
      <c r="W7" s="15">
        <f t="shared" si="7"/>
        <v>0</v>
      </c>
      <c r="X7" s="13">
        <f t="shared" si="18"/>
        <v>724.5</v>
      </c>
      <c r="Y7" s="13">
        <f t="shared" si="8"/>
        <v>724.5</v>
      </c>
      <c r="Z7" s="13">
        <f t="shared" si="19"/>
        <v>558.9</v>
      </c>
      <c r="AA7" s="13">
        <f t="shared" si="9"/>
        <v>496.80000000000007</v>
      </c>
      <c r="AB7" s="13">
        <f t="shared" si="10"/>
        <v>317.40000000000003</v>
      </c>
      <c r="AC7" s="3"/>
      <c r="AD7" s="3">
        <f t="shared" si="20"/>
        <v>2822.1000000000004</v>
      </c>
    </row>
    <row r="8" spans="1:30" x14ac:dyDescent="0.25">
      <c r="A8" s="5" t="s">
        <v>9</v>
      </c>
      <c r="B8" t="s">
        <v>10</v>
      </c>
      <c r="C8" s="2">
        <v>10.9</v>
      </c>
      <c r="D8" s="10">
        <v>65</v>
      </c>
      <c r="E8" s="10">
        <v>41</v>
      </c>
      <c r="F8" s="11">
        <v>45</v>
      </c>
      <c r="G8" s="11">
        <v>25</v>
      </c>
      <c r="H8" s="11">
        <v>45</v>
      </c>
      <c r="I8" s="12">
        <f t="shared" si="11"/>
        <v>35</v>
      </c>
      <c r="J8" s="12">
        <f t="shared" si="12"/>
        <v>11</v>
      </c>
      <c r="K8" s="12">
        <f t="shared" si="12"/>
        <v>15</v>
      </c>
      <c r="L8" s="12">
        <f t="shared" si="12"/>
        <v>0</v>
      </c>
      <c r="M8" s="12">
        <f t="shared" si="12"/>
        <v>15</v>
      </c>
      <c r="N8" s="14">
        <f>C8*D8</f>
        <v>708.5</v>
      </c>
      <c r="O8" s="14">
        <f t="shared" si="13"/>
        <v>446.90000000000003</v>
      </c>
      <c r="P8" s="14">
        <f t="shared" si="14"/>
        <v>490.5</v>
      </c>
      <c r="Q8" s="14">
        <f t="shared" si="15"/>
        <v>272.5</v>
      </c>
      <c r="R8" s="14">
        <f t="shared" si="16"/>
        <v>490.5</v>
      </c>
      <c r="S8" s="15">
        <f>0.5*C8*I8</f>
        <v>190.75</v>
      </c>
      <c r="T8" s="15">
        <f t="shared" si="17"/>
        <v>59.95</v>
      </c>
      <c r="U8" s="15">
        <f t="shared" si="5"/>
        <v>81.75</v>
      </c>
      <c r="V8" s="15">
        <f t="shared" si="6"/>
        <v>0</v>
      </c>
      <c r="W8" s="15">
        <f t="shared" si="7"/>
        <v>81.75</v>
      </c>
      <c r="X8" s="13">
        <f t="shared" si="18"/>
        <v>899.25</v>
      </c>
      <c r="Y8" s="13">
        <f t="shared" si="8"/>
        <v>506.85</v>
      </c>
      <c r="Z8" s="13">
        <f t="shared" si="19"/>
        <v>572.25</v>
      </c>
      <c r="AA8" s="13">
        <f t="shared" si="9"/>
        <v>272.5</v>
      </c>
      <c r="AB8" s="13">
        <f t="shared" si="10"/>
        <v>572.25</v>
      </c>
      <c r="AC8" s="3"/>
      <c r="AD8" s="3">
        <f t="shared" si="20"/>
        <v>2823.1</v>
      </c>
    </row>
    <row r="9" spans="1:30" x14ac:dyDescent="0.25">
      <c r="A9" s="5" t="s">
        <v>11</v>
      </c>
      <c r="B9" t="s">
        <v>12</v>
      </c>
      <c r="C9" s="2">
        <v>25.5</v>
      </c>
      <c r="D9" s="10">
        <v>27</v>
      </c>
      <c r="E9" s="10">
        <v>35</v>
      </c>
      <c r="F9" s="11">
        <v>67</v>
      </c>
      <c r="G9" s="11">
        <v>18</v>
      </c>
      <c r="H9" s="11">
        <v>56</v>
      </c>
      <c r="I9" s="12">
        <f t="shared" si="11"/>
        <v>0</v>
      </c>
      <c r="J9" s="12">
        <f t="shared" si="12"/>
        <v>5</v>
      </c>
      <c r="K9" s="12">
        <f t="shared" si="12"/>
        <v>37</v>
      </c>
      <c r="L9" s="12">
        <f t="shared" si="12"/>
        <v>0</v>
      </c>
      <c r="M9" s="12">
        <f t="shared" si="12"/>
        <v>26</v>
      </c>
      <c r="N9" s="14">
        <f>C9*D9</f>
        <v>688.5</v>
      </c>
      <c r="O9" s="14">
        <f t="shared" si="13"/>
        <v>892.5</v>
      </c>
      <c r="P9" s="14">
        <f t="shared" si="14"/>
        <v>1708.5</v>
      </c>
      <c r="Q9" s="14">
        <f t="shared" si="15"/>
        <v>459</v>
      </c>
      <c r="R9" s="14">
        <f t="shared" si="16"/>
        <v>1428</v>
      </c>
      <c r="S9" s="15">
        <f>0.5*C9*I9</f>
        <v>0</v>
      </c>
      <c r="T9" s="15">
        <f t="shared" si="17"/>
        <v>63.75</v>
      </c>
      <c r="U9" s="15">
        <f t="shared" si="5"/>
        <v>471.75</v>
      </c>
      <c r="V9" s="15">
        <f t="shared" si="6"/>
        <v>0</v>
      </c>
      <c r="W9" s="15">
        <f t="shared" si="7"/>
        <v>331.5</v>
      </c>
      <c r="X9" s="13">
        <f t="shared" si="18"/>
        <v>688.5</v>
      </c>
      <c r="Y9" s="13">
        <f t="shared" si="8"/>
        <v>956.25</v>
      </c>
      <c r="Z9" s="13">
        <f t="shared" si="19"/>
        <v>2180.25</v>
      </c>
      <c r="AA9" s="13">
        <f t="shared" si="9"/>
        <v>459</v>
      </c>
      <c r="AB9" s="13">
        <f t="shared" si="10"/>
        <v>1759.5</v>
      </c>
      <c r="AC9" s="3"/>
      <c r="AD9" s="3">
        <f t="shared" si="20"/>
        <v>6043.5</v>
      </c>
    </row>
    <row r="10" spans="1:30" x14ac:dyDescent="0.25">
      <c r="A10" s="5" t="s">
        <v>13</v>
      </c>
      <c r="B10" t="s">
        <v>14</v>
      </c>
      <c r="C10" s="2">
        <v>14.6</v>
      </c>
      <c r="D10" s="10">
        <v>35</v>
      </c>
      <c r="E10" s="10">
        <v>55</v>
      </c>
      <c r="F10" s="11">
        <v>23</v>
      </c>
      <c r="G10" s="11">
        <v>71</v>
      </c>
      <c r="H10" s="11">
        <v>13</v>
      </c>
      <c r="I10" s="12">
        <f t="shared" si="11"/>
        <v>5</v>
      </c>
      <c r="J10" s="12">
        <f t="shared" si="12"/>
        <v>25</v>
      </c>
      <c r="K10" s="12">
        <f t="shared" si="12"/>
        <v>0</v>
      </c>
      <c r="L10" s="12">
        <f t="shared" si="12"/>
        <v>41</v>
      </c>
      <c r="M10" s="12">
        <f t="shared" si="12"/>
        <v>0</v>
      </c>
      <c r="N10" s="14">
        <f>C10*D10</f>
        <v>511</v>
      </c>
      <c r="O10" s="14">
        <f t="shared" si="13"/>
        <v>803</v>
      </c>
      <c r="P10" s="14">
        <f t="shared" si="14"/>
        <v>335.8</v>
      </c>
      <c r="Q10" s="14">
        <f t="shared" si="15"/>
        <v>1036.5999999999999</v>
      </c>
      <c r="R10" s="14">
        <f t="shared" si="16"/>
        <v>189.79999999999998</v>
      </c>
      <c r="S10" s="15">
        <f>0.5*C10*I10</f>
        <v>36.5</v>
      </c>
      <c r="T10" s="15">
        <f t="shared" si="17"/>
        <v>182.5</v>
      </c>
      <c r="U10" s="15">
        <f t="shared" si="5"/>
        <v>0</v>
      </c>
      <c r="V10" s="15">
        <f t="shared" si="6"/>
        <v>299.3</v>
      </c>
      <c r="W10" s="15">
        <f t="shared" si="7"/>
        <v>0</v>
      </c>
      <c r="X10" s="13">
        <f t="shared" si="18"/>
        <v>547.5</v>
      </c>
      <c r="Y10" s="13">
        <f t="shared" si="8"/>
        <v>985.5</v>
      </c>
      <c r="Z10" s="13">
        <f t="shared" si="19"/>
        <v>335.8</v>
      </c>
      <c r="AA10" s="13">
        <f t="shared" si="9"/>
        <v>1335.8999999999999</v>
      </c>
      <c r="AB10" s="13">
        <f t="shared" si="10"/>
        <v>189.79999999999998</v>
      </c>
      <c r="AC10" s="3"/>
      <c r="AD10" s="3">
        <f t="shared" si="20"/>
        <v>3394.5</v>
      </c>
    </row>
    <row r="11" spans="1:30" x14ac:dyDescent="0.25">
      <c r="A11" s="5" t="s">
        <v>7</v>
      </c>
      <c r="B11" t="s">
        <v>15</v>
      </c>
      <c r="C11" s="2">
        <v>12.3</v>
      </c>
      <c r="D11" s="10">
        <v>27</v>
      </c>
      <c r="E11" s="10">
        <v>21</v>
      </c>
      <c r="F11" s="11">
        <v>12</v>
      </c>
      <c r="G11" s="11">
        <v>36</v>
      </c>
      <c r="H11" s="11">
        <v>45</v>
      </c>
      <c r="I11" s="12">
        <f t="shared" si="11"/>
        <v>0</v>
      </c>
      <c r="J11" s="12">
        <f t="shared" si="12"/>
        <v>0</v>
      </c>
      <c r="K11" s="12">
        <f t="shared" si="12"/>
        <v>0</v>
      </c>
      <c r="L11" s="12">
        <f t="shared" si="12"/>
        <v>6</v>
      </c>
      <c r="M11" s="12">
        <f t="shared" si="12"/>
        <v>15</v>
      </c>
      <c r="N11" s="14">
        <f>C11*D11</f>
        <v>332.1</v>
      </c>
      <c r="O11" s="14">
        <f t="shared" si="13"/>
        <v>258.3</v>
      </c>
      <c r="P11" s="14">
        <f t="shared" si="14"/>
        <v>147.60000000000002</v>
      </c>
      <c r="Q11" s="14">
        <f t="shared" si="15"/>
        <v>442.8</v>
      </c>
      <c r="R11" s="14">
        <f t="shared" si="16"/>
        <v>553.5</v>
      </c>
      <c r="S11" s="15">
        <f>0.5*C11*I11</f>
        <v>0</v>
      </c>
      <c r="T11" s="15">
        <f t="shared" si="17"/>
        <v>0</v>
      </c>
      <c r="U11" s="15">
        <f t="shared" si="5"/>
        <v>0</v>
      </c>
      <c r="V11" s="15">
        <f t="shared" si="6"/>
        <v>36.900000000000006</v>
      </c>
      <c r="W11" s="15">
        <f t="shared" si="7"/>
        <v>92.25</v>
      </c>
      <c r="X11" s="13">
        <f t="shared" si="18"/>
        <v>332.1</v>
      </c>
      <c r="Y11" s="13">
        <f t="shared" si="8"/>
        <v>258.3</v>
      </c>
      <c r="Z11" s="13">
        <f t="shared" si="19"/>
        <v>147.60000000000002</v>
      </c>
      <c r="AA11" s="13">
        <f t="shared" si="9"/>
        <v>479.70000000000005</v>
      </c>
      <c r="AB11" s="13">
        <f t="shared" si="10"/>
        <v>645.75</v>
      </c>
      <c r="AC11" s="3"/>
      <c r="AD11" s="3">
        <f t="shared" si="20"/>
        <v>1863.4500000000003</v>
      </c>
    </row>
    <row r="12" spans="1:30" x14ac:dyDescent="0.25">
      <c r="A12" s="5" t="s">
        <v>7</v>
      </c>
      <c r="B12" t="s">
        <v>16</v>
      </c>
      <c r="C12" s="2">
        <v>17.3</v>
      </c>
      <c r="D12" s="10">
        <v>19</v>
      </c>
      <c r="E12" s="10">
        <v>23</v>
      </c>
      <c r="F12" s="11">
        <v>47</v>
      </c>
      <c r="G12" s="11">
        <v>28</v>
      </c>
      <c r="H12" s="11">
        <v>56</v>
      </c>
      <c r="I12" s="12">
        <f t="shared" si="11"/>
        <v>0</v>
      </c>
      <c r="J12" s="12">
        <f t="shared" si="12"/>
        <v>0</v>
      </c>
      <c r="K12" s="12">
        <f t="shared" si="12"/>
        <v>17</v>
      </c>
      <c r="L12" s="12">
        <f t="shared" si="12"/>
        <v>0</v>
      </c>
      <c r="M12" s="12">
        <f t="shared" si="12"/>
        <v>26</v>
      </c>
      <c r="N12" s="14">
        <f>C12*D12</f>
        <v>328.7</v>
      </c>
      <c r="O12" s="14">
        <f t="shared" si="13"/>
        <v>397.90000000000003</v>
      </c>
      <c r="P12" s="14">
        <f t="shared" si="14"/>
        <v>813.1</v>
      </c>
      <c r="Q12" s="14">
        <f t="shared" si="15"/>
        <v>484.40000000000003</v>
      </c>
      <c r="R12" s="14">
        <f t="shared" si="16"/>
        <v>968.80000000000007</v>
      </c>
      <c r="S12" s="15">
        <f>0.5*C12*I12</f>
        <v>0</v>
      </c>
      <c r="T12" s="15">
        <f t="shared" si="17"/>
        <v>0</v>
      </c>
      <c r="U12" s="15">
        <f t="shared" si="5"/>
        <v>147.05000000000001</v>
      </c>
      <c r="V12" s="15">
        <f t="shared" si="6"/>
        <v>0</v>
      </c>
      <c r="W12" s="15">
        <f t="shared" si="7"/>
        <v>224.9</v>
      </c>
      <c r="X12" s="13">
        <f t="shared" si="18"/>
        <v>328.7</v>
      </c>
      <c r="Y12" s="13">
        <f t="shared" si="8"/>
        <v>397.90000000000003</v>
      </c>
      <c r="Z12" s="13">
        <f t="shared" si="19"/>
        <v>960.15000000000009</v>
      </c>
      <c r="AA12" s="13">
        <f t="shared" si="9"/>
        <v>484.40000000000003</v>
      </c>
      <c r="AB12" s="13">
        <f t="shared" si="10"/>
        <v>1193.7</v>
      </c>
      <c r="AC12" s="3"/>
      <c r="AD12" s="3">
        <f t="shared" si="20"/>
        <v>3364.8500000000004</v>
      </c>
    </row>
    <row r="13" spans="1:30" x14ac:dyDescent="0.25">
      <c r="A13" s="5" t="s">
        <v>17</v>
      </c>
      <c r="B13" t="s">
        <v>18</v>
      </c>
      <c r="C13" s="2">
        <v>18.3</v>
      </c>
      <c r="D13" s="10">
        <v>20</v>
      </c>
      <c r="E13" s="10">
        <v>34</v>
      </c>
      <c r="F13" s="11">
        <v>43</v>
      </c>
      <c r="G13" s="11">
        <v>36</v>
      </c>
      <c r="H13" s="11">
        <v>67</v>
      </c>
      <c r="I13" s="12">
        <f t="shared" si="11"/>
        <v>0</v>
      </c>
      <c r="J13" s="12">
        <f t="shared" si="12"/>
        <v>4</v>
      </c>
      <c r="K13" s="12">
        <f t="shared" si="12"/>
        <v>13</v>
      </c>
      <c r="L13" s="12">
        <f t="shared" si="12"/>
        <v>6</v>
      </c>
      <c r="M13" s="12">
        <f t="shared" si="12"/>
        <v>37</v>
      </c>
      <c r="N13" s="14">
        <f>C13*D13</f>
        <v>366</v>
      </c>
      <c r="O13" s="14">
        <f t="shared" si="13"/>
        <v>622.20000000000005</v>
      </c>
      <c r="P13" s="14">
        <f t="shared" si="14"/>
        <v>786.9</v>
      </c>
      <c r="Q13" s="14">
        <f t="shared" si="15"/>
        <v>658.80000000000007</v>
      </c>
      <c r="R13" s="14">
        <f t="shared" si="16"/>
        <v>1226.1000000000001</v>
      </c>
      <c r="S13" s="15">
        <f>0.5*C13*I13</f>
        <v>0</v>
      </c>
      <c r="T13" s="15">
        <f t="shared" si="17"/>
        <v>36.6</v>
      </c>
      <c r="U13" s="15">
        <f t="shared" si="5"/>
        <v>118.95</v>
      </c>
      <c r="V13" s="15">
        <f t="shared" si="6"/>
        <v>54.900000000000006</v>
      </c>
      <c r="W13" s="15">
        <f t="shared" si="7"/>
        <v>338.55</v>
      </c>
      <c r="X13" s="13">
        <f t="shared" si="18"/>
        <v>366</v>
      </c>
      <c r="Y13" s="13">
        <f t="shared" si="8"/>
        <v>658.80000000000007</v>
      </c>
      <c r="Z13" s="13">
        <f t="shared" si="19"/>
        <v>905.85</v>
      </c>
      <c r="AA13" s="13">
        <f t="shared" si="9"/>
        <v>713.7</v>
      </c>
      <c r="AB13" s="13">
        <f t="shared" si="10"/>
        <v>1564.65</v>
      </c>
      <c r="AC13" s="3"/>
      <c r="AD13" s="3">
        <f t="shared" si="20"/>
        <v>4209</v>
      </c>
    </row>
    <row r="14" spans="1:30" x14ac:dyDescent="0.25">
      <c r="A14" s="5" t="s">
        <v>19</v>
      </c>
      <c r="B14" t="s">
        <v>20</v>
      </c>
      <c r="C14" s="2">
        <v>19.3</v>
      </c>
      <c r="D14" s="10">
        <v>25</v>
      </c>
      <c r="E14" s="10">
        <v>45</v>
      </c>
      <c r="F14" s="11">
        <v>71</v>
      </c>
      <c r="G14" s="11">
        <v>57</v>
      </c>
      <c r="H14" s="11">
        <v>45</v>
      </c>
      <c r="I14" s="12">
        <f t="shared" si="11"/>
        <v>0</v>
      </c>
      <c r="J14" s="12">
        <f t="shared" si="12"/>
        <v>15</v>
      </c>
      <c r="K14" s="12">
        <f t="shared" si="12"/>
        <v>41</v>
      </c>
      <c r="L14" s="12">
        <f t="shared" si="12"/>
        <v>27</v>
      </c>
      <c r="M14" s="12">
        <f t="shared" si="12"/>
        <v>15</v>
      </c>
      <c r="N14" s="14">
        <f>C14*D14</f>
        <v>482.5</v>
      </c>
      <c r="O14" s="14">
        <f t="shared" si="13"/>
        <v>868.5</v>
      </c>
      <c r="P14" s="14">
        <f t="shared" si="14"/>
        <v>1370.3</v>
      </c>
      <c r="Q14" s="14">
        <f t="shared" si="15"/>
        <v>1100.1000000000001</v>
      </c>
      <c r="R14" s="14">
        <f t="shared" si="16"/>
        <v>868.5</v>
      </c>
      <c r="S14" s="15">
        <f>0.5*C14*I14</f>
        <v>0</v>
      </c>
      <c r="T14" s="15">
        <f t="shared" si="17"/>
        <v>144.75</v>
      </c>
      <c r="U14" s="15">
        <f t="shared" si="5"/>
        <v>395.65000000000003</v>
      </c>
      <c r="V14" s="15">
        <f t="shared" si="6"/>
        <v>260.55</v>
      </c>
      <c r="W14" s="15">
        <f t="shared" si="7"/>
        <v>144.75</v>
      </c>
      <c r="X14" s="13">
        <f t="shared" si="18"/>
        <v>482.5</v>
      </c>
      <c r="Y14" s="13">
        <f t="shared" si="8"/>
        <v>1013.25</v>
      </c>
      <c r="Z14" s="13">
        <f t="shared" si="19"/>
        <v>1765.95</v>
      </c>
      <c r="AA14" s="13">
        <f t="shared" si="9"/>
        <v>1360.65</v>
      </c>
      <c r="AB14" s="13">
        <f t="shared" si="10"/>
        <v>1013.25</v>
      </c>
      <c r="AC14" s="3"/>
      <c r="AD14" s="3">
        <f t="shared" si="20"/>
        <v>5635.6</v>
      </c>
    </row>
    <row r="15" spans="1:30" x14ac:dyDescent="0.25">
      <c r="A15" s="5" t="s">
        <v>21</v>
      </c>
      <c r="B15" t="s">
        <v>20</v>
      </c>
      <c r="C15" s="2">
        <v>15.2</v>
      </c>
      <c r="D15" s="10">
        <v>33</v>
      </c>
      <c r="E15" s="10">
        <v>56</v>
      </c>
      <c r="F15" s="11">
        <v>26</v>
      </c>
      <c r="G15" s="11">
        <v>56</v>
      </c>
      <c r="H15" s="11">
        <v>45</v>
      </c>
      <c r="I15" s="12">
        <f t="shared" si="11"/>
        <v>3</v>
      </c>
      <c r="J15" s="12">
        <f t="shared" si="12"/>
        <v>26</v>
      </c>
      <c r="K15" s="12">
        <f t="shared" si="12"/>
        <v>0</v>
      </c>
      <c r="L15" s="12">
        <f t="shared" si="12"/>
        <v>26</v>
      </c>
      <c r="M15" s="12">
        <f t="shared" si="12"/>
        <v>15</v>
      </c>
      <c r="N15" s="14">
        <f>C15*D15</f>
        <v>501.59999999999997</v>
      </c>
      <c r="O15" s="14">
        <f t="shared" si="13"/>
        <v>851.19999999999993</v>
      </c>
      <c r="P15" s="14">
        <f t="shared" si="14"/>
        <v>395.2</v>
      </c>
      <c r="Q15" s="14">
        <f t="shared" si="15"/>
        <v>851.19999999999993</v>
      </c>
      <c r="R15" s="14">
        <f t="shared" si="16"/>
        <v>684</v>
      </c>
      <c r="S15" s="15">
        <f>0.5*C15*I15</f>
        <v>22.799999999999997</v>
      </c>
      <c r="T15" s="15">
        <f t="shared" si="17"/>
        <v>197.6</v>
      </c>
      <c r="U15" s="15">
        <f t="shared" si="5"/>
        <v>0</v>
      </c>
      <c r="V15" s="15">
        <f t="shared" si="6"/>
        <v>197.6</v>
      </c>
      <c r="W15" s="15">
        <f t="shared" si="7"/>
        <v>114</v>
      </c>
      <c r="X15" s="13">
        <f t="shared" si="18"/>
        <v>524.4</v>
      </c>
      <c r="Y15" s="13">
        <f t="shared" si="8"/>
        <v>1048.8</v>
      </c>
      <c r="Z15" s="13">
        <f t="shared" si="19"/>
        <v>395.2</v>
      </c>
      <c r="AA15" s="13">
        <f t="shared" si="9"/>
        <v>1048.8</v>
      </c>
      <c r="AB15" s="13">
        <f t="shared" si="10"/>
        <v>798</v>
      </c>
      <c r="AC15" s="3"/>
      <c r="AD15" s="3">
        <f t="shared" si="20"/>
        <v>3815.2</v>
      </c>
    </row>
    <row r="16" spans="1:30" x14ac:dyDescent="0.25">
      <c r="A16" s="5" t="s">
        <v>7</v>
      </c>
      <c r="B16" t="s">
        <v>22</v>
      </c>
      <c r="C16" s="2">
        <v>18.899999999999999</v>
      </c>
      <c r="D16" s="10">
        <v>23</v>
      </c>
      <c r="E16" s="10">
        <v>78</v>
      </c>
      <c r="F16" s="11">
        <v>58</v>
      </c>
      <c r="G16" s="11">
        <v>28</v>
      </c>
      <c r="H16" s="11">
        <v>62</v>
      </c>
      <c r="I16" s="12">
        <f t="shared" si="11"/>
        <v>0</v>
      </c>
      <c r="J16" s="12">
        <f t="shared" si="12"/>
        <v>48</v>
      </c>
      <c r="K16" s="12">
        <f t="shared" si="12"/>
        <v>28</v>
      </c>
      <c r="L16" s="12">
        <f t="shared" si="12"/>
        <v>0</v>
      </c>
      <c r="M16" s="12">
        <f t="shared" si="12"/>
        <v>32</v>
      </c>
      <c r="N16" s="14">
        <f>C16*D16</f>
        <v>434.7</v>
      </c>
      <c r="O16" s="14">
        <f t="shared" si="13"/>
        <v>1474.1999999999998</v>
      </c>
      <c r="P16" s="14">
        <f t="shared" si="14"/>
        <v>1096.1999999999998</v>
      </c>
      <c r="Q16" s="14">
        <f t="shared" si="15"/>
        <v>529.19999999999993</v>
      </c>
      <c r="R16" s="14">
        <f t="shared" si="16"/>
        <v>1171.8</v>
      </c>
      <c r="S16" s="15">
        <f>0.5*C16*I16</f>
        <v>0</v>
      </c>
      <c r="T16" s="15">
        <f t="shared" si="17"/>
        <v>453.59999999999997</v>
      </c>
      <c r="U16" s="15">
        <f t="shared" si="5"/>
        <v>264.59999999999997</v>
      </c>
      <c r="V16" s="15">
        <f t="shared" si="6"/>
        <v>0</v>
      </c>
      <c r="W16" s="15">
        <f t="shared" si="7"/>
        <v>302.39999999999998</v>
      </c>
      <c r="X16" s="13">
        <f t="shared" si="18"/>
        <v>434.7</v>
      </c>
      <c r="Y16" s="13">
        <f t="shared" si="8"/>
        <v>1927.7999999999997</v>
      </c>
      <c r="Z16" s="13">
        <f t="shared" si="19"/>
        <v>1360.7999999999997</v>
      </c>
      <c r="AA16" s="13">
        <f t="shared" si="9"/>
        <v>529.19999999999993</v>
      </c>
      <c r="AB16" s="13">
        <f t="shared" si="10"/>
        <v>1474.1999999999998</v>
      </c>
      <c r="AC16" s="3"/>
      <c r="AD16" s="3">
        <f t="shared" si="20"/>
        <v>5726.6999999999989</v>
      </c>
    </row>
    <row r="17" spans="1:30" x14ac:dyDescent="0.25">
      <c r="A17" s="5" t="s">
        <v>7</v>
      </c>
      <c r="B17" t="s">
        <v>23</v>
      </c>
      <c r="C17" s="2">
        <v>16.600000000000001</v>
      </c>
      <c r="D17" s="10">
        <v>44</v>
      </c>
      <c r="E17" s="10">
        <v>89</v>
      </c>
      <c r="F17" s="11">
        <v>24</v>
      </c>
      <c r="G17" s="11">
        <v>47</v>
      </c>
      <c r="H17" s="11">
        <v>25</v>
      </c>
      <c r="I17" s="12">
        <f t="shared" si="11"/>
        <v>14</v>
      </c>
      <c r="J17" s="12">
        <f t="shared" si="12"/>
        <v>59</v>
      </c>
      <c r="K17" s="12">
        <f t="shared" si="12"/>
        <v>0</v>
      </c>
      <c r="L17" s="12">
        <f t="shared" si="12"/>
        <v>17</v>
      </c>
      <c r="M17" s="12">
        <f t="shared" si="12"/>
        <v>0</v>
      </c>
      <c r="N17" s="14">
        <f>C17*D17</f>
        <v>730.40000000000009</v>
      </c>
      <c r="O17" s="14">
        <f t="shared" si="13"/>
        <v>1477.4</v>
      </c>
      <c r="P17" s="14">
        <f t="shared" si="14"/>
        <v>398.40000000000003</v>
      </c>
      <c r="Q17" s="14">
        <f t="shared" si="15"/>
        <v>780.2</v>
      </c>
      <c r="R17" s="14">
        <f t="shared" si="16"/>
        <v>415.00000000000006</v>
      </c>
      <c r="S17" s="15">
        <f>0.5*C17*I17</f>
        <v>116.20000000000002</v>
      </c>
      <c r="T17" s="15">
        <f t="shared" si="17"/>
        <v>489.70000000000005</v>
      </c>
      <c r="U17" s="15">
        <f t="shared" si="5"/>
        <v>0</v>
      </c>
      <c r="V17" s="15">
        <f t="shared" si="6"/>
        <v>141.10000000000002</v>
      </c>
      <c r="W17" s="15">
        <f t="shared" si="7"/>
        <v>0</v>
      </c>
      <c r="X17" s="13">
        <f t="shared" si="18"/>
        <v>846.60000000000014</v>
      </c>
      <c r="Y17" s="13">
        <f t="shared" si="8"/>
        <v>1967.1000000000001</v>
      </c>
      <c r="Z17" s="13">
        <f t="shared" si="19"/>
        <v>398.40000000000003</v>
      </c>
      <c r="AA17" s="13">
        <f t="shared" si="9"/>
        <v>921.30000000000007</v>
      </c>
      <c r="AB17" s="13">
        <f t="shared" si="10"/>
        <v>415.00000000000006</v>
      </c>
      <c r="AC17" s="3"/>
      <c r="AD17" s="3">
        <f t="shared" si="20"/>
        <v>4548.4000000000005</v>
      </c>
    </row>
    <row r="18" spans="1:30" x14ac:dyDescent="0.25">
      <c r="A18" s="5" t="s">
        <v>24</v>
      </c>
      <c r="B18" t="s">
        <v>25</v>
      </c>
      <c r="C18" s="2">
        <v>23.1</v>
      </c>
      <c r="D18" s="10">
        <v>22</v>
      </c>
      <c r="E18" s="10">
        <v>22</v>
      </c>
      <c r="F18" s="11">
        <v>56</v>
      </c>
      <c r="G18" s="11">
        <v>40</v>
      </c>
      <c r="H18" s="11">
        <v>34</v>
      </c>
      <c r="I18" s="12">
        <f t="shared" si="11"/>
        <v>0</v>
      </c>
      <c r="J18" s="12">
        <f t="shared" si="12"/>
        <v>0</v>
      </c>
      <c r="K18" s="12">
        <f t="shared" si="12"/>
        <v>26</v>
      </c>
      <c r="L18" s="12">
        <f t="shared" si="12"/>
        <v>10</v>
      </c>
      <c r="M18" s="12">
        <f t="shared" si="12"/>
        <v>4</v>
      </c>
      <c r="N18" s="14">
        <f>C18*D18</f>
        <v>508.20000000000005</v>
      </c>
      <c r="O18" s="14">
        <f t="shared" si="13"/>
        <v>508.20000000000005</v>
      </c>
      <c r="P18" s="14">
        <f t="shared" si="14"/>
        <v>1293.6000000000001</v>
      </c>
      <c r="Q18" s="14">
        <f t="shared" si="15"/>
        <v>924</v>
      </c>
      <c r="R18" s="14">
        <f t="shared" si="16"/>
        <v>785.40000000000009</v>
      </c>
      <c r="S18" s="15">
        <f>0.5*C18*I18</f>
        <v>0</v>
      </c>
      <c r="T18" s="15">
        <f t="shared" si="17"/>
        <v>0</v>
      </c>
      <c r="U18" s="15">
        <f t="shared" si="5"/>
        <v>300.3</v>
      </c>
      <c r="V18" s="15">
        <f t="shared" si="6"/>
        <v>115.5</v>
      </c>
      <c r="W18" s="15">
        <f t="shared" si="7"/>
        <v>46.2</v>
      </c>
      <c r="X18" s="13">
        <f t="shared" si="18"/>
        <v>508.20000000000005</v>
      </c>
      <c r="Y18" s="13">
        <f t="shared" si="8"/>
        <v>508.20000000000005</v>
      </c>
      <c r="Z18" s="13">
        <f t="shared" si="19"/>
        <v>1593.9</v>
      </c>
      <c r="AA18" s="13">
        <f t="shared" si="9"/>
        <v>1039.5</v>
      </c>
      <c r="AB18" s="13">
        <f t="shared" si="10"/>
        <v>831.60000000000014</v>
      </c>
      <c r="AC18" s="3"/>
      <c r="AD18" s="3">
        <f t="shared" si="20"/>
        <v>4481.4000000000005</v>
      </c>
    </row>
    <row r="19" spans="1:30" x14ac:dyDescent="0.25">
      <c r="A19" s="5" t="s">
        <v>26</v>
      </c>
      <c r="B19" t="s">
        <v>27</v>
      </c>
      <c r="C19" s="2">
        <v>12.7</v>
      </c>
      <c r="D19" s="10">
        <v>12</v>
      </c>
      <c r="E19" s="10">
        <v>43</v>
      </c>
      <c r="F19" s="11">
        <v>36</v>
      </c>
      <c r="G19" s="11">
        <v>45</v>
      </c>
      <c r="H19" s="11">
        <v>51</v>
      </c>
      <c r="I19" s="12">
        <f t="shared" si="11"/>
        <v>0</v>
      </c>
      <c r="J19" s="12">
        <f t="shared" si="12"/>
        <v>13</v>
      </c>
      <c r="K19" s="12">
        <f t="shared" si="12"/>
        <v>6</v>
      </c>
      <c r="L19" s="12">
        <f t="shared" si="12"/>
        <v>15</v>
      </c>
      <c r="M19" s="12">
        <f t="shared" si="12"/>
        <v>21</v>
      </c>
      <c r="N19" s="14">
        <f>C19*D19</f>
        <v>152.39999999999998</v>
      </c>
      <c r="O19" s="14">
        <f t="shared" si="13"/>
        <v>546.1</v>
      </c>
      <c r="P19" s="14">
        <f t="shared" si="14"/>
        <v>457.2</v>
      </c>
      <c r="Q19" s="14">
        <f t="shared" si="15"/>
        <v>571.5</v>
      </c>
      <c r="R19" s="14">
        <f t="shared" si="16"/>
        <v>647.69999999999993</v>
      </c>
      <c r="S19" s="15">
        <f>0.5*C19*I19</f>
        <v>0</v>
      </c>
      <c r="T19" s="15">
        <f t="shared" si="17"/>
        <v>82.55</v>
      </c>
      <c r="U19" s="15">
        <f t="shared" si="5"/>
        <v>38.099999999999994</v>
      </c>
      <c r="V19" s="15">
        <f t="shared" si="6"/>
        <v>95.25</v>
      </c>
      <c r="W19" s="15">
        <f t="shared" si="7"/>
        <v>133.35</v>
      </c>
      <c r="X19" s="13">
        <f t="shared" si="18"/>
        <v>152.39999999999998</v>
      </c>
      <c r="Y19" s="13">
        <f t="shared" si="8"/>
        <v>628.65</v>
      </c>
      <c r="Z19" s="13">
        <f t="shared" si="19"/>
        <v>495.29999999999995</v>
      </c>
      <c r="AA19" s="13">
        <f t="shared" si="9"/>
        <v>666.75</v>
      </c>
      <c r="AB19" s="13">
        <f t="shared" si="10"/>
        <v>781.05</v>
      </c>
      <c r="AC19" s="3"/>
      <c r="AD19" s="3">
        <f t="shared" si="20"/>
        <v>2724.1499999999996</v>
      </c>
    </row>
    <row r="20" spans="1:30" x14ac:dyDescent="0.25">
      <c r="A20" s="5" t="s">
        <v>7</v>
      </c>
      <c r="B20" t="s">
        <v>28</v>
      </c>
      <c r="C20" s="2">
        <v>16.8</v>
      </c>
      <c r="D20" s="10">
        <v>19</v>
      </c>
      <c r="E20" s="10">
        <v>12</v>
      </c>
      <c r="F20" s="11">
        <v>25</v>
      </c>
      <c r="G20" s="11">
        <v>30</v>
      </c>
      <c r="H20" s="11">
        <v>37</v>
      </c>
      <c r="I20" s="12">
        <f t="shared" si="11"/>
        <v>0</v>
      </c>
      <c r="J20" s="12">
        <f t="shared" si="12"/>
        <v>0</v>
      </c>
      <c r="K20" s="12">
        <f t="shared" si="12"/>
        <v>0</v>
      </c>
      <c r="L20" s="12">
        <f t="shared" si="12"/>
        <v>0</v>
      </c>
      <c r="M20" s="12">
        <f t="shared" si="12"/>
        <v>7</v>
      </c>
      <c r="N20" s="14">
        <f>C20*D20</f>
        <v>319.2</v>
      </c>
      <c r="O20" s="14">
        <f t="shared" si="13"/>
        <v>201.60000000000002</v>
      </c>
      <c r="P20" s="14">
        <f t="shared" si="14"/>
        <v>420</v>
      </c>
      <c r="Q20" s="14">
        <f t="shared" si="15"/>
        <v>504</v>
      </c>
      <c r="R20" s="14">
        <f t="shared" si="16"/>
        <v>621.6</v>
      </c>
      <c r="S20" s="15">
        <f>0.5*C20*I20</f>
        <v>0</v>
      </c>
      <c r="T20" s="15">
        <f t="shared" si="17"/>
        <v>0</v>
      </c>
      <c r="U20" s="15">
        <f t="shared" si="5"/>
        <v>0</v>
      </c>
      <c r="V20" s="15">
        <f t="shared" si="6"/>
        <v>0</v>
      </c>
      <c r="W20" s="15">
        <f t="shared" si="7"/>
        <v>58.800000000000004</v>
      </c>
      <c r="X20" s="13">
        <f t="shared" si="18"/>
        <v>319.2</v>
      </c>
      <c r="Y20" s="13">
        <f t="shared" si="8"/>
        <v>201.60000000000002</v>
      </c>
      <c r="Z20" s="13">
        <f t="shared" si="19"/>
        <v>420</v>
      </c>
      <c r="AA20" s="13">
        <f t="shared" si="9"/>
        <v>504</v>
      </c>
      <c r="AB20" s="13">
        <f t="shared" si="10"/>
        <v>680.4</v>
      </c>
      <c r="AC20" s="3"/>
      <c r="AD20" s="3">
        <f t="shared" si="20"/>
        <v>2125.1999999999998</v>
      </c>
    </row>
    <row r="22" spans="1:30" x14ac:dyDescent="0.25">
      <c r="A22" s="5" t="s">
        <v>29</v>
      </c>
      <c r="C22" s="3">
        <f>MAX(C4:C20)</f>
        <v>25.5</v>
      </c>
      <c r="D22" s="8">
        <f>MAX(D4:D20)</f>
        <v>65</v>
      </c>
      <c r="E22" s="8"/>
      <c r="F22" s="4"/>
      <c r="G22" s="4"/>
      <c r="H22" s="4"/>
      <c r="I22" s="4"/>
      <c r="J22" s="4"/>
      <c r="K22" s="4"/>
      <c r="L22" s="4"/>
      <c r="M22" s="4"/>
      <c r="N22" s="2">
        <f>MAX(N4:N20)</f>
        <v>730.40000000000009</v>
      </c>
      <c r="O22" s="2">
        <f t="shared" ref="O22:AB22" si="21">MAX(O4:O20)</f>
        <v>1477.4</v>
      </c>
      <c r="P22" s="2">
        <f t="shared" si="21"/>
        <v>1708.5</v>
      </c>
      <c r="Q22" s="2">
        <f t="shared" si="21"/>
        <v>1100.1000000000001</v>
      </c>
      <c r="R22" s="2">
        <f t="shared" si="21"/>
        <v>1428</v>
      </c>
      <c r="S22" s="2">
        <f t="shared" si="21"/>
        <v>190.75</v>
      </c>
      <c r="T22" s="2">
        <f t="shared" si="21"/>
        <v>489.70000000000005</v>
      </c>
      <c r="U22" s="2">
        <f t="shared" si="21"/>
        <v>471.75</v>
      </c>
      <c r="V22" s="2">
        <f t="shared" si="21"/>
        <v>299.3</v>
      </c>
      <c r="W22" s="2">
        <f t="shared" si="21"/>
        <v>338.55</v>
      </c>
      <c r="X22" s="2">
        <f t="shared" si="21"/>
        <v>899.25</v>
      </c>
      <c r="Y22" s="2">
        <f t="shared" si="21"/>
        <v>1967.1000000000001</v>
      </c>
      <c r="Z22" s="2">
        <f t="shared" si="21"/>
        <v>2180.25</v>
      </c>
      <c r="AA22" s="2">
        <f t="shared" si="21"/>
        <v>1360.65</v>
      </c>
      <c r="AB22" s="2">
        <f t="shared" si="21"/>
        <v>1759.5</v>
      </c>
      <c r="AD22" s="2">
        <f t="shared" ref="AD22" si="22">MAX(AD4:AD20)</f>
        <v>6043.5</v>
      </c>
    </row>
    <row r="23" spans="1:30" x14ac:dyDescent="0.25">
      <c r="A23" s="5" t="s">
        <v>30</v>
      </c>
      <c r="C23" s="3">
        <f>MIN(C4:C20)</f>
        <v>10.5</v>
      </c>
      <c r="D23" s="8">
        <f>MIN(D4:D20)</f>
        <v>12</v>
      </c>
      <c r="E23" s="8"/>
      <c r="F23" s="4"/>
      <c r="G23" s="4"/>
      <c r="H23" s="4"/>
      <c r="I23" s="4"/>
      <c r="J23" s="4"/>
      <c r="K23" s="4"/>
      <c r="L23" s="4"/>
      <c r="M23" s="4"/>
      <c r="N23" s="2">
        <f>MIN(N4:N20)</f>
        <v>152.39999999999998</v>
      </c>
      <c r="O23" s="2">
        <f t="shared" ref="O23:AB23" si="23">MIN(O4:O20)</f>
        <v>201.60000000000002</v>
      </c>
      <c r="P23" s="2">
        <f t="shared" si="23"/>
        <v>147.60000000000002</v>
      </c>
      <c r="Q23" s="2">
        <f t="shared" si="23"/>
        <v>272.5</v>
      </c>
      <c r="R23" s="2">
        <f t="shared" si="23"/>
        <v>157.5</v>
      </c>
      <c r="S23" s="2">
        <f t="shared" si="23"/>
        <v>0</v>
      </c>
      <c r="T23" s="2">
        <f t="shared" si="23"/>
        <v>0</v>
      </c>
      <c r="U23" s="2">
        <f t="shared" si="23"/>
        <v>0</v>
      </c>
      <c r="V23" s="2">
        <f t="shared" si="23"/>
        <v>0</v>
      </c>
      <c r="W23" s="2">
        <f t="shared" si="23"/>
        <v>0</v>
      </c>
      <c r="X23" s="2">
        <f t="shared" si="23"/>
        <v>152.39999999999998</v>
      </c>
      <c r="Y23" s="2">
        <f t="shared" si="23"/>
        <v>201.60000000000002</v>
      </c>
      <c r="Z23" s="2">
        <f t="shared" si="23"/>
        <v>147.60000000000002</v>
      </c>
      <c r="AA23" s="2">
        <f t="shared" si="23"/>
        <v>272.5</v>
      </c>
      <c r="AB23" s="2">
        <f t="shared" si="23"/>
        <v>157.5</v>
      </c>
      <c r="AD23" s="2">
        <f t="shared" ref="AD23" si="24">MIN(AD4:AD20)</f>
        <v>1732.5</v>
      </c>
    </row>
    <row r="24" spans="1:30" x14ac:dyDescent="0.25">
      <c r="A24" s="5" t="s">
        <v>31</v>
      </c>
      <c r="C24" s="3">
        <f>AVERAGEA(C4:C20)</f>
        <v>16.082352941176474</v>
      </c>
      <c r="D24" s="8">
        <f>AVERAGEA(D4:D20)</f>
        <v>29.235294117647058</v>
      </c>
      <c r="E24" s="8"/>
      <c r="F24" s="4"/>
      <c r="G24" s="4"/>
      <c r="H24" s="4"/>
      <c r="I24" s="4"/>
      <c r="J24" s="4"/>
      <c r="K24" s="4"/>
      <c r="L24" s="4"/>
      <c r="M24" s="4"/>
      <c r="N24" s="2">
        <f>AVERAGEA(N4:N20)</f>
        <v>453.66470588235291</v>
      </c>
      <c r="O24" s="2">
        <f t="shared" ref="O24:AB24" si="25">AVERAGEA(O4:O20)</f>
        <v>656.47058823529414</v>
      </c>
      <c r="P24" s="2">
        <f t="shared" si="25"/>
        <v>661.30000000000018</v>
      </c>
      <c r="Q24" s="2">
        <f t="shared" si="25"/>
        <v>626.8117647058823</v>
      </c>
      <c r="R24" s="2">
        <f t="shared" si="25"/>
        <v>692.74117647058836</v>
      </c>
      <c r="S24" s="2">
        <f t="shared" si="25"/>
        <v>27.941176470588236</v>
      </c>
      <c r="T24" s="2">
        <f t="shared" si="25"/>
        <v>111.67647058823529</v>
      </c>
      <c r="U24" s="2">
        <f t="shared" si="25"/>
        <v>112.79117647058823</v>
      </c>
      <c r="V24" s="2">
        <f t="shared" si="25"/>
        <v>87.4970588235294</v>
      </c>
      <c r="W24" s="2">
        <f t="shared" si="25"/>
        <v>122.35</v>
      </c>
      <c r="X24" s="2">
        <f t="shared" si="25"/>
        <v>481.60588235294114</v>
      </c>
      <c r="Y24" s="2">
        <f t="shared" si="25"/>
        <v>768.14705882352951</v>
      </c>
      <c r="Z24" s="2">
        <f t="shared" si="25"/>
        <v>774.09117647058827</v>
      </c>
      <c r="AA24" s="2">
        <f t="shared" si="25"/>
        <v>714.30882352941171</v>
      </c>
      <c r="AB24" s="2">
        <f t="shared" si="25"/>
        <v>815.09117647058815</v>
      </c>
      <c r="AD24" s="2">
        <f t="shared" ref="AD24" si="26">AVERAGEA(AD4:AD20)</f>
        <v>3553.2441176470584</v>
      </c>
    </row>
    <row r="25" spans="1:30" x14ac:dyDescent="0.25">
      <c r="A25" s="5" t="s">
        <v>32</v>
      </c>
      <c r="D25" s="9">
        <f>SUM(D4:D20)</f>
        <v>497</v>
      </c>
      <c r="E25" s="9"/>
      <c r="F25" s="3"/>
      <c r="G25" s="3"/>
      <c r="H25" s="3"/>
      <c r="I25" s="3"/>
      <c r="J25" s="3"/>
      <c r="K25" s="3"/>
      <c r="L25" s="3"/>
      <c r="M25" s="3"/>
      <c r="N25" s="3">
        <f>SUM(N4:N20)</f>
        <v>7712.2999999999993</v>
      </c>
      <c r="O25" s="3">
        <f t="shared" ref="O25:AB25" si="27">SUM(O4:O20)</f>
        <v>11160</v>
      </c>
      <c r="P25" s="3">
        <f t="shared" si="27"/>
        <v>11242.100000000002</v>
      </c>
      <c r="Q25" s="3">
        <f t="shared" si="27"/>
        <v>10655.8</v>
      </c>
      <c r="R25" s="3">
        <f t="shared" si="27"/>
        <v>11776.600000000002</v>
      </c>
      <c r="S25" s="3">
        <f t="shared" si="27"/>
        <v>475</v>
      </c>
      <c r="T25" s="3">
        <f t="shared" si="27"/>
        <v>1898.5</v>
      </c>
      <c r="U25" s="3">
        <f t="shared" si="27"/>
        <v>1917.4499999999998</v>
      </c>
      <c r="V25" s="3">
        <f t="shared" si="27"/>
        <v>1487.4499999999998</v>
      </c>
      <c r="W25" s="3">
        <f t="shared" si="27"/>
        <v>2079.9499999999998</v>
      </c>
      <c r="X25" s="3">
        <f t="shared" si="27"/>
        <v>8187.2999999999993</v>
      </c>
      <c r="Y25" s="3">
        <f t="shared" si="27"/>
        <v>13058.500000000002</v>
      </c>
      <c r="Z25" s="3">
        <f t="shared" si="27"/>
        <v>13159.550000000001</v>
      </c>
      <c r="AA25" s="3">
        <f t="shared" si="27"/>
        <v>12143.249999999998</v>
      </c>
      <c r="AB25" s="3">
        <f t="shared" si="27"/>
        <v>13856.55</v>
      </c>
      <c r="AD25" s="3">
        <f t="shared" ref="AD25" si="28">SUM(AD4:AD20)</f>
        <v>60405.149999999994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junior ludima</dc:creator>
  <cp:lastModifiedBy>junior ludima</cp:lastModifiedBy>
  <dcterms:created xsi:type="dcterms:W3CDTF">2023-10-07T08:23:00Z</dcterms:created>
  <dcterms:modified xsi:type="dcterms:W3CDTF">2023-10-11T08:56:31Z</dcterms:modified>
</cp:coreProperties>
</file>