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VOST-LUD\Documents\R4\Article calibration ECUM\calibration_ECUM\CalIPE\Testpy_dataset\"/>
    </mc:Choice>
  </mc:AlternateContent>
  <xr:revisionPtr revIDLastSave="0" documentId="13_ncr:1_{2DA70A90-A5E8-4BB4-8F73-F18DA5C5A0D1}" xr6:coauthVersionLast="44" xr6:coauthVersionMax="44" xr10:uidLastSave="{00000000-0000-0000-0000-000000000000}"/>
  <bookViews>
    <workbookView xWindow="-17820" yWindow="2448" windowWidth="17280" windowHeight="8916" xr2:uid="{60686A5A-C798-4DF6-8B7E-3BF30875A03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8" i="1"/>
  <c r="I11" i="1"/>
  <c r="I9" i="1"/>
  <c r="I7" i="1"/>
  <c r="I6" i="1"/>
  <c r="I15" i="1"/>
  <c r="I14" i="1"/>
  <c r="I13" i="1"/>
  <c r="I5" i="1"/>
  <c r="I4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I1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J3" i="1" l="1"/>
  <c r="K3" i="1" s="1"/>
  <c r="J8" i="1"/>
  <c r="K8" i="1" s="1"/>
  <c r="J9" i="1"/>
  <c r="K9" i="1" s="1"/>
  <c r="J7" i="1"/>
  <c r="K7" i="1" s="1"/>
  <c r="J14" i="1"/>
  <c r="K14" i="1" s="1"/>
  <c r="J6" i="1"/>
  <c r="K6" i="1" s="1"/>
  <c r="J13" i="1"/>
  <c r="K13" i="1" s="1"/>
  <c r="J5" i="1"/>
  <c r="K5" i="1" s="1"/>
  <c r="J12" i="1"/>
  <c r="K12" i="1" s="1"/>
  <c r="J4" i="1"/>
  <c r="K4" i="1" s="1"/>
  <c r="J10" i="1"/>
  <c r="K10" i="1" s="1"/>
  <c r="J2" i="1"/>
  <c r="K2" i="1" s="1"/>
  <c r="J15" i="1"/>
  <c r="K15" i="1" s="1"/>
  <c r="J11" i="1"/>
  <c r="K11" i="1" s="1"/>
</calcChain>
</file>

<file path=xl/sharedStrings.xml><?xml version="1.0" encoding="utf-8"?>
<sst xmlns="http://schemas.openxmlformats.org/spreadsheetml/2006/main" count="11" uniqueCount="11">
  <si>
    <t>EVID</t>
  </si>
  <si>
    <t>Mag</t>
  </si>
  <si>
    <t>StdM</t>
  </si>
  <si>
    <t>poids_min</t>
  </si>
  <si>
    <t>poids_class</t>
  </si>
  <si>
    <t>poids</t>
  </si>
  <si>
    <t>mag_class_stdM</t>
  </si>
  <si>
    <t>evt_poidsM_0</t>
  </si>
  <si>
    <t>evt_poidsM</t>
  </si>
  <si>
    <t>evt_poidsM_norm</t>
  </si>
  <si>
    <t>evt_eqStdM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</si>
</sst>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06B2-9833-43CB-85C5-6D857BEB6F4B}">
  <dimension ref="A1:K15"/>
  <sheetViews>
    <sheetView tabSelected="1" workbookViewId="0">
      <selection activeCell="M5" sqref="M5"/>
    </sheetView>
  </sheetViews>
  <sheetFormatPr baseColWidth="10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4</v>
      </c>
      <c r="J1" t="s">
        <v>5</v>
      </c>
      <c r="K1" t="s">
        <v>6</v>
      </c>
    </row>
    <row r="2" spans="1:11" x14ac:dyDescent="0.35">
      <c r="A2" s="1">
        <v>101</v>
      </c>
      <c r="B2" s="1">
        <v>3.1</v>
      </c>
      <c r="C2" s="1">
        <v>0.2</v>
      </c>
      <c r="D2">
        <v>10</v>
      </c>
      <c r="E2">
        <f>1/(C2*C2)</f>
        <v>24.999999999999996</v>
      </c>
      <c r="F2">
        <f>MAX(E2,D2)</f>
        <v>24.999999999999996</v>
      </c>
      <c r="G2">
        <f>F2/SUM(F$2:F$15)</f>
        <v>6.50477016478751E-2</v>
      </c>
      <c r="H2">
        <f>SQRT(1/G2)</f>
        <v>3.9208842540086968</v>
      </c>
      <c r="I2">
        <f>E2/SUM($E$2,$E$3,$E$6,$E$12)</f>
        <v>0.23684210526315788</v>
      </c>
      <c r="J2">
        <f>I2/SUM(I$2:I$15)</f>
        <v>5.9210526315789477E-2</v>
      </c>
      <c r="K2">
        <f>SQRT(1/J2)</f>
        <v>4.1096093353126513</v>
      </c>
    </row>
    <row r="3" spans="1:11" x14ac:dyDescent="0.35">
      <c r="A3" s="1">
        <v>102</v>
      </c>
      <c r="B3" s="1">
        <v>3.2</v>
      </c>
      <c r="C3" s="1">
        <v>0.2</v>
      </c>
      <c r="D3">
        <v>10</v>
      </c>
      <c r="E3">
        <f t="shared" ref="E3:E15" si="0">1/(C3*C3)</f>
        <v>24.999999999999996</v>
      </c>
      <c r="F3">
        <f t="shared" ref="F3:F15" si="1">MAX(E3,D3)</f>
        <v>24.999999999999996</v>
      </c>
      <c r="G3">
        <f t="shared" ref="G3:G15" si="2">F3/SUM(F$2:F$15)</f>
        <v>6.50477016478751E-2</v>
      </c>
      <c r="H3">
        <f t="shared" ref="H3:H15" si="3">SQRT(1/G3)</f>
        <v>3.9208842540086968</v>
      </c>
      <c r="I3">
        <f>E3/SUM($E$2,$E$3,$E$6,$E$12)</f>
        <v>0.23684210526315788</v>
      </c>
      <c r="J3">
        <f t="shared" ref="J3:J15" si="4">I3/SUM(I$2:I$15)</f>
        <v>5.9210526315789477E-2</v>
      </c>
      <c r="K3">
        <f t="shared" ref="K3:K15" si="5">SQRT(1/J3)</f>
        <v>4.1096093353126513</v>
      </c>
    </row>
    <row r="4" spans="1:11" x14ac:dyDescent="0.35">
      <c r="A4" s="2">
        <v>103</v>
      </c>
      <c r="B4" s="2">
        <v>4.0999999999999996</v>
      </c>
      <c r="C4" s="2">
        <v>0.25</v>
      </c>
      <c r="D4">
        <v>10</v>
      </c>
      <c r="E4">
        <f t="shared" si="0"/>
        <v>16</v>
      </c>
      <c r="F4">
        <f t="shared" si="1"/>
        <v>16</v>
      </c>
      <c r="G4">
        <f t="shared" si="2"/>
        <v>4.163052905464007E-2</v>
      </c>
      <c r="H4">
        <f t="shared" si="3"/>
        <v>4.9011053175108703</v>
      </c>
      <c r="I4">
        <f>E4/SUM(E$4,E$5,E$13,E$14,E$15)</f>
        <v>9.0338770388958586E-2</v>
      </c>
      <c r="J4">
        <f t="shared" si="4"/>
        <v>2.258469259723965E-2</v>
      </c>
      <c r="K4">
        <f t="shared" si="5"/>
        <v>6.6541549258923762</v>
      </c>
    </row>
    <row r="5" spans="1:11" x14ac:dyDescent="0.35">
      <c r="A5" s="2">
        <v>104</v>
      </c>
      <c r="B5" s="2">
        <v>4</v>
      </c>
      <c r="C5" s="2">
        <v>0.2</v>
      </c>
      <c r="D5">
        <v>10</v>
      </c>
      <c r="E5">
        <f t="shared" si="0"/>
        <v>24.999999999999996</v>
      </c>
      <c r="F5">
        <f t="shared" si="1"/>
        <v>24.999999999999996</v>
      </c>
      <c r="G5">
        <f t="shared" si="2"/>
        <v>6.50477016478751E-2</v>
      </c>
      <c r="H5">
        <f t="shared" si="3"/>
        <v>3.9208842540086968</v>
      </c>
      <c r="I5">
        <f>E5/SUM(E$4,E$5,E$13,E$14,E$15)</f>
        <v>0.14115432873274777</v>
      </c>
      <c r="J5">
        <f t="shared" si="4"/>
        <v>3.5288582183186951E-2</v>
      </c>
      <c r="K5">
        <f t="shared" si="5"/>
        <v>5.3233239407139008</v>
      </c>
    </row>
    <row r="6" spans="1:11" x14ac:dyDescent="0.35">
      <c r="A6" s="1">
        <v>105</v>
      </c>
      <c r="B6" s="1">
        <v>3.3</v>
      </c>
      <c r="C6" s="1">
        <v>0.15</v>
      </c>
      <c r="D6">
        <v>10</v>
      </c>
      <c r="E6">
        <f t="shared" si="0"/>
        <v>44.444444444444443</v>
      </c>
      <c r="F6">
        <f t="shared" si="1"/>
        <v>44.444444444444443</v>
      </c>
      <c r="G6">
        <f t="shared" si="2"/>
        <v>0.11564035848511131</v>
      </c>
      <c r="H6">
        <f t="shared" si="3"/>
        <v>2.9406631905065224</v>
      </c>
      <c r="I6">
        <f>E6/SUM($E$2,$E$3,$E$6,$E$12)</f>
        <v>0.4210526315789474</v>
      </c>
      <c r="J6">
        <f t="shared" si="4"/>
        <v>0.10526315789473686</v>
      </c>
      <c r="K6">
        <f t="shared" si="5"/>
        <v>3.082207001484488</v>
      </c>
    </row>
    <row r="7" spans="1:11" x14ac:dyDescent="0.35">
      <c r="A7" s="4">
        <v>106</v>
      </c>
      <c r="B7" s="4">
        <v>5</v>
      </c>
      <c r="C7" s="4">
        <v>0.3</v>
      </c>
      <c r="D7">
        <v>10</v>
      </c>
      <c r="E7">
        <f t="shared" si="0"/>
        <v>11.111111111111111</v>
      </c>
      <c r="F7">
        <f t="shared" si="1"/>
        <v>11.111111111111111</v>
      </c>
      <c r="G7">
        <f t="shared" si="2"/>
        <v>2.8910089621277828E-2</v>
      </c>
      <c r="H7">
        <f t="shared" si="3"/>
        <v>5.8813263810130447</v>
      </c>
      <c r="I7">
        <f>E7/SUM(E$7,D$11,E$9)</f>
        <v>0.16949152542372881</v>
      </c>
      <c r="J7">
        <f t="shared" si="4"/>
        <v>4.2372881355932208E-2</v>
      </c>
      <c r="K7">
        <f t="shared" si="5"/>
        <v>4.8579831205964474</v>
      </c>
    </row>
    <row r="8" spans="1:11" x14ac:dyDescent="0.35">
      <c r="A8" s="3">
        <v>107</v>
      </c>
      <c r="B8" s="3">
        <v>4.5</v>
      </c>
      <c r="C8" s="3">
        <v>0.2</v>
      </c>
      <c r="D8">
        <v>10</v>
      </c>
      <c r="E8">
        <f t="shared" si="0"/>
        <v>24.999999999999996</v>
      </c>
      <c r="F8">
        <f t="shared" si="1"/>
        <v>24.999999999999996</v>
      </c>
      <c r="G8">
        <f t="shared" si="2"/>
        <v>6.50477016478751E-2</v>
      </c>
      <c r="H8">
        <f t="shared" si="3"/>
        <v>3.9208842540086968</v>
      </c>
      <c r="I8">
        <f>E8/SUM(E$8,E$10)</f>
        <v>0.69230769230769229</v>
      </c>
      <c r="J8">
        <f t="shared" si="4"/>
        <v>0.1730769230769231</v>
      </c>
      <c r="K8">
        <f t="shared" si="5"/>
        <v>2.4037008503093258</v>
      </c>
    </row>
    <row r="9" spans="1:11" x14ac:dyDescent="0.35">
      <c r="A9" s="4">
        <v>108</v>
      </c>
      <c r="B9" s="4">
        <v>4.7</v>
      </c>
      <c r="C9" s="4">
        <v>0.15</v>
      </c>
      <c r="D9">
        <v>10</v>
      </c>
      <c r="E9">
        <f t="shared" si="0"/>
        <v>44.444444444444443</v>
      </c>
      <c r="F9">
        <f t="shared" si="1"/>
        <v>44.444444444444443</v>
      </c>
      <c r="G9">
        <f t="shared" si="2"/>
        <v>0.11564035848511131</v>
      </c>
      <c r="H9">
        <f t="shared" si="3"/>
        <v>2.9406631905065224</v>
      </c>
      <c r="I9">
        <f>E9/SUM(E$7,D$11,E$9)</f>
        <v>0.67796610169491522</v>
      </c>
      <c r="J9">
        <f t="shared" si="4"/>
        <v>0.16949152542372883</v>
      </c>
      <c r="K9">
        <f t="shared" si="5"/>
        <v>2.4289915602982237</v>
      </c>
    </row>
    <row r="10" spans="1:11" x14ac:dyDescent="0.35">
      <c r="A10" s="3">
        <v>109</v>
      </c>
      <c r="B10" s="3">
        <v>4.2</v>
      </c>
      <c r="C10" s="3">
        <v>0.3</v>
      </c>
      <c r="D10">
        <v>10</v>
      </c>
      <c r="E10">
        <f t="shared" si="0"/>
        <v>11.111111111111111</v>
      </c>
      <c r="F10">
        <f t="shared" si="1"/>
        <v>11.111111111111111</v>
      </c>
      <c r="G10">
        <f t="shared" si="2"/>
        <v>2.8910089621277828E-2</v>
      </c>
      <c r="H10">
        <f t="shared" si="3"/>
        <v>5.8813263810130447</v>
      </c>
      <c r="I10">
        <f>E10/SUM(E$8,E$10)</f>
        <v>0.30769230769230771</v>
      </c>
      <c r="J10">
        <f t="shared" si="4"/>
        <v>7.6923076923076941E-2</v>
      </c>
      <c r="K10">
        <f t="shared" si="5"/>
        <v>3.6055512754639887</v>
      </c>
    </row>
    <row r="11" spans="1:11" x14ac:dyDescent="0.35">
      <c r="A11" s="4">
        <v>110</v>
      </c>
      <c r="B11" s="4">
        <v>5.0999999999999996</v>
      </c>
      <c r="C11" s="4">
        <v>0.4</v>
      </c>
      <c r="D11">
        <v>10</v>
      </c>
      <c r="E11">
        <f t="shared" si="0"/>
        <v>6.2499999999999991</v>
      </c>
      <c r="F11">
        <f t="shared" si="1"/>
        <v>10</v>
      </c>
      <c r="G11">
        <f t="shared" si="2"/>
        <v>2.6019080659150044E-2</v>
      </c>
      <c r="H11">
        <f t="shared" si="3"/>
        <v>6.1994623422788306</v>
      </c>
      <c r="I11">
        <f>D11/SUM(E$7,D$11,E$9)</f>
        <v>0.15254237288135594</v>
      </c>
      <c r="J11">
        <f t="shared" si="4"/>
        <v>3.8135593220338992E-2</v>
      </c>
      <c r="K11">
        <f t="shared" si="5"/>
        <v>5.1207638319124049</v>
      </c>
    </row>
    <row r="12" spans="1:11" x14ac:dyDescent="0.35">
      <c r="A12" s="1">
        <v>111</v>
      </c>
      <c r="B12" s="1">
        <v>3.2</v>
      </c>
      <c r="C12" s="1">
        <v>0.3</v>
      </c>
      <c r="D12">
        <v>10</v>
      </c>
      <c r="E12">
        <f t="shared" si="0"/>
        <v>11.111111111111111</v>
      </c>
      <c r="F12">
        <f t="shared" si="1"/>
        <v>11.111111111111111</v>
      </c>
      <c r="G12">
        <f t="shared" si="2"/>
        <v>2.8910089621277828E-2</v>
      </c>
      <c r="H12">
        <f t="shared" si="3"/>
        <v>5.8813263810130447</v>
      </c>
      <c r="I12">
        <f>E12/SUM($E$2,$E$3,$E$6,$E$12)</f>
        <v>0.10526315789473685</v>
      </c>
      <c r="J12">
        <f t="shared" si="4"/>
        <v>2.6315789473684216E-2</v>
      </c>
      <c r="K12">
        <f t="shared" si="5"/>
        <v>6.164414002968976</v>
      </c>
    </row>
    <row r="13" spans="1:11" x14ac:dyDescent="0.35">
      <c r="A13" s="2">
        <v>112</v>
      </c>
      <c r="B13" s="2">
        <v>4.0999999999999996</v>
      </c>
      <c r="C13" s="2">
        <v>0.2</v>
      </c>
      <c r="D13">
        <v>10</v>
      </c>
      <c r="E13">
        <f t="shared" si="0"/>
        <v>24.999999999999996</v>
      </c>
      <c r="F13">
        <f t="shared" si="1"/>
        <v>24.999999999999996</v>
      </c>
      <c r="G13">
        <f t="shared" si="2"/>
        <v>6.50477016478751E-2</v>
      </c>
      <c r="H13">
        <f t="shared" si="3"/>
        <v>3.9208842540086968</v>
      </c>
      <c r="I13">
        <f>E13/SUM(E$4,E$5,E$13,E$14,E$15)</f>
        <v>0.14115432873274777</v>
      </c>
      <c r="J13">
        <f t="shared" si="4"/>
        <v>3.5288582183186951E-2</v>
      </c>
      <c r="K13">
        <f t="shared" si="5"/>
        <v>5.3233239407139008</v>
      </c>
    </row>
    <row r="14" spans="1:11" x14ac:dyDescent="0.35">
      <c r="A14" s="2">
        <v>113</v>
      </c>
      <c r="B14" s="2">
        <v>3.7</v>
      </c>
      <c r="C14" s="2">
        <v>0.1</v>
      </c>
      <c r="D14">
        <v>10</v>
      </c>
      <c r="E14">
        <f t="shared" si="0"/>
        <v>99.999999999999986</v>
      </c>
      <c r="F14">
        <f t="shared" si="1"/>
        <v>99.999999999999986</v>
      </c>
      <c r="G14">
        <f t="shared" si="2"/>
        <v>0.2601908065915004</v>
      </c>
      <c r="H14">
        <f t="shared" si="3"/>
        <v>1.9604421270043484</v>
      </c>
      <c r="I14">
        <f>E14/SUM(E$4,E$5,E$13,E$14,E$15)</f>
        <v>0.5646173149309911</v>
      </c>
      <c r="J14">
        <f t="shared" si="4"/>
        <v>0.1411543287327478</v>
      </c>
      <c r="K14">
        <f t="shared" si="5"/>
        <v>2.6616619703569504</v>
      </c>
    </row>
    <row r="15" spans="1:11" x14ac:dyDescent="0.35">
      <c r="A15" s="2">
        <v>114</v>
      </c>
      <c r="B15" s="2">
        <v>3.8</v>
      </c>
      <c r="C15" s="2">
        <v>0.3</v>
      </c>
      <c r="D15">
        <v>10</v>
      </c>
      <c r="E15">
        <f t="shared" si="0"/>
        <v>11.111111111111111</v>
      </c>
      <c r="F15">
        <f t="shared" si="1"/>
        <v>11.111111111111111</v>
      </c>
      <c r="G15">
        <f t="shared" si="2"/>
        <v>2.8910089621277828E-2</v>
      </c>
      <c r="H15">
        <f t="shared" si="3"/>
        <v>5.8813263810130447</v>
      </c>
      <c r="I15">
        <f>E15/SUM(E$4,E$5,E$13,E$14,E$15)</f>
        <v>6.2735257214554571E-2</v>
      </c>
      <c r="J15">
        <f t="shared" si="4"/>
        <v>1.5683814303638646E-2</v>
      </c>
      <c r="K15">
        <f t="shared" si="5"/>
        <v>7.9849859110708516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PROVOST Ludmila</dc:creator>
  <cp:lastModifiedBy>PROVOST Ludmila</cp:lastModifiedBy>
  <dcterms:created xsi:type="dcterms:W3CDTF">2021-08-10T12:20:09Z</dcterms:created>
  <dcterms:modified xsi:type="dcterms:W3CDTF">2021-08-10T13:28:06Z</dcterms:modified>
</cp:coreProperties>
</file>