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4" i="1"/>
  <c r="H17" s="1"/>
  <c r="H20" s="1"/>
  <c r="H13"/>
  <c r="H16" s="1"/>
  <c r="H19" s="1"/>
  <c r="H12"/>
  <c r="H15" s="1"/>
  <c r="H18" s="1"/>
  <c r="H11"/>
  <c r="H10"/>
  <c r="H9"/>
  <c r="I31" l="1"/>
  <c r="J31" s="1"/>
  <c r="I30"/>
  <c r="J30" s="1"/>
  <c r="I29"/>
  <c r="J29" s="1"/>
  <c r="I28"/>
  <c r="J28" s="1"/>
  <c r="I27"/>
  <c r="J27" s="1"/>
  <c r="I26"/>
  <c r="J26" s="1"/>
  <c r="J25"/>
  <c r="I25"/>
  <c r="I24"/>
  <c r="J24" s="1"/>
  <c r="I23"/>
  <c r="J23" s="1"/>
  <c r="I6"/>
  <c r="J6" s="1"/>
  <c r="K6" s="1"/>
  <c r="M6" l="1"/>
  <c r="F7" s="1"/>
  <c r="N6"/>
  <c r="G7" s="1"/>
  <c r="L6"/>
  <c r="E7" s="1"/>
  <c r="I7" l="1"/>
  <c r="J7" s="1"/>
  <c r="K7" s="1"/>
  <c r="L7" s="1"/>
  <c r="E8" s="1"/>
  <c r="M7" l="1"/>
  <c r="F8" s="1"/>
  <c r="N7"/>
  <c r="G8" s="1"/>
  <c r="I8" l="1"/>
  <c r="J8" s="1"/>
  <c r="K8" s="1"/>
  <c r="M8" s="1"/>
  <c r="F9" s="1"/>
  <c r="L8" l="1"/>
  <c r="E9" s="1"/>
  <c r="I9" s="1"/>
  <c r="J9" s="1"/>
  <c r="K9" s="1"/>
  <c r="N9" s="1"/>
  <c r="G10" s="1"/>
  <c r="N8"/>
  <c r="G9" s="1"/>
  <c r="L9" l="1"/>
  <c r="E10" s="1"/>
  <c r="I10" s="1"/>
  <c r="J10" s="1"/>
  <c r="K10" s="1"/>
  <c r="M10" s="1"/>
  <c r="F11" s="1"/>
  <c r="M9"/>
  <c r="F10" s="1"/>
  <c r="N10" l="1"/>
  <c r="G11" s="1"/>
  <c r="L10"/>
  <c r="E11" s="1"/>
  <c r="I11" l="1"/>
  <c r="J11" s="1"/>
  <c r="K11" s="1"/>
  <c r="N11" s="1"/>
  <c r="G12" s="1"/>
  <c r="M11" l="1"/>
  <c r="F12" s="1"/>
  <c r="L11"/>
  <c r="E12" s="1"/>
  <c r="I12" l="1"/>
  <c r="J12" s="1"/>
  <c r="K12" s="1"/>
  <c r="L12" l="1"/>
  <c r="E13" s="1"/>
  <c r="N12"/>
  <c r="G13" s="1"/>
  <c r="M12"/>
  <c r="F13" s="1"/>
  <c r="I13" l="1"/>
  <c r="J13" s="1"/>
  <c r="K13" s="1"/>
  <c r="L13" s="1"/>
  <c r="E14" s="1"/>
  <c r="M13" l="1"/>
  <c r="F14" s="1"/>
  <c r="I14" s="1"/>
  <c r="J14" s="1"/>
  <c r="K14" s="1"/>
  <c r="N13"/>
  <c r="G14" s="1"/>
  <c r="L14" l="1"/>
  <c r="E15" s="1"/>
  <c r="M14"/>
  <c r="F15" s="1"/>
  <c r="N14"/>
  <c r="G15" s="1"/>
  <c r="I15" l="1"/>
  <c r="J15" s="1"/>
  <c r="K15" s="1"/>
  <c r="M15" l="1"/>
  <c r="F16" s="1"/>
  <c r="N15"/>
  <c r="G16" s="1"/>
  <c r="L15"/>
  <c r="E16" s="1"/>
  <c r="I16" l="1"/>
  <c r="J16" s="1"/>
  <c r="K16" s="1"/>
  <c r="M16" l="1"/>
  <c r="F17" s="1"/>
  <c r="L16"/>
  <c r="E17" s="1"/>
  <c r="N16"/>
  <c r="G17" s="1"/>
  <c r="I17" l="1"/>
  <c r="J17" s="1"/>
  <c r="K17" s="1"/>
  <c r="N17" l="1"/>
  <c r="G18" s="1"/>
  <c r="M17"/>
  <c r="F18" s="1"/>
  <c r="L17"/>
  <c r="E18" s="1"/>
  <c r="I18" l="1"/>
  <c r="J18" s="1"/>
  <c r="K18" s="1"/>
  <c r="N18" l="1"/>
  <c r="G19" s="1"/>
  <c r="M18"/>
  <c r="F19" s="1"/>
  <c r="L18"/>
  <c r="E19" s="1"/>
  <c r="I19" l="1"/>
  <c r="J19" s="1"/>
  <c r="K19" s="1"/>
  <c r="N19" l="1"/>
  <c r="G20" s="1"/>
  <c r="L19"/>
  <c r="E20" s="1"/>
  <c r="M19"/>
  <c r="F20" s="1"/>
  <c r="I20" l="1"/>
  <c r="J20" s="1"/>
  <c r="K20" s="1"/>
  <c r="N20" l="1"/>
  <c r="M20"/>
  <c r="L20"/>
</calcChain>
</file>

<file path=xl/sharedStrings.xml><?xml version="1.0" encoding="utf-8"?>
<sst xmlns="http://schemas.openxmlformats.org/spreadsheetml/2006/main" count="31" uniqueCount="31">
  <si>
    <t>Livro Artero, pag 131</t>
  </si>
  <si>
    <t>x1</t>
  </si>
  <si>
    <t>x2</t>
  </si>
  <si>
    <t>Bias</t>
  </si>
  <si>
    <t>w1</t>
  </si>
  <si>
    <t>w2</t>
  </si>
  <si>
    <t>wBias</t>
  </si>
  <si>
    <t>Valor</t>
  </si>
  <si>
    <t>esperado</t>
  </si>
  <si>
    <t>y</t>
  </si>
  <si>
    <t>Saída</t>
  </si>
  <si>
    <t>d</t>
  </si>
  <si>
    <t>1ª</t>
  </si>
  <si>
    <t>2ª</t>
  </si>
  <si>
    <t>3ª</t>
  </si>
  <si>
    <t>4ª</t>
  </si>
  <si>
    <t>5ª</t>
  </si>
  <si>
    <t>Treinamento encerrado, pois os pesos se estabilizaram, ou seja, a rede convergiu.</t>
  </si>
  <si>
    <t>A partir de agora, utilize os pesos encontrados no treinamento:</t>
  </si>
  <si>
    <t>Reais</t>
  </si>
  <si>
    <t>X</t>
  </si>
  <si>
    <t>Y</t>
  </si>
  <si>
    <t>Diferença</t>
  </si>
  <si>
    <t>Entradas</t>
  </si>
  <si>
    <t xml:space="preserve">Taxa de aprendizagem = </t>
  </si>
  <si>
    <t>f(net)</t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</si>
  <si>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Calibri"/>
        <family val="2"/>
      </rPr>
      <t>w1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</si>
  <si>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Calibri"/>
        <family val="2"/>
      </rPr>
      <t>w2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</si>
  <si>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Calibri"/>
        <family val="2"/>
      </rPr>
      <t>wBias</t>
    </r>
  </si>
  <si>
    <t>Exemplo Redes Neurais - Perceptron (Rosemblat, 1957)</t>
  </si>
  <si>
    <t>TESTES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</si>
</sst>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</font>
    <font>
      <b/>
      <i/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6" fillId="7" borderId="0" xfId="0" applyFont="1" applyFill="1"/>
    <xf numFmtId="0" fontId="0" fillId="7" borderId="0" xfId="0" applyFill="1"/>
    <xf numFmtId="0" fontId="1" fillId="7" borderId="0" xfId="0" applyFont="1" applyFill="1"/>
    <xf numFmtId="0" fontId="5" fillId="7" borderId="10" xfId="0" applyFont="1" applyFill="1" applyBorder="1" applyAlignment="1">
      <alignment vertical="center"/>
    </xf>
    <xf numFmtId="0" fontId="0" fillId="7" borderId="1" xfId="0" applyFill="1" applyBorder="1"/>
    <xf numFmtId="0" fontId="0" fillId="7" borderId="2" xfId="0" applyFill="1" applyBorder="1"/>
    <xf numFmtId="0" fontId="0" fillId="7" borderId="0" xfId="0" applyFill="1" applyAlignment="1">
      <alignment horizontal="center"/>
    </xf>
    <xf numFmtId="0" fontId="0" fillId="7" borderId="15" xfId="0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3" borderId="8" xfId="0" applyFont="1" applyFill="1" applyBorder="1"/>
    <xf numFmtId="0" fontId="0" fillId="4" borderId="7" xfId="0" applyFill="1" applyBorder="1"/>
    <xf numFmtId="0" fontId="11" fillId="7" borderId="0" xfId="0" applyFont="1" applyFill="1"/>
    <xf numFmtId="164" fontId="2" fillId="6" borderId="15" xfId="0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/>
    </xf>
    <xf numFmtId="164" fontId="2" fillId="6" borderId="16" xfId="0" applyNumberFormat="1" applyFont="1" applyFill="1" applyBorder="1" applyAlignment="1">
      <alignment horizontal="center"/>
    </xf>
    <xf numFmtId="164" fontId="2" fillId="6" borderId="12" xfId="0" applyNumberFormat="1" applyFont="1" applyFill="1" applyBorder="1" applyAlignment="1">
      <alignment horizontal="center"/>
    </xf>
    <xf numFmtId="164" fontId="2" fillId="6" borderId="13" xfId="0" applyNumberFormat="1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Plan1!$P$5:$P$20</c:f>
              <c:numCache>
                <c:formatCode>Geral</c:formatCode>
                <c:ptCount val="16"/>
                <c:pt idx="0">
                  <c:v>20</c:v>
                </c:pt>
                <c:pt idx="1">
                  <c:v>80</c:v>
                </c:pt>
                <c:pt idx="2">
                  <c:v>-20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60</c:v>
                </c:pt>
                <c:pt idx="10">
                  <c:v>100</c:v>
                </c:pt>
                <c:pt idx="11">
                  <c:v>100</c:v>
                </c:pt>
                <c:pt idx="12">
                  <c:v>0</c:v>
                </c:pt>
                <c:pt idx="13">
                  <c:v>-20</c:v>
                </c:pt>
                <c:pt idx="14">
                  <c:v>60</c:v>
                </c:pt>
                <c:pt idx="15">
                  <c:v>80</c:v>
                </c:pt>
              </c:numCache>
            </c:numRef>
          </c:xVal>
          <c:yVal>
            <c:numRef>
              <c:f>Plan1!$Q$5:$Q$20</c:f>
              <c:numCache>
                <c:formatCode>Geral</c:formatCode>
                <c:ptCount val="16"/>
                <c:pt idx="0">
                  <c:v>10</c:v>
                </c:pt>
                <c:pt idx="1">
                  <c:v>60</c:v>
                </c:pt>
                <c:pt idx="2">
                  <c:v>10</c:v>
                </c:pt>
                <c:pt idx="3">
                  <c:v>50</c:v>
                </c:pt>
                <c:pt idx="4">
                  <c:v>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20</c:v>
                </c:pt>
                <c:pt idx="9">
                  <c:v>10</c:v>
                </c:pt>
                <c:pt idx="10">
                  <c:v>20</c:v>
                </c:pt>
                <c:pt idx="11">
                  <c:v>80</c:v>
                </c:pt>
                <c:pt idx="12">
                  <c:v>20</c:v>
                </c:pt>
                <c:pt idx="13">
                  <c:v>40</c:v>
                </c:pt>
                <c:pt idx="14">
                  <c:v>60</c:v>
                </c:pt>
                <c:pt idx="15">
                  <c:v>30</c:v>
                </c:pt>
              </c:numCache>
            </c:numRef>
          </c:yVal>
        </c:ser>
        <c:axId val="85403520"/>
        <c:axId val="85405056"/>
      </c:scatterChart>
      <c:valAx>
        <c:axId val="85403520"/>
        <c:scaling>
          <c:orientation val="minMax"/>
        </c:scaling>
        <c:axPos val="b"/>
        <c:numFmt formatCode="Geral" sourceLinked="1"/>
        <c:tickLblPos val="nextTo"/>
        <c:crossAx val="85405056"/>
        <c:crosses val="autoZero"/>
        <c:crossBetween val="midCat"/>
      </c:valAx>
      <c:valAx>
        <c:axId val="85405056"/>
        <c:scaling>
          <c:orientation val="minMax"/>
        </c:scaling>
        <c:axPos val="l"/>
        <c:majorGridlines/>
        <c:numFmt formatCode="Geral" sourceLinked="1"/>
        <c:tickLblPos val="nextTo"/>
        <c:crossAx val="85403520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66674</xdr:colOff>
      <xdr:row>20</xdr:row>
      <xdr:rowOff>76201</xdr:rowOff>
    </xdr:from>
    <xdr:to>
      <xdr:col>17</xdr:col>
      <xdr:colOff>9525</xdr:colOff>
      <xdr:row>30</xdr:row>
      <xdr:rowOff>200024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>
      <selection activeCell="T12" sqref="T12"/>
    </sheetView>
  </sheetViews>
  <sheetFormatPr defaultRowHeight="15"/>
  <cols>
    <col min="2" max="4" width="6.7109375" customWidth="1"/>
    <col min="5" max="7" width="7.7109375" customWidth="1"/>
    <col min="12" max="14" width="8.7109375" customWidth="1"/>
    <col min="15" max="15" width="1.7109375" customWidth="1"/>
    <col min="16" max="16" width="4.5703125" customWidth="1"/>
    <col min="17" max="17" width="4.42578125" customWidth="1"/>
    <col min="18" max="18" width="1.85546875" customWidth="1"/>
  </cols>
  <sheetData>
    <row r="1" spans="1:18" ht="23.25">
      <c r="A1" s="30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>
      <c r="A2" s="32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15.75" thickBot="1">
      <c r="A3" s="34"/>
      <c r="B3" s="35"/>
      <c r="C3" s="41" t="s">
        <v>24</v>
      </c>
      <c r="D3" s="38">
        <v>0.2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85" t="s">
        <v>30</v>
      </c>
      <c r="Q3" s="85"/>
      <c r="R3" s="31"/>
    </row>
    <row r="4" spans="1:18" ht="15.75" thickBot="1">
      <c r="B4" s="83" t="s">
        <v>23</v>
      </c>
      <c r="C4" s="84"/>
      <c r="D4" s="84"/>
      <c r="E4" s="84"/>
      <c r="F4" s="84"/>
      <c r="G4" s="84"/>
      <c r="H4" s="54" t="s">
        <v>7</v>
      </c>
      <c r="I4" s="57"/>
      <c r="J4" s="55" t="s">
        <v>10</v>
      </c>
      <c r="K4" s="56" t="s">
        <v>22</v>
      </c>
      <c r="L4" s="31"/>
      <c r="M4" s="31"/>
      <c r="N4" s="31"/>
      <c r="O4" s="31"/>
      <c r="P4" s="39" t="s">
        <v>20</v>
      </c>
      <c r="Q4" s="40" t="s">
        <v>21</v>
      </c>
      <c r="R4" s="31"/>
    </row>
    <row r="5" spans="1:18" ht="15.75" thickBot="1">
      <c r="B5" s="49" t="s">
        <v>1</v>
      </c>
      <c r="C5" s="42" t="s">
        <v>2</v>
      </c>
      <c r="D5" s="43" t="s">
        <v>3</v>
      </c>
      <c r="E5" s="68" t="s">
        <v>4</v>
      </c>
      <c r="F5" s="68" t="s">
        <v>5</v>
      </c>
      <c r="G5" s="69" t="s">
        <v>6</v>
      </c>
      <c r="H5" s="75" t="s">
        <v>8</v>
      </c>
      <c r="I5" s="52" t="s">
        <v>25</v>
      </c>
      <c r="J5" s="53" t="s">
        <v>9</v>
      </c>
      <c r="K5" s="76" t="s">
        <v>11</v>
      </c>
      <c r="L5" s="50" t="s">
        <v>26</v>
      </c>
      <c r="M5" s="50" t="s">
        <v>27</v>
      </c>
      <c r="N5" s="51" t="s">
        <v>28</v>
      </c>
      <c r="O5" s="31"/>
      <c r="P5" s="36">
        <v>20</v>
      </c>
      <c r="Q5" s="37">
        <v>10</v>
      </c>
      <c r="R5" s="31"/>
    </row>
    <row r="6" spans="1:18">
      <c r="A6" s="80" t="s">
        <v>12</v>
      </c>
      <c r="B6" s="24">
        <v>20</v>
      </c>
      <c r="C6" s="1">
        <v>10</v>
      </c>
      <c r="D6" s="1">
        <v>0</v>
      </c>
      <c r="E6" s="70">
        <v>0.1</v>
      </c>
      <c r="F6" s="70">
        <v>0.1</v>
      </c>
      <c r="G6" s="74">
        <v>0.1</v>
      </c>
      <c r="H6" s="77">
        <v>0</v>
      </c>
      <c r="I6" s="3">
        <f>(B6*E6) + (C6*F6) + (D6*G6)</f>
        <v>3</v>
      </c>
      <c r="J6" s="2">
        <f>IF(I6&lt;=0,0,1)</f>
        <v>1</v>
      </c>
      <c r="K6" s="44">
        <f>H6-J6</f>
        <v>-1</v>
      </c>
      <c r="L6" s="4">
        <f>($D$3*K6*B6)</f>
        <v>-4</v>
      </c>
      <c r="M6" s="4">
        <f>($D$3*K6*C6)</f>
        <v>-2</v>
      </c>
      <c r="N6" s="5">
        <f>($D$3*K6*D6)</f>
        <v>0</v>
      </c>
      <c r="O6" s="31"/>
      <c r="P6" s="36">
        <v>80</v>
      </c>
      <c r="Q6" s="37">
        <v>60</v>
      </c>
      <c r="R6" s="31"/>
    </row>
    <row r="7" spans="1:18">
      <c r="A7" s="81"/>
      <c r="B7" s="26">
        <v>80</v>
      </c>
      <c r="C7" s="6">
        <v>60</v>
      </c>
      <c r="D7" s="6">
        <v>0</v>
      </c>
      <c r="E7" s="59">
        <f>E6+L6</f>
        <v>-3.9</v>
      </c>
      <c r="F7" s="60">
        <f t="shared" ref="F7:G7" si="0">F6+M6</f>
        <v>-1.9</v>
      </c>
      <c r="G7" s="60">
        <f t="shared" si="0"/>
        <v>0.1</v>
      </c>
      <c r="H7" s="78">
        <v>1</v>
      </c>
      <c r="I7" s="9">
        <f t="shared" ref="I7:I8" si="1">(B7*E7) + (C7*F7) + (D7*G7)</f>
        <v>-426</v>
      </c>
      <c r="J7" s="8">
        <f t="shared" ref="J7:J20" si="2">IF(I7&lt;=0,0,1)</f>
        <v>0</v>
      </c>
      <c r="K7" s="46">
        <f t="shared" ref="K7:K8" si="3">H7-J7</f>
        <v>1</v>
      </c>
      <c r="L7" s="10">
        <f t="shared" ref="L7:L8" si="4">($D$3*K7*B7)</f>
        <v>16</v>
      </c>
      <c r="M7" s="10">
        <f t="shared" ref="M7:M8" si="5">($D$3*K7*C7)</f>
        <v>12</v>
      </c>
      <c r="N7" s="11">
        <f t="shared" ref="N7:N8" si="6">($D$3*K7*D7)</f>
        <v>0</v>
      </c>
      <c r="O7" s="31"/>
      <c r="P7" s="36">
        <v>-20</v>
      </c>
      <c r="Q7" s="37">
        <v>10</v>
      </c>
      <c r="R7" s="31"/>
    </row>
    <row r="8" spans="1:18" ht="15.75" thickBot="1">
      <c r="A8" s="82"/>
      <c r="B8" s="28">
        <v>-20</v>
      </c>
      <c r="C8" s="12">
        <v>10</v>
      </c>
      <c r="D8" s="12">
        <v>1</v>
      </c>
      <c r="E8" s="62">
        <f>E7+L7</f>
        <v>12.1</v>
      </c>
      <c r="F8" s="63">
        <f t="shared" ref="F8" si="7">F7+M7</f>
        <v>10.1</v>
      </c>
      <c r="G8" s="63">
        <f t="shared" ref="G8" si="8">G7+N7</f>
        <v>0.1</v>
      </c>
      <c r="H8" s="79">
        <v>1</v>
      </c>
      <c r="I8" s="15">
        <f t="shared" si="1"/>
        <v>-140.9</v>
      </c>
      <c r="J8" s="14">
        <f t="shared" si="2"/>
        <v>0</v>
      </c>
      <c r="K8" s="48">
        <f t="shared" si="3"/>
        <v>1</v>
      </c>
      <c r="L8" s="16">
        <f t="shared" si="4"/>
        <v>-4</v>
      </c>
      <c r="M8" s="16">
        <f t="shared" si="5"/>
        <v>2</v>
      </c>
      <c r="N8" s="17">
        <f t="shared" si="6"/>
        <v>0.2</v>
      </c>
      <c r="O8" s="31"/>
      <c r="P8" s="36">
        <v>20</v>
      </c>
      <c r="Q8" s="37">
        <v>50</v>
      </c>
      <c r="R8" s="31"/>
    </row>
    <row r="9" spans="1:18">
      <c r="A9" s="80" t="s">
        <v>13</v>
      </c>
      <c r="B9" s="24">
        <v>20</v>
      </c>
      <c r="C9" s="1">
        <v>10</v>
      </c>
      <c r="D9" s="1">
        <v>1</v>
      </c>
      <c r="E9" s="65">
        <f t="shared" ref="E9:E11" si="9">E8+L8</f>
        <v>8.1</v>
      </c>
      <c r="F9" s="66">
        <f t="shared" ref="F9:F11" si="10">F8+M8</f>
        <v>12.1</v>
      </c>
      <c r="G9" s="67">
        <f t="shared" ref="G9:G11" si="11">G8+N8</f>
        <v>0.30000000000000004</v>
      </c>
      <c r="H9" s="45">
        <f>H6</f>
        <v>0</v>
      </c>
      <c r="I9" s="9">
        <f t="shared" ref="I9:I11" si="12">(B9*E9) + (C9*F9) + (D9*G9)</f>
        <v>283.3</v>
      </c>
      <c r="J9" s="8">
        <f t="shared" si="2"/>
        <v>1</v>
      </c>
      <c r="K9" s="46">
        <f t="shared" ref="K9:K11" si="13">H9-J9</f>
        <v>-1</v>
      </c>
      <c r="L9" s="4">
        <f t="shared" ref="L9:L11" si="14">($D$3*K9*B9)</f>
        <v>-4</v>
      </c>
      <c r="M9" s="4">
        <f t="shared" ref="M9:M11" si="15">($D$3*K9*C9)</f>
        <v>-2</v>
      </c>
      <c r="N9" s="5">
        <f t="shared" ref="N9:N11" si="16">($D$3*K9*D9)</f>
        <v>-0.2</v>
      </c>
      <c r="O9" s="31"/>
      <c r="P9" s="36">
        <v>20</v>
      </c>
      <c r="Q9" s="37">
        <v>0</v>
      </c>
      <c r="R9" s="31"/>
    </row>
    <row r="10" spans="1:18">
      <c r="A10" s="81"/>
      <c r="B10" s="26">
        <v>80</v>
      </c>
      <c r="C10" s="6">
        <v>60</v>
      </c>
      <c r="D10" s="6">
        <v>1</v>
      </c>
      <c r="E10" s="59">
        <f t="shared" si="9"/>
        <v>4.0999999999999996</v>
      </c>
      <c r="F10" s="60">
        <f t="shared" si="10"/>
        <v>10.1</v>
      </c>
      <c r="G10" s="61">
        <f t="shared" si="11"/>
        <v>0.10000000000000003</v>
      </c>
      <c r="H10" s="45">
        <f>H7</f>
        <v>1</v>
      </c>
      <c r="I10" s="9">
        <f t="shared" si="12"/>
        <v>934.1</v>
      </c>
      <c r="J10" s="8">
        <f t="shared" si="2"/>
        <v>1</v>
      </c>
      <c r="K10" s="46">
        <f t="shared" si="13"/>
        <v>0</v>
      </c>
      <c r="L10" s="10">
        <f t="shared" si="14"/>
        <v>0</v>
      </c>
      <c r="M10" s="10">
        <f t="shared" si="15"/>
        <v>0</v>
      </c>
      <c r="N10" s="11">
        <f t="shared" si="16"/>
        <v>0</v>
      </c>
      <c r="O10" s="31"/>
      <c r="P10" s="36">
        <v>20</v>
      </c>
      <c r="Q10" s="37">
        <v>20</v>
      </c>
      <c r="R10" s="31"/>
    </row>
    <row r="11" spans="1:18" ht="15.75" thickBot="1">
      <c r="A11" s="82"/>
      <c r="B11" s="28">
        <v>-20</v>
      </c>
      <c r="C11" s="12">
        <v>10</v>
      </c>
      <c r="D11" s="12">
        <v>1</v>
      </c>
      <c r="E11" s="62">
        <f t="shared" si="9"/>
        <v>4.0999999999999996</v>
      </c>
      <c r="F11" s="63">
        <f t="shared" si="10"/>
        <v>10.1</v>
      </c>
      <c r="G11" s="64">
        <f t="shared" si="11"/>
        <v>0.10000000000000003</v>
      </c>
      <c r="H11" s="47">
        <f>H8</f>
        <v>1</v>
      </c>
      <c r="I11" s="15">
        <f t="shared" si="12"/>
        <v>19.100000000000001</v>
      </c>
      <c r="J11" s="14">
        <f t="shared" si="2"/>
        <v>1</v>
      </c>
      <c r="K11" s="48">
        <f t="shared" si="13"/>
        <v>0</v>
      </c>
      <c r="L11" s="16">
        <f t="shared" si="14"/>
        <v>0</v>
      </c>
      <c r="M11" s="16">
        <f t="shared" si="15"/>
        <v>0</v>
      </c>
      <c r="N11" s="17">
        <f t="shared" si="16"/>
        <v>0</v>
      </c>
      <c r="O11" s="31"/>
      <c r="P11" s="36">
        <v>40</v>
      </c>
      <c r="Q11" s="37">
        <v>30</v>
      </c>
      <c r="R11" s="31"/>
    </row>
    <row r="12" spans="1:18">
      <c r="A12" s="80" t="s">
        <v>14</v>
      </c>
      <c r="B12" s="24">
        <v>20</v>
      </c>
      <c r="C12" s="1">
        <v>10</v>
      </c>
      <c r="D12" s="1">
        <v>1</v>
      </c>
      <c r="E12" s="65">
        <f t="shared" ref="E12:E14" si="17">E11+L11</f>
        <v>4.0999999999999996</v>
      </c>
      <c r="F12" s="66">
        <f t="shared" ref="F12:F14" si="18">F11+M11</f>
        <v>10.1</v>
      </c>
      <c r="G12" s="67">
        <f t="shared" ref="G12:G14" si="19">G11+N11</f>
        <v>0.10000000000000003</v>
      </c>
      <c r="H12" s="45">
        <f t="shared" ref="H12:H20" si="20">H9</f>
        <v>0</v>
      </c>
      <c r="I12" s="3">
        <f t="shared" ref="I12:I14" si="21">(B12*E12) + (C12*F12) + (D12*G12)</f>
        <v>183.1</v>
      </c>
      <c r="J12" s="2">
        <f t="shared" si="2"/>
        <v>1</v>
      </c>
      <c r="K12" s="44">
        <f t="shared" ref="K12:K14" si="22">H12-J12</f>
        <v>-1</v>
      </c>
      <c r="L12" s="4">
        <f t="shared" ref="L12:L14" si="23">($D$3*K12*B12)</f>
        <v>-4</v>
      </c>
      <c r="M12" s="4">
        <f t="shared" ref="M12:M14" si="24">($D$3*K12*C12)</f>
        <v>-2</v>
      </c>
      <c r="N12" s="5">
        <f t="shared" ref="N12:N14" si="25">($D$3*K12*D12)</f>
        <v>-0.2</v>
      </c>
      <c r="O12" s="31"/>
      <c r="P12" s="36">
        <v>40</v>
      </c>
      <c r="Q12" s="37">
        <v>40</v>
      </c>
      <c r="R12" s="31"/>
    </row>
    <row r="13" spans="1:18">
      <c r="A13" s="81"/>
      <c r="B13" s="26">
        <v>80</v>
      </c>
      <c r="C13" s="6">
        <v>60</v>
      </c>
      <c r="D13" s="6">
        <v>1</v>
      </c>
      <c r="E13" s="59">
        <f t="shared" si="17"/>
        <v>9.9999999999999645E-2</v>
      </c>
      <c r="F13" s="60">
        <f t="shared" si="18"/>
        <v>8.1</v>
      </c>
      <c r="G13" s="61">
        <f t="shared" si="19"/>
        <v>-9.9999999999999978E-2</v>
      </c>
      <c r="H13" s="45">
        <f t="shared" si="20"/>
        <v>1</v>
      </c>
      <c r="I13" s="9">
        <f t="shared" si="21"/>
        <v>493.9</v>
      </c>
      <c r="J13" s="8">
        <f t="shared" si="2"/>
        <v>1</v>
      </c>
      <c r="K13" s="46">
        <f t="shared" si="22"/>
        <v>0</v>
      </c>
      <c r="L13" s="10">
        <f t="shared" si="23"/>
        <v>0</v>
      </c>
      <c r="M13" s="10">
        <f t="shared" si="24"/>
        <v>0</v>
      </c>
      <c r="N13" s="11">
        <f t="shared" si="25"/>
        <v>0</v>
      </c>
      <c r="O13" s="31"/>
      <c r="P13" s="36">
        <v>40</v>
      </c>
      <c r="Q13" s="37">
        <v>20</v>
      </c>
      <c r="R13" s="31"/>
    </row>
    <row r="14" spans="1:18" ht="15.75" thickBot="1">
      <c r="A14" s="82"/>
      <c r="B14" s="28">
        <v>-20</v>
      </c>
      <c r="C14" s="12">
        <v>10</v>
      </c>
      <c r="D14" s="12">
        <v>1</v>
      </c>
      <c r="E14" s="62">
        <f t="shared" si="17"/>
        <v>9.9999999999999645E-2</v>
      </c>
      <c r="F14" s="63">
        <f t="shared" si="18"/>
        <v>8.1</v>
      </c>
      <c r="G14" s="64">
        <f t="shared" si="19"/>
        <v>-9.9999999999999978E-2</v>
      </c>
      <c r="H14" s="47">
        <f t="shared" si="20"/>
        <v>1</v>
      </c>
      <c r="I14" s="15">
        <f t="shared" si="21"/>
        <v>78.900000000000006</v>
      </c>
      <c r="J14" s="14">
        <f t="shared" si="2"/>
        <v>1</v>
      </c>
      <c r="K14" s="48">
        <f t="shared" si="22"/>
        <v>0</v>
      </c>
      <c r="L14" s="16">
        <f t="shared" si="23"/>
        <v>0</v>
      </c>
      <c r="M14" s="16">
        <f t="shared" si="24"/>
        <v>0</v>
      </c>
      <c r="N14" s="17">
        <f t="shared" si="25"/>
        <v>0</v>
      </c>
      <c r="O14" s="31"/>
      <c r="P14" s="36">
        <v>60</v>
      </c>
      <c r="Q14" s="37">
        <v>10</v>
      </c>
      <c r="R14" s="31"/>
    </row>
    <row r="15" spans="1:18">
      <c r="A15" s="80" t="s">
        <v>15</v>
      </c>
      <c r="B15" s="24">
        <v>20</v>
      </c>
      <c r="C15" s="1">
        <v>10</v>
      </c>
      <c r="D15" s="1">
        <v>1</v>
      </c>
      <c r="E15" s="65">
        <f t="shared" ref="E15:E17" si="26">E14+L14</f>
        <v>9.9999999999999645E-2</v>
      </c>
      <c r="F15" s="66">
        <f t="shared" ref="F15:F17" si="27">F14+M14</f>
        <v>8.1</v>
      </c>
      <c r="G15" s="67">
        <f t="shared" ref="G15:G17" si="28">G14+N14</f>
        <v>-9.9999999999999978E-2</v>
      </c>
      <c r="H15" s="45">
        <f t="shared" si="20"/>
        <v>0</v>
      </c>
      <c r="I15" s="3">
        <f t="shared" ref="I15:I17" si="29">(B15*E15) + (C15*F15) + (D15*G15)</f>
        <v>82.9</v>
      </c>
      <c r="J15" s="2">
        <f t="shared" si="2"/>
        <v>1</v>
      </c>
      <c r="K15" s="44">
        <f t="shared" ref="K15:K17" si="30">H15-J15</f>
        <v>-1</v>
      </c>
      <c r="L15" s="4">
        <f t="shared" ref="L15:L17" si="31">($D$3*K15*B15)</f>
        <v>-4</v>
      </c>
      <c r="M15" s="4">
        <f t="shared" ref="M15:M17" si="32">($D$3*K15*C15)</f>
        <v>-2</v>
      </c>
      <c r="N15" s="5">
        <f t="shared" ref="N15:N17" si="33">($D$3*K15*D15)</f>
        <v>-0.2</v>
      </c>
      <c r="O15" s="31"/>
      <c r="P15" s="36">
        <v>100</v>
      </c>
      <c r="Q15" s="37">
        <v>20</v>
      </c>
      <c r="R15" s="31"/>
    </row>
    <row r="16" spans="1:18">
      <c r="A16" s="81"/>
      <c r="B16" s="26">
        <v>80</v>
      </c>
      <c r="C16" s="6">
        <v>60</v>
      </c>
      <c r="D16" s="6">
        <v>1</v>
      </c>
      <c r="E16" s="59">
        <f t="shared" si="26"/>
        <v>-3.9000000000000004</v>
      </c>
      <c r="F16" s="60">
        <f t="shared" si="27"/>
        <v>6.1</v>
      </c>
      <c r="G16" s="61">
        <f t="shared" si="28"/>
        <v>-0.3</v>
      </c>
      <c r="H16" s="45">
        <f t="shared" si="20"/>
        <v>1</v>
      </c>
      <c r="I16" s="9">
        <f t="shared" si="29"/>
        <v>53.7</v>
      </c>
      <c r="J16" s="8">
        <f t="shared" si="2"/>
        <v>1</v>
      </c>
      <c r="K16" s="46">
        <f t="shared" si="30"/>
        <v>0</v>
      </c>
      <c r="L16" s="10">
        <f t="shared" si="31"/>
        <v>0</v>
      </c>
      <c r="M16" s="10">
        <f t="shared" si="32"/>
        <v>0</v>
      </c>
      <c r="N16" s="11">
        <f t="shared" si="33"/>
        <v>0</v>
      </c>
      <c r="O16" s="31"/>
      <c r="P16" s="36">
        <v>100</v>
      </c>
      <c r="Q16" s="37">
        <v>80</v>
      </c>
      <c r="R16" s="31"/>
    </row>
    <row r="17" spans="1:18" ht="15.75" thickBot="1">
      <c r="A17" s="82"/>
      <c r="B17" s="28">
        <v>-20</v>
      </c>
      <c r="C17" s="12">
        <v>10</v>
      </c>
      <c r="D17" s="12">
        <v>1</v>
      </c>
      <c r="E17" s="62">
        <f t="shared" si="26"/>
        <v>-3.9000000000000004</v>
      </c>
      <c r="F17" s="63">
        <f t="shared" si="27"/>
        <v>6.1</v>
      </c>
      <c r="G17" s="64">
        <f t="shared" si="28"/>
        <v>-0.3</v>
      </c>
      <c r="H17" s="47">
        <f t="shared" si="20"/>
        <v>1</v>
      </c>
      <c r="I17" s="15">
        <f t="shared" si="29"/>
        <v>138.69999999999999</v>
      </c>
      <c r="J17" s="14">
        <f t="shared" si="2"/>
        <v>1</v>
      </c>
      <c r="K17" s="48">
        <f t="shared" si="30"/>
        <v>0</v>
      </c>
      <c r="L17" s="16">
        <f t="shared" si="31"/>
        <v>0</v>
      </c>
      <c r="M17" s="16">
        <f t="shared" si="32"/>
        <v>0</v>
      </c>
      <c r="N17" s="17">
        <f t="shared" si="33"/>
        <v>0</v>
      </c>
      <c r="O17" s="31"/>
      <c r="P17" s="36">
        <v>0</v>
      </c>
      <c r="Q17" s="37">
        <v>20</v>
      </c>
      <c r="R17" s="31"/>
    </row>
    <row r="18" spans="1:18">
      <c r="A18" s="80" t="s">
        <v>16</v>
      </c>
      <c r="B18" s="24">
        <v>20</v>
      </c>
      <c r="C18" s="1">
        <v>10</v>
      </c>
      <c r="D18" s="1">
        <v>1</v>
      </c>
      <c r="E18" s="65">
        <f t="shared" ref="E18:E20" si="34">E17+L17</f>
        <v>-3.9000000000000004</v>
      </c>
      <c r="F18" s="66">
        <f t="shared" ref="F18:F20" si="35">F17+M17</f>
        <v>6.1</v>
      </c>
      <c r="G18" s="67">
        <f t="shared" ref="G18:G20" si="36">G17+N17</f>
        <v>-0.3</v>
      </c>
      <c r="H18" s="45">
        <f t="shared" si="20"/>
        <v>0</v>
      </c>
      <c r="I18" s="3">
        <f t="shared" ref="I18:I20" si="37">(B18*E18) + (C18*F18) + (D18*G18)</f>
        <v>-17.3</v>
      </c>
      <c r="J18" s="2">
        <f t="shared" si="2"/>
        <v>0</v>
      </c>
      <c r="K18" s="71">
        <f t="shared" ref="K18:K20" si="38">H18-J18</f>
        <v>0</v>
      </c>
      <c r="L18" s="4">
        <f t="shared" ref="L18:L20" si="39">($D$3*K18*B18)</f>
        <v>0</v>
      </c>
      <c r="M18" s="4">
        <f t="shared" ref="M18:M20" si="40">($D$3*K18*C18)</f>
        <v>0</v>
      </c>
      <c r="N18" s="5">
        <f t="shared" ref="N18:N20" si="41">($D$3*K18*D18)</f>
        <v>0</v>
      </c>
      <c r="O18" s="31"/>
      <c r="P18" s="36">
        <v>-20</v>
      </c>
      <c r="Q18" s="37">
        <v>40</v>
      </c>
      <c r="R18" s="31"/>
    </row>
    <row r="19" spans="1:18">
      <c r="A19" s="81"/>
      <c r="B19" s="26">
        <v>80</v>
      </c>
      <c r="C19" s="6">
        <v>60</v>
      </c>
      <c r="D19" s="6">
        <v>1</v>
      </c>
      <c r="E19" s="59">
        <f t="shared" si="34"/>
        <v>-3.9000000000000004</v>
      </c>
      <c r="F19" s="60">
        <f t="shared" si="35"/>
        <v>6.1</v>
      </c>
      <c r="G19" s="61">
        <f t="shared" si="36"/>
        <v>-0.3</v>
      </c>
      <c r="H19" s="45">
        <f t="shared" si="20"/>
        <v>1</v>
      </c>
      <c r="I19" s="9">
        <f t="shared" si="37"/>
        <v>53.7</v>
      </c>
      <c r="J19" s="8">
        <f t="shared" si="2"/>
        <v>1</v>
      </c>
      <c r="K19" s="72">
        <f t="shared" si="38"/>
        <v>0</v>
      </c>
      <c r="L19" s="10">
        <f t="shared" si="39"/>
        <v>0</v>
      </c>
      <c r="M19" s="10">
        <f t="shared" si="40"/>
        <v>0</v>
      </c>
      <c r="N19" s="11">
        <f t="shared" si="41"/>
        <v>0</v>
      </c>
      <c r="O19" s="31"/>
      <c r="P19" s="36">
        <v>60</v>
      </c>
      <c r="Q19" s="37">
        <v>60</v>
      </c>
      <c r="R19" s="31"/>
    </row>
    <row r="20" spans="1:18" ht="15.75" thickBot="1">
      <c r="A20" s="82"/>
      <c r="B20" s="28">
        <v>-20</v>
      </c>
      <c r="C20" s="12">
        <v>10</v>
      </c>
      <c r="D20" s="12">
        <v>1</v>
      </c>
      <c r="E20" s="62">
        <f t="shared" si="34"/>
        <v>-3.9000000000000004</v>
      </c>
      <c r="F20" s="63">
        <f t="shared" si="35"/>
        <v>6.1</v>
      </c>
      <c r="G20" s="64">
        <f t="shared" si="36"/>
        <v>-0.3</v>
      </c>
      <c r="H20" s="47">
        <f t="shared" si="20"/>
        <v>1</v>
      </c>
      <c r="I20" s="15">
        <f t="shared" si="37"/>
        <v>138.69999999999999</v>
      </c>
      <c r="J20" s="14">
        <f t="shared" si="2"/>
        <v>1</v>
      </c>
      <c r="K20" s="73">
        <f t="shared" si="38"/>
        <v>0</v>
      </c>
      <c r="L20" s="16">
        <f t="shared" si="39"/>
        <v>0</v>
      </c>
      <c r="M20" s="16">
        <f t="shared" si="40"/>
        <v>0</v>
      </c>
      <c r="N20" s="17">
        <f t="shared" si="41"/>
        <v>0</v>
      </c>
      <c r="O20" s="31"/>
      <c r="P20" s="36">
        <v>80</v>
      </c>
      <c r="Q20" s="37">
        <v>30</v>
      </c>
      <c r="R20" s="31"/>
    </row>
    <row r="21" spans="1:18" ht="25.5" customHeight="1">
      <c r="A21" s="58" t="s">
        <v>17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ht="16.5" thickBot="1">
      <c r="A22" s="58" t="s">
        <v>18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ht="15" customHeight="1">
      <c r="B23" s="24">
        <v>20</v>
      </c>
      <c r="C23" s="1">
        <v>50</v>
      </c>
      <c r="D23" s="1">
        <v>1</v>
      </c>
      <c r="E23" s="18">
        <v>-3.9000000000000004</v>
      </c>
      <c r="F23" s="1">
        <v>6.1</v>
      </c>
      <c r="G23" s="1">
        <v>-0.3</v>
      </c>
      <c r="H23" s="21"/>
      <c r="I23" s="3">
        <f t="shared" ref="I23:I31" si="42">(B23*E23) + (C23*F23) + (D23*G23)</f>
        <v>226.7</v>
      </c>
      <c r="J23" s="25">
        <f t="shared" ref="J23:J31" si="43">IF(I23&lt;=0,0,1)</f>
        <v>1</v>
      </c>
      <c r="K23" s="31"/>
      <c r="L23" s="31"/>
      <c r="M23" s="31"/>
      <c r="N23" s="31"/>
      <c r="O23" s="31"/>
      <c r="P23" s="31"/>
      <c r="Q23" s="31"/>
      <c r="R23" s="31"/>
    </row>
    <row r="24" spans="1:18" ht="15" customHeight="1">
      <c r="A24" s="33"/>
      <c r="B24" s="26">
        <v>20</v>
      </c>
      <c r="C24" s="6">
        <v>0</v>
      </c>
      <c r="D24" s="6">
        <v>1</v>
      </c>
      <c r="E24" s="19">
        <v>-3.9000000000000004</v>
      </c>
      <c r="F24" s="7">
        <v>6.1</v>
      </c>
      <c r="G24" s="7">
        <v>-0.3</v>
      </c>
      <c r="H24" s="22"/>
      <c r="I24" s="9">
        <f t="shared" si="42"/>
        <v>-78.3</v>
      </c>
      <c r="J24" s="27">
        <f t="shared" si="43"/>
        <v>0</v>
      </c>
      <c r="K24" s="31"/>
      <c r="L24" s="31"/>
      <c r="M24" s="31"/>
      <c r="N24" s="31"/>
      <c r="O24" s="31"/>
      <c r="P24" s="31"/>
      <c r="Q24" s="31"/>
      <c r="R24" s="31"/>
    </row>
    <row r="25" spans="1:18" ht="15" customHeight="1" thickBot="1">
      <c r="A25" s="33"/>
      <c r="B25" s="28">
        <v>20</v>
      </c>
      <c r="C25" s="12">
        <v>20</v>
      </c>
      <c r="D25" s="12">
        <v>1</v>
      </c>
      <c r="E25" s="20">
        <v>-3.9000000000000004</v>
      </c>
      <c r="F25" s="13">
        <v>6.1</v>
      </c>
      <c r="G25" s="13">
        <v>-0.3</v>
      </c>
      <c r="H25" s="23"/>
      <c r="I25" s="15">
        <f t="shared" si="42"/>
        <v>43.7</v>
      </c>
      <c r="J25" s="29">
        <f t="shared" si="43"/>
        <v>1</v>
      </c>
      <c r="K25" s="31"/>
      <c r="L25" s="31"/>
      <c r="M25" s="31"/>
      <c r="N25" s="31"/>
      <c r="O25" s="31"/>
      <c r="P25" s="31"/>
      <c r="Q25" s="31"/>
      <c r="R25" s="31"/>
    </row>
    <row r="26" spans="1:18" ht="15" customHeight="1">
      <c r="A26" s="33"/>
      <c r="B26" s="24">
        <v>40</v>
      </c>
      <c r="C26" s="1">
        <v>30</v>
      </c>
      <c r="D26" s="1">
        <v>1</v>
      </c>
      <c r="E26" s="18">
        <v>-3.9000000000000004</v>
      </c>
      <c r="F26" s="1">
        <v>6.1</v>
      </c>
      <c r="G26" s="1">
        <v>-0.3</v>
      </c>
      <c r="H26" s="21"/>
      <c r="I26" s="3">
        <f t="shared" si="42"/>
        <v>26.7</v>
      </c>
      <c r="J26" s="25">
        <f t="shared" si="43"/>
        <v>1</v>
      </c>
      <c r="K26" s="31"/>
      <c r="L26" s="31"/>
      <c r="M26" s="31"/>
      <c r="N26" s="31"/>
      <c r="O26" s="31"/>
      <c r="P26" s="31"/>
      <c r="Q26" s="31"/>
      <c r="R26" s="31"/>
    </row>
    <row r="27" spans="1:18" ht="15.75" customHeight="1">
      <c r="A27" s="33" t="s">
        <v>19</v>
      </c>
      <c r="B27" s="26">
        <v>40</v>
      </c>
      <c r="C27" s="6">
        <v>40</v>
      </c>
      <c r="D27" s="6">
        <v>1</v>
      </c>
      <c r="E27" s="19">
        <v>-3.9000000000000004</v>
      </c>
      <c r="F27" s="7">
        <v>6.1</v>
      </c>
      <c r="G27" s="7">
        <v>-0.3</v>
      </c>
      <c r="H27" s="22"/>
      <c r="I27" s="9">
        <f t="shared" si="42"/>
        <v>87.7</v>
      </c>
      <c r="J27" s="27">
        <f t="shared" si="43"/>
        <v>1</v>
      </c>
      <c r="K27" s="31"/>
      <c r="L27" s="31"/>
      <c r="M27" s="31"/>
      <c r="N27" s="31"/>
      <c r="O27" s="31"/>
      <c r="P27" s="31"/>
      <c r="Q27" s="31"/>
      <c r="R27" s="31"/>
    </row>
    <row r="28" spans="1:18" ht="15" customHeight="1" thickBot="1">
      <c r="A28" s="33"/>
      <c r="B28" s="28">
        <v>40</v>
      </c>
      <c r="C28" s="12">
        <v>20</v>
      </c>
      <c r="D28" s="12">
        <v>1</v>
      </c>
      <c r="E28" s="20">
        <v>-3.9000000000000004</v>
      </c>
      <c r="F28" s="13">
        <v>6.1</v>
      </c>
      <c r="G28" s="13">
        <v>-0.3</v>
      </c>
      <c r="H28" s="23"/>
      <c r="I28" s="15">
        <f t="shared" si="42"/>
        <v>-34.299999999999997</v>
      </c>
      <c r="J28" s="29">
        <f t="shared" si="43"/>
        <v>0</v>
      </c>
      <c r="K28" s="31"/>
      <c r="L28" s="31"/>
      <c r="M28" s="31"/>
      <c r="N28" s="31"/>
      <c r="O28" s="31"/>
      <c r="P28" s="31"/>
      <c r="Q28" s="31"/>
      <c r="R28" s="31"/>
    </row>
    <row r="29" spans="1:18" ht="15" customHeight="1">
      <c r="A29" s="31"/>
      <c r="B29" s="24">
        <v>80</v>
      </c>
      <c r="C29" s="1">
        <v>30</v>
      </c>
      <c r="D29" s="1">
        <v>1</v>
      </c>
      <c r="E29" s="18">
        <v>-3.9000000000000004</v>
      </c>
      <c r="F29" s="1">
        <v>6.1</v>
      </c>
      <c r="G29" s="1">
        <v>-0.3</v>
      </c>
      <c r="H29" s="21"/>
      <c r="I29" s="3">
        <f t="shared" si="42"/>
        <v>-129.30000000000001</v>
      </c>
      <c r="J29" s="25">
        <f t="shared" si="43"/>
        <v>0</v>
      </c>
      <c r="K29" s="31"/>
      <c r="L29" s="31"/>
      <c r="M29" s="31"/>
      <c r="N29" s="31"/>
      <c r="O29" s="31"/>
      <c r="P29" s="31"/>
      <c r="Q29" s="31"/>
      <c r="R29" s="31"/>
    </row>
    <row r="30" spans="1:18" ht="15.75" customHeight="1">
      <c r="A30" s="31"/>
      <c r="B30" s="26">
        <v>100</v>
      </c>
      <c r="C30" s="6">
        <v>20</v>
      </c>
      <c r="D30" s="6">
        <v>1</v>
      </c>
      <c r="E30" s="19">
        <v>-3.9000000000000004</v>
      </c>
      <c r="F30" s="7">
        <v>6.1</v>
      </c>
      <c r="G30" s="7">
        <v>-0.3</v>
      </c>
      <c r="H30" s="22"/>
      <c r="I30" s="9">
        <f t="shared" si="42"/>
        <v>-268.30000000000007</v>
      </c>
      <c r="J30" s="27">
        <f t="shared" si="43"/>
        <v>0</v>
      </c>
      <c r="K30" s="31"/>
      <c r="L30" s="31"/>
      <c r="M30" s="31"/>
      <c r="N30" s="31"/>
      <c r="O30" s="31"/>
      <c r="P30" s="31"/>
      <c r="Q30" s="31"/>
      <c r="R30" s="31"/>
    </row>
    <row r="31" spans="1:18" ht="15.75" thickBot="1">
      <c r="A31" s="31"/>
      <c r="B31" s="28">
        <v>100</v>
      </c>
      <c r="C31" s="12">
        <v>80</v>
      </c>
      <c r="D31" s="12">
        <v>1</v>
      </c>
      <c r="E31" s="20">
        <v>-3.9000000000000004</v>
      </c>
      <c r="F31" s="13">
        <v>6.1</v>
      </c>
      <c r="G31" s="13">
        <v>-0.3</v>
      </c>
      <c r="H31" s="23"/>
      <c r="I31" s="15">
        <f t="shared" si="42"/>
        <v>97.699999999999946</v>
      </c>
      <c r="J31" s="29">
        <f t="shared" si="43"/>
        <v>1</v>
      </c>
      <c r="K31" s="31"/>
      <c r="L31" s="31"/>
      <c r="M31" s="31"/>
      <c r="N31" s="31"/>
      <c r="O31" s="31"/>
      <c r="P31" s="31"/>
      <c r="Q31" s="31"/>
      <c r="R31" s="31"/>
    </row>
    <row r="32" spans="1:18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</sheetData>
  <mergeCells count="7">
    <mergeCell ref="P3:Q3"/>
    <mergeCell ref="A18:A20"/>
    <mergeCell ref="B4:G4"/>
    <mergeCell ref="A6:A8"/>
    <mergeCell ref="A9:A11"/>
    <mergeCell ref="A12:A14"/>
    <mergeCell ref="A15:A1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Gallão</dc:creator>
  <cp:lastModifiedBy>Celso Gallão</cp:lastModifiedBy>
  <dcterms:created xsi:type="dcterms:W3CDTF">2013-05-21T17:43:04Z</dcterms:created>
  <dcterms:modified xsi:type="dcterms:W3CDTF">2014-05-19T02:20:01Z</dcterms:modified>
</cp:coreProperties>
</file>