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<sst xmlns="http://schemas.openxmlformats.org/spreadsheetml/2006/main" count="64" uniqueCount="58">
  <si>
    <t>Outstanding works</t>
  </si>
  <si>
    <t>Item</t>
  </si>
  <si>
    <t>Description</t>
  </si>
  <si>
    <t>Details</t>
  </si>
  <si>
    <t>Rate</t>
  </si>
  <si>
    <t>Quantity</t>
  </si>
  <si>
    <t>Est. Cost</t>
  </si>
  <si>
    <t>Openings</t>
  </si>
  <si>
    <t>Aluminium Doors</t>
  </si>
  <si>
    <t>Main door</t>
  </si>
  <si>
    <t>2400x2000</t>
  </si>
  <si>
    <t>Kitchen door</t>
  </si>
  <si>
    <t>900x2000</t>
  </si>
  <si>
    <t>Dining room door</t>
  </si>
  <si>
    <t>Bathroom doors</t>
  </si>
  <si>
    <t>Bedroom doors</t>
  </si>
  <si>
    <t>Garage door (Motorised roller shutters)</t>
  </si>
  <si>
    <t>6200x3000</t>
  </si>
  <si>
    <t>Aluminium Windows</t>
  </si>
  <si>
    <t>Windows</t>
  </si>
  <si>
    <t>1500x1500</t>
  </si>
  <si>
    <t>Impostes (kitchen)</t>
  </si>
  <si>
    <t>1500x400</t>
  </si>
  <si>
    <t>Impostes (bathrooms)</t>
  </si>
  <si>
    <t>600x600</t>
  </si>
  <si>
    <t>Security</t>
  </si>
  <si>
    <t>Burglarproof Bars</t>
  </si>
  <si>
    <t>Accordeon Main door</t>
  </si>
  <si>
    <t>Accordeon Auxiliary doors</t>
  </si>
  <si>
    <t>Tiles</t>
  </si>
  <si>
    <t>Indoor</t>
  </si>
  <si>
    <t>Bathrooms</t>
  </si>
  <si>
    <t>Outdoor</t>
  </si>
  <si>
    <t>Wall tiles (kitchen)</t>
  </si>
  <si>
    <t>Wall tiles (bathroom)</t>
  </si>
  <si>
    <t>Quartz</t>
  </si>
  <si>
    <t>Electrical works</t>
  </si>
  <si>
    <t>Routing (Conduit/trunking)</t>
  </si>
  <si>
    <t>Underground feeder</t>
  </si>
  <si>
    <t>Garage entryway and Steps</t>
  </si>
  <si>
    <t>Main Distribution Board (complete)</t>
  </si>
  <si>
    <t>Solar waterheater</t>
  </si>
  <si>
    <t>External supply</t>
  </si>
  <si>
    <t>Gas water heater</t>
  </si>
  <si>
    <t>Cabling</t>
  </si>
  <si>
    <t>Switches and sockets</t>
  </si>
  <si>
    <t>Luminaires</t>
  </si>
  <si>
    <t>Plumbing</t>
  </si>
  <si>
    <t>Furniture</t>
  </si>
  <si>
    <t>Piping works</t>
  </si>
  <si>
    <t>Kitchen</t>
  </si>
  <si>
    <t>Wastewater network</t>
  </si>
  <si>
    <t>Fittings</t>
  </si>
  <si>
    <t>Water tank</t>
  </si>
  <si>
    <t>Pump</t>
  </si>
  <si>
    <t>Rainwater piping</t>
  </si>
  <si>
    <t>Rainwater tank</t>
  </si>
  <si>
    <t>Soakaways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</si>
</sst>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2" fontId="4" numFmtId="0" xfId="0" applyAlignment="1" applyFill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75"/>
  </cols>
  <sheetData>
    <row r="1">
      <c r="A1" s="1" t="s">
        <v>0</v>
      </c>
    </row>
    <row r="2">
      <c r="A2" s="1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>
      <c r="B4" s="2" t="s">
        <v>7</v>
      </c>
    </row>
    <row r="5">
      <c r="B5" s="3" t="s">
        <v>8</v>
      </c>
    </row>
    <row r="6">
      <c r="B6" s="1" t="s">
        <v>9</v>
      </c>
      <c r="C6" s="1" t="s">
        <v>10</v>
      </c>
      <c r="D6" s="1">
        <f>2.4*2*3150</f>
        <v>15120</v>
      </c>
      <c r="E6" s="1">
        <v>1.0</v>
      </c>
      <c r="F6" s="1">
        <f t="shared" ref="F6:F11" si="1">D6*E6</f>
        <v>15120</v>
      </c>
    </row>
    <row r="7">
      <c r="B7" s="1" t="s">
        <v>11</v>
      </c>
      <c r="C7" s="1" t="s">
        <v>12</v>
      </c>
      <c r="D7" s="1">
        <v>10000.0</v>
      </c>
      <c r="E7" s="1">
        <v>1.0</v>
      </c>
      <c r="F7" s="1">
        <f t="shared" si="1"/>
        <v>10000</v>
      </c>
    </row>
    <row r="8">
      <c r="B8" s="1" t="s">
        <v>13</v>
      </c>
      <c r="C8" s="1" t="s">
        <v>12</v>
      </c>
      <c r="D8" s="1">
        <v>10000.0</v>
      </c>
      <c r="E8" s="1">
        <v>1.0</v>
      </c>
      <c r="F8" s="1">
        <f t="shared" si="1"/>
        <v>10000</v>
      </c>
    </row>
    <row r="9">
      <c r="B9" s="1" t="s">
        <v>14</v>
      </c>
      <c r="C9" s="1" t="s">
        <v>12</v>
      </c>
      <c r="D9" s="1">
        <v>10000.0</v>
      </c>
      <c r="E9" s="1">
        <v>2.0</v>
      </c>
      <c r="F9" s="1">
        <f t="shared" si="1"/>
        <v>20000</v>
      </c>
    </row>
    <row r="10">
      <c r="B10" s="1" t="s">
        <v>15</v>
      </c>
      <c r="C10" s="1" t="s">
        <v>12</v>
      </c>
      <c r="D10" s="1">
        <v>10000.0</v>
      </c>
      <c r="E10" s="1">
        <v>2.0</v>
      </c>
      <c r="F10" s="1">
        <f t="shared" si="1"/>
        <v>20000</v>
      </c>
    </row>
    <row r="11">
      <c r="B11" s="1" t="s">
        <v>16</v>
      </c>
      <c r="C11" s="1" t="s">
        <v>17</v>
      </c>
      <c r="D11" s="1">
        <v>200000.0</v>
      </c>
      <c r="E11" s="1">
        <v>1.0</v>
      </c>
      <c r="F11" s="1">
        <f t="shared" si="1"/>
        <v>200000</v>
      </c>
    </row>
    <row r="12">
      <c r="B12" s="3" t="s">
        <v>18</v>
      </c>
    </row>
    <row r="13">
      <c r="B13" s="1" t="s">
        <v>19</v>
      </c>
      <c r="C13" s="1" t="s">
        <v>20</v>
      </c>
      <c r="D13" s="1">
        <f>2.25*3500</f>
        <v>7875</v>
      </c>
      <c r="E13" s="1">
        <v>8.0</v>
      </c>
      <c r="F13" s="4">
        <f t="shared" ref="F13:F15" si="2">E13*D13</f>
        <v>63000</v>
      </c>
    </row>
    <row r="14">
      <c r="B14" s="1" t="s">
        <v>21</v>
      </c>
      <c r="C14" s="1" t="s">
        <v>22</v>
      </c>
      <c r="D14" s="4">
        <f>1.5*0.4*3500</f>
        <v>2100</v>
      </c>
      <c r="E14" s="1">
        <v>1.0</v>
      </c>
      <c r="F14" s="4">
        <f t="shared" si="2"/>
        <v>2100</v>
      </c>
    </row>
    <row r="15">
      <c r="B15" s="1" t="s">
        <v>23</v>
      </c>
      <c r="C15" s="1" t="s">
        <v>24</v>
      </c>
      <c r="D15" s="4">
        <f>0.6*0.6*3500</f>
        <v>1260</v>
      </c>
      <c r="E15" s="1">
        <v>2.0</v>
      </c>
      <c r="F15" s="4">
        <f t="shared" si="2"/>
        <v>2520</v>
      </c>
    </row>
    <row r="16">
      <c r="B16" s="3" t="s">
        <v>25</v>
      </c>
    </row>
    <row r="17">
      <c r="B17" s="5" t="s">
        <v>26</v>
      </c>
      <c r="C17" s="1" t="s">
        <v>20</v>
      </c>
      <c r="D17" s="4">
        <f>8000</f>
        <v>8000</v>
      </c>
      <c r="E17" s="1">
        <v>11.0</v>
      </c>
      <c r="F17" s="4">
        <f t="shared" ref="F17:F19" si="3">D17*E17</f>
        <v>88000</v>
      </c>
    </row>
    <row r="18">
      <c r="B18" s="1" t="s">
        <v>27</v>
      </c>
      <c r="C18" s="1" t="s">
        <v>10</v>
      </c>
      <c r="D18" s="1">
        <v>80000.0</v>
      </c>
      <c r="E18" s="1">
        <v>1.0</v>
      </c>
      <c r="F18" s="4">
        <f t="shared" si="3"/>
        <v>80000</v>
      </c>
    </row>
    <row r="19">
      <c r="B19" s="1" t="s">
        <v>28</v>
      </c>
      <c r="C19" s="1" t="s">
        <v>12</v>
      </c>
      <c r="D19" s="1">
        <v>50000.0</v>
      </c>
      <c r="E19" s="1">
        <v>1.0</v>
      </c>
      <c r="F19" s="4">
        <f t="shared" si="3"/>
        <v>50000</v>
      </c>
    </row>
    <row r="20">
      <c r="B20" s="6" t="s">
        <v>29</v>
      </c>
    </row>
    <row r="21">
      <c r="B21" s="7" t="s">
        <v>30</v>
      </c>
    </row>
    <row r="22">
      <c r="B22" s="1" t="s">
        <v>31</v>
      </c>
    </row>
    <row r="23">
      <c r="B23" s="1" t="s">
        <v>32</v>
      </c>
    </row>
    <row r="24">
      <c r="B24" s="1" t="s">
        <v>33</v>
      </c>
    </row>
    <row r="25">
      <c r="B25" s="1" t="s">
        <v>34</v>
      </c>
    </row>
    <row r="26">
      <c r="B26" s="1" t="s">
        <v>35</v>
      </c>
    </row>
    <row r="28">
      <c r="B28" s="2" t="s">
        <v>36</v>
      </c>
    </row>
    <row r="29">
      <c r="B29" s="1" t="s">
        <v>37</v>
      </c>
    </row>
    <row r="30">
      <c r="B30" s="1" t="s">
        <v>38</v>
      </c>
      <c r="E30" s="1" t="s">
        <v>39</v>
      </c>
    </row>
    <row r="31">
      <c r="B31" s="1" t="s">
        <v>40</v>
      </c>
      <c r="E31" s="1" t="s">
        <v>41</v>
      </c>
    </row>
    <row r="32">
      <c r="B32" s="1" t="s">
        <v>42</v>
      </c>
      <c r="E32" s="1" t="s">
        <v>43</v>
      </c>
    </row>
    <row r="33">
      <c r="B33" s="1" t="s">
        <v>44</v>
      </c>
    </row>
    <row r="34">
      <c r="B34" s="1" t="s">
        <v>45</v>
      </c>
    </row>
    <row r="35">
      <c r="B35" s="1" t="s">
        <v>46</v>
      </c>
    </row>
    <row r="43">
      <c r="B43" s="2" t="s">
        <v>47</v>
      </c>
      <c r="C43" s="1"/>
      <c r="D43" s="1"/>
      <c r="E43" s="1"/>
      <c r="F43" s="1" t="s">
        <v>48</v>
      </c>
    </row>
    <row r="44">
      <c r="B44" s="8" t="s">
        <v>49</v>
      </c>
      <c r="C44" s="1"/>
      <c r="D44" s="1"/>
      <c r="E44" s="1"/>
      <c r="F44" s="1" t="s">
        <v>50</v>
      </c>
    </row>
    <row r="45">
      <c r="B45" s="8" t="s">
        <v>51</v>
      </c>
    </row>
    <row r="46">
      <c r="B46" s="8" t="s">
        <v>52</v>
      </c>
    </row>
    <row r="47">
      <c r="B47" s="8" t="s">
        <v>53</v>
      </c>
    </row>
    <row r="48">
      <c r="B48" s="1" t="s">
        <v>54</v>
      </c>
    </row>
    <row r="49">
      <c r="B49" s="5" t="s">
        <v>55</v>
      </c>
    </row>
    <row r="50">
      <c r="B50" s="5" t="s">
        <v>56</v>
      </c>
    </row>
    <row r="51">
      <c r="B51" s="8" t="s">
        <v>57</v>
      </c>
    </row>
  </sheetData>
  <drawing r:id="rId1"/>
</worksheet>
</file>