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esktop\"/>
    </mc:Choice>
  </mc:AlternateContent>
  <xr:revisionPtr revIDLastSave="0" documentId="13_ncr:1_{1FAF0512-518F-46E6-9C76-226B462CBD8F}" xr6:coauthVersionLast="47" xr6:coauthVersionMax="47" xr10:uidLastSave="{00000000-0000-0000-0000-000000000000}"/>
  <bookViews>
    <workbookView xWindow="-26505" yWindow="825" windowWidth="21600" windowHeight="11295" activeTab="2" xr2:uid="{00000000-000D-0000-FFFF-FFFF00000000}"/>
  </bookViews>
  <sheets>
    <sheet name="mcc_simpson_by_group_v_simpson_" sheetId="1" r:id="rId1"/>
    <sheet name="Pivoted" sheetId="2" r:id="rId2"/>
    <sheet name="Samples_distribution" sheetId="4" r:id="rId3"/>
  </sheets>
  <definedNames>
    <definedName name="_xlnm._FilterDatabase" localSheetId="0" hidden="1">mcc_simpson_by_group_v_simpson_!$B$1:$I$161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2" i="1"/>
  <c r="P11" i="4"/>
  <c r="M11" i="4"/>
  <c r="K11" i="4"/>
  <c r="J11" i="4"/>
  <c r="AA5" i="4"/>
  <c r="X5" i="4"/>
  <c r="V5" i="4"/>
  <c r="T5" i="4"/>
  <c r="P5" i="4"/>
  <c r="N5" i="4"/>
  <c r="M5" i="4"/>
  <c r="J5" i="4"/>
  <c r="A161" i="1" l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P57" i="2" s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D13" i="2" s="1"/>
  <c r="A2" i="1"/>
  <c r="AA59" i="2" s="1"/>
  <c r="AE60" i="2" l="1"/>
  <c r="L50" i="2"/>
  <c r="S60" i="2"/>
  <c r="AD50" i="2"/>
  <c r="Y60" i="2"/>
  <c r="AE52" i="2"/>
  <c r="N59" i="2"/>
  <c r="O60" i="2"/>
  <c r="AB50" i="2"/>
  <c r="AA51" i="2"/>
  <c r="W60" i="2"/>
  <c r="AD52" i="2"/>
  <c r="X59" i="2"/>
  <c r="AB53" i="2"/>
  <c r="M60" i="2"/>
  <c r="L59" i="2"/>
  <c r="Y51" i="2"/>
  <c r="X52" i="2"/>
  <c r="AE51" i="2"/>
  <c r="AA53" i="2"/>
  <c r="W58" i="2"/>
  <c r="AB52" i="2"/>
  <c r="N57" i="2"/>
  <c r="M58" i="2"/>
  <c r="X50" i="2"/>
  <c r="V59" i="2"/>
  <c r="AD57" i="2"/>
  <c r="AD58" i="2"/>
  <c r="Y53" i="2"/>
  <c r="Z59" i="2"/>
  <c r="Z50" i="2"/>
  <c r="AC58" i="2"/>
  <c r="AE53" i="2"/>
  <c r="S57" i="2"/>
  <c r="U57" i="2"/>
  <c r="W57" i="2"/>
  <c r="AD60" i="2"/>
  <c r="Q58" i="2"/>
  <c r="P59" i="2"/>
  <c r="AB59" i="2"/>
  <c r="Z52" i="2"/>
  <c r="R58" i="2"/>
  <c r="T58" i="2"/>
  <c r="V58" i="2"/>
  <c r="AA57" i="2"/>
  <c r="Y58" i="2"/>
  <c r="Z60" i="2"/>
  <c r="AC60" i="2"/>
  <c r="AA60" i="2"/>
  <c r="Q57" i="2"/>
  <c r="Q59" i="2"/>
  <c r="S59" i="2"/>
  <c r="U59" i="2"/>
  <c r="Z58" i="2"/>
  <c r="AE58" i="2"/>
  <c r="AC53" i="2"/>
  <c r="P58" i="2"/>
  <c r="P60" i="2"/>
  <c r="R60" i="2"/>
  <c r="T60" i="2"/>
  <c r="Y59" i="2"/>
  <c r="O57" i="2"/>
  <c r="O59" i="2"/>
  <c r="L58" i="2"/>
  <c r="AC50" i="2"/>
  <c r="AE50" i="2"/>
  <c r="X60" i="2"/>
  <c r="O58" i="2"/>
  <c r="N58" i="2"/>
  <c r="N60" i="2"/>
  <c r="AA50" i="2"/>
  <c r="Z51" i="2"/>
  <c r="AB51" i="2"/>
  <c r="AC52" i="2"/>
  <c r="M59" i="2"/>
  <c r="L60" i="2"/>
  <c r="X51" i="2"/>
  <c r="AE57" i="2"/>
  <c r="Y52" i="2"/>
  <c r="Z53" i="2"/>
  <c r="AC59" i="2"/>
  <c r="Y50" i="2"/>
  <c r="T57" i="2"/>
  <c r="V57" i="2"/>
  <c r="X57" i="2"/>
  <c r="Q60" i="2"/>
  <c r="L57" i="2"/>
  <c r="V60" i="2"/>
  <c r="Q51" i="2"/>
  <c r="U52" i="2"/>
  <c r="L53" i="2"/>
  <c r="M50" i="2"/>
  <c r="N50" i="2"/>
  <c r="S51" i="2"/>
  <c r="W52" i="2"/>
  <c r="L51" i="2"/>
  <c r="T51" i="2"/>
  <c r="AA52" i="2"/>
  <c r="U51" i="2"/>
  <c r="M53" i="2"/>
  <c r="W51" i="2"/>
  <c r="O50" i="2"/>
  <c r="P50" i="2"/>
  <c r="Q50" i="2"/>
  <c r="V51" i="2"/>
  <c r="N53" i="2"/>
  <c r="O53" i="2"/>
  <c r="R50" i="2"/>
  <c r="S50" i="2"/>
  <c r="T50" i="2"/>
  <c r="M52" i="2"/>
  <c r="Q53" i="2"/>
  <c r="U50" i="2"/>
  <c r="N52" i="2"/>
  <c r="R53" i="2"/>
  <c r="M57" i="2"/>
  <c r="V50" i="2"/>
  <c r="O52" i="2"/>
  <c r="S53" i="2"/>
  <c r="W50" i="2"/>
  <c r="T53" i="2"/>
  <c r="P51" i="2"/>
  <c r="AC51" i="2"/>
  <c r="P52" i="2"/>
  <c r="X53" i="2"/>
  <c r="P53" i="2"/>
  <c r="AD59" i="2"/>
  <c r="M51" i="2"/>
  <c r="Q52" i="2"/>
  <c r="U53" i="2"/>
  <c r="X58" i="2"/>
  <c r="S52" i="2"/>
  <c r="L52" i="2"/>
  <c r="Y57" i="2"/>
  <c r="N51" i="2"/>
  <c r="R52" i="2"/>
  <c r="V53" i="2"/>
  <c r="O51" i="2"/>
  <c r="W53" i="2"/>
  <c r="T52" i="2"/>
  <c r="V52" i="2"/>
  <c r="R51" i="2"/>
  <c r="AD51" i="2"/>
  <c r="W59" i="2"/>
  <c r="AC57" i="2"/>
  <c r="AB60" i="2"/>
  <c r="U60" i="2"/>
  <c r="S58" i="2"/>
  <c r="U58" i="2"/>
  <c r="AE59" i="2"/>
  <c r="AB57" i="2"/>
  <c r="AB58" i="2"/>
  <c r="AD53" i="2"/>
  <c r="R57" i="2"/>
  <c r="R59" i="2"/>
  <c r="T59" i="2"/>
  <c r="Z57" i="2"/>
  <c r="AA58" i="2"/>
  <c r="M41" i="2"/>
  <c r="AC41" i="2"/>
  <c r="Z42" i="2"/>
  <c r="W43" i="2"/>
  <c r="T44" i="2"/>
  <c r="M33" i="2"/>
  <c r="AC33" i="2"/>
  <c r="Z34" i="2"/>
  <c r="W35" i="2"/>
  <c r="T36" i="2"/>
  <c r="M25" i="2"/>
  <c r="AC25" i="2"/>
  <c r="Z26" i="2"/>
  <c r="W27" i="2"/>
  <c r="T28" i="2"/>
  <c r="AA35" i="2"/>
  <c r="AA27" i="2"/>
  <c r="AD43" i="2"/>
  <c r="N27" i="2"/>
  <c r="R42" i="2"/>
  <c r="O27" i="2"/>
  <c r="W33" i="2"/>
  <c r="U42" i="2"/>
  <c r="W26" i="2"/>
  <c r="V43" i="2"/>
  <c r="N41" i="2"/>
  <c r="AD41" i="2"/>
  <c r="AA42" i="2"/>
  <c r="X43" i="2"/>
  <c r="U44" i="2"/>
  <c r="N33" i="2"/>
  <c r="AD33" i="2"/>
  <c r="AA34" i="2"/>
  <c r="X35" i="2"/>
  <c r="U36" i="2"/>
  <c r="N25" i="2"/>
  <c r="AD25" i="2"/>
  <c r="AA26" i="2"/>
  <c r="X27" i="2"/>
  <c r="U28" i="2"/>
  <c r="AD34" i="2"/>
  <c r="T33" i="2"/>
  <c r="R34" i="2"/>
  <c r="AB28" i="2"/>
  <c r="Q35" i="2"/>
  <c r="O28" i="2"/>
  <c r="Q44" i="2"/>
  <c r="V27" i="2"/>
  <c r="O41" i="2"/>
  <c r="AE41" i="2"/>
  <c r="AB42" i="2"/>
  <c r="Y43" i="2"/>
  <c r="V44" i="2"/>
  <c r="O33" i="2"/>
  <c r="AE33" i="2"/>
  <c r="AB34" i="2"/>
  <c r="Y35" i="2"/>
  <c r="V36" i="2"/>
  <c r="O25" i="2"/>
  <c r="AE25" i="2"/>
  <c r="AB26" i="2"/>
  <c r="Y27" i="2"/>
  <c r="V28" i="2"/>
  <c r="N34" i="2"/>
  <c r="AD26" i="2"/>
  <c r="AD35" i="2"/>
  <c r="U33" i="2"/>
  <c r="W25" i="2"/>
  <c r="O36" i="2"/>
  <c r="Y33" i="2"/>
  <c r="W34" i="2"/>
  <c r="Y42" i="2"/>
  <c r="P41" i="2"/>
  <c r="M42" i="2"/>
  <c r="AC42" i="2"/>
  <c r="Z43" i="2"/>
  <c r="W44" i="2"/>
  <c r="P33" i="2"/>
  <c r="M34" i="2"/>
  <c r="AC34" i="2"/>
  <c r="Z35" i="2"/>
  <c r="W36" i="2"/>
  <c r="P25" i="2"/>
  <c r="M26" i="2"/>
  <c r="AC26" i="2"/>
  <c r="Z27" i="2"/>
  <c r="W28" i="2"/>
  <c r="Q33" i="2"/>
  <c r="Q34" i="2"/>
  <c r="AE43" i="2"/>
  <c r="T42" i="2"/>
  <c r="Q27" i="2"/>
  <c r="X33" i="2"/>
  <c r="Q28" i="2"/>
  <c r="Y34" i="2"/>
  <c r="Q41" i="2"/>
  <c r="N42" i="2"/>
  <c r="AD42" i="2"/>
  <c r="AA43" i="2"/>
  <c r="X44" i="2"/>
  <c r="X36" i="2"/>
  <c r="Q25" i="2"/>
  <c r="N26" i="2"/>
  <c r="X28" i="2"/>
  <c r="N35" i="2"/>
  <c r="AA28" i="2"/>
  <c r="O43" i="2"/>
  <c r="AE27" i="2"/>
  <c r="T34" i="2"/>
  <c r="N28" i="2"/>
  <c r="R35" i="2"/>
  <c r="L44" i="2"/>
  <c r="Q36" i="2"/>
  <c r="L41" i="2"/>
  <c r="R41" i="2"/>
  <c r="O42" i="2"/>
  <c r="AE42" i="2"/>
  <c r="AB43" i="2"/>
  <c r="Y44" i="2"/>
  <c r="R33" i="2"/>
  <c r="O34" i="2"/>
  <c r="AE34" i="2"/>
  <c r="AB35" i="2"/>
  <c r="Y36" i="2"/>
  <c r="R25" i="2"/>
  <c r="O26" i="2"/>
  <c r="AE26" i="2"/>
  <c r="AB27" i="2"/>
  <c r="Y28" i="2"/>
  <c r="T41" i="2"/>
  <c r="AA44" i="2"/>
  <c r="T25" i="2"/>
  <c r="O35" i="2"/>
  <c r="N44" i="2"/>
  <c r="O44" i="2"/>
  <c r="P36" i="2"/>
  <c r="L43" i="2"/>
  <c r="AB33" i="2"/>
  <c r="S41" i="2"/>
  <c r="P42" i="2"/>
  <c r="M43" i="2"/>
  <c r="AC43" i="2"/>
  <c r="Z44" i="2"/>
  <c r="S33" i="2"/>
  <c r="P34" i="2"/>
  <c r="M35" i="2"/>
  <c r="AC35" i="2"/>
  <c r="Z36" i="2"/>
  <c r="S25" i="2"/>
  <c r="P26" i="2"/>
  <c r="M27" i="2"/>
  <c r="AC27" i="2"/>
  <c r="Z28" i="2"/>
  <c r="Q42" i="2"/>
  <c r="AA36" i="2"/>
  <c r="AD27" i="2"/>
  <c r="AB44" i="2"/>
  <c r="N36" i="2"/>
  <c r="X25" i="2"/>
  <c r="AE28" i="2"/>
  <c r="V26" i="2"/>
  <c r="T35" i="2"/>
  <c r="S36" i="2"/>
  <c r="N43" i="2"/>
  <c r="Q26" i="2"/>
  <c r="AB36" i="2"/>
  <c r="R26" i="2"/>
  <c r="AD36" i="2"/>
  <c r="AE36" i="2"/>
  <c r="V34" i="2"/>
  <c r="Z25" i="2"/>
  <c r="S28" i="2"/>
  <c r="U41" i="2"/>
  <c r="AE35" i="2"/>
  <c r="U25" i="2"/>
  <c r="AD44" i="2"/>
  <c r="R43" i="2"/>
  <c r="Y25" i="2"/>
  <c r="Z33" i="2"/>
  <c r="AB41" i="2"/>
  <c r="V41" i="2"/>
  <c r="S42" i="2"/>
  <c r="P43" i="2"/>
  <c r="M44" i="2"/>
  <c r="AC44" i="2"/>
  <c r="V33" i="2"/>
  <c r="S34" i="2"/>
  <c r="P35" i="2"/>
  <c r="M36" i="2"/>
  <c r="AC36" i="2"/>
  <c r="V25" i="2"/>
  <c r="S26" i="2"/>
  <c r="P27" i="2"/>
  <c r="M28" i="2"/>
  <c r="AC28" i="2"/>
  <c r="Q43" i="2"/>
  <c r="U26" i="2"/>
  <c r="P28" i="2"/>
  <c r="L35" i="2"/>
  <c r="W41" i="2"/>
  <c r="T26" i="2"/>
  <c r="AD28" i="2"/>
  <c r="U34" i="2"/>
  <c r="S35" i="2"/>
  <c r="T43" i="2"/>
  <c r="V35" i="2"/>
  <c r="X41" i="2"/>
  <c r="AE44" i="2"/>
  <c r="R27" i="2"/>
  <c r="L36" i="2"/>
  <c r="Z41" i="2"/>
  <c r="T27" i="2"/>
  <c r="AB25" i="2"/>
  <c r="Y41" i="2"/>
  <c r="V42" i="2"/>
  <c r="S43" i="2"/>
  <c r="P44" i="2"/>
  <c r="S27" i="2"/>
  <c r="W42" i="2"/>
  <c r="Y26" i="2"/>
  <c r="AA41" i="2"/>
  <c r="X42" i="2"/>
  <c r="U43" i="2"/>
  <c r="R44" i="2"/>
  <c r="L42" i="2"/>
  <c r="AA33" i="2"/>
  <c r="X34" i="2"/>
  <c r="U35" i="2"/>
  <c r="R36" i="2"/>
  <c r="L34" i="2"/>
  <c r="AA25" i="2"/>
  <c r="X26" i="2"/>
  <c r="U27" i="2"/>
  <c r="R28" i="2"/>
  <c r="S44" i="2"/>
  <c r="L33" i="2"/>
  <c r="L26" i="2"/>
  <c r="L28" i="2"/>
  <c r="L27" i="2"/>
  <c r="L25" i="2"/>
  <c r="L5" i="2"/>
  <c r="W10" i="2"/>
  <c r="AA17" i="2"/>
  <c r="M3" i="2"/>
  <c r="L4" i="2"/>
  <c r="T5" i="2"/>
  <c r="L3" i="2"/>
  <c r="P3" i="2"/>
  <c r="V6" i="2"/>
  <c r="Y5" i="2"/>
  <c r="AB4" i="2"/>
  <c r="L10" i="2"/>
  <c r="S13" i="2"/>
  <c r="V12" i="2"/>
  <c r="Y11" i="2"/>
  <c r="AB10" i="2"/>
  <c r="L17" i="2"/>
  <c r="S20" i="2"/>
  <c r="V19" i="2"/>
  <c r="Y18" i="2"/>
  <c r="AB17" i="2"/>
  <c r="Q12" i="2"/>
  <c r="AE3" i="2"/>
  <c r="O3" i="2"/>
  <c r="U6" i="2"/>
  <c r="X5" i="2"/>
  <c r="AA4" i="2"/>
  <c r="L11" i="2"/>
  <c r="R13" i="2"/>
  <c r="U12" i="2"/>
  <c r="X11" i="2"/>
  <c r="AA10" i="2"/>
  <c r="L18" i="2"/>
  <c r="R20" i="2"/>
  <c r="U19" i="2"/>
  <c r="X18" i="2"/>
  <c r="W4" i="2"/>
  <c r="AD3" i="2"/>
  <c r="N3" i="2"/>
  <c r="T6" i="2"/>
  <c r="W5" i="2"/>
  <c r="Z4" i="2"/>
  <c r="L12" i="2"/>
  <c r="Q13" i="2"/>
  <c r="T12" i="2"/>
  <c r="W11" i="2"/>
  <c r="Z10" i="2"/>
  <c r="L19" i="2"/>
  <c r="Q20" i="2"/>
  <c r="T19" i="2"/>
  <c r="W18" i="2"/>
  <c r="Z17" i="2"/>
  <c r="AC3" i="2"/>
  <c r="S6" i="2"/>
  <c r="V5" i="2"/>
  <c r="Y4" i="2"/>
  <c r="L13" i="2"/>
  <c r="P13" i="2"/>
  <c r="S12" i="2"/>
  <c r="V11" i="2"/>
  <c r="Y10" i="2"/>
  <c r="L20" i="2"/>
  <c r="P20" i="2"/>
  <c r="S19" i="2"/>
  <c r="V18" i="2"/>
  <c r="Y17" i="2"/>
  <c r="AB3" i="2"/>
  <c r="R6" i="2"/>
  <c r="U5" i="2"/>
  <c r="X4" i="2"/>
  <c r="AE13" i="2"/>
  <c r="O13" i="2"/>
  <c r="R12" i="2"/>
  <c r="U11" i="2"/>
  <c r="X10" i="2"/>
  <c r="AE20" i="2"/>
  <c r="O20" i="2"/>
  <c r="R19" i="2"/>
  <c r="U18" i="2"/>
  <c r="X17" i="2"/>
  <c r="AA3" i="2"/>
  <c r="AD20" i="2"/>
  <c r="N20" i="2"/>
  <c r="Q19" i="2"/>
  <c r="T18" i="2"/>
  <c r="W17" i="2"/>
  <c r="Z3" i="2"/>
  <c r="L6" i="2"/>
  <c r="P6" i="2"/>
  <c r="S5" i="2"/>
  <c r="V4" i="2"/>
  <c r="AC13" i="2"/>
  <c r="M13" i="2"/>
  <c r="P12" i="2"/>
  <c r="S11" i="2"/>
  <c r="V10" i="2"/>
  <c r="AC20" i="2"/>
  <c r="M20" i="2"/>
  <c r="P19" i="2"/>
  <c r="S18" i="2"/>
  <c r="V17" i="2"/>
  <c r="Y3" i="2"/>
  <c r="AE6" i="2"/>
  <c r="O6" i="2"/>
  <c r="R5" i="2"/>
  <c r="U4" i="2"/>
  <c r="AB13" i="2"/>
  <c r="AE12" i="2"/>
  <c r="O12" i="2"/>
  <c r="R11" i="2"/>
  <c r="U10" i="2"/>
  <c r="AB20" i="2"/>
  <c r="AE19" i="2"/>
  <c r="O19" i="2"/>
  <c r="R18" i="2"/>
  <c r="U17" i="2"/>
  <c r="Q6" i="2"/>
  <c r="X3" i="2"/>
  <c r="AD6" i="2"/>
  <c r="N6" i="2"/>
  <c r="Q5" i="2"/>
  <c r="T4" i="2"/>
  <c r="AA13" i="2"/>
  <c r="AD12" i="2"/>
  <c r="N12" i="2"/>
  <c r="Q11" i="2"/>
  <c r="T10" i="2"/>
  <c r="AA20" i="2"/>
  <c r="AD19" i="2"/>
  <c r="N19" i="2"/>
  <c r="Q18" i="2"/>
  <c r="T17" i="2"/>
  <c r="W3" i="2"/>
  <c r="AC6" i="2"/>
  <c r="M6" i="2"/>
  <c r="P5" i="2"/>
  <c r="S4" i="2"/>
  <c r="Z13" i="2"/>
  <c r="AC12" i="2"/>
  <c r="M12" i="2"/>
  <c r="P11" i="2"/>
  <c r="S10" i="2"/>
  <c r="Z20" i="2"/>
  <c r="AC19" i="2"/>
  <c r="M19" i="2"/>
  <c r="P18" i="2"/>
  <c r="S17" i="2"/>
  <c r="N13" i="2"/>
  <c r="V3" i="2"/>
  <c r="AB6" i="2"/>
  <c r="AE5" i="2"/>
  <c r="O5" i="2"/>
  <c r="R4" i="2"/>
  <c r="Y13" i="2"/>
  <c r="AB12" i="2"/>
  <c r="AE11" i="2"/>
  <c r="O11" i="2"/>
  <c r="R10" i="2"/>
  <c r="Y20" i="2"/>
  <c r="AB19" i="2"/>
  <c r="AE18" i="2"/>
  <c r="O18" i="2"/>
  <c r="R17" i="2"/>
  <c r="U3" i="2"/>
  <c r="AA6" i="2"/>
  <c r="AD5" i="2"/>
  <c r="N5" i="2"/>
  <c r="Q4" i="2"/>
  <c r="X13" i="2"/>
  <c r="AA12" i="2"/>
  <c r="AD11" i="2"/>
  <c r="N11" i="2"/>
  <c r="Q10" i="2"/>
  <c r="X20" i="2"/>
  <c r="AA19" i="2"/>
  <c r="AD18" i="2"/>
  <c r="N18" i="2"/>
  <c r="Q17" i="2"/>
  <c r="T11" i="2"/>
  <c r="T3" i="2"/>
  <c r="Z6" i="2"/>
  <c r="AC5" i="2"/>
  <c r="M5" i="2"/>
  <c r="P4" i="2"/>
  <c r="W13" i="2"/>
  <c r="Z12" i="2"/>
  <c r="AC11" i="2"/>
  <c r="M11" i="2"/>
  <c r="P10" i="2"/>
  <c r="W20" i="2"/>
  <c r="Z19" i="2"/>
  <c r="AC18" i="2"/>
  <c r="M18" i="2"/>
  <c r="P17" i="2"/>
  <c r="S3" i="2"/>
  <c r="Y6" i="2"/>
  <c r="AB5" i="2"/>
  <c r="AE4" i="2"/>
  <c r="O4" i="2"/>
  <c r="V13" i="2"/>
  <c r="Y12" i="2"/>
  <c r="AB11" i="2"/>
  <c r="AE10" i="2"/>
  <c r="O10" i="2"/>
  <c r="V20" i="2"/>
  <c r="Y19" i="2"/>
  <c r="AB18" i="2"/>
  <c r="AE17" i="2"/>
  <c r="O17" i="2"/>
  <c r="R3" i="2"/>
  <c r="X6" i="2"/>
  <c r="AA5" i="2"/>
  <c r="AD4" i="2"/>
  <c r="N4" i="2"/>
  <c r="U13" i="2"/>
  <c r="X12" i="2"/>
  <c r="AA11" i="2"/>
  <c r="AD10" i="2"/>
  <c r="N10" i="2"/>
  <c r="U20" i="2"/>
  <c r="X19" i="2"/>
  <c r="AA18" i="2"/>
  <c r="AD17" i="2"/>
  <c r="N17" i="2"/>
  <c r="Q3" i="2"/>
  <c r="W6" i="2"/>
  <c r="Z5" i="2"/>
  <c r="AC4" i="2"/>
  <c r="M4" i="2"/>
  <c r="T13" i="2"/>
  <c r="W12" i="2"/>
  <c r="Z11" i="2"/>
  <c r="AC10" i="2"/>
  <c r="M10" i="2"/>
  <c r="T20" i="2"/>
  <c r="W19" i="2"/>
  <c r="Z18" i="2"/>
  <c r="AC17" i="2"/>
  <c r="M17" i="2"/>
</calcChain>
</file>

<file path=xl/sharedStrings.xml><?xml version="1.0" encoding="utf-8"?>
<sst xmlns="http://schemas.openxmlformats.org/spreadsheetml/2006/main" count="679" uniqueCount="159">
  <si>
    <t>snp_sets</t>
  </si>
  <si>
    <t>tr_score</t>
  </si>
  <si>
    <t>va_score</t>
  </si>
  <si>
    <t>co_score</t>
  </si>
  <si>
    <t>tr_untypeable</t>
  </si>
  <si>
    <t>va_untypeable</t>
  </si>
  <si>
    <t>co_untypeable</t>
  </si>
  <si>
    <t>r_type</t>
  </si>
  <si>
    <t>91113, 151767, 213179, 107038, 5419</t>
  </si>
  <si>
    <t>mcc_multi_region</t>
  </si>
  <si>
    <t>228107, 126206, 40003, 107038, 102370</t>
  </si>
  <si>
    <t>228502, 151767, 40003, 107038, 5419</t>
  </si>
  <si>
    <t>25697, 126206, 40003, 137591, 102370</t>
  </si>
  <si>
    <t>109747, 151767, 40003, 107038, 47157</t>
  </si>
  <si>
    <t>228521, 151767, 40003, 107038, 47157</t>
  </si>
  <si>
    <t>213169, 126206, 40003, 134855, 11902</t>
  </si>
  <si>
    <t>58717, 107038, 40003, 151767, 49393</t>
  </si>
  <si>
    <t>116762, 151767, 40003, 107038, 47157</t>
  </si>
  <si>
    <t>215182, 151767, 213179, 213148, 107038</t>
  </si>
  <si>
    <t>209745, 151767, 213179, 211286, 49393</t>
  </si>
  <si>
    <t>39971, 151767, 213179, 211286, 49393</t>
  </si>
  <si>
    <t>35413, 126206, 40003, 134855, 59509</t>
  </si>
  <si>
    <t>126206, 211286, 39967, 58326, 172008</t>
  </si>
  <si>
    <t>135118, 211286, 39967, 58326, 172008</t>
  </si>
  <si>
    <t>146449, 211286, 39967, 58326, 172008</t>
  </si>
  <si>
    <t>146450, 211286, 39967, 58326, 172008</t>
  </si>
  <si>
    <t>146630, 211286, 39967, 58326, 172008</t>
  </si>
  <si>
    <t>213393, 211286, 39967, 58326, 172008</t>
  </si>
  <si>
    <t>211286, 39967, 107038, 151767, 49393</t>
  </si>
  <si>
    <t>4101, 219064, 16358, 185703, 165695</t>
  </si>
  <si>
    <t>simpson_group_region</t>
  </si>
  <si>
    <t>59206, 39967, 14050, 179994, 181581</t>
  </si>
  <si>
    <t>137388, 219064, 89830, 34135, 102166</t>
  </si>
  <si>
    <t>151767, 57926, 41910, 211286, 28518</t>
  </si>
  <si>
    <t>179994, 219064, 192702, 152225, 39967</t>
  </si>
  <si>
    <t>183417, 219064, 39967, 32415, 61022</t>
  </si>
  <si>
    <t>192702, 195481, 41911, 14050, 39967</t>
  </si>
  <si>
    <t>195481, 10912, 1594, 14050, 129077</t>
  </si>
  <si>
    <t>219064, 58717, 115791, 73975, 93093</t>
  </si>
  <si>
    <t>72, 12019, 185703, 115791, 39967</t>
  </si>
  <si>
    <t>82, 57344, 91083, 221161, 129042</t>
  </si>
  <si>
    <t>1162, 40080, 152935, 58717, 213220</t>
  </si>
  <si>
    <t>2458, 152935, 40080, 152503, 46857</t>
  </si>
  <si>
    <t>2911, 10656, 5910, 68386, 185703</t>
  </si>
  <si>
    <t>3900, 136971, 10656, 91083, 39967</t>
  </si>
  <si>
    <t>5123, 40080, 152935, 206093, 104103</t>
  </si>
  <si>
    <t>5688, 40080, 26717, 58717, 209747</t>
  </si>
  <si>
    <t>5910, 41911, 89830, 104807, 228395</t>
  </si>
  <si>
    <t>6008, 41629, 221161, 41910, 165695</t>
  </si>
  <si>
    <t>6325, 136971, 10656, 149375, 135126</t>
  </si>
  <si>
    <t>228107, 213179, 213148, 39967, 213309</t>
  </si>
  <si>
    <t>mcc_multi_country</t>
  </si>
  <si>
    <t>91113, 213179, 213507, 213300, 58712</t>
  </si>
  <si>
    <t>213169, 40003, 58692, 137952, 134855</t>
  </si>
  <si>
    <t>228502, 213101, 172008, 39967, 213309</t>
  </si>
  <si>
    <t>228521, 213101, 172008, 39967, 213309</t>
  </si>
  <si>
    <t>109747, 213179, 213507, 58717, 47157</t>
  </si>
  <si>
    <t>110396, 40003, 58692, 137952, 134855</t>
  </si>
  <si>
    <t>25697, 213179, 213148, 39967, 213309</t>
  </si>
  <si>
    <t>39971, 213179, 172008, 58717, 195481</t>
  </si>
  <si>
    <t>62189, 40003, 58692, 137952, 134855</t>
  </si>
  <si>
    <t>109164, 213179, 213148, 39967, 213309</t>
  </si>
  <si>
    <t>209745, 213179, 213507, 58717, 47157</t>
  </si>
  <si>
    <t>213101, 116762, 172008, 39967, 213309</t>
  </si>
  <si>
    <t>215182, 213179, 161095, 58717, 83049</t>
  </si>
  <si>
    <t>62192, 213179, 168077, 58692, 134855</t>
  </si>
  <si>
    <t>213189, 213148, 59206, 151767, 171151</t>
  </si>
  <si>
    <t>213164, 213148, 59206, 151767, 171151</t>
  </si>
  <si>
    <t>40003, 116762, 172008, 39967, 83975</t>
  </si>
  <si>
    <t>25684, 213069, 211286, 39967, 47157</t>
  </si>
  <si>
    <t>25680, 213069, 211286, 39967, 47157</t>
  </si>
  <si>
    <t>195481, 128947, 77862, 115453, 25719</t>
  </si>
  <si>
    <t>simpson_group_country</t>
  </si>
  <si>
    <t>113828, 16358, 185704, 96699, 158687</t>
  </si>
  <si>
    <t>219064, 78786, 221827, 10740, 85259</t>
  </si>
  <si>
    <t>4665, 152784, 139224, 87268, 105886</t>
  </si>
  <si>
    <t>12019, 96699, 25717, 82721, 164799</t>
  </si>
  <si>
    <t>14050, 136971, 25717, 97081, 3420</t>
  </si>
  <si>
    <t>152784, 96699, 220357, 6500, 20068</t>
  </si>
  <si>
    <t>177044, 16358, 138649, 74, 140321</t>
  </si>
  <si>
    <t>221827, 183416, 117398, 118909, 213148</t>
  </si>
  <si>
    <t>223922, 136971, 165695, 18150, 134068</t>
  </si>
  <si>
    <t>183416, 128947, 73, 108245, 165543</t>
  </si>
  <si>
    <t>224524, 63745, 188390, 25719, 115601</t>
  </si>
  <si>
    <t>16358, 212296, 78153, 74, 37275</t>
  </si>
  <si>
    <t>25717, 136971, 218796, 21154, 214808</t>
  </si>
  <si>
    <t>47157, 10656, 143219, 183417, 51663</t>
  </si>
  <si>
    <t>78786, 136971, 10656, 37275, 40879</t>
  </si>
  <si>
    <t>81361, 10684, 98517, 134068, 19788</t>
  </si>
  <si>
    <t>96010, 96699, 161095, 185703, 15978</t>
  </si>
  <si>
    <t>96344, 63745, 37275, 215346, 31129</t>
  </si>
  <si>
    <t>97356, 26717, 185703, 199836, 208480</t>
  </si>
  <si>
    <t>mcc_multi_country_2_region</t>
  </si>
  <si>
    <t>simpson_group_country_2_region</t>
  </si>
  <si>
    <t>10740, 178141, 63076, 29397, 112024</t>
  </si>
  <si>
    <t>136, 204941, 178141, 81671, 15227</t>
  </si>
  <si>
    <t>13849, 170540, 15227, 202244, 16581</t>
  </si>
  <si>
    <t>15227, 18289, 75810, 112024, 178141</t>
  </si>
  <si>
    <t>18289, 75810, 112024, 178141, 3537</t>
  </si>
  <si>
    <t>48513, 213507, 178141, 117398, 3537</t>
  </si>
  <si>
    <t>170540, 178141, 188989, 112024, 117398</t>
  </si>
  <si>
    <t>178141, 214343, 56768, 81671, 63076</t>
  </si>
  <si>
    <t>75810, 113784, 51663, 198590, 108244</t>
  </si>
  <si>
    <t>76902, 167329, 112024, 173101, 30408</t>
  </si>
  <si>
    <t>204941, 220060, 63076, 81671, 51663</t>
  </si>
  <si>
    <t>112024, 161624, 63076, 190517, 3537</t>
  </si>
  <si>
    <t>213507, 161624, 220060, 16581, 19883</t>
  </si>
  <si>
    <t>102370, 25113, 161624, 16581, 51663</t>
  </si>
  <si>
    <t>113784, 161624, 19883, 51663, 16581</t>
  </si>
  <si>
    <t>161624, 214343, 16581, 19883, 164093</t>
  </si>
  <si>
    <t>214343, 56768, 188822, 16581, 217748</t>
  </si>
  <si>
    <t>145043, 139182, 19285, 51663, 3537</t>
  </si>
  <si>
    <t>167877, 139182, 86312, 128731, 51663</t>
  </si>
  <si>
    <t>158218, 19883, 202244, 16581, 220060</t>
  </si>
  <si>
    <t>Training</t>
  </si>
  <si>
    <t>Validation</t>
  </si>
  <si>
    <t>SNPs set</t>
  </si>
  <si>
    <t>Training (MCC)</t>
  </si>
  <si>
    <t>Validation (MCC)</t>
  </si>
  <si>
    <t>All (MCC)</t>
  </si>
  <si>
    <t xml:space="preserve">Untypeable (Number of samples) </t>
  </si>
  <si>
    <t>Colombia</t>
  </si>
  <si>
    <t>Cambodia</t>
  </si>
  <si>
    <t>Myanmar</t>
  </si>
  <si>
    <t>Thailand</t>
  </si>
  <si>
    <t>Vietnam</t>
  </si>
  <si>
    <t>Malaysia</t>
  </si>
  <si>
    <t>Ethiopia</t>
  </si>
  <si>
    <t>Papua New Guinea</t>
  </si>
  <si>
    <t>Partition</t>
  </si>
  <si>
    <t>Country</t>
  </si>
  <si>
    <t>Brazil</t>
  </si>
  <si>
    <t>India</t>
  </si>
  <si>
    <t>Mexico</t>
  </si>
  <si>
    <t>Indonesia</t>
  </si>
  <si>
    <t>Bangladesh</t>
  </si>
  <si>
    <t>Peru</t>
  </si>
  <si>
    <t>Madagascar</t>
  </si>
  <si>
    <t>China</t>
  </si>
  <si>
    <t>Bhutan</t>
  </si>
  <si>
    <t>Iran</t>
  </si>
  <si>
    <t>Sudan</t>
  </si>
  <si>
    <t>Philippines</t>
  </si>
  <si>
    <t>Afghanistan</t>
  </si>
  <si>
    <t>Count</t>
  </si>
  <si>
    <t>simpson_region</t>
  </si>
  <si>
    <t>simpson_country</t>
  </si>
  <si>
    <t>AF</t>
  </si>
  <si>
    <t>EAS</t>
  </si>
  <si>
    <t>ESEA</t>
  </si>
  <si>
    <t>LAM</t>
  </si>
  <si>
    <t>MSEA</t>
  </si>
  <si>
    <t>OCE</t>
  </si>
  <si>
    <t>WAS</t>
  </si>
  <si>
    <t>WSEA</t>
  </si>
  <si>
    <t>Region</t>
  </si>
  <si>
    <t>Total</t>
  </si>
  <si>
    <t>key</t>
  </si>
  <si>
    <t>Number of typeable contries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</si>
</sst>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2" fontId="0" fillId="0" borderId="10" xfId="0" applyNumberFormat="1" applyBorder="1"/>
    <xf numFmtId="20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opLeftCell="A46" workbookViewId="0">
      <selection activeCell="I57" sqref="I57"/>
    </sheetView>
  </sheetViews>
  <sheetFormatPr defaultRowHeight="15" x14ac:dyDescent="0.25"/>
  <sheetData>
    <row r="1" spans="1:9" x14ac:dyDescent="0.25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I2&amp;B2</f>
        <v>mcc_multi_region91113, 151767, 213179, 107038, 5419</v>
      </c>
      <c r="B2" t="s">
        <v>8</v>
      </c>
      <c r="C2">
        <v>0.92779167977644605</v>
      </c>
      <c r="D2">
        <v>0.87907348168646404</v>
      </c>
      <c r="E2">
        <v>0.92539588567845299</v>
      </c>
      <c r="F2">
        <v>0</v>
      </c>
      <c r="G2">
        <v>0</v>
      </c>
      <c r="H2">
        <v>0</v>
      </c>
      <c r="I2" t="s">
        <v>9</v>
      </c>
    </row>
    <row r="3" spans="1:9" x14ac:dyDescent="0.25">
      <c r="A3" t="str">
        <f t="shared" ref="A3:A41" si="0">I3&amp;B3</f>
        <v>mcc_multi_region228107, 126206, 40003, 107038, 102370</v>
      </c>
      <c r="B3" t="s">
        <v>10</v>
      </c>
      <c r="C3">
        <v>0.86655610011948703</v>
      </c>
      <c r="D3">
        <v>0.70217434501318798</v>
      </c>
      <c r="E3">
        <v>0.85015334550467103</v>
      </c>
      <c r="F3">
        <v>0</v>
      </c>
      <c r="G3">
        <v>2</v>
      </c>
      <c r="H3">
        <v>2</v>
      </c>
      <c r="I3" t="s">
        <v>9</v>
      </c>
    </row>
    <row r="4" spans="1:9" x14ac:dyDescent="0.25">
      <c r="A4" t="str">
        <f t="shared" si="0"/>
        <v>mcc_multi_region228502, 151767, 40003, 107038, 5419</v>
      </c>
      <c r="B4" t="s">
        <v>11</v>
      </c>
      <c r="C4">
        <v>0.91209236605735</v>
      </c>
      <c r="D4">
        <v>0.89156700013039902</v>
      </c>
      <c r="E4">
        <v>0.91312481359769204</v>
      </c>
      <c r="F4">
        <v>0</v>
      </c>
      <c r="G4">
        <v>2</v>
      </c>
      <c r="H4">
        <v>2</v>
      </c>
      <c r="I4" t="s">
        <v>9</v>
      </c>
    </row>
    <row r="5" spans="1:9" x14ac:dyDescent="0.25">
      <c r="A5" t="str">
        <f t="shared" si="0"/>
        <v>mcc_multi_region25697, 126206, 40003, 137591, 102370</v>
      </c>
      <c r="B5" t="s">
        <v>12</v>
      </c>
      <c r="C5">
        <v>0.84539774375537202</v>
      </c>
      <c r="D5">
        <v>0.67033931552299197</v>
      </c>
      <c r="E5">
        <v>0.82939551548884805</v>
      </c>
      <c r="F5">
        <v>0</v>
      </c>
      <c r="G5">
        <v>2</v>
      </c>
      <c r="H5">
        <v>2</v>
      </c>
      <c r="I5" t="s">
        <v>9</v>
      </c>
    </row>
    <row r="6" spans="1:9" x14ac:dyDescent="0.25">
      <c r="A6" t="str">
        <f t="shared" si="0"/>
        <v>mcc_multi_region109747, 151767, 40003, 107038, 47157</v>
      </c>
      <c r="B6" t="s">
        <v>13</v>
      </c>
      <c r="C6">
        <v>0.90519094987658</v>
      </c>
      <c r="D6">
        <v>0.82832219228576998</v>
      </c>
      <c r="E6">
        <v>0.89973526438870499</v>
      </c>
      <c r="F6">
        <v>0</v>
      </c>
      <c r="G6">
        <v>2</v>
      </c>
      <c r="H6">
        <v>2</v>
      </c>
      <c r="I6" t="s">
        <v>9</v>
      </c>
    </row>
    <row r="7" spans="1:9" x14ac:dyDescent="0.25">
      <c r="A7" t="str">
        <f t="shared" si="0"/>
        <v>mcc_multi_region228521, 151767, 40003, 107038, 47157</v>
      </c>
      <c r="B7" t="s">
        <v>14</v>
      </c>
      <c r="C7">
        <v>0.90515466580750403</v>
      </c>
      <c r="D7">
        <v>0.80788187471533701</v>
      </c>
      <c r="E7">
        <v>0.89738027196264003</v>
      </c>
      <c r="F7">
        <v>0</v>
      </c>
      <c r="G7">
        <v>3</v>
      </c>
      <c r="H7">
        <v>3</v>
      </c>
      <c r="I7" t="s">
        <v>9</v>
      </c>
    </row>
    <row r="8" spans="1:9" x14ac:dyDescent="0.25">
      <c r="A8" t="str">
        <f t="shared" si="0"/>
        <v>mcc_multi_region213169, 126206, 40003, 134855, 11902</v>
      </c>
      <c r="B8" t="s">
        <v>15</v>
      </c>
      <c r="C8">
        <v>0.81591862403746396</v>
      </c>
      <c r="D8">
        <v>0.68777172016752797</v>
      </c>
      <c r="E8">
        <v>0.80960556626107005</v>
      </c>
      <c r="F8">
        <v>0</v>
      </c>
      <c r="G8">
        <v>3</v>
      </c>
      <c r="H8">
        <v>3</v>
      </c>
      <c r="I8" t="s">
        <v>9</v>
      </c>
    </row>
    <row r="9" spans="1:9" x14ac:dyDescent="0.25">
      <c r="A9" t="str">
        <f t="shared" si="0"/>
        <v>mcc_multi_region58717, 107038, 40003, 151767, 49393</v>
      </c>
      <c r="B9" t="s">
        <v>16</v>
      </c>
      <c r="C9">
        <v>0.92044872938853795</v>
      </c>
      <c r="D9">
        <v>0.88063071604940002</v>
      </c>
      <c r="E9">
        <v>0.91924808862032104</v>
      </c>
      <c r="F9">
        <v>0</v>
      </c>
      <c r="G9">
        <v>2</v>
      </c>
      <c r="H9">
        <v>2</v>
      </c>
      <c r="I9" t="s">
        <v>9</v>
      </c>
    </row>
    <row r="10" spans="1:9" x14ac:dyDescent="0.25">
      <c r="A10" t="str">
        <f t="shared" si="0"/>
        <v>mcc_multi_region116762, 151767, 40003, 107038, 47157</v>
      </c>
      <c r="B10" t="s">
        <v>17</v>
      </c>
      <c r="C10">
        <v>0.89731031826385699</v>
      </c>
      <c r="D10">
        <v>0.80166561989977703</v>
      </c>
      <c r="E10">
        <v>0.88959950775658703</v>
      </c>
      <c r="F10">
        <v>0</v>
      </c>
      <c r="G10">
        <v>2</v>
      </c>
      <c r="H10">
        <v>2</v>
      </c>
      <c r="I10" t="s">
        <v>9</v>
      </c>
    </row>
    <row r="11" spans="1:9" x14ac:dyDescent="0.25">
      <c r="A11" t="str">
        <f t="shared" si="0"/>
        <v>mcc_multi_region215182, 151767, 213179, 213148, 107038</v>
      </c>
      <c r="B11" t="s">
        <v>18</v>
      </c>
      <c r="C11">
        <v>0.86870427412057905</v>
      </c>
      <c r="D11">
        <v>0.65857650673979196</v>
      </c>
      <c r="E11">
        <v>0.84859994284505702</v>
      </c>
      <c r="F11">
        <v>0</v>
      </c>
      <c r="G11">
        <v>1</v>
      </c>
      <c r="H11">
        <v>1</v>
      </c>
      <c r="I11" t="s">
        <v>9</v>
      </c>
    </row>
    <row r="12" spans="1:9" x14ac:dyDescent="0.25">
      <c r="A12" t="str">
        <f t="shared" si="0"/>
        <v>mcc_multi_region209745, 151767, 213179, 211286, 49393</v>
      </c>
      <c r="B12" t="s">
        <v>19</v>
      </c>
      <c r="C12">
        <v>0.89575673464496397</v>
      </c>
      <c r="D12">
        <v>0.82645007511528201</v>
      </c>
      <c r="E12">
        <v>0.89183946529883895</v>
      </c>
      <c r="F12">
        <v>0</v>
      </c>
      <c r="G12">
        <v>2</v>
      </c>
      <c r="H12">
        <v>2</v>
      </c>
      <c r="I12" t="s">
        <v>9</v>
      </c>
    </row>
    <row r="13" spans="1:9" x14ac:dyDescent="0.25">
      <c r="A13" t="str">
        <f t="shared" si="0"/>
        <v>mcc_multi_region39971, 151767, 213179, 211286, 49393</v>
      </c>
      <c r="B13" t="s">
        <v>20</v>
      </c>
      <c r="C13">
        <v>0.91557744068147096</v>
      </c>
      <c r="D13">
        <v>0.82468216431047003</v>
      </c>
      <c r="E13">
        <v>0.908566657028682</v>
      </c>
      <c r="F13">
        <v>0</v>
      </c>
      <c r="G13">
        <v>3</v>
      </c>
      <c r="H13">
        <v>3</v>
      </c>
      <c r="I13" t="s">
        <v>9</v>
      </c>
    </row>
    <row r="14" spans="1:9" x14ac:dyDescent="0.25">
      <c r="A14" t="str">
        <f t="shared" si="0"/>
        <v>mcc_multi_region35413, 126206, 40003, 134855, 59509</v>
      </c>
      <c r="B14" t="s">
        <v>21</v>
      </c>
      <c r="C14">
        <v>0.81068312641586504</v>
      </c>
      <c r="D14">
        <v>0.70165410885064605</v>
      </c>
      <c r="E14">
        <v>0.80677746650459403</v>
      </c>
      <c r="F14">
        <v>0</v>
      </c>
      <c r="G14">
        <v>2</v>
      </c>
      <c r="H14">
        <v>2</v>
      </c>
      <c r="I14" t="s">
        <v>9</v>
      </c>
    </row>
    <row r="15" spans="1:9" x14ac:dyDescent="0.25">
      <c r="A15" t="str">
        <f t="shared" si="0"/>
        <v>mcc_multi_region126206, 211286, 39967, 58326, 172008</v>
      </c>
      <c r="B15" t="s">
        <v>22</v>
      </c>
      <c r="C15">
        <v>0.89467295408121805</v>
      </c>
      <c r="D15">
        <v>0.82021688127102099</v>
      </c>
      <c r="E15">
        <v>0.89086423158998995</v>
      </c>
      <c r="F15">
        <v>0</v>
      </c>
      <c r="G15">
        <v>0</v>
      </c>
      <c r="H15">
        <v>0</v>
      </c>
      <c r="I15" t="s">
        <v>9</v>
      </c>
    </row>
    <row r="16" spans="1:9" x14ac:dyDescent="0.25">
      <c r="A16" t="str">
        <f t="shared" si="0"/>
        <v>mcc_multi_region135118, 211286, 39967, 58326, 172008</v>
      </c>
      <c r="B16" t="s">
        <v>23</v>
      </c>
      <c r="C16">
        <v>0.89467295408121805</v>
      </c>
      <c r="D16">
        <v>0.83181354290262099</v>
      </c>
      <c r="E16">
        <v>0.892178328745175</v>
      </c>
      <c r="F16">
        <v>0</v>
      </c>
      <c r="G16">
        <v>0</v>
      </c>
      <c r="H16">
        <v>0</v>
      </c>
      <c r="I16" t="s">
        <v>9</v>
      </c>
    </row>
    <row r="17" spans="1:9" x14ac:dyDescent="0.25">
      <c r="A17" t="str">
        <f t="shared" si="0"/>
        <v>mcc_multi_region146449, 211286, 39967, 58326, 172008</v>
      </c>
      <c r="B17" t="s">
        <v>24</v>
      </c>
      <c r="C17">
        <v>0.89467295408121805</v>
      </c>
      <c r="D17">
        <v>0.82021688127102099</v>
      </c>
      <c r="E17">
        <v>0.89086423158998995</v>
      </c>
      <c r="F17">
        <v>0</v>
      </c>
      <c r="G17">
        <v>0</v>
      </c>
      <c r="H17">
        <v>0</v>
      </c>
      <c r="I17" t="s">
        <v>9</v>
      </c>
    </row>
    <row r="18" spans="1:9" x14ac:dyDescent="0.25">
      <c r="A18" t="str">
        <f t="shared" si="0"/>
        <v>mcc_multi_region146450, 211286, 39967, 58326, 172008</v>
      </c>
      <c r="B18" t="s">
        <v>25</v>
      </c>
      <c r="C18">
        <v>0.89467295408121805</v>
      </c>
      <c r="D18">
        <v>0.82021688127102099</v>
      </c>
      <c r="E18">
        <v>0.89086423158998995</v>
      </c>
      <c r="F18">
        <v>0</v>
      </c>
      <c r="G18">
        <v>0</v>
      </c>
      <c r="H18">
        <v>0</v>
      </c>
      <c r="I18" t="s">
        <v>9</v>
      </c>
    </row>
    <row r="19" spans="1:9" x14ac:dyDescent="0.25">
      <c r="A19" t="str">
        <f t="shared" si="0"/>
        <v>mcc_multi_region146630, 211286, 39967, 58326, 172008</v>
      </c>
      <c r="B19" t="s">
        <v>26</v>
      </c>
      <c r="C19">
        <v>0.89467295408121805</v>
      </c>
      <c r="D19">
        <v>0.83181354290262099</v>
      </c>
      <c r="E19">
        <v>0.892178328745175</v>
      </c>
      <c r="F19">
        <v>0</v>
      </c>
      <c r="G19">
        <v>0</v>
      </c>
      <c r="H19">
        <v>0</v>
      </c>
      <c r="I19" t="s">
        <v>9</v>
      </c>
    </row>
    <row r="20" spans="1:9" x14ac:dyDescent="0.25">
      <c r="A20" t="str">
        <f t="shared" si="0"/>
        <v>mcc_multi_region213393, 211286, 39967, 58326, 172008</v>
      </c>
      <c r="B20" t="s">
        <v>27</v>
      </c>
      <c r="C20">
        <v>0.89467295408121805</v>
      </c>
      <c r="D20">
        <v>0.83181354290262099</v>
      </c>
      <c r="E20">
        <v>0.892178328745175</v>
      </c>
      <c r="F20">
        <v>0</v>
      </c>
      <c r="G20">
        <v>0</v>
      </c>
      <c r="H20">
        <v>0</v>
      </c>
      <c r="I20" t="s">
        <v>9</v>
      </c>
    </row>
    <row r="21" spans="1:9" x14ac:dyDescent="0.25">
      <c r="A21" t="str">
        <f t="shared" si="0"/>
        <v>mcc_multi_region211286, 39967, 107038, 151767, 49393</v>
      </c>
      <c r="B21" t="s">
        <v>28</v>
      </c>
      <c r="C21">
        <v>0.91316827613588702</v>
      </c>
      <c r="D21">
        <v>0.841718360372678</v>
      </c>
      <c r="E21">
        <v>0.90898981814700697</v>
      </c>
      <c r="F21">
        <v>0</v>
      </c>
      <c r="G21">
        <v>2</v>
      </c>
      <c r="H21">
        <v>2</v>
      </c>
      <c r="I21" t="s">
        <v>9</v>
      </c>
    </row>
    <row r="22" spans="1:9" x14ac:dyDescent="0.25">
      <c r="A22" t="str">
        <f t="shared" si="0"/>
        <v>simpson_group_region4101, 219064, 16358, 185703, 165695</v>
      </c>
      <c r="B22" t="s">
        <v>29</v>
      </c>
      <c r="C22">
        <v>0.61199378432698504</v>
      </c>
      <c r="D22">
        <v>0.45466817782276298</v>
      </c>
      <c r="E22">
        <v>0.58885437082508496</v>
      </c>
      <c r="F22">
        <v>0</v>
      </c>
      <c r="G22">
        <v>0</v>
      </c>
      <c r="H22">
        <v>0</v>
      </c>
      <c r="I22" t="s">
        <v>30</v>
      </c>
    </row>
    <row r="23" spans="1:9" x14ac:dyDescent="0.25">
      <c r="A23" t="str">
        <f t="shared" si="0"/>
        <v>simpson_group_region59206, 39967, 14050, 179994, 181581</v>
      </c>
      <c r="B23" t="s">
        <v>31</v>
      </c>
      <c r="C23">
        <v>0.64186128770320705</v>
      </c>
      <c r="D23">
        <v>0.37880390341925102</v>
      </c>
      <c r="E23">
        <v>0.60107196165459098</v>
      </c>
      <c r="F23">
        <v>0</v>
      </c>
      <c r="G23">
        <v>0</v>
      </c>
      <c r="H23">
        <v>0</v>
      </c>
      <c r="I23" t="s">
        <v>30</v>
      </c>
    </row>
    <row r="24" spans="1:9" x14ac:dyDescent="0.25">
      <c r="A24" t="str">
        <f t="shared" si="0"/>
        <v>simpson_group_region137388, 219064, 89830, 34135, 102166</v>
      </c>
      <c r="B24" t="s">
        <v>32</v>
      </c>
      <c r="C24">
        <v>0.57140068961537904</v>
      </c>
      <c r="D24">
        <v>0.29314519481815898</v>
      </c>
      <c r="E24">
        <v>0.52966439692302203</v>
      </c>
      <c r="F24">
        <v>0</v>
      </c>
      <c r="G24">
        <v>0</v>
      </c>
      <c r="H24">
        <v>0</v>
      </c>
      <c r="I24" t="s">
        <v>30</v>
      </c>
    </row>
    <row r="25" spans="1:9" x14ac:dyDescent="0.25">
      <c r="A25" t="str">
        <f t="shared" si="0"/>
        <v>simpson_group_region151767, 57926, 41910, 211286, 28518</v>
      </c>
      <c r="B25" t="s">
        <v>33</v>
      </c>
      <c r="C25">
        <v>0.75026012237403406</v>
      </c>
      <c r="D25">
        <v>0.57831194311249301</v>
      </c>
      <c r="E25">
        <v>0.73523548106788805</v>
      </c>
      <c r="F25">
        <v>0</v>
      </c>
      <c r="G25">
        <v>1</v>
      </c>
      <c r="H25">
        <v>1</v>
      </c>
      <c r="I25" t="s">
        <v>30</v>
      </c>
    </row>
    <row r="26" spans="1:9" x14ac:dyDescent="0.25">
      <c r="A26" t="str">
        <f t="shared" si="0"/>
        <v>simpson_group_region179994, 219064, 192702, 152225, 39967</v>
      </c>
      <c r="B26" t="s">
        <v>34</v>
      </c>
      <c r="C26">
        <v>0.63531598991653904</v>
      </c>
      <c r="D26">
        <v>0.54520353256439902</v>
      </c>
      <c r="E26">
        <v>0.62429581726735595</v>
      </c>
      <c r="F26">
        <v>0</v>
      </c>
      <c r="G26">
        <v>0</v>
      </c>
      <c r="H26">
        <v>0</v>
      </c>
      <c r="I26" t="s">
        <v>30</v>
      </c>
    </row>
    <row r="27" spans="1:9" x14ac:dyDescent="0.25">
      <c r="A27" t="str">
        <f t="shared" si="0"/>
        <v>simpson_group_region183417, 219064, 39967, 32415, 61022</v>
      </c>
      <c r="B27" t="s">
        <v>35</v>
      </c>
      <c r="C27">
        <v>0.67222754913946503</v>
      </c>
      <c r="D27">
        <v>0.42053987218905797</v>
      </c>
      <c r="E27">
        <v>0.63686008865405896</v>
      </c>
      <c r="F27">
        <v>0</v>
      </c>
      <c r="G27">
        <v>0</v>
      </c>
      <c r="H27">
        <v>0</v>
      </c>
      <c r="I27" t="s">
        <v>30</v>
      </c>
    </row>
    <row r="28" spans="1:9" x14ac:dyDescent="0.25">
      <c r="A28" t="str">
        <f t="shared" si="0"/>
        <v>simpson_group_region192702, 195481, 41911, 14050, 39967</v>
      </c>
      <c r="B28" t="s">
        <v>36</v>
      </c>
      <c r="C28">
        <v>0.61420391882843595</v>
      </c>
      <c r="D28">
        <v>0.31730104341779303</v>
      </c>
      <c r="E28">
        <v>0.56393423462232395</v>
      </c>
      <c r="F28">
        <v>0</v>
      </c>
      <c r="G28">
        <v>2</v>
      </c>
      <c r="H28">
        <v>2</v>
      </c>
      <c r="I28" t="s">
        <v>30</v>
      </c>
    </row>
    <row r="29" spans="1:9" x14ac:dyDescent="0.25">
      <c r="A29" t="str">
        <f t="shared" si="0"/>
        <v>simpson_group_region195481, 10912, 1594, 14050, 129077</v>
      </c>
      <c r="B29" t="s">
        <v>37</v>
      </c>
      <c r="C29">
        <v>0.55103982414543895</v>
      </c>
      <c r="D29">
        <v>0.63582987524807499</v>
      </c>
      <c r="E29">
        <v>0.56495144220645699</v>
      </c>
      <c r="F29">
        <v>0</v>
      </c>
      <c r="G29">
        <v>1</v>
      </c>
      <c r="H29">
        <v>1</v>
      </c>
      <c r="I29" t="s">
        <v>30</v>
      </c>
    </row>
    <row r="30" spans="1:9" x14ac:dyDescent="0.25">
      <c r="A30" t="str">
        <f t="shared" si="0"/>
        <v>simpson_group_region219064, 58717, 115791, 73975, 93093</v>
      </c>
      <c r="B30" t="s">
        <v>38</v>
      </c>
      <c r="C30">
        <v>0.647573385494016</v>
      </c>
      <c r="D30">
        <v>0.55328417477128899</v>
      </c>
      <c r="E30">
        <v>0.64503330498604705</v>
      </c>
      <c r="F30">
        <v>0</v>
      </c>
      <c r="G30">
        <v>0</v>
      </c>
      <c r="H30">
        <v>0</v>
      </c>
      <c r="I30" t="s">
        <v>30</v>
      </c>
    </row>
    <row r="31" spans="1:9" x14ac:dyDescent="0.25">
      <c r="A31" t="str">
        <f t="shared" si="0"/>
        <v>simpson_group_region72, 12019, 185703, 115791, 39967</v>
      </c>
      <c r="B31" t="s">
        <v>39</v>
      </c>
      <c r="C31">
        <v>0.65244386243161401</v>
      </c>
      <c r="D31">
        <v>0.46580248919693901</v>
      </c>
      <c r="E31">
        <v>0.61384971883735695</v>
      </c>
      <c r="F31">
        <v>0</v>
      </c>
      <c r="G31">
        <v>1</v>
      </c>
      <c r="H31">
        <v>1</v>
      </c>
      <c r="I31" t="s">
        <v>30</v>
      </c>
    </row>
    <row r="32" spans="1:9" x14ac:dyDescent="0.25">
      <c r="A32" t="str">
        <f t="shared" si="0"/>
        <v>simpson_group_region82, 57344, 91083, 221161, 129042</v>
      </c>
      <c r="B32" t="s">
        <v>40</v>
      </c>
      <c r="C32">
        <v>0.61281721329969896</v>
      </c>
      <c r="D32">
        <v>0.40680094908367698</v>
      </c>
      <c r="E32">
        <v>0.59807359893359602</v>
      </c>
      <c r="F32">
        <v>0</v>
      </c>
      <c r="G32">
        <v>2</v>
      </c>
      <c r="H32">
        <v>2</v>
      </c>
      <c r="I32" t="s">
        <v>30</v>
      </c>
    </row>
    <row r="33" spans="1:9" x14ac:dyDescent="0.25">
      <c r="A33" t="str">
        <f t="shared" si="0"/>
        <v>simpson_group_region1162, 40080, 152935, 58717, 213220</v>
      </c>
      <c r="B33" t="s">
        <v>41</v>
      </c>
      <c r="C33">
        <v>0.75910880505078204</v>
      </c>
      <c r="D33">
        <v>0.63910989003221796</v>
      </c>
      <c r="E33">
        <v>0.75477663874063405</v>
      </c>
      <c r="F33">
        <v>0</v>
      </c>
      <c r="G33">
        <v>1</v>
      </c>
      <c r="H33">
        <v>1</v>
      </c>
      <c r="I33" t="s">
        <v>30</v>
      </c>
    </row>
    <row r="34" spans="1:9" x14ac:dyDescent="0.25">
      <c r="A34" t="str">
        <f t="shared" si="0"/>
        <v>simpson_group_region2458, 152935, 40080, 152503, 46857</v>
      </c>
      <c r="B34" t="s">
        <v>42</v>
      </c>
      <c r="C34">
        <v>0.63588288581102803</v>
      </c>
      <c r="D34">
        <v>0.57548172230416506</v>
      </c>
      <c r="E34">
        <v>0.64369764505479699</v>
      </c>
      <c r="F34">
        <v>0</v>
      </c>
      <c r="G34">
        <v>1</v>
      </c>
      <c r="H34">
        <v>1</v>
      </c>
      <c r="I34" t="s">
        <v>30</v>
      </c>
    </row>
    <row r="35" spans="1:9" x14ac:dyDescent="0.25">
      <c r="A35" t="str">
        <f t="shared" si="0"/>
        <v>simpson_group_region2911, 10656, 5910, 68386, 185703</v>
      </c>
      <c r="B35" t="s">
        <v>43</v>
      </c>
      <c r="C35">
        <v>0.62361566774475097</v>
      </c>
      <c r="D35">
        <v>0.51886018452360105</v>
      </c>
      <c r="E35">
        <v>0.61437778057996195</v>
      </c>
      <c r="F35">
        <v>0</v>
      </c>
      <c r="G35">
        <v>0</v>
      </c>
      <c r="H35">
        <v>0</v>
      </c>
      <c r="I35" t="s">
        <v>30</v>
      </c>
    </row>
    <row r="36" spans="1:9" x14ac:dyDescent="0.25">
      <c r="A36" t="str">
        <f t="shared" si="0"/>
        <v>simpson_group_region3900, 136971, 10656, 91083, 39967</v>
      </c>
      <c r="B36" t="s">
        <v>44</v>
      </c>
      <c r="C36">
        <v>0.62163985898363305</v>
      </c>
      <c r="D36">
        <v>0.31762690389422998</v>
      </c>
      <c r="E36">
        <v>0.56933602494704705</v>
      </c>
      <c r="F36">
        <v>0</v>
      </c>
      <c r="G36">
        <v>0</v>
      </c>
      <c r="H36">
        <v>0</v>
      </c>
      <c r="I36" t="s">
        <v>30</v>
      </c>
    </row>
    <row r="37" spans="1:9" x14ac:dyDescent="0.25">
      <c r="A37" t="str">
        <f t="shared" si="0"/>
        <v>simpson_group_region5123, 40080, 152935, 206093, 104103</v>
      </c>
      <c r="B37" t="s">
        <v>45</v>
      </c>
      <c r="C37">
        <v>0.67851778993169498</v>
      </c>
      <c r="D37">
        <v>0.63996528314222501</v>
      </c>
      <c r="E37">
        <v>0.68645893004144698</v>
      </c>
      <c r="F37">
        <v>0</v>
      </c>
      <c r="G37">
        <v>1</v>
      </c>
      <c r="H37">
        <v>1</v>
      </c>
      <c r="I37" t="s">
        <v>30</v>
      </c>
    </row>
    <row r="38" spans="1:9" x14ac:dyDescent="0.25">
      <c r="A38" t="str">
        <f t="shared" si="0"/>
        <v>simpson_group_region5688, 40080, 26717, 58717, 209747</v>
      </c>
      <c r="B38" t="s">
        <v>46</v>
      </c>
      <c r="C38">
        <v>0.75888539890648199</v>
      </c>
      <c r="D38">
        <v>0.59548821376825301</v>
      </c>
      <c r="E38">
        <v>0.74915752286405302</v>
      </c>
      <c r="F38">
        <v>0</v>
      </c>
      <c r="G38">
        <v>0</v>
      </c>
      <c r="H38">
        <v>0</v>
      </c>
      <c r="I38" t="s">
        <v>30</v>
      </c>
    </row>
    <row r="39" spans="1:9" x14ac:dyDescent="0.25">
      <c r="A39" t="str">
        <f t="shared" si="0"/>
        <v>simpson_group_region5910, 41911, 89830, 104807, 228395</v>
      </c>
      <c r="B39" t="s">
        <v>47</v>
      </c>
      <c r="C39">
        <v>0.61174729328005595</v>
      </c>
      <c r="D39">
        <v>0.29571047239724302</v>
      </c>
      <c r="E39">
        <v>0.565454775837132</v>
      </c>
      <c r="F39">
        <v>0</v>
      </c>
      <c r="G39">
        <v>0</v>
      </c>
      <c r="H39">
        <v>0</v>
      </c>
      <c r="I39" t="s">
        <v>30</v>
      </c>
    </row>
    <row r="40" spans="1:9" x14ac:dyDescent="0.25">
      <c r="A40" t="str">
        <f t="shared" si="0"/>
        <v>simpson_group_region6008, 41629, 221161, 41910, 165695</v>
      </c>
      <c r="B40" t="s">
        <v>48</v>
      </c>
      <c r="C40">
        <v>0.558402301565739</v>
      </c>
      <c r="D40">
        <v>0.34437397326171498</v>
      </c>
      <c r="E40">
        <v>0.53117064521136004</v>
      </c>
      <c r="F40">
        <v>0</v>
      </c>
      <c r="G40">
        <v>1</v>
      </c>
      <c r="H40">
        <v>1</v>
      </c>
      <c r="I40" t="s">
        <v>30</v>
      </c>
    </row>
    <row r="41" spans="1:9" x14ac:dyDescent="0.25">
      <c r="A41" t="str">
        <f t="shared" si="0"/>
        <v>simpson_group_region6325, 136971, 10656, 149375, 135126</v>
      </c>
      <c r="B41" t="s">
        <v>49</v>
      </c>
      <c r="C41">
        <v>0.58976029544850905</v>
      </c>
      <c r="D41">
        <v>0.81249873194252398</v>
      </c>
      <c r="E41">
        <v>0.61657910738452104</v>
      </c>
      <c r="F41">
        <v>0</v>
      </c>
      <c r="G41">
        <v>0</v>
      </c>
      <c r="H41">
        <v>0</v>
      </c>
      <c r="I41" t="s">
        <v>30</v>
      </c>
    </row>
    <row r="42" spans="1:9" x14ac:dyDescent="0.25">
      <c r="A42" t="str">
        <f>I42&amp;B42</f>
        <v>mcc_multi_country228107, 213179, 213148, 39967, 213309</v>
      </c>
      <c r="B42" t="s">
        <v>50</v>
      </c>
      <c r="C42">
        <v>0.70053233953000105</v>
      </c>
      <c r="D42">
        <v>0.39303870983342898</v>
      </c>
      <c r="E42">
        <v>0.667814992345242</v>
      </c>
      <c r="F42">
        <v>0</v>
      </c>
      <c r="G42">
        <v>0</v>
      </c>
      <c r="H42">
        <v>0</v>
      </c>
      <c r="I42" t="s">
        <v>51</v>
      </c>
    </row>
    <row r="43" spans="1:9" x14ac:dyDescent="0.25">
      <c r="A43" t="str">
        <f t="shared" ref="A43:A106" si="1">I43&amp;B43</f>
        <v>mcc_multi_country91113, 213179, 213507, 213300, 58712</v>
      </c>
      <c r="B43" t="s">
        <v>52</v>
      </c>
      <c r="C43">
        <v>0.73003191732338601</v>
      </c>
      <c r="D43">
        <v>0.43908001340342501</v>
      </c>
      <c r="E43">
        <v>0.70189946765684497</v>
      </c>
      <c r="F43">
        <v>0</v>
      </c>
      <c r="G43">
        <v>0</v>
      </c>
      <c r="H43">
        <v>0</v>
      </c>
      <c r="I43" t="s">
        <v>51</v>
      </c>
    </row>
    <row r="44" spans="1:9" x14ac:dyDescent="0.25">
      <c r="A44" t="str">
        <f t="shared" si="1"/>
        <v>mcc_multi_country213169, 40003, 58692, 137952, 134855</v>
      </c>
      <c r="B44" t="s">
        <v>53</v>
      </c>
      <c r="C44">
        <v>0.63302357681334798</v>
      </c>
      <c r="D44">
        <v>0.43755885201011402</v>
      </c>
      <c r="E44">
        <v>0.61983604425139804</v>
      </c>
      <c r="F44">
        <v>0</v>
      </c>
      <c r="G44">
        <v>3</v>
      </c>
      <c r="H44">
        <v>3</v>
      </c>
      <c r="I44" t="s">
        <v>51</v>
      </c>
    </row>
    <row r="45" spans="1:9" x14ac:dyDescent="0.25">
      <c r="A45" t="str">
        <f t="shared" si="1"/>
        <v>mcc_multi_country228502, 213101, 172008, 39967, 213309</v>
      </c>
      <c r="B45" t="s">
        <v>54</v>
      </c>
      <c r="C45">
        <v>0.68236207470396304</v>
      </c>
      <c r="D45">
        <v>0.347540007709781</v>
      </c>
      <c r="E45">
        <v>0.64210264098784398</v>
      </c>
      <c r="F45">
        <v>0</v>
      </c>
      <c r="G45">
        <v>0</v>
      </c>
      <c r="H45">
        <v>0</v>
      </c>
      <c r="I45" t="s">
        <v>51</v>
      </c>
    </row>
    <row r="46" spans="1:9" x14ac:dyDescent="0.25">
      <c r="A46" t="str">
        <f t="shared" si="1"/>
        <v>mcc_multi_country228521, 213101, 172008, 39967, 213309</v>
      </c>
      <c r="B46" t="s">
        <v>55</v>
      </c>
      <c r="C46">
        <v>0.67821270711273796</v>
      </c>
      <c r="D46">
        <v>0.34996791930385202</v>
      </c>
      <c r="E46">
        <v>0.63863357413896904</v>
      </c>
      <c r="F46">
        <v>0</v>
      </c>
      <c r="G46">
        <v>0</v>
      </c>
      <c r="H46">
        <v>0</v>
      </c>
      <c r="I46" t="s">
        <v>51</v>
      </c>
    </row>
    <row r="47" spans="1:9" x14ac:dyDescent="0.25">
      <c r="A47" t="str">
        <f t="shared" si="1"/>
        <v>mcc_multi_country109747, 213179, 213507, 58717, 47157</v>
      </c>
      <c r="B47" t="s">
        <v>56</v>
      </c>
      <c r="C47">
        <v>0.70330187756895302</v>
      </c>
      <c r="D47">
        <v>0.50894389985123301</v>
      </c>
      <c r="E47">
        <v>0.68843032769567503</v>
      </c>
      <c r="F47">
        <v>0</v>
      </c>
      <c r="G47">
        <v>0</v>
      </c>
      <c r="H47">
        <v>0</v>
      </c>
      <c r="I47" t="s">
        <v>51</v>
      </c>
    </row>
    <row r="48" spans="1:9" x14ac:dyDescent="0.25">
      <c r="A48" t="str">
        <f t="shared" si="1"/>
        <v>mcc_multi_country110396, 40003, 58692, 137952, 134855</v>
      </c>
      <c r="B48" t="s">
        <v>57</v>
      </c>
      <c r="C48">
        <v>0.61802546535928105</v>
      </c>
      <c r="D48">
        <v>0.43755885201011402</v>
      </c>
      <c r="E48">
        <v>0.60654125929807601</v>
      </c>
      <c r="F48">
        <v>0</v>
      </c>
      <c r="G48">
        <v>3</v>
      </c>
      <c r="H48">
        <v>3</v>
      </c>
      <c r="I48" t="s">
        <v>51</v>
      </c>
    </row>
    <row r="49" spans="1:9" x14ac:dyDescent="0.25">
      <c r="A49" t="str">
        <f t="shared" si="1"/>
        <v>mcc_multi_country25697, 213179, 213148, 39967, 213309</v>
      </c>
      <c r="B49" t="s">
        <v>58</v>
      </c>
      <c r="C49">
        <v>0.68505153788558404</v>
      </c>
      <c r="D49">
        <v>0.39303870983342898</v>
      </c>
      <c r="E49">
        <v>0.65472961513807104</v>
      </c>
      <c r="F49">
        <v>0</v>
      </c>
      <c r="G49">
        <v>0</v>
      </c>
      <c r="H49">
        <v>0</v>
      </c>
      <c r="I49" t="s">
        <v>51</v>
      </c>
    </row>
    <row r="50" spans="1:9" x14ac:dyDescent="0.25">
      <c r="A50" t="str">
        <f t="shared" si="1"/>
        <v>mcc_multi_country39971, 213179, 172008, 58717, 195481</v>
      </c>
      <c r="B50" t="s">
        <v>59</v>
      </c>
      <c r="C50">
        <v>0.70571080733860103</v>
      </c>
      <c r="D50">
        <v>0.36933670415216302</v>
      </c>
      <c r="E50">
        <v>0.67288366717610903</v>
      </c>
      <c r="F50">
        <v>0</v>
      </c>
      <c r="G50">
        <v>1</v>
      </c>
      <c r="H50">
        <v>1</v>
      </c>
      <c r="I50" t="s">
        <v>51</v>
      </c>
    </row>
    <row r="51" spans="1:9" x14ac:dyDescent="0.25">
      <c r="A51" t="str">
        <f t="shared" si="1"/>
        <v>mcc_multi_country62189, 40003, 58692, 137952, 134855</v>
      </c>
      <c r="B51" t="s">
        <v>60</v>
      </c>
      <c r="C51">
        <v>0.61063514633132099</v>
      </c>
      <c r="D51">
        <v>0.42557174593490399</v>
      </c>
      <c r="E51">
        <v>0.59810098329412398</v>
      </c>
      <c r="F51">
        <v>0</v>
      </c>
      <c r="G51">
        <v>4</v>
      </c>
      <c r="H51">
        <v>4</v>
      </c>
      <c r="I51" t="s">
        <v>51</v>
      </c>
    </row>
    <row r="52" spans="1:9" x14ac:dyDescent="0.25">
      <c r="A52" t="str">
        <f t="shared" si="1"/>
        <v>mcc_multi_country109164, 213179, 213148, 39967, 213309</v>
      </c>
      <c r="B52" t="s">
        <v>61</v>
      </c>
      <c r="C52">
        <v>0.66497705847657995</v>
      </c>
      <c r="D52">
        <v>0.38570043217677902</v>
      </c>
      <c r="E52">
        <v>0.63610343812146997</v>
      </c>
      <c r="F52">
        <v>0</v>
      </c>
      <c r="G52">
        <v>1</v>
      </c>
      <c r="H52">
        <v>1</v>
      </c>
      <c r="I52" t="s">
        <v>51</v>
      </c>
    </row>
    <row r="53" spans="1:9" x14ac:dyDescent="0.25">
      <c r="A53" t="str">
        <f t="shared" si="1"/>
        <v>mcc_multi_country209745, 213179, 213507, 58717, 47157</v>
      </c>
      <c r="B53" t="s">
        <v>62</v>
      </c>
      <c r="C53">
        <v>0.70976673351981101</v>
      </c>
      <c r="D53">
        <v>0.499209353327634</v>
      </c>
      <c r="E53">
        <v>0.69260511463507002</v>
      </c>
      <c r="F53">
        <v>0</v>
      </c>
      <c r="G53">
        <v>0</v>
      </c>
      <c r="H53">
        <v>0</v>
      </c>
      <c r="I53" t="s">
        <v>51</v>
      </c>
    </row>
    <row r="54" spans="1:9" x14ac:dyDescent="0.25">
      <c r="A54" t="str">
        <f t="shared" si="1"/>
        <v>mcc_multi_country213101, 116762, 172008, 39967, 213309</v>
      </c>
      <c r="B54" t="s">
        <v>63</v>
      </c>
      <c r="C54">
        <v>0.66153173004334298</v>
      </c>
      <c r="D54">
        <v>0.31448522346881203</v>
      </c>
      <c r="E54">
        <v>0.61826623828440197</v>
      </c>
      <c r="F54">
        <v>0</v>
      </c>
      <c r="G54">
        <v>0</v>
      </c>
      <c r="H54">
        <v>0</v>
      </c>
      <c r="I54" t="s">
        <v>51</v>
      </c>
    </row>
    <row r="55" spans="1:9" x14ac:dyDescent="0.25">
      <c r="A55" t="str">
        <f t="shared" si="1"/>
        <v>mcc_multi_country215182, 213179, 161095, 58717, 83049</v>
      </c>
      <c r="B55" t="s">
        <v>64</v>
      </c>
      <c r="C55">
        <v>0.697761141447657</v>
      </c>
      <c r="D55">
        <v>0.38160968208827001</v>
      </c>
      <c r="E55">
        <v>0.66651513235928905</v>
      </c>
      <c r="F55">
        <v>0</v>
      </c>
      <c r="G55">
        <v>0</v>
      </c>
      <c r="H55">
        <v>0</v>
      </c>
      <c r="I55" t="s">
        <v>51</v>
      </c>
    </row>
    <row r="56" spans="1:9" x14ac:dyDescent="0.25">
      <c r="A56" t="str">
        <f t="shared" si="1"/>
        <v>mcc_multi_country62192, 213179, 168077, 58692, 134855</v>
      </c>
      <c r="B56" t="s">
        <v>65</v>
      </c>
      <c r="C56">
        <v>0.64185810179214198</v>
      </c>
      <c r="D56">
        <v>0.275720399454216</v>
      </c>
      <c r="E56">
        <v>0.612052218935073</v>
      </c>
      <c r="F56">
        <v>0</v>
      </c>
      <c r="G56">
        <v>2</v>
      </c>
      <c r="H56">
        <v>2</v>
      </c>
      <c r="I56" t="s">
        <v>51</v>
      </c>
    </row>
    <row r="57" spans="1:9" x14ac:dyDescent="0.25">
      <c r="A57" t="str">
        <f t="shared" si="1"/>
        <v>mcc_multi_country213189, 213148, 59206, 151767, 171151</v>
      </c>
      <c r="B57" t="s">
        <v>66</v>
      </c>
      <c r="C57">
        <v>0.70779098239855698</v>
      </c>
      <c r="D57">
        <v>0.42372656099024297</v>
      </c>
      <c r="E57">
        <v>0.67992777910310498</v>
      </c>
      <c r="F57">
        <v>0</v>
      </c>
      <c r="G57">
        <v>1</v>
      </c>
      <c r="H57">
        <v>1</v>
      </c>
      <c r="I57" t="s">
        <v>51</v>
      </c>
    </row>
    <row r="58" spans="1:9" x14ac:dyDescent="0.25">
      <c r="A58" t="str">
        <f t="shared" si="1"/>
        <v>mcc_multi_country213164, 213148, 59206, 151767, 171151</v>
      </c>
      <c r="B58" t="s">
        <v>67</v>
      </c>
      <c r="C58">
        <v>0.70245924119980996</v>
      </c>
      <c r="D58">
        <v>0.44404942089538701</v>
      </c>
      <c r="E58">
        <v>0.67792010339942399</v>
      </c>
      <c r="F58">
        <v>0</v>
      </c>
      <c r="G58">
        <v>0</v>
      </c>
      <c r="H58">
        <v>0</v>
      </c>
      <c r="I58" t="s">
        <v>51</v>
      </c>
    </row>
    <row r="59" spans="1:9" x14ac:dyDescent="0.25">
      <c r="A59" t="str">
        <f t="shared" si="1"/>
        <v>mcc_multi_country40003, 116762, 172008, 39967, 83975</v>
      </c>
      <c r="B59" t="s">
        <v>68</v>
      </c>
      <c r="C59">
        <v>0.65787762856216803</v>
      </c>
      <c r="D59">
        <v>0.30289318976125701</v>
      </c>
      <c r="E59">
        <v>0.62009106335308695</v>
      </c>
      <c r="F59">
        <v>0</v>
      </c>
      <c r="G59">
        <v>2</v>
      </c>
      <c r="H59">
        <v>2</v>
      </c>
      <c r="I59" t="s">
        <v>51</v>
      </c>
    </row>
    <row r="60" spans="1:9" x14ac:dyDescent="0.25">
      <c r="A60" t="str">
        <f t="shared" si="1"/>
        <v>mcc_multi_country25684, 213069, 211286, 39967, 47157</v>
      </c>
      <c r="B60" t="s">
        <v>69</v>
      </c>
      <c r="C60">
        <v>0.63511411032867904</v>
      </c>
      <c r="D60">
        <v>0.39668089599582401</v>
      </c>
      <c r="E60">
        <v>0.61624843943855001</v>
      </c>
      <c r="F60">
        <v>0</v>
      </c>
      <c r="G60">
        <v>1</v>
      </c>
      <c r="H60">
        <v>1</v>
      </c>
      <c r="I60" t="s">
        <v>51</v>
      </c>
    </row>
    <row r="61" spans="1:9" x14ac:dyDescent="0.25">
      <c r="A61" t="str">
        <f t="shared" si="1"/>
        <v>mcc_multi_country25680, 213069, 211286, 39967, 47157</v>
      </c>
      <c r="B61" t="s">
        <v>70</v>
      </c>
      <c r="C61">
        <v>0.63381919317910296</v>
      </c>
      <c r="D61">
        <v>0.39668089599582401</v>
      </c>
      <c r="E61">
        <v>0.61514311221078999</v>
      </c>
      <c r="F61">
        <v>0</v>
      </c>
      <c r="G61">
        <v>1</v>
      </c>
      <c r="H61">
        <v>1</v>
      </c>
      <c r="I61" t="s">
        <v>51</v>
      </c>
    </row>
    <row r="62" spans="1:9" x14ac:dyDescent="0.25">
      <c r="A62" t="str">
        <f t="shared" si="1"/>
        <v>simpson_group_country195481, 128947, 77862, 115453, 25719</v>
      </c>
      <c r="B62" t="s">
        <v>71</v>
      </c>
      <c r="C62">
        <v>0.49126928320360702</v>
      </c>
      <c r="D62">
        <v>0.22602448178654799</v>
      </c>
      <c r="E62">
        <v>0.46077862041116002</v>
      </c>
      <c r="F62">
        <v>0</v>
      </c>
      <c r="G62">
        <v>1</v>
      </c>
      <c r="H62">
        <v>1</v>
      </c>
      <c r="I62" t="s">
        <v>72</v>
      </c>
    </row>
    <row r="63" spans="1:9" x14ac:dyDescent="0.25">
      <c r="A63" t="str">
        <f t="shared" si="1"/>
        <v>simpson_group_country113828, 16358, 185704, 96699, 158687</v>
      </c>
      <c r="B63" t="s">
        <v>73</v>
      </c>
      <c r="C63">
        <v>0.45109783731522302</v>
      </c>
      <c r="D63">
        <v>0.13438345779677499</v>
      </c>
      <c r="E63">
        <v>0.400393792752401</v>
      </c>
      <c r="F63">
        <v>0</v>
      </c>
      <c r="G63">
        <v>2</v>
      </c>
      <c r="H63">
        <v>2</v>
      </c>
      <c r="I63" t="s">
        <v>72</v>
      </c>
    </row>
    <row r="64" spans="1:9" x14ac:dyDescent="0.25">
      <c r="A64" t="str">
        <f t="shared" si="1"/>
        <v>simpson_group_country219064, 78786, 221827, 10740, 85259</v>
      </c>
      <c r="B64" t="s">
        <v>74</v>
      </c>
      <c r="C64">
        <v>0.47468600759433699</v>
      </c>
      <c r="D64">
        <v>0.20235089508144399</v>
      </c>
      <c r="E64">
        <v>0.44248764325543699</v>
      </c>
      <c r="F64">
        <v>0</v>
      </c>
      <c r="G64">
        <v>0</v>
      </c>
      <c r="H64">
        <v>0</v>
      </c>
      <c r="I64" t="s">
        <v>72</v>
      </c>
    </row>
    <row r="65" spans="1:9" x14ac:dyDescent="0.25">
      <c r="A65" t="str">
        <f t="shared" si="1"/>
        <v>simpson_group_country4665, 152784, 139224, 87268, 105886</v>
      </c>
      <c r="B65" t="s">
        <v>75</v>
      </c>
      <c r="C65">
        <v>0.40085970694300899</v>
      </c>
      <c r="D65">
        <v>0.25036677761238801</v>
      </c>
      <c r="E65">
        <v>0.38856125660970098</v>
      </c>
      <c r="F65">
        <v>0</v>
      </c>
      <c r="G65">
        <v>1</v>
      </c>
      <c r="H65">
        <v>1</v>
      </c>
      <c r="I65" t="s">
        <v>72</v>
      </c>
    </row>
    <row r="66" spans="1:9" x14ac:dyDescent="0.25">
      <c r="A66" t="str">
        <f t="shared" si="1"/>
        <v>simpson_group_country12019, 96699, 25717, 82721, 164799</v>
      </c>
      <c r="B66" t="s">
        <v>76</v>
      </c>
      <c r="C66">
        <v>0.47201786480440999</v>
      </c>
      <c r="D66">
        <v>0.14820106045602199</v>
      </c>
      <c r="E66">
        <v>0.42926962316015299</v>
      </c>
      <c r="F66">
        <v>0</v>
      </c>
      <c r="G66">
        <v>2</v>
      </c>
      <c r="H66">
        <v>2</v>
      </c>
      <c r="I66" t="s">
        <v>72</v>
      </c>
    </row>
    <row r="67" spans="1:9" x14ac:dyDescent="0.25">
      <c r="A67" t="str">
        <f t="shared" si="1"/>
        <v>simpson_group_country14050, 136971, 25717, 97081, 3420</v>
      </c>
      <c r="B67" t="s">
        <v>77</v>
      </c>
      <c r="C67">
        <v>0.433862967465519</v>
      </c>
      <c r="D67">
        <v>0.25048295067878801</v>
      </c>
      <c r="E67">
        <v>0.41055952435530801</v>
      </c>
      <c r="F67">
        <v>0</v>
      </c>
      <c r="G67">
        <v>0</v>
      </c>
      <c r="H67">
        <v>0</v>
      </c>
      <c r="I67" t="s">
        <v>72</v>
      </c>
    </row>
    <row r="68" spans="1:9" x14ac:dyDescent="0.25">
      <c r="A68" t="str">
        <f t="shared" si="1"/>
        <v>simpson_group_country152784, 96699, 220357, 6500, 20068</v>
      </c>
      <c r="B68" t="s">
        <v>78</v>
      </c>
      <c r="C68">
        <v>0.498176457024959</v>
      </c>
      <c r="D68">
        <v>5.7919549719311701E-2</v>
      </c>
      <c r="E68">
        <v>0.43511135745889101</v>
      </c>
      <c r="F68">
        <v>0</v>
      </c>
      <c r="G68">
        <v>0</v>
      </c>
      <c r="H68">
        <v>0</v>
      </c>
      <c r="I68" t="s">
        <v>72</v>
      </c>
    </row>
    <row r="69" spans="1:9" x14ac:dyDescent="0.25">
      <c r="A69" t="str">
        <f t="shared" si="1"/>
        <v>simpson_group_country177044, 16358, 138649, 74, 140321</v>
      </c>
      <c r="B69" t="s">
        <v>79</v>
      </c>
      <c r="C69">
        <v>0.42734341985086399</v>
      </c>
      <c r="D69">
        <v>0.12783721162858999</v>
      </c>
      <c r="E69">
        <v>0.38233613528237897</v>
      </c>
      <c r="F69">
        <v>0</v>
      </c>
      <c r="G69">
        <v>1</v>
      </c>
      <c r="H69">
        <v>1</v>
      </c>
      <c r="I69" t="s">
        <v>72</v>
      </c>
    </row>
    <row r="70" spans="1:9" x14ac:dyDescent="0.25">
      <c r="A70" t="str">
        <f t="shared" si="1"/>
        <v>simpson_group_country221827, 183416, 117398, 118909, 213148</v>
      </c>
      <c r="B70" t="s">
        <v>80</v>
      </c>
      <c r="C70">
        <v>0.52279297270635805</v>
      </c>
      <c r="D70">
        <v>0.126082300176624</v>
      </c>
      <c r="E70">
        <v>0.47594900197376999</v>
      </c>
      <c r="F70">
        <v>0</v>
      </c>
      <c r="G70">
        <v>1</v>
      </c>
      <c r="H70">
        <v>1</v>
      </c>
      <c r="I70" t="s">
        <v>72</v>
      </c>
    </row>
    <row r="71" spans="1:9" x14ac:dyDescent="0.25">
      <c r="A71" t="str">
        <f t="shared" si="1"/>
        <v>simpson_group_country223922, 136971, 165695, 18150, 134068</v>
      </c>
      <c r="B71" t="s">
        <v>81</v>
      </c>
      <c r="C71">
        <v>0.43326314513818598</v>
      </c>
      <c r="D71">
        <v>0.18047208520133001</v>
      </c>
      <c r="E71">
        <v>0.39836617784024603</v>
      </c>
      <c r="F71">
        <v>0</v>
      </c>
      <c r="G71">
        <v>0</v>
      </c>
      <c r="H71">
        <v>0</v>
      </c>
      <c r="I71" t="s">
        <v>72</v>
      </c>
    </row>
    <row r="72" spans="1:9" x14ac:dyDescent="0.25">
      <c r="A72" t="str">
        <f t="shared" si="1"/>
        <v>simpson_group_country183416, 128947, 73, 108245, 165543</v>
      </c>
      <c r="B72" t="s">
        <v>82</v>
      </c>
      <c r="C72">
        <v>0.442508029197905</v>
      </c>
      <c r="D72">
        <v>0.171912642946321</v>
      </c>
      <c r="E72">
        <v>0.41629119034372702</v>
      </c>
      <c r="F72">
        <v>0</v>
      </c>
      <c r="G72">
        <v>1</v>
      </c>
      <c r="H72">
        <v>1</v>
      </c>
      <c r="I72" t="s">
        <v>72</v>
      </c>
    </row>
    <row r="73" spans="1:9" x14ac:dyDescent="0.25">
      <c r="A73" t="str">
        <f t="shared" si="1"/>
        <v>simpson_group_country224524, 63745, 188390, 25719, 115601</v>
      </c>
      <c r="B73" t="s">
        <v>83</v>
      </c>
      <c r="C73">
        <v>0.46846973372408701</v>
      </c>
      <c r="D73">
        <v>0.19251116112324701</v>
      </c>
      <c r="E73">
        <v>0.43642805144975799</v>
      </c>
      <c r="F73">
        <v>0</v>
      </c>
      <c r="G73">
        <v>0</v>
      </c>
      <c r="H73">
        <v>0</v>
      </c>
      <c r="I73" t="s">
        <v>72</v>
      </c>
    </row>
    <row r="74" spans="1:9" x14ac:dyDescent="0.25">
      <c r="A74" t="str">
        <f t="shared" si="1"/>
        <v>simpson_group_country16358, 212296, 78153, 74, 37275</v>
      </c>
      <c r="B74" t="s">
        <v>84</v>
      </c>
      <c r="C74">
        <v>0.39197481453578897</v>
      </c>
      <c r="D74">
        <v>0.26149317119955801</v>
      </c>
      <c r="E74">
        <v>0.37802148313630601</v>
      </c>
      <c r="F74">
        <v>0</v>
      </c>
      <c r="G74">
        <v>1</v>
      </c>
      <c r="H74">
        <v>1</v>
      </c>
      <c r="I74" t="s">
        <v>72</v>
      </c>
    </row>
    <row r="75" spans="1:9" x14ac:dyDescent="0.25">
      <c r="A75" t="str">
        <f t="shared" si="1"/>
        <v>simpson_group_country25717, 136971, 218796, 21154, 214808</v>
      </c>
      <c r="B75" t="s">
        <v>85</v>
      </c>
      <c r="C75">
        <v>0.45092927212958001</v>
      </c>
      <c r="D75">
        <v>0.1803534924953</v>
      </c>
      <c r="E75">
        <v>0.41613038201089703</v>
      </c>
      <c r="F75">
        <v>0</v>
      </c>
      <c r="G75">
        <v>2</v>
      </c>
      <c r="H75">
        <v>2</v>
      </c>
      <c r="I75" t="s">
        <v>72</v>
      </c>
    </row>
    <row r="76" spans="1:9" x14ac:dyDescent="0.25">
      <c r="A76" t="str">
        <f t="shared" si="1"/>
        <v>simpson_group_country47157, 10656, 143219, 183417, 51663</v>
      </c>
      <c r="B76" t="s">
        <v>86</v>
      </c>
      <c r="C76">
        <v>0.44166720049471903</v>
      </c>
      <c r="D76">
        <v>0.41261112681150097</v>
      </c>
      <c r="E76">
        <v>0.44516151987820501</v>
      </c>
      <c r="F76">
        <v>0</v>
      </c>
      <c r="G76">
        <v>0</v>
      </c>
      <c r="H76">
        <v>0</v>
      </c>
      <c r="I76" t="s">
        <v>72</v>
      </c>
    </row>
    <row r="77" spans="1:9" x14ac:dyDescent="0.25">
      <c r="A77" t="str">
        <f t="shared" si="1"/>
        <v>simpson_group_country78786, 136971, 10656, 37275, 40879</v>
      </c>
      <c r="B77" t="s">
        <v>87</v>
      </c>
      <c r="C77">
        <v>0.44103924157445201</v>
      </c>
      <c r="D77">
        <v>0.28552645192827902</v>
      </c>
      <c r="E77">
        <v>0.42359214003374601</v>
      </c>
      <c r="F77">
        <v>0</v>
      </c>
      <c r="G77">
        <v>0</v>
      </c>
      <c r="H77">
        <v>0</v>
      </c>
      <c r="I77" t="s">
        <v>72</v>
      </c>
    </row>
    <row r="78" spans="1:9" x14ac:dyDescent="0.25">
      <c r="A78" t="str">
        <f t="shared" si="1"/>
        <v>simpson_group_country81361, 10684, 98517, 134068, 19788</v>
      </c>
      <c r="B78" t="s">
        <v>88</v>
      </c>
      <c r="C78">
        <v>0.45782675091212299</v>
      </c>
      <c r="D78">
        <v>0.23142543115259501</v>
      </c>
      <c r="E78">
        <v>0.429122683930037</v>
      </c>
      <c r="F78">
        <v>0</v>
      </c>
      <c r="G78">
        <v>2</v>
      </c>
      <c r="H78">
        <v>2</v>
      </c>
      <c r="I78" t="s">
        <v>72</v>
      </c>
    </row>
    <row r="79" spans="1:9" x14ac:dyDescent="0.25">
      <c r="A79" t="str">
        <f t="shared" si="1"/>
        <v>simpson_group_country96010, 96699, 161095, 185703, 15978</v>
      </c>
      <c r="B79" t="s">
        <v>89</v>
      </c>
      <c r="C79">
        <v>0.50560375256535495</v>
      </c>
      <c r="D79">
        <v>0.26144651759844301</v>
      </c>
      <c r="E79">
        <v>0.47157001136196403</v>
      </c>
      <c r="F79">
        <v>0</v>
      </c>
      <c r="G79">
        <v>0</v>
      </c>
      <c r="H79">
        <v>0</v>
      </c>
      <c r="I79" t="s">
        <v>72</v>
      </c>
    </row>
    <row r="80" spans="1:9" x14ac:dyDescent="0.25">
      <c r="A80" t="str">
        <f t="shared" si="1"/>
        <v>simpson_group_country96344, 63745, 37275, 215346, 31129</v>
      </c>
      <c r="B80" t="s">
        <v>90</v>
      </c>
      <c r="C80">
        <v>0.36339585041342798</v>
      </c>
      <c r="D80">
        <v>0.23998172245502999</v>
      </c>
      <c r="E80">
        <v>0.345975866939016</v>
      </c>
      <c r="F80">
        <v>0</v>
      </c>
      <c r="G80">
        <v>0</v>
      </c>
      <c r="H80">
        <v>0</v>
      </c>
      <c r="I80" t="s">
        <v>72</v>
      </c>
    </row>
    <row r="81" spans="1:9" x14ac:dyDescent="0.25">
      <c r="A81" t="str">
        <f t="shared" si="1"/>
        <v>simpson_group_country97356, 26717, 185703, 199836, 208480</v>
      </c>
      <c r="B81" t="s">
        <v>91</v>
      </c>
      <c r="C81">
        <v>0.39352062205208999</v>
      </c>
      <c r="D81">
        <v>0.172665341800983</v>
      </c>
      <c r="E81">
        <v>0.35685943051976299</v>
      </c>
      <c r="F81">
        <v>0</v>
      </c>
      <c r="G81">
        <v>3</v>
      </c>
      <c r="H81">
        <v>3</v>
      </c>
      <c r="I81" t="s">
        <v>72</v>
      </c>
    </row>
    <row r="82" spans="1:9" x14ac:dyDescent="0.25">
      <c r="A82" t="str">
        <f t="shared" si="1"/>
        <v>mcc_multi_country_2_region228107, 213179, 213148, 39967, 213309</v>
      </c>
      <c r="B82" t="s">
        <v>50</v>
      </c>
      <c r="C82">
        <v>0.87217192649040998</v>
      </c>
      <c r="D82">
        <v>0.63603517096601303</v>
      </c>
      <c r="E82">
        <v>0.85144098683732605</v>
      </c>
      <c r="F82">
        <v>0</v>
      </c>
      <c r="G82">
        <v>0</v>
      </c>
      <c r="H82">
        <v>0</v>
      </c>
      <c r="I82" t="s">
        <v>92</v>
      </c>
    </row>
    <row r="83" spans="1:9" x14ac:dyDescent="0.25">
      <c r="A83" t="str">
        <f t="shared" si="1"/>
        <v>mcc_multi_country_2_region91113, 213179, 213507, 213300, 58712</v>
      </c>
      <c r="B83" t="s">
        <v>52</v>
      </c>
      <c r="C83">
        <v>0.86396406044687701</v>
      </c>
      <c r="D83">
        <v>0.73807565381437201</v>
      </c>
      <c r="E83">
        <v>0.85504553114545201</v>
      </c>
      <c r="F83">
        <v>0</v>
      </c>
      <c r="G83">
        <v>0</v>
      </c>
      <c r="H83">
        <v>0</v>
      </c>
      <c r="I83" t="s">
        <v>92</v>
      </c>
    </row>
    <row r="84" spans="1:9" x14ac:dyDescent="0.25">
      <c r="A84" t="str">
        <f t="shared" si="1"/>
        <v>mcc_multi_country_2_region213169, 40003, 58692, 137952, 134855</v>
      </c>
      <c r="B84" t="s">
        <v>53</v>
      </c>
      <c r="C84">
        <v>0.74626933003575002</v>
      </c>
      <c r="D84">
        <v>0.69865968628766495</v>
      </c>
      <c r="E84">
        <v>0.74935346706992001</v>
      </c>
      <c r="F84">
        <v>0</v>
      </c>
      <c r="G84">
        <v>3</v>
      </c>
      <c r="H84">
        <v>3</v>
      </c>
      <c r="I84" t="s">
        <v>92</v>
      </c>
    </row>
    <row r="85" spans="1:9" x14ac:dyDescent="0.25">
      <c r="A85" t="str">
        <f t="shared" si="1"/>
        <v>mcc_multi_country_2_region228502, 213101, 172008, 39967, 213309</v>
      </c>
      <c r="B85" t="s">
        <v>54</v>
      </c>
      <c r="C85">
        <v>0.851570534241749</v>
      </c>
      <c r="D85">
        <v>0.57802448947429197</v>
      </c>
      <c r="E85">
        <v>0.82270973983399898</v>
      </c>
      <c r="F85">
        <v>0</v>
      </c>
      <c r="G85">
        <v>0</v>
      </c>
      <c r="H85">
        <v>0</v>
      </c>
      <c r="I85" t="s">
        <v>92</v>
      </c>
    </row>
    <row r="86" spans="1:9" x14ac:dyDescent="0.25">
      <c r="A86" t="str">
        <f t="shared" si="1"/>
        <v>mcc_multi_country_2_region228521, 213101, 172008, 39967, 213309</v>
      </c>
      <c r="B86" t="s">
        <v>55</v>
      </c>
      <c r="C86">
        <v>0.84114373263422004</v>
      </c>
      <c r="D86">
        <v>0.56036924953737699</v>
      </c>
      <c r="E86">
        <v>0.81142180237843997</v>
      </c>
      <c r="F86">
        <v>0</v>
      </c>
      <c r="G86">
        <v>0</v>
      </c>
      <c r="H86">
        <v>0</v>
      </c>
      <c r="I86" t="s">
        <v>92</v>
      </c>
    </row>
    <row r="87" spans="1:9" x14ac:dyDescent="0.25">
      <c r="A87" t="str">
        <f t="shared" si="1"/>
        <v>mcc_multi_country_2_region109747, 213179, 213507, 58717, 47157</v>
      </c>
      <c r="B87" t="s">
        <v>56</v>
      </c>
      <c r="C87">
        <v>0.86004828876608497</v>
      </c>
      <c r="D87">
        <v>0.85091676873713296</v>
      </c>
      <c r="E87">
        <v>0.86483935649306998</v>
      </c>
      <c r="F87">
        <v>0</v>
      </c>
      <c r="G87">
        <v>0</v>
      </c>
      <c r="H87">
        <v>0</v>
      </c>
      <c r="I87" t="s">
        <v>92</v>
      </c>
    </row>
    <row r="88" spans="1:9" x14ac:dyDescent="0.25">
      <c r="A88" t="str">
        <f t="shared" si="1"/>
        <v>mcc_multi_country_2_region110396, 40003, 58692, 137952, 134855</v>
      </c>
      <c r="B88" t="s">
        <v>57</v>
      </c>
      <c r="C88">
        <v>0.72698980903353205</v>
      </c>
      <c r="D88">
        <v>0.69865968628766495</v>
      </c>
      <c r="E88">
        <v>0.73219607432627098</v>
      </c>
      <c r="F88">
        <v>0</v>
      </c>
      <c r="G88">
        <v>3</v>
      </c>
      <c r="H88">
        <v>3</v>
      </c>
      <c r="I88" t="s">
        <v>92</v>
      </c>
    </row>
    <row r="89" spans="1:9" x14ac:dyDescent="0.25">
      <c r="A89" t="str">
        <f t="shared" si="1"/>
        <v>mcc_multi_country_2_region25697, 213179, 213148, 39967, 213309</v>
      </c>
      <c r="B89" t="s">
        <v>58</v>
      </c>
      <c r="C89">
        <v>0.86875790593138202</v>
      </c>
      <c r="D89">
        <v>0.63603517096601303</v>
      </c>
      <c r="E89">
        <v>0.84864164816911702</v>
      </c>
      <c r="F89">
        <v>0</v>
      </c>
      <c r="G89">
        <v>0</v>
      </c>
      <c r="H89">
        <v>0</v>
      </c>
      <c r="I89" t="s">
        <v>92</v>
      </c>
    </row>
    <row r="90" spans="1:9" x14ac:dyDescent="0.25">
      <c r="A90" t="str">
        <f t="shared" si="1"/>
        <v>mcc_multi_country_2_region39971, 213179, 172008, 58717, 195481</v>
      </c>
      <c r="B90" t="s">
        <v>59</v>
      </c>
      <c r="C90">
        <v>0.86288765164853098</v>
      </c>
      <c r="D90">
        <v>0.66830638456783997</v>
      </c>
      <c r="E90">
        <v>0.84728041218711403</v>
      </c>
      <c r="F90">
        <v>0</v>
      </c>
      <c r="G90">
        <v>1</v>
      </c>
      <c r="H90">
        <v>1</v>
      </c>
      <c r="I90" t="s">
        <v>92</v>
      </c>
    </row>
    <row r="91" spans="1:9" x14ac:dyDescent="0.25">
      <c r="A91" t="str">
        <f t="shared" si="1"/>
        <v>mcc_multi_country_2_region62189, 40003, 58692, 137952, 134855</v>
      </c>
      <c r="B91" t="s">
        <v>60</v>
      </c>
      <c r="C91">
        <v>0.72031342703728496</v>
      </c>
      <c r="D91">
        <v>0.68520823634549199</v>
      </c>
      <c r="E91">
        <v>0.724149161312867</v>
      </c>
      <c r="F91">
        <v>0</v>
      </c>
      <c r="G91">
        <v>4</v>
      </c>
      <c r="H91">
        <v>4</v>
      </c>
      <c r="I91" t="s">
        <v>92</v>
      </c>
    </row>
    <row r="92" spans="1:9" x14ac:dyDescent="0.25">
      <c r="A92" t="str">
        <f t="shared" si="1"/>
        <v>mcc_multi_country_2_region109164, 213179, 213148, 39967, 213309</v>
      </c>
      <c r="B92" t="s">
        <v>61</v>
      </c>
      <c r="C92">
        <v>0.81979673473634596</v>
      </c>
      <c r="D92">
        <v>0.62769707517761497</v>
      </c>
      <c r="E92">
        <v>0.80482840284183299</v>
      </c>
      <c r="F92">
        <v>0</v>
      </c>
      <c r="G92">
        <v>1</v>
      </c>
      <c r="H92">
        <v>1</v>
      </c>
      <c r="I92" t="s">
        <v>92</v>
      </c>
    </row>
    <row r="93" spans="1:9" x14ac:dyDescent="0.25">
      <c r="A93" t="str">
        <f t="shared" si="1"/>
        <v>mcc_multi_country_2_region209745, 213179, 213507, 58717, 47157</v>
      </c>
      <c r="B93" t="s">
        <v>62</v>
      </c>
      <c r="C93">
        <v>0.87685281302928098</v>
      </c>
      <c r="D93">
        <v>0.83971057320056697</v>
      </c>
      <c r="E93">
        <v>0.87793007799814005</v>
      </c>
      <c r="F93">
        <v>0</v>
      </c>
      <c r="G93">
        <v>0</v>
      </c>
      <c r="H93">
        <v>0</v>
      </c>
      <c r="I93" t="s">
        <v>92</v>
      </c>
    </row>
    <row r="94" spans="1:9" x14ac:dyDescent="0.25">
      <c r="A94" t="str">
        <f t="shared" si="1"/>
        <v>mcc_multi_country_2_region213101, 116762, 172008, 39967, 213309</v>
      </c>
      <c r="B94" t="s">
        <v>63</v>
      </c>
      <c r="C94">
        <v>0.836877544324377</v>
      </c>
      <c r="D94">
        <v>0.52548036681592103</v>
      </c>
      <c r="E94">
        <v>0.80149958421761702</v>
      </c>
      <c r="F94">
        <v>0</v>
      </c>
      <c r="G94">
        <v>0</v>
      </c>
      <c r="H94">
        <v>0</v>
      </c>
      <c r="I94" t="s">
        <v>92</v>
      </c>
    </row>
    <row r="95" spans="1:9" x14ac:dyDescent="0.25">
      <c r="A95" t="str">
        <f t="shared" si="1"/>
        <v>mcc_multi_country_2_region215182, 213179, 161095, 58717, 83049</v>
      </c>
      <c r="B95" t="s">
        <v>64</v>
      </c>
      <c r="C95">
        <v>0.83752467665585295</v>
      </c>
      <c r="D95">
        <v>0.63165887915830399</v>
      </c>
      <c r="E95">
        <v>0.82022169578055304</v>
      </c>
      <c r="F95">
        <v>0</v>
      </c>
      <c r="G95">
        <v>0</v>
      </c>
      <c r="H95">
        <v>0</v>
      </c>
      <c r="I95" t="s">
        <v>92</v>
      </c>
    </row>
    <row r="96" spans="1:9" x14ac:dyDescent="0.25">
      <c r="A96" t="str">
        <f t="shared" si="1"/>
        <v>mcc_multi_country_2_region62192, 213179, 168077, 58692, 134855</v>
      </c>
      <c r="B96" t="s">
        <v>65</v>
      </c>
      <c r="C96">
        <v>0.75449737777671999</v>
      </c>
      <c r="D96">
        <v>0.42478891486862702</v>
      </c>
      <c r="E96">
        <v>0.731890148405546</v>
      </c>
      <c r="F96">
        <v>0</v>
      </c>
      <c r="G96">
        <v>2</v>
      </c>
      <c r="H96">
        <v>2</v>
      </c>
      <c r="I96" t="s">
        <v>92</v>
      </c>
    </row>
    <row r="97" spans="1:9" x14ac:dyDescent="0.25">
      <c r="A97" t="str">
        <f t="shared" si="1"/>
        <v>mcc_multi_country_2_region213189, 213148, 59206, 151767, 171151</v>
      </c>
      <c r="B97" t="s">
        <v>66</v>
      </c>
      <c r="C97">
        <v>0.88297205078869001</v>
      </c>
      <c r="D97">
        <v>0.74217571600231202</v>
      </c>
      <c r="E97">
        <v>0.87004758699597196</v>
      </c>
      <c r="F97">
        <v>0</v>
      </c>
      <c r="G97">
        <v>1</v>
      </c>
      <c r="H97">
        <v>1</v>
      </c>
      <c r="I97" t="s">
        <v>92</v>
      </c>
    </row>
    <row r="98" spans="1:9" x14ac:dyDescent="0.25">
      <c r="A98" t="str">
        <f t="shared" si="1"/>
        <v>mcc_multi_country_2_region213164, 213148, 59206, 151767, 171151</v>
      </c>
      <c r="B98" t="s">
        <v>67</v>
      </c>
      <c r="C98">
        <v>0.88157928798844498</v>
      </c>
      <c r="D98">
        <v>0.77914207185051199</v>
      </c>
      <c r="E98">
        <v>0.87370375122375099</v>
      </c>
      <c r="F98">
        <v>0</v>
      </c>
      <c r="G98">
        <v>0</v>
      </c>
      <c r="H98">
        <v>0</v>
      </c>
      <c r="I98" t="s">
        <v>92</v>
      </c>
    </row>
    <row r="99" spans="1:9" x14ac:dyDescent="0.25">
      <c r="A99" t="str">
        <f t="shared" si="1"/>
        <v>mcc_multi_country_2_region40003, 116762, 172008, 39967, 83975</v>
      </c>
      <c r="B99" t="s">
        <v>68</v>
      </c>
      <c r="C99">
        <v>0.79754075172552097</v>
      </c>
      <c r="D99">
        <v>0.50179408086156496</v>
      </c>
      <c r="E99">
        <v>0.76705456414988304</v>
      </c>
      <c r="F99">
        <v>0</v>
      </c>
      <c r="G99">
        <v>2</v>
      </c>
      <c r="H99">
        <v>2</v>
      </c>
      <c r="I99" t="s">
        <v>92</v>
      </c>
    </row>
    <row r="100" spans="1:9" x14ac:dyDescent="0.25">
      <c r="A100" t="str">
        <f t="shared" si="1"/>
        <v>mcc_multi_country_2_region25684, 213069, 211286, 39967, 47157</v>
      </c>
      <c r="B100" t="s">
        <v>69</v>
      </c>
      <c r="C100">
        <v>0.82135892212643402</v>
      </c>
      <c r="D100">
        <v>0.72900802656560504</v>
      </c>
      <c r="E100">
        <v>0.81800657587126901</v>
      </c>
      <c r="F100">
        <v>0</v>
      </c>
      <c r="G100">
        <v>1</v>
      </c>
      <c r="H100">
        <v>1</v>
      </c>
      <c r="I100" t="s">
        <v>92</v>
      </c>
    </row>
    <row r="101" spans="1:9" x14ac:dyDescent="0.25">
      <c r="A101" t="str">
        <f t="shared" si="1"/>
        <v>mcc_multi_country_2_region25680, 213069, 211286, 39967, 47157</v>
      </c>
      <c r="B101" t="s">
        <v>70</v>
      </c>
      <c r="C101">
        <v>0.820007512993011</v>
      </c>
      <c r="D101">
        <v>0.72900802656560504</v>
      </c>
      <c r="E101">
        <v>0.81685092297509698</v>
      </c>
      <c r="F101">
        <v>0</v>
      </c>
      <c r="G101">
        <v>1</v>
      </c>
      <c r="H101">
        <v>1</v>
      </c>
      <c r="I101" t="s">
        <v>92</v>
      </c>
    </row>
    <row r="102" spans="1:9" x14ac:dyDescent="0.25">
      <c r="A102" t="str">
        <f t="shared" si="1"/>
        <v>simpson_group_country_2_region195481, 128947, 77862, 115453, 25719</v>
      </c>
      <c r="B102" t="s">
        <v>71</v>
      </c>
      <c r="C102">
        <v>0.64121050296072801</v>
      </c>
      <c r="D102">
        <v>0.40017891960687701</v>
      </c>
      <c r="E102">
        <v>0.61187910611856799</v>
      </c>
      <c r="F102">
        <v>0</v>
      </c>
      <c r="G102">
        <v>1</v>
      </c>
      <c r="H102">
        <v>1</v>
      </c>
      <c r="I102" t="s">
        <v>93</v>
      </c>
    </row>
    <row r="103" spans="1:9" x14ac:dyDescent="0.25">
      <c r="A103" t="str">
        <f t="shared" si="1"/>
        <v>simpson_group_country_2_region113828, 16358, 185704, 96699, 158687</v>
      </c>
      <c r="B103" t="s">
        <v>73</v>
      </c>
      <c r="C103">
        <v>0.62934884821768899</v>
      </c>
      <c r="D103">
        <v>0.49153255678145003</v>
      </c>
      <c r="E103">
        <v>0.60466869652805999</v>
      </c>
      <c r="F103">
        <v>0</v>
      </c>
      <c r="G103">
        <v>2</v>
      </c>
      <c r="H103">
        <v>2</v>
      </c>
      <c r="I103" t="s">
        <v>93</v>
      </c>
    </row>
    <row r="104" spans="1:9" x14ac:dyDescent="0.25">
      <c r="A104" t="str">
        <f t="shared" si="1"/>
        <v>simpson_group_country_2_region219064, 78786, 221827, 10740, 85259</v>
      </c>
      <c r="B104" t="s">
        <v>74</v>
      </c>
      <c r="C104">
        <v>0.624158344223261</v>
      </c>
      <c r="D104">
        <v>0.42672287963460998</v>
      </c>
      <c r="E104">
        <v>0.60134629209073498</v>
      </c>
      <c r="F104">
        <v>0</v>
      </c>
      <c r="G104">
        <v>0</v>
      </c>
      <c r="H104">
        <v>0</v>
      </c>
      <c r="I104" t="s">
        <v>93</v>
      </c>
    </row>
    <row r="105" spans="1:9" x14ac:dyDescent="0.25">
      <c r="A105" t="str">
        <f t="shared" si="1"/>
        <v>simpson_group_country_2_region4665, 152784, 139224, 87268, 105886</v>
      </c>
      <c r="B105" t="s">
        <v>75</v>
      </c>
      <c r="C105">
        <v>0.54047038752510002</v>
      </c>
      <c r="D105">
        <v>0.49694674532213701</v>
      </c>
      <c r="E105">
        <v>0.54150642086756795</v>
      </c>
      <c r="F105">
        <v>0</v>
      </c>
      <c r="G105">
        <v>1</v>
      </c>
      <c r="H105">
        <v>1</v>
      </c>
      <c r="I105" t="s">
        <v>93</v>
      </c>
    </row>
    <row r="106" spans="1:9" x14ac:dyDescent="0.25">
      <c r="A106" t="str">
        <f t="shared" si="1"/>
        <v>simpson_group_country_2_region12019, 96699, 25717, 82721, 164799</v>
      </c>
      <c r="B106" t="s">
        <v>76</v>
      </c>
      <c r="C106">
        <v>0.62859735875112099</v>
      </c>
      <c r="D106">
        <v>0.399757842895753</v>
      </c>
      <c r="E106">
        <v>0.59805553136965905</v>
      </c>
      <c r="F106">
        <v>0</v>
      </c>
      <c r="G106">
        <v>2</v>
      </c>
      <c r="H106">
        <v>2</v>
      </c>
      <c r="I106" t="s">
        <v>93</v>
      </c>
    </row>
    <row r="107" spans="1:9" x14ac:dyDescent="0.25">
      <c r="A107" t="str">
        <f t="shared" ref="A107:A121" si="2">I107&amp;B107</f>
        <v>simpson_group_country_2_region14050, 136971, 25717, 97081, 3420</v>
      </c>
      <c r="B107" t="s">
        <v>77</v>
      </c>
      <c r="C107">
        <v>0.591042982071047</v>
      </c>
      <c r="D107">
        <v>0.24040309753637901</v>
      </c>
      <c r="E107">
        <v>0.55081006041520097</v>
      </c>
      <c r="F107">
        <v>0</v>
      </c>
      <c r="G107">
        <v>0</v>
      </c>
      <c r="H107">
        <v>0</v>
      </c>
      <c r="I107" t="s">
        <v>93</v>
      </c>
    </row>
    <row r="108" spans="1:9" x14ac:dyDescent="0.25">
      <c r="A108" t="str">
        <f t="shared" si="2"/>
        <v>simpson_group_country_2_region152784, 96699, 220357, 6500, 20068</v>
      </c>
      <c r="B108" t="s">
        <v>78</v>
      </c>
      <c r="C108">
        <v>0.635081884452662</v>
      </c>
      <c r="D108">
        <v>0.34596092346107599</v>
      </c>
      <c r="E108">
        <v>0.59429368651211001</v>
      </c>
      <c r="F108">
        <v>0</v>
      </c>
      <c r="G108">
        <v>0</v>
      </c>
      <c r="H108">
        <v>0</v>
      </c>
      <c r="I108" t="s">
        <v>93</v>
      </c>
    </row>
    <row r="109" spans="1:9" x14ac:dyDescent="0.25">
      <c r="A109" t="str">
        <f t="shared" si="2"/>
        <v>simpson_group_country_2_region177044, 16358, 138649, 74, 140321</v>
      </c>
      <c r="B109" t="s">
        <v>79</v>
      </c>
      <c r="C109">
        <v>0.57174672034447305</v>
      </c>
      <c r="D109">
        <v>0.347920326907318</v>
      </c>
      <c r="E109">
        <v>0.535132721514192</v>
      </c>
      <c r="F109">
        <v>0</v>
      </c>
      <c r="G109">
        <v>1</v>
      </c>
      <c r="H109">
        <v>1</v>
      </c>
      <c r="I109" t="s">
        <v>93</v>
      </c>
    </row>
    <row r="110" spans="1:9" x14ac:dyDescent="0.25">
      <c r="A110" t="str">
        <f t="shared" si="2"/>
        <v>simpson_group_country_2_region221827, 183416, 117398, 118909, 213148</v>
      </c>
      <c r="B110" t="s">
        <v>80</v>
      </c>
      <c r="C110">
        <v>0.68525697607956004</v>
      </c>
      <c r="D110">
        <v>0.41218629820826502</v>
      </c>
      <c r="E110">
        <v>0.65431633268563205</v>
      </c>
      <c r="F110">
        <v>0</v>
      </c>
      <c r="G110">
        <v>1</v>
      </c>
      <c r="H110">
        <v>1</v>
      </c>
      <c r="I110" t="s">
        <v>93</v>
      </c>
    </row>
    <row r="111" spans="1:9" x14ac:dyDescent="0.25">
      <c r="A111" t="str">
        <f t="shared" si="2"/>
        <v>simpson_group_country_2_region223922, 136971, 165695, 18150, 134068</v>
      </c>
      <c r="B111" t="s">
        <v>81</v>
      </c>
      <c r="C111">
        <v>0.61225460372073603</v>
      </c>
      <c r="D111">
        <v>0.37232439075371798</v>
      </c>
      <c r="E111">
        <v>0.57895925480810695</v>
      </c>
      <c r="F111">
        <v>0</v>
      </c>
      <c r="G111">
        <v>0</v>
      </c>
      <c r="H111">
        <v>0</v>
      </c>
      <c r="I111" t="s">
        <v>93</v>
      </c>
    </row>
    <row r="112" spans="1:9" x14ac:dyDescent="0.25">
      <c r="A112" t="str">
        <f t="shared" si="2"/>
        <v>simpson_group_country_2_region183416, 128947, 73, 108245, 165543</v>
      </c>
      <c r="B112" t="s">
        <v>82</v>
      </c>
      <c r="C112">
        <v>0.56280913036027902</v>
      </c>
      <c r="D112">
        <v>0.47716266502673799</v>
      </c>
      <c r="E112">
        <v>0.56533447063282605</v>
      </c>
      <c r="F112">
        <v>0</v>
      </c>
      <c r="G112">
        <v>1</v>
      </c>
      <c r="H112">
        <v>1</v>
      </c>
      <c r="I112" t="s">
        <v>93</v>
      </c>
    </row>
    <row r="113" spans="1:9" x14ac:dyDescent="0.25">
      <c r="A113" t="str">
        <f t="shared" si="2"/>
        <v>simpson_group_country_2_region224524, 63745, 188390, 25719, 115601</v>
      </c>
      <c r="B113" t="s">
        <v>83</v>
      </c>
      <c r="C113">
        <v>0.63435057012161</v>
      </c>
      <c r="D113">
        <v>0.56211649108521899</v>
      </c>
      <c r="E113">
        <v>0.63151398610705001</v>
      </c>
      <c r="F113">
        <v>0</v>
      </c>
      <c r="G113">
        <v>0</v>
      </c>
      <c r="H113">
        <v>0</v>
      </c>
      <c r="I113" t="s">
        <v>93</v>
      </c>
    </row>
    <row r="114" spans="1:9" x14ac:dyDescent="0.25">
      <c r="A114" t="str">
        <f t="shared" si="2"/>
        <v>simpson_group_country_2_region16358, 212296, 78153, 74, 37275</v>
      </c>
      <c r="B114" t="s">
        <v>84</v>
      </c>
      <c r="C114">
        <v>0.54266063576048296</v>
      </c>
      <c r="D114">
        <v>0.441131295464192</v>
      </c>
      <c r="E114">
        <v>0.52828476112954603</v>
      </c>
      <c r="F114">
        <v>0</v>
      </c>
      <c r="G114">
        <v>1</v>
      </c>
      <c r="H114">
        <v>1</v>
      </c>
      <c r="I114" t="s">
        <v>93</v>
      </c>
    </row>
    <row r="115" spans="1:9" x14ac:dyDescent="0.25">
      <c r="A115" t="str">
        <f t="shared" si="2"/>
        <v>simpson_group_country_2_region25717, 136971, 218796, 21154, 214808</v>
      </c>
      <c r="B115" t="s">
        <v>85</v>
      </c>
      <c r="C115">
        <v>0.61044936629104796</v>
      </c>
      <c r="D115">
        <v>0.50083914789059203</v>
      </c>
      <c r="E115">
        <v>0.59926569791587103</v>
      </c>
      <c r="F115">
        <v>0</v>
      </c>
      <c r="G115">
        <v>2</v>
      </c>
      <c r="H115">
        <v>2</v>
      </c>
      <c r="I115" t="s">
        <v>93</v>
      </c>
    </row>
    <row r="116" spans="1:9" x14ac:dyDescent="0.25">
      <c r="A116" t="str">
        <f t="shared" si="2"/>
        <v>simpson_group_country_2_region47157, 10656, 143219, 183417, 51663</v>
      </c>
      <c r="B116" t="s">
        <v>86</v>
      </c>
      <c r="C116">
        <v>0.602182887582</v>
      </c>
      <c r="D116">
        <v>0.66864586463040598</v>
      </c>
      <c r="E116">
        <v>0.612928439293565</v>
      </c>
      <c r="F116">
        <v>0</v>
      </c>
      <c r="G116">
        <v>0</v>
      </c>
      <c r="H116">
        <v>0</v>
      </c>
      <c r="I116" t="s">
        <v>93</v>
      </c>
    </row>
    <row r="117" spans="1:9" x14ac:dyDescent="0.25">
      <c r="A117" t="str">
        <f t="shared" si="2"/>
        <v>simpson_group_country_2_region78786, 136971, 10656, 37275, 40879</v>
      </c>
      <c r="B117" t="s">
        <v>87</v>
      </c>
      <c r="C117">
        <v>0.60163208361669196</v>
      </c>
      <c r="D117">
        <v>0.52091344781545101</v>
      </c>
      <c r="E117">
        <v>0.59637563042800201</v>
      </c>
      <c r="F117">
        <v>0</v>
      </c>
      <c r="G117">
        <v>0</v>
      </c>
      <c r="H117">
        <v>0</v>
      </c>
      <c r="I117" t="s">
        <v>93</v>
      </c>
    </row>
    <row r="118" spans="1:9" x14ac:dyDescent="0.25">
      <c r="A118" t="str">
        <f t="shared" si="2"/>
        <v>simpson_group_country_2_region81361, 10684, 98517, 134068, 19788</v>
      </c>
      <c r="B118" t="s">
        <v>88</v>
      </c>
      <c r="C118">
        <v>0.59068515813684397</v>
      </c>
      <c r="D118">
        <v>0.44461389429819298</v>
      </c>
      <c r="E118">
        <v>0.57463129194237905</v>
      </c>
      <c r="F118">
        <v>0</v>
      </c>
      <c r="G118">
        <v>2</v>
      </c>
      <c r="H118">
        <v>2</v>
      </c>
      <c r="I118" t="s">
        <v>93</v>
      </c>
    </row>
    <row r="119" spans="1:9" x14ac:dyDescent="0.25">
      <c r="A119" t="str">
        <f t="shared" si="2"/>
        <v>simpson_group_country_2_region96010, 96699, 161095, 185703, 15978</v>
      </c>
      <c r="B119" t="s">
        <v>89</v>
      </c>
      <c r="C119">
        <v>0.67376703429083196</v>
      </c>
      <c r="D119">
        <v>0.43177159596795101</v>
      </c>
      <c r="E119">
        <v>0.6368077710601</v>
      </c>
      <c r="F119">
        <v>0</v>
      </c>
      <c r="G119">
        <v>0</v>
      </c>
      <c r="H119">
        <v>0</v>
      </c>
      <c r="I119" t="s">
        <v>93</v>
      </c>
    </row>
    <row r="120" spans="1:9" x14ac:dyDescent="0.25">
      <c r="A120" t="str">
        <f t="shared" si="2"/>
        <v>simpson_group_country_2_region96344, 63745, 37275, 215346, 31129</v>
      </c>
      <c r="B120" t="s">
        <v>90</v>
      </c>
      <c r="C120">
        <v>0.49109813744709302</v>
      </c>
      <c r="D120">
        <v>0.42144221751508198</v>
      </c>
      <c r="E120">
        <v>0.47710039298559098</v>
      </c>
      <c r="F120">
        <v>0</v>
      </c>
      <c r="G120">
        <v>0</v>
      </c>
      <c r="H120">
        <v>0</v>
      </c>
      <c r="I120" t="s">
        <v>93</v>
      </c>
    </row>
    <row r="121" spans="1:9" x14ac:dyDescent="0.25">
      <c r="A121" t="str">
        <f t="shared" si="2"/>
        <v>simpson_group_country_2_region97356, 26717, 185703, 199836, 208480</v>
      </c>
      <c r="B121" t="s">
        <v>91</v>
      </c>
      <c r="C121">
        <v>0.55639126649378701</v>
      </c>
      <c r="D121">
        <v>0.43904630129311201</v>
      </c>
      <c r="E121">
        <v>0.53921011993734103</v>
      </c>
      <c r="F121">
        <v>0</v>
      </c>
      <c r="G121">
        <v>3</v>
      </c>
      <c r="H121">
        <v>3</v>
      </c>
      <c r="I121" t="s">
        <v>93</v>
      </c>
    </row>
    <row r="122" spans="1:9" x14ac:dyDescent="0.25">
      <c r="A122" t="str">
        <f t="shared" ref="A122:A161" si="3">I122&amp;B122</f>
        <v>simpson_region10740, 178141, 63076, 29397, 112024</v>
      </c>
      <c r="B122" t="s">
        <v>94</v>
      </c>
      <c r="C122">
        <v>0.37486969024652</v>
      </c>
      <c r="D122">
        <v>0.16484729564504599</v>
      </c>
      <c r="E122">
        <v>0.35337950714898297</v>
      </c>
      <c r="F122">
        <v>0</v>
      </c>
      <c r="G122">
        <v>0</v>
      </c>
      <c r="H122">
        <v>0</v>
      </c>
      <c r="I122" t="s">
        <v>145</v>
      </c>
    </row>
    <row r="123" spans="1:9" x14ac:dyDescent="0.25">
      <c r="A123" t="str">
        <f t="shared" si="3"/>
        <v>simpson_region136, 204941, 178141, 81671, 15227</v>
      </c>
      <c r="B123" t="s">
        <v>95</v>
      </c>
      <c r="C123">
        <v>0.41357969808331402</v>
      </c>
      <c r="D123">
        <v>0.35130074553697899</v>
      </c>
      <c r="E123">
        <v>0.41314613290695301</v>
      </c>
      <c r="F123">
        <v>0</v>
      </c>
      <c r="G123">
        <v>0</v>
      </c>
      <c r="H123">
        <v>0</v>
      </c>
      <c r="I123" t="s">
        <v>145</v>
      </c>
    </row>
    <row r="124" spans="1:9" x14ac:dyDescent="0.25">
      <c r="A124" t="str">
        <f t="shared" si="3"/>
        <v>simpson_region13849, 170540, 15227, 202244, 16581</v>
      </c>
      <c r="B124" t="s">
        <v>96</v>
      </c>
      <c r="C124">
        <v>0.36387471035765401</v>
      </c>
      <c r="D124">
        <v>0.13058081663295601</v>
      </c>
      <c r="E124">
        <v>0.341694223904844</v>
      </c>
      <c r="F124">
        <v>0</v>
      </c>
      <c r="G124">
        <v>0</v>
      </c>
      <c r="H124">
        <v>0</v>
      </c>
      <c r="I124" t="s">
        <v>145</v>
      </c>
    </row>
    <row r="125" spans="1:9" x14ac:dyDescent="0.25">
      <c r="A125" t="str">
        <f t="shared" si="3"/>
        <v>simpson_region15227, 18289, 75810, 112024, 178141</v>
      </c>
      <c r="B125" t="s">
        <v>97</v>
      </c>
      <c r="C125">
        <v>0.34670898551868601</v>
      </c>
      <c r="D125">
        <v>0.204943295690133</v>
      </c>
      <c r="E125">
        <v>0.32296072647006102</v>
      </c>
      <c r="F125">
        <v>0</v>
      </c>
      <c r="G125">
        <v>0</v>
      </c>
      <c r="H125">
        <v>0</v>
      </c>
      <c r="I125" t="s">
        <v>145</v>
      </c>
    </row>
    <row r="126" spans="1:9" x14ac:dyDescent="0.25">
      <c r="A126" t="str">
        <f t="shared" si="3"/>
        <v>simpson_region18289, 75810, 112024, 178141, 3537</v>
      </c>
      <c r="B126" t="s">
        <v>98</v>
      </c>
      <c r="C126">
        <v>0.330321117150286</v>
      </c>
      <c r="D126">
        <v>0.22740943424866</v>
      </c>
      <c r="E126">
        <v>0.31412020308625499</v>
      </c>
      <c r="F126">
        <v>0</v>
      </c>
      <c r="G126">
        <v>1</v>
      </c>
      <c r="H126">
        <v>1</v>
      </c>
      <c r="I126" t="s">
        <v>145</v>
      </c>
    </row>
    <row r="127" spans="1:9" x14ac:dyDescent="0.25">
      <c r="A127" t="str">
        <f t="shared" si="3"/>
        <v>simpson_region48513, 213507, 178141, 117398, 3537</v>
      </c>
      <c r="B127" t="s">
        <v>99</v>
      </c>
      <c r="C127">
        <v>0.50624427792092797</v>
      </c>
      <c r="D127">
        <v>0.44352551219789599</v>
      </c>
      <c r="E127">
        <v>0.50398012594977204</v>
      </c>
      <c r="F127">
        <v>0</v>
      </c>
      <c r="G127">
        <v>1</v>
      </c>
      <c r="H127">
        <v>1</v>
      </c>
      <c r="I127" t="s">
        <v>145</v>
      </c>
    </row>
    <row r="128" spans="1:9" x14ac:dyDescent="0.25">
      <c r="A128" t="str">
        <f t="shared" si="3"/>
        <v>simpson_region170540, 178141, 188989, 112024, 117398</v>
      </c>
      <c r="B128" t="s">
        <v>100</v>
      </c>
      <c r="C128">
        <v>0.47424606724053903</v>
      </c>
      <c r="D128">
        <v>0.41045342947320002</v>
      </c>
      <c r="E128">
        <v>0.47467665869043901</v>
      </c>
      <c r="F128">
        <v>0</v>
      </c>
      <c r="G128">
        <v>1</v>
      </c>
      <c r="H128">
        <v>1</v>
      </c>
      <c r="I128" t="s">
        <v>145</v>
      </c>
    </row>
    <row r="129" spans="1:9" x14ac:dyDescent="0.25">
      <c r="A129" t="str">
        <f t="shared" si="3"/>
        <v>simpson_region178141, 214343, 56768, 81671, 63076</v>
      </c>
      <c r="B129" t="s">
        <v>101</v>
      </c>
      <c r="C129">
        <v>0.43082891349091901</v>
      </c>
      <c r="D129">
        <v>0.28272434840052602</v>
      </c>
      <c r="E129">
        <v>0.42288087207418201</v>
      </c>
      <c r="F129">
        <v>0</v>
      </c>
      <c r="G129">
        <v>0</v>
      </c>
      <c r="H129">
        <v>0</v>
      </c>
      <c r="I129" t="s">
        <v>145</v>
      </c>
    </row>
    <row r="130" spans="1:9" x14ac:dyDescent="0.25">
      <c r="A130" t="str">
        <f t="shared" si="3"/>
        <v>simpson_region75810, 113784, 51663, 198590, 108244</v>
      </c>
      <c r="B130" t="s">
        <v>102</v>
      </c>
      <c r="C130">
        <v>0.41167464498135098</v>
      </c>
      <c r="D130">
        <v>0.33320568854722599</v>
      </c>
      <c r="E130">
        <v>0.39719773842001999</v>
      </c>
      <c r="F130">
        <v>0</v>
      </c>
      <c r="G130">
        <v>0</v>
      </c>
      <c r="H130">
        <v>0</v>
      </c>
      <c r="I130" t="s">
        <v>145</v>
      </c>
    </row>
    <row r="131" spans="1:9" x14ac:dyDescent="0.25">
      <c r="A131" t="str">
        <f t="shared" si="3"/>
        <v>simpson_region76902, 167329, 112024, 173101, 30408</v>
      </c>
      <c r="B131" t="s">
        <v>103</v>
      </c>
      <c r="C131">
        <v>0.49514314993970898</v>
      </c>
      <c r="D131">
        <v>0.26473470368849999</v>
      </c>
      <c r="E131">
        <v>0.46688835859731798</v>
      </c>
      <c r="F131">
        <v>0</v>
      </c>
      <c r="G131">
        <v>1</v>
      </c>
      <c r="H131">
        <v>1</v>
      </c>
      <c r="I131" t="s">
        <v>145</v>
      </c>
    </row>
    <row r="132" spans="1:9" x14ac:dyDescent="0.25">
      <c r="A132" t="str">
        <f t="shared" si="3"/>
        <v>simpson_region204941, 220060, 63076, 81671, 51663</v>
      </c>
      <c r="B132" t="s">
        <v>104</v>
      </c>
      <c r="C132">
        <v>0.404339888156098</v>
      </c>
      <c r="D132">
        <v>0.23845335908281401</v>
      </c>
      <c r="E132">
        <v>0.39092969694164098</v>
      </c>
      <c r="F132">
        <v>0</v>
      </c>
      <c r="G132">
        <v>0</v>
      </c>
      <c r="H132">
        <v>0</v>
      </c>
      <c r="I132" t="s">
        <v>145</v>
      </c>
    </row>
    <row r="133" spans="1:9" x14ac:dyDescent="0.25">
      <c r="A133" t="str">
        <f t="shared" si="3"/>
        <v>simpson_region112024, 161624, 63076, 190517, 3537</v>
      </c>
      <c r="B133" t="s">
        <v>105</v>
      </c>
      <c r="C133">
        <v>0.38156117193148897</v>
      </c>
      <c r="D133">
        <v>0.23828631159010299</v>
      </c>
      <c r="E133">
        <v>0.365035729932641</v>
      </c>
      <c r="F133">
        <v>0</v>
      </c>
      <c r="G133">
        <v>1</v>
      </c>
      <c r="H133">
        <v>1</v>
      </c>
      <c r="I133" t="s">
        <v>145</v>
      </c>
    </row>
    <row r="134" spans="1:9" x14ac:dyDescent="0.25">
      <c r="A134" t="str">
        <f t="shared" si="3"/>
        <v>simpson_region213507, 161624, 220060, 16581, 19883</v>
      </c>
      <c r="B134" t="s">
        <v>106</v>
      </c>
      <c r="C134">
        <v>0.56273122246085105</v>
      </c>
      <c r="D134">
        <v>0.46786306293937002</v>
      </c>
      <c r="E134">
        <v>0.55825503204483395</v>
      </c>
      <c r="F134">
        <v>0</v>
      </c>
      <c r="G134">
        <v>0</v>
      </c>
      <c r="H134">
        <v>0</v>
      </c>
      <c r="I134" t="s">
        <v>145</v>
      </c>
    </row>
    <row r="135" spans="1:9" x14ac:dyDescent="0.25">
      <c r="A135" t="str">
        <f t="shared" si="3"/>
        <v>simpson_region102370, 25113, 161624, 16581, 51663</v>
      </c>
      <c r="B135" t="s">
        <v>107</v>
      </c>
      <c r="C135">
        <v>0.41499012834634702</v>
      </c>
      <c r="D135">
        <v>0.24359036116586799</v>
      </c>
      <c r="E135">
        <v>0.39917710130818401</v>
      </c>
      <c r="F135">
        <v>0</v>
      </c>
      <c r="G135">
        <v>0</v>
      </c>
      <c r="H135">
        <v>0</v>
      </c>
      <c r="I135" t="s">
        <v>145</v>
      </c>
    </row>
    <row r="136" spans="1:9" x14ac:dyDescent="0.25">
      <c r="A136" t="str">
        <f t="shared" si="3"/>
        <v>simpson_region113784, 161624, 19883, 51663, 16581</v>
      </c>
      <c r="B136" t="s">
        <v>108</v>
      </c>
      <c r="C136">
        <v>0.42218019914640398</v>
      </c>
      <c r="D136">
        <v>0.33558977887903402</v>
      </c>
      <c r="E136">
        <v>0.41196193961694</v>
      </c>
      <c r="F136">
        <v>0</v>
      </c>
      <c r="G136">
        <v>0</v>
      </c>
      <c r="H136">
        <v>0</v>
      </c>
      <c r="I136" t="s">
        <v>145</v>
      </c>
    </row>
    <row r="137" spans="1:9" x14ac:dyDescent="0.25">
      <c r="A137" t="str">
        <f t="shared" si="3"/>
        <v>simpson_region161624, 214343, 16581, 19883, 164093</v>
      </c>
      <c r="B137" t="s">
        <v>109</v>
      </c>
      <c r="C137">
        <v>0.45361356832723698</v>
      </c>
      <c r="D137">
        <v>0.29196074481151302</v>
      </c>
      <c r="E137">
        <v>0.436150622881532</v>
      </c>
      <c r="F137">
        <v>0</v>
      </c>
      <c r="G137">
        <v>0</v>
      </c>
      <c r="H137">
        <v>0</v>
      </c>
      <c r="I137" t="s">
        <v>145</v>
      </c>
    </row>
    <row r="138" spans="1:9" x14ac:dyDescent="0.25">
      <c r="A138" t="str">
        <f t="shared" si="3"/>
        <v>simpson_region214343, 56768, 188822, 16581, 217748</v>
      </c>
      <c r="B138" t="s">
        <v>110</v>
      </c>
      <c r="C138">
        <v>0.43272500406286801</v>
      </c>
      <c r="D138">
        <v>0.49885388380024898</v>
      </c>
      <c r="E138">
        <v>0.45163669522861299</v>
      </c>
      <c r="F138">
        <v>0</v>
      </c>
      <c r="G138">
        <v>0</v>
      </c>
      <c r="H138">
        <v>0</v>
      </c>
      <c r="I138" t="s">
        <v>145</v>
      </c>
    </row>
    <row r="139" spans="1:9" x14ac:dyDescent="0.25">
      <c r="A139" t="str">
        <f t="shared" si="3"/>
        <v>simpson_region145043, 139182, 19285, 51663, 3537</v>
      </c>
      <c r="B139" t="s">
        <v>111</v>
      </c>
      <c r="C139">
        <v>0.394488960629716</v>
      </c>
      <c r="D139">
        <v>0.31809820421441998</v>
      </c>
      <c r="E139">
        <v>0.38949831109849398</v>
      </c>
      <c r="F139">
        <v>0</v>
      </c>
      <c r="G139">
        <v>1</v>
      </c>
      <c r="H139">
        <v>1</v>
      </c>
      <c r="I139" t="s">
        <v>145</v>
      </c>
    </row>
    <row r="140" spans="1:9" x14ac:dyDescent="0.25">
      <c r="A140" t="str">
        <f t="shared" si="3"/>
        <v>simpson_region167877, 139182, 86312, 128731, 51663</v>
      </c>
      <c r="B140" t="s">
        <v>112</v>
      </c>
      <c r="C140">
        <v>0.411232000406757</v>
      </c>
      <c r="D140">
        <v>0.35061318658366902</v>
      </c>
      <c r="E140">
        <v>0.41332690283677798</v>
      </c>
      <c r="F140">
        <v>0</v>
      </c>
      <c r="G140">
        <v>0</v>
      </c>
      <c r="H140">
        <v>0</v>
      </c>
      <c r="I140" t="s">
        <v>145</v>
      </c>
    </row>
    <row r="141" spans="1:9" x14ac:dyDescent="0.25">
      <c r="A141" t="str">
        <f t="shared" si="3"/>
        <v>simpson_region158218, 19883, 202244, 16581, 220060</v>
      </c>
      <c r="B141" t="s">
        <v>113</v>
      </c>
      <c r="C141">
        <v>0.37621643117625497</v>
      </c>
      <c r="D141">
        <v>0.29114470800245901</v>
      </c>
      <c r="E141">
        <v>0.371922789693099</v>
      </c>
      <c r="F141">
        <v>0</v>
      </c>
      <c r="G141">
        <v>1</v>
      </c>
      <c r="H141">
        <v>1</v>
      </c>
      <c r="I141" t="s">
        <v>145</v>
      </c>
    </row>
    <row r="142" spans="1:9" x14ac:dyDescent="0.25">
      <c r="A142" t="str">
        <f t="shared" si="3"/>
        <v>simpson_country10740, 178141, 63076, 29397, 112024</v>
      </c>
      <c r="B142" t="s">
        <v>94</v>
      </c>
      <c r="C142">
        <v>0.32071724665189</v>
      </c>
      <c r="D142">
        <v>3.2435873442796401E-2</v>
      </c>
      <c r="E142">
        <v>0.28254446142020601</v>
      </c>
      <c r="F142">
        <v>0</v>
      </c>
      <c r="G142">
        <v>0</v>
      </c>
      <c r="H142">
        <v>0</v>
      </c>
      <c r="I142" t="s">
        <v>146</v>
      </c>
    </row>
    <row r="143" spans="1:9" x14ac:dyDescent="0.25">
      <c r="A143" t="str">
        <f t="shared" si="3"/>
        <v>simpson_country136, 204941, 178141, 81671, 15227</v>
      </c>
      <c r="B143" t="s">
        <v>95</v>
      </c>
      <c r="C143">
        <v>0.35107516402322803</v>
      </c>
      <c r="D143">
        <v>0.21697289753291599</v>
      </c>
      <c r="E143">
        <v>0.33602880349636899</v>
      </c>
      <c r="F143">
        <v>0</v>
      </c>
      <c r="G143">
        <v>0</v>
      </c>
      <c r="H143">
        <v>0</v>
      </c>
      <c r="I143" t="s">
        <v>146</v>
      </c>
    </row>
    <row r="144" spans="1:9" x14ac:dyDescent="0.25">
      <c r="A144" t="str">
        <f t="shared" si="3"/>
        <v>simpson_country13849, 170540, 15227, 202244, 16581</v>
      </c>
      <c r="B144" t="s">
        <v>96</v>
      </c>
      <c r="C144">
        <v>0.264965351374571</v>
      </c>
      <c r="D144">
        <v>8.0564041588456897E-2</v>
      </c>
      <c r="E144">
        <v>0.24865066887161599</v>
      </c>
      <c r="F144">
        <v>0</v>
      </c>
      <c r="G144">
        <v>0</v>
      </c>
      <c r="H144">
        <v>0</v>
      </c>
      <c r="I144" t="s">
        <v>146</v>
      </c>
    </row>
    <row r="145" spans="1:9" x14ac:dyDescent="0.25">
      <c r="A145" t="str">
        <f t="shared" si="3"/>
        <v>simpson_country15227, 18289, 75810, 112024, 178141</v>
      </c>
      <c r="B145" t="s">
        <v>97</v>
      </c>
      <c r="C145">
        <v>0.26163199487536898</v>
      </c>
      <c r="D145">
        <v>4.2405681592788097E-2</v>
      </c>
      <c r="E145">
        <v>0.22825515146688299</v>
      </c>
      <c r="F145">
        <v>0</v>
      </c>
      <c r="G145">
        <v>0</v>
      </c>
      <c r="H145">
        <v>0</v>
      </c>
      <c r="I145" t="s">
        <v>146</v>
      </c>
    </row>
    <row r="146" spans="1:9" x14ac:dyDescent="0.25">
      <c r="A146" t="str">
        <f t="shared" si="3"/>
        <v>simpson_country18289, 75810, 112024, 178141, 3537</v>
      </c>
      <c r="B146" t="s">
        <v>98</v>
      </c>
      <c r="C146">
        <v>0.25444962616330702</v>
      </c>
      <c r="D146">
        <v>2.01439436445979E-2</v>
      </c>
      <c r="E146">
        <v>0.21990973472790201</v>
      </c>
      <c r="F146">
        <v>0</v>
      </c>
      <c r="G146">
        <v>1</v>
      </c>
      <c r="H146">
        <v>1</v>
      </c>
      <c r="I146" t="s">
        <v>146</v>
      </c>
    </row>
    <row r="147" spans="1:9" x14ac:dyDescent="0.25">
      <c r="A147" t="str">
        <f t="shared" si="3"/>
        <v>simpson_country48513, 213507, 178141, 117398, 3537</v>
      </c>
      <c r="B147" t="s">
        <v>99</v>
      </c>
      <c r="C147">
        <v>0.37214537389486002</v>
      </c>
      <c r="D147">
        <v>0.100288073371835</v>
      </c>
      <c r="E147">
        <v>0.34094140632277897</v>
      </c>
      <c r="F147">
        <v>0</v>
      </c>
      <c r="G147">
        <v>1</v>
      </c>
      <c r="H147">
        <v>1</v>
      </c>
      <c r="I147" t="s">
        <v>146</v>
      </c>
    </row>
    <row r="148" spans="1:9" x14ac:dyDescent="0.25">
      <c r="A148" t="str">
        <f t="shared" si="3"/>
        <v>simpson_country170540, 178141, 188989, 112024, 117398</v>
      </c>
      <c r="B148" t="s">
        <v>100</v>
      </c>
      <c r="C148">
        <v>0.36454677384281797</v>
      </c>
      <c r="D148">
        <v>0.21796278927433199</v>
      </c>
      <c r="E148">
        <v>0.34981183901602098</v>
      </c>
      <c r="F148">
        <v>0</v>
      </c>
      <c r="G148">
        <v>1</v>
      </c>
      <c r="H148">
        <v>1</v>
      </c>
      <c r="I148" t="s">
        <v>146</v>
      </c>
    </row>
    <row r="149" spans="1:9" x14ac:dyDescent="0.25">
      <c r="A149" t="str">
        <f t="shared" si="3"/>
        <v>simpson_country178141, 214343, 56768, 81671, 63076</v>
      </c>
      <c r="B149" t="s">
        <v>101</v>
      </c>
      <c r="C149">
        <v>0.35026652672137298</v>
      </c>
      <c r="D149">
        <v>0.17586392940645401</v>
      </c>
      <c r="E149">
        <v>0.336385211534241</v>
      </c>
      <c r="F149">
        <v>0</v>
      </c>
      <c r="G149">
        <v>0</v>
      </c>
      <c r="H149">
        <v>0</v>
      </c>
      <c r="I149" t="s">
        <v>146</v>
      </c>
    </row>
    <row r="150" spans="1:9" x14ac:dyDescent="0.25">
      <c r="A150" t="str">
        <f t="shared" si="3"/>
        <v>simpson_country75810, 113784, 51663, 198590, 108244</v>
      </c>
      <c r="B150" t="s">
        <v>102</v>
      </c>
      <c r="C150">
        <v>0.30973825823219198</v>
      </c>
      <c r="D150">
        <v>0.13440510767398001</v>
      </c>
      <c r="E150">
        <v>0.28507534348725699</v>
      </c>
      <c r="F150">
        <v>0</v>
      </c>
      <c r="G150">
        <v>0</v>
      </c>
      <c r="H150">
        <v>0</v>
      </c>
      <c r="I150" t="s">
        <v>146</v>
      </c>
    </row>
    <row r="151" spans="1:9" x14ac:dyDescent="0.25">
      <c r="A151" t="str">
        <f t="shared" si="3"/>
        <v>simpson_country76902, 167329, 112024, 173101, 30408</v>
      </c>
      <c r="B151" t="s">
        <v>103</v>
      </c>
      <c r="C151">
        <v>0.38777207731359897</v>
      </c>
      <c r="D151">
        <v>0.168719281985487</v>
      </c>
      <c r="E151">
        <v>0.36305543458913597</v>
      </c>
      <c r="F151">
        <v>0</v>
      </c>
      <c r="G151">
        <v>1</v>
      </c>
      <c r="H151">
        <v>1</v>
      </c>
      <c r="I151" t="s">
        <v>146</v>
      </c>
    </row>
    <row r="152" spans="1:9" x14ac:dyDescent="0.25">
      <c r="A152" t="str">
        <f t="shared" si="3"/>
        <v>simpson_country204941, 220060, 63076, 81671, 51663</v>
      </c>
      <c r="B152" t="s">
        <v>104</v>
      </c>
      <c r="C152">
        <v>0.33064573950953502</v>
      </c>
      <c r="D152">
        <v>0.13829003255283401</v>
      </c>
      <c r="E152">
        <v>0.31270283375552399</v>
      </c>
      <c r="F152">
        <v>0</v>
      </c>
      <c r="G152">
        <v>0</v>
      </c>
      <c r="H152">
        <v>0</v>
      </c>
      <c r="I152" t="s">
        <v>146</v>
      </c>
    </row>
    <row r="153" spans="1:9" x14ac:dyDescent="0.25">
      <c r="A153" t="str">
        <f t="shared" si="3"/>
        <v>simpson_country112024, 161624, 63076, 190517, 3537</v>
      </c>
      <c r="B153" t="s">
        <v>105</v>
      </c>
      <c r="C153">
        <v>0.30046637270843202</v>
      </c>
      <c r="D153">
        <v>4.9444281155499599E-2</v>
      </c>
      <c r="E153">
        <v>0.26707821930419401</v>
      </c>
      <c r="F153">
        <v>0</v>
      </c>
      <c r="G153">
        <v>1</v>
      </c>
      <c r="H153">
        <v>1</v>
      </c>
      <c r="I153" t="s">
        <v>146</v>
      </c>
    </row>
    <row r="154" spans="1:9" x14ac:dyDescent="0.25">
      <c r="A154" t="str">
        <f t="shared" si="3"/>
        <v>simpson_country213507, 161624, 220060, 16581, 19883</v>
      </c>
      <c r="B154" t="s">
        <v>106</v>
      </c>
      <c r="C154">
        <v>0.41289359376547302</v>
      </c>
      <c r="D154">
        <v>0.11435383576204899</v>
      </c>
      <c r="E154">
        <v>0.377689557921353</v>
      </c>
      <c r="F154">
        <v>0</v>
      </c>
      <c r="G154">
        <v>0</v>
      </c>
      <c r="H154">
        <v>0</v>
      </c>
      <c r="I154" t="s">
        <v>146</v>
      </c>
    </row>
    <row r="155" spans="1:9" x14ac:dyDescent="0.25">
      <c r="A155" t="str">
        <f t="shared" si="3"/>
        <v>simpson_country102370, 25113, 161624, 16581, 51663</v>
      </c>
      <c r="B155" t="s">
        <v>107</v>
      </c>
      <c r="C155">
        <v>0.30119206819266903</v>
      </c>
      <c r="D155">
        <v>9.2593019603298604E-2</v>
      </c>
      <c r="E155">
        <v>0.28322045869496598</v>
      </c>
      <c r="F155">
        <v>0</v>
      </c>
      <c r="G155">
        <v>0</v>
      </c>
      <c r="H155">
        <v>0</v>
      </c>
      <c r="I155" t="s">
        <v>146</v>
      </c>
    </row>
    <row r="156" spans="1:9" x14ac:dyDescent="0.25">
      <c r="A156" t="str">
        <f t="shared" si="3"/>
        <v>simpson_country113784, 161624, 19883, 51663, 16581</v>
      </c>
      <c r="B156" t="s">
        <v>108</v>
      </c>
      <c r="C156">
        <v>0.31579710202929201</v>
      </c>
      <c r="D156">
        <v>6.4297653749790101E-2</v>
      </c>
      <c r="E156">
        <v>0.28357641278588902</v>
      </c>
      <c r="F156">
        <v>0</v>
      </c>
      <c r="G156">
        <v>0</v>
      </c>
      <c r="H156">
        <v>0</v>
      </c>
      <c r="I156" t="s">
        <v>146</v>
      </c>
    </row>
    <row r="157" spans="1:9" x14ac:dyDescent="0.25">
      <c r="A157" t="str">
        <f t="shared" si="3"/>
        <v>simpson_country161624, 214343, 16581, 19883, 164093</v>
      </c>
      <c r="B157" t="s">
        <v>109</v>
      </c>
      <c r="C157">
        <v>0.33149369356535702</v>
      </c>
      <c r="D157">
        <v>0.110042402689514</v>
      </c>
      <c r="E157">
        <v>0.303806393111127</v>
      </c>
      <c r="F157">
        <v>0</v>
      </c>
      <c r="G157">
        <v>0</v>
      </c>
      <c r="H157">
        <v>0</v>
      </c>
      <c r="I157" t="s">
        <v>146</v>
      </c>
    </row>
    <row r="158" spans="1:9" x14ac:dyDescent="0.25">
      <c r="A158" t="str">
        <f t="shared" si="3"/>
        <v>simpson_country214343, 56768, 188822, 16581, 217748</v>
      </c>
      <c r="B158" t="s">
        <v>110</v>
      </c>
      <c r="C158">
        <v>0.34317125307945101</v>
      </c>
      <c r="D158">
        <v>0.225468568154466</v>
      </c>
      <c r="E158">
        <v>0.33392903238417398</v>
      </c>
      <c r="F158">
        <v>0</v>
      </c>
      <c r="G158">
        <v>0</v>
      </c>
      <c r="H158">
        <v>0</v>
      </c>
      <c r="I158" t="s">
        <v>146</v>
      </c>
    </row>
    <row r="159" spans="1:9" x14ac:dyDescent="0.25">
      <c r="A159" t="str">
        <f t="shared" si="3"/>
        <v>simpson_country145043, 139182, 19285, 51663, 3537</v>
      </c>
      <c r="B159" t="s">
        <v>111</v>
      </c>
      <c r="C159">
        <v>0.28428851318069098</v>
      </c>
      <c r="D159">
        <v>0.109763964978038</v>
      </c>
      <c r="E159">
        <v>0.26560708753811302</v>
      </c>
      <c r="F159">
        <v>0</v>
      </c>
      <c r="G159">
        <v>1</v>
      </c>
      <c r="H159">
        <v>1</v>
      </c>
      <c r="I159" t="s">
        <v>146</v>
      </c>
    </row>
    <row r="160" spans="1:9" x14ac:dyDescent="0.25">
      <c r="A160" t="str">
        <f t="shared" si="3"/>
        <v>simpson_country167877, 139182, 86312, 128731, 51663</v>
      </c>
      <c r="B160" t="s">
        <v>112</v>
      </c>
      <c r="C160">
        <v>0.29295980538882999</v>
      </c>
      <c r="D160">
        <v>0.127639162655342</v>
      </c>
      <c r="E160">
        <v>0.27464162279299598</v>
      </c>
      <c r="F160">
        <v>0</v>
      </c>
      <c r="G160">
        <v>0</v>
      </c>
      <c r="H160">
        <v>0</v>
      </c>
      <c r="I160" t="s">
        <v>146</v>
      </c>
    </row>
    <row r="161" spans="1:9" x14ac:dyDescent="0.25">
      <c r="A161" t="str">
        <f t="shared" si="3"/>
        <v>simpson_country158218, 19883, 202244, 16581, 220060</v>
      </c>
      <c r="B161" t="s">
        <v>113</v>
      </c>
      <c r="C161">
        <v>0.29982251000015903</v>
      </c>
      <c r="D161">
        <v>0.20471489456026701</v>
      </c>
      <c r="E161">
        <v>0.295332857800298</v>
      </c>
      <c r="F161">
        <v>0</v>
      </c>
      <c r="G161">
        <v>1</v>
      </c>
      <c r="H161">
        <v>1</v>
      </c>
      <c r="I161" t="s">
        <v>146</v>
      </c>
    </row>
  </sheetData>
  <autoFilter ref="B1:I1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E60"/>
  <sheetViews>
    <sheetView topLeftCell="A28" workbookViewId="0">
      <selection activeCell="AG28" sqref="AG28"/>
    </sheetView>
  </sheetViews>
  <sheetFormatPr defaultRowHeight="15" x14ac:dyDescent="0.25"/>
  <cols>
    <col min="12" max="31" width="9.5703125" bestFit="1" customWidth="1"/>
  </cols>
  <sheetData>
    <row r="1" spans="11:31" x14ac:dyDescent="0.25">
      <c r="K1" s="4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1:31" x14ac:dyDescent="0.25">
      <c r="K2" s="1" t="s">
        <v>116</v>
      </c>
      <c r="L2" s="1" t="s">
        <v>8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</row>
    <row r="3" spans="11:31" x14ac:dyDescent="0.25">
      <c r="K3" s="1" t="s">
        <v>117</v>
      </c>
      <c r="L3" s="2">
        <f>VLOOKUP($K$1&amp;L$2,mcc_simpson_by_group_v_simpson_!$A:$H,3,FALSE)</f>
        <v>0.92779167977644605</v>
      </c>
      <c r="M3" s="2">
        <f>VLOOKUP($K$1&amp;M$2,mcc_simpson_by_group_v_simpson_!$A:$H,3,FALSE)</f>
        <v>0.86655610011948703</v>
      </c>
      <c r="N3" s="2">
        <f>VLOOKUP($K$1&amp;N$2,mcc_simpson_by_group_v_simpson_!$A:$H,3,FALSE)</f>
        <v>0.91209236605735</v>
      </c>
      <c r="O3" s="2">
        <f>VLOOKUP($K$1&amp;O$2,mcc_simpson_by_group_v_simpson_!$A:$H,3,FALSE)</f>
        <v>0.84539774375537202</v>
      </c>
      <c r="P3" s="2">
        <f>VLOOKUP($K$1&amp;P$2,mcc_simpson_by_group_v_simpson_!$A:$H,3,FALSE)</f>
        <v>0.90519094987658</v>
      </c>
      <c r="Q3" s="2">
        <f>VLOOKUP($K$1&amp;Q$2,mcc_simpson_by_group_v_simpson_!$A:$H,3,FALSE)</f>
        <v>0.90515466580750403</v>
      </c>
      <c r="R3" s="2">
        <f>VLOOKUP($K$1&amp;R$2,mcc_simpson_by_group_v_simpson_!$A:$H,3,FALSE)</f>
        <v>0.81591862403746396</v>
      </c>
      <c r="S3" s="2">
        <f>VLOOKUP($K$1&amp;S$2,mcc_simpson_by_group_v_simpson_!$A:$H,3,FALSE)</f>
        <v>0.92044872938853795</v>
      </c>
      <c r="T3" s="2">
        <f>VLOOKUP($K$1&amp;T$2,mcc_simpson_by_group_v_simpson_!$A:$H,3,FALSE)</f>
        <v>0.89731031826385699</v>
      </c>
      <c r="U3" s="2">
        <f>VLOOKUP($K$1&amp;U$2,mcc_simpson_by_group_v_simpson_!$A:$H,3,FALSE)</f>
        <v>0.86870427412057905</v>
      </c>
      <c r="V3" s="2">
        <f>VLOOKUP($K$1&amp;V$2,mcc_simpson_by_group_v_simpson_!$A:$H,3,FALSE)</f>
        <v>0.89575673464496397</v>
      </c>
      <c r="W3" s="2">
        <f>VLOOKUP($K$1&amp;W$2,mcc_simpson_by_group_v_simpson_!$A:$H,3,FALSE)</f>
        <v>0.91557744068147096</v>
      </c>
      <c r="X3" s="2">
        <f>VLOOKUP($K$1&amp;X$2,mcc_simpson_by_group_v_simpson_!$A:$H,3,FALSE)</f>
        <v>0.81068312641586504</v>
      </c>
      <c r="Y3" s="2">
        <f>VLOOKUP($K$1&amp;Y$2,mcc_simpson_by_group_v_simpson_!$A:$H,3,FALSE)</f>
        <v>0.89467295408121805</v>
      </c>
      <c r="Z3" s="2">
        <f>VLOOKUP($K$1&amp;Z$2,mcc_simpson_by_group_v_simpson_!$A:$H,3,FALSE)</f>
        <v>0.89467295408121805</v>
      </c>
      <c r="AA3" s="2">
        <f>VLOOKUP($K$1&amp;AA$2,mcc_simpson_by_group_v_simpson_!$A:$H,3,FALSE)</f>
        <v>0.89467295408121805</v>
      </c>
      <c r="AB3" s="2">
        <f>VLOOKUP($K$1&amp;AB$2,mcc_simpson_by_group_v_simpson_!$A:$H,3,FALSE)</f>
        <v>0.89467295408121805</v>
      </c>
      <c r="AC3" s="2">
        <f>VLOOKUP($K$1&amp;AC$2,mcc_simpson_by_group_v_simpson_!$A:$H,3,FALSE)</f>
        <v>0.89467295408121805</v>
      </c>
      <c r="AD3" s="2">
        <f>VLOOKUP($K$1&amp;AD$2,mcc_simpson_by_group_v_simpson_!$A:$H,3,FALSE)</f>
        <v>0.89467295408121805</v>
      </c>
      <c r="AE3" s="2">
        <f>VLOOKUP($K$1&amp;AE$2,mcc_simpson_by_group_v_simpson_!$A:$H,3,FALSE)</f>
        <v>0.91316827613588702</v>
      </c>
    </row>
    <row r="4" spans="11:31" x14ac:dyDescent="0.25">
      <c r="K4" s="1" t="s">
        <v>118</v>
      </c>
      <c r="L4" s="2">
        <f>VLOOKUP($K$1&amp;L$2,mcc_simpson_by_group_v_simpson_!$A:$H,4,FALSE)</f>
        <v>0.87907348168646404</v>
      </c>
      <c r="M4" s="2">
        <f>VLOOKUP($K$1&amp;M$2,mcc_simpson_by_group_v_simpson_!$A:$H,4,FALSE)</f>
        <v>0.70217434501318798</v>
      </c>
      <c r="N4" s="2">
        <f>VLOOKUP($K$1&amp;N$2,mcc_simpson_by_group_v_simpson_!$A:$H,4,FALSE)</f>
        <v>0.89156700013039902</v>
      </c>
      <c r="O4" s="2">
        <f>VLOOKUP($K$1&amp;O$2,mcc_simpson_by_group_v_simpson_!$A:$H,4,FALSE)</f>
        <v>0.67033931552299197</v>
      </c>
      <c r="P4" s="2">
        <f>VLOOKUP($K$1&amp;P$2,mcc_simpson_by_group_v_simpson_!$A:$H,4,FALSE)</f>
        <v>0.82832219228576998</v>
      </c>
      <c r="Q4" s="2">
        <f>VLOOKUP($K$1&amp;Q$2,mcc_simpson_by_group_v_simpson_!$A:$H,4,FALSE)</f>
        <v>0.80788187471533701</v>
      </c>
      <c r="R4" s="2">
        <f>VLOOKUP($K$1&amp;R$2,mcc_simpson_by_group_v_simpson_!$A:$H,4,FALSE)</f>
        <v>0.68777172016752797</v>
      </c>
      <c r="S4" s="2">
        <f>VLOOKUP($K$1&amp;S$2,mcc_simpson_by_group_v_simpson_!$A:$H,4,FALSE)</f>
        <v>0.88063071604940002</v>
      </c>
      <c r="T4" s="2">
        <f>VLOOKUP($K$1&amp;T$2,mcc_simpson_by_group_v_simpson_!$A:$H,4,FALSE)</f>
        <v>0.80166561989977703</v>
      </c>
      <c r="U4" s="2">
        <f>VLOOKUP($K$1&amp;U$2,mcc_simpson_by_group_v_simpson_!$A:$H,4,FALSE)</f>
        <v>0.65857650673979196</v>
      </c>
      <c r="V4" s="2">
        <f>VLOOKUP($K$1&amp;V$2,mcc_simpson_by_group_v_simpson_!$A:$H,4,FALSE)</f>
        <v>0.82645007511528201</v>
      </c>
      <c r="W4" s="2">
        <f>VLOOKUP($K$1&amp;W$2,mcc_simpson_by_group_v_simpson_!$A:$H,4,FALSE)</f>
        <v>0.82468216431047003</v>
      </c>
      <c r="X4" s="2">
        <f>VLOOKUP($K$1&amp;X$2,mcc_simpson_by_group_v_simpson_!$A:$H,4,FALSE)</f>
        <v>0.70165410885064605</v>
      </c>
      <c r="Y4" s="2">
        <f>VLOOKUP($K$1&amp;Y$2,mcc_simpson_by_group_v_simpson_!$A:$H,4,FALSE)</f>
        <v>0.82021688127102099</v>
      </c>
      <c r="Z4" s="2">
        <f>VLOOKUP($K$1&amp;Z$2,mcc_simpson_by_group_v_simpson_!$A:$H,4,FALSE)</f>
        <v>0.83181354290262099</v>
      </c>
      <c r="AA4" s="2">
        <f>VLOOKUP($K$1&amp;AA$2,mcc_simpson_by_group_v_simpson_!$A:$H,4,FALSE)</f>
        <v>0.82021688127102099</v>
      </c>
      <c r="AB4" s="2">
        <f>VLOOKUP($K$1&amp;AB$2,mcc_simpson_by_group_v_simpson_!$A:$H,4,FALSE)</f>
        <v>0.82021688127102099</v>
      </c>
      <c r="AC4" s="2">
        <f>VLOOKUP($K$1&amp;AC$2,mcc_simpson_by_group_v_simpson_!$A:$H,4,FALSE)</f>
        <v>0.83181354290262099</v>
      </c>
      <c r="AD4" s="2">
        <f>VLOOKUP($K$1&amp;AD$2,mcc_simpson_by_group_v_simpson_!$A:$H,4,FALSE)</f>
        <v>0.83181354290262099</v>
      </c>
      <c r="AE4" s="2">
        <f>VLOOKUP($K$1&amp;AE$2,mcc_simpson_by_group_v_simpson_!$A:$H,4,FALSE)</f>
        <v>0.841718360372678</v>
      </c>
    </row>
    <row r="5" spans="11:31" x14ac:dyDescent="0.25">
      <c r="K5" s="1" t="s">
        <v>119</v>
      </c>
      <c r="L5" s="2">
        <f>VLOOKUP($K$1&amp;L$2,mcc_simpson_by_group_v_simpson_!$A:$H,5,FALSE)</f>
        <v>0.92539588567845299</v>
      </c>
      <c r="M5" s="2">
        <f>VLOOKUP($K$1&amp;M$2,mcc_simpson_by_group_v_simpson_!$A:$H,5,FALSE)</f>
        <v>0.85015334550467103</v>
      </c>
      <c r="N5" s="2">
        <f>VLOOKUP($K$1&amp;N$2,mcc_simpson_by_group_v_simpson_!$A:$H,5,FALSE)</f>
        <v>0.91312481359769204</v>
      </c>
      <c r="O5" s="2">
        <f>VLOOKUP($K$1&amp;O$2,mcc_simpson_by_group_v_simpson_!$A:$H,5,FALSE)</f>
        <v>0.82939551548884805</v>
      </c>
      <c r="P5" s="2">
        <f>VLOOKUP($K$1&amp;P$2,mcc_simpson_by_group_v_simpson_!$A:$H,5,FALSE)</f>
        <v>0.89973526438870499</v>
      </c>
      <c r="Q5" s="2">
        <f>VLOOKUP($K$1&amp;Q$2,mcc_simpson_by_group_v_simpson_!$A:$H,5,FALSE)</f>
        <v>0.89738027196264003</v>
      </c>
      <c r="R5" s="2">
        <f>VLOOKUP($K$1&amp;R$2,mcc_simpson_by_group_v_simpson_!$A:$H,5,FALSE)</f>
        <v>0.80960556626107005</v>
      </c>
      <c r="S5" s="2">
        <f>VLOOKUP($K$1&amp;S$2,mcc_simpson_by_group_v_simpson_!$A:$H,5,FALSE)</f>
        <v>0.91924808862032104</v>
      </c>
      <c r="T5" s="2">
        <f>VLOOKUP($K$1&amp;T$2,mcc_simpson_by_group_v_simpson_!$A:$H,5,FALSE)</f>
        <v>0.88959950775658703</v>
      </c>
      <c r="U5" s="2">
        <f>VLOOKUP($K$1&amp;U$2,mcc_simpson_by_group_v_simpson_!$A:$H,5,FALSE)</f>
        <v>0.84859994284505702</v>
      </c>
      <c r="V5" s="2">
        <f>VLOOKUP($K$1&amp;V$2,mcc_simpson_by_group_v_simpson_!$A:$H,5,FALSE)</f>
        <v>0.89183946529883895</v>
      </c>
      <c r="W5" s="2">
        <f>VLOOKUP($K$1&amp;W$2,mcc_simpson_by_group_v_simpson_!$A:$H,5,FALSE)</f>
        <v>0.908566657028682</v>
      </c>
      <c r="X5" s="2">
        <f>VLOOKUP($K$1&amp;X$2,mcc_simpson_by_group_v_simpson_!$A:$H,5,FALSE)</f>
        <v>0.80677746650459403</v>
      </c>
      <c r="Y5" s="2">
        <f>VLOOKUP($K$1&amp;Y$2,mcc_simpson_by_group_v_simpson_!$A:$H,5,FALSE)</f>
        <v>0.89086423158998995</v>
      </c>
      <c r="Z5" s="2">
        <f>VLOOKUP($K$1&amp;Z$2,mcc_simpson_by_group_v_simpson_!$A:$H,5,FALSE)</f>
        <v>0.892178328745175</v>
      </c>
      <c r="AA5" s="2">
        <f>VLOOKUP($K$1&amp;AA$2,mcc_simpson_by_group_v_simpson_!$A:$H,5,FALSE)</f>
        <v>0.89086423158998995</v>
      </c>
      <c r="AB5" s="2">
        <f>VLOOKUP($K$1&amp;AB$2,mcc_simpson_by_group_v_simpson_!$A:$H,5,FALSE)</f>
        <v>0.89086423158998995</v>
      </c>
      <c r="AC5" s="2">
        <f>VLOOKUP($K$1&amp;AC$2,mcc_simpson_by_group_v_simpson_!$A:$H,5,FALSE)</f>
        <v>0.892178328745175</v>
      </c>
      <c r="AD5" s="2">
        <f>VLOOKUP($K$1&amp;AD$2,mcc_simpson_by_group_v_simpson_!$A:$H,5,FALSE)</f>
        <v>0.892178328745175</v>
      </c>
      <c r="AE5" s="2">
        <f>VLOOKUP($K$1&amp;AE$2,mcc_simpson_by_group_v_simpson_!$A:$H,5,FALSE)</f>
        <v>0.90898981814700697</v>
      </c>
    </row>
    <row r="6" spans="11:31" x14ac:dyDescent="0.25">
      <c r="K6" s="1" t="s">
        <v>120</v>
      </c>
      <c r="L6" s="1">
        <f>VLOOKUP($K$1&amp;L$2,mcc_simpson_by_group_v_simpson_!$A:$H,8,FALSE)</f>
        <v>0</v>
      </c>
      <c r="M6" s="1">
        <f>VLOOKUP($K$1&amp;M$2,mcc_simpson_by_group_v_simpson_!$A:$H,8,FALSE)</f>
        <v>2</v>
      </c>
      <c r="N6" s="1">
        <f>VLOOKUP($K$1&amp;N$2,mcc_simpson_by_group_v_simpson_!$A:$H,8,FALSE)</f>
        <v>2</v>
      </c>
      <c r="O6" s="1">
        <f>VLOOKUP($K$1&amp;O$2,mcc_simpson_by_group_v_simpson_!$A:$H,8,FALSE)</f>
        <v>2</v>
      </c>
      <c r="P6" s="1">
        <f>VLOOKUP($K$1&amp;P$2,mcc_simpson_by_group_v_simpson_!$A:$H,8,FALSE)</f>
        <v>2</v>
      </c>
      <c r="Q6" s="1">
        <f>VLOOKUP($K$1&amp;Q$2,mcc_simpson_by_group_v_simpson_!$A:$H,8,FALSE)</f>
        <v>3</v>
      </c>
      <c r="R6" s="1">
        <f>VLOOKUP($K$1&amp;R$2,mcc_simpson_by_group_v_simpson_!$A:$H,8,FALSE)</f>
        <v>3</v>
      </c>
      <c r="S6" s="1">
        <f>VLOOKUP($K$1&amp;S$2,mcc_simpson_by_group_v_simpson_!$A:$H,8,FALSE)</f>
        <v>2</v>
      </c>
      <c r="T6" s="1">
        <f>VLOOKUP($K$1&amp;T$2,mcc_simpson_by_group_v_simpson_!$A:$H,8,FALSE)</f>
        <v>2</v>
      </c>
      <c r="U6" s="1">
        <f>VLOOKUP($K$1&amp;U$2,mcc_simpson_by_group_v_simpson_!$A:$H,8,FALSE)</f>
        <v>1</v>
      </c>
      <c r="V6" s="1">
        <f>VLOOKUP($K$1&amp;V$2,mcc_simpson_by_group_v_simpson_!$A:$H,8,FALSE)</f>
        <v>2</v>
      </c>
      <c r="W6" s="1">
        <f>VLOOKUP($K$1&amp;W$2,mcc_simpson_by_group_v_simpson_!$A:$H,8,FALSE)</f>
        <v>3</v>
      </c>
      <c r="X6" s="1">
        <f>VLOOKUP($K$1&amp;X$2,mcc_simpson_by_group_v_simpson_!$A:$H,8,FALSE)</f>
        <v>2</v>
      </c>
      <c r="Y6" s="1">
        <f>VLOOKUP($K$1&amp;Y$2,mcc_simpson_by_group_v_simpson_!$A:$H,8,FALSE)</f>
        <v>0</v>
      </c>
      <c r="Z6" s="1">
        <f>VLOOKUP($K$1&amp;Z$2,mcc_simpson_by_group_v_simpson_!$A:$H,8,FALSE)</f>
        <v>0</v>
      </c>
      <c r="AA6" s="1">
        <f>VLOOKUP($K$1&amp;AA$2,mcc_simpson_by_group_v_simpson_!$A:$H,8,FALSE)</f>
        <v>0</v>
      </c>
      <c r="AB6" s="1">
        <f>VLOOKUP($K$1&amp;AB$2,mcc_simpson_by_group_v_simpson_!$A:$H,8,FALSE)</f>
        <v>0</v>
      </c>
      <c r="AC6" s="1">
        <f>VLOOKUP($K$1&amp;AC$2,mcc_simpson_by_group_v_simpson_!$A:$H,8,FALSE)</f>
        <v>0</v>
      </c>
      <c r="AD6" s="1">
        <f>VLOOKUP($K$1&amp;AD$2,mcc_simpson_by_group_v_simpson_!$A:$H,8,FALSE)</f>
        <v>0</v>
      </c>
      <c r="AE6" s="1">
        <f>VLOOKUP($K$1&amp;AE$2,mcc_simpson_by_group_v_simpson_!$A:$H,8,FALSE)</f>
        <v>2</v>
      </c>
    </row>
    <row r="8" spans="11:31" x14ac:dyDescent="0.25">
      <c r="K8" s="4" t="s">
        <v>30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1:31" x14ac:dyDescent="0.25">
      <c r="K9" s="1" t="s">
        <v>116</v>
      </c>
      <c r="L9" s="1" t="s">
        <v>29</v>
      </c>
      <c r="M9" s="1" t="s">
        <v>31</v>
      </c>
      <c r="N9" s="1" t="s">
        <v>32</v>
      </c>
      <c r="O9" s="1" t="s">
        <v>33</v>
      </c>
      <c r="P9" s="1" t="s">
        <v>34</v>
      </c>
      <c r="Q9" s="1" t="s">
        <v>35</v>
      </c>
      <c r="R9" s="1" t="s">
        <v>36</v>
      </c>
      <c r="S9" s="1" t="s">
        <v>37</v>
      </c>
      <c r="T9" s="1" t="s">
        <v>38</v>
      </c>
      <c r="U9" s="1" t="s">
        <v>39</v>
      </c>
      <c r="V9" s="1" t="s">
        <v>40</v>
      </c>
      <c r="W9" s="1" t="s">
        <v>41</v>
      </c>
      <c r="X9" s="1" t="s">
        <v>42</v>
      </c>
      <c r="Y9" s="1" t="s">
        <v>43</v>
      </c>
      <c r="Z9" s="1" t="s">
        <v>44</v>
      </c>
      <c r="AA9" s="1" t="s">
        <v>45</v>
      </c>
      <c r="AB9" s="1" t="s">
        <v>46</v>
      </c>
      <c r="AC9" s="1" t="s">
        <v>47</v>
      </c>
      <c r="AD9" s="1" t="s">
        <v>48</v>
      </c>
      <c r="AE9" s="1" t="s">
        <v>49</v>
      </c>
    </row>
    <row r="10" spans="11:31" x14ac:dyDescent="0.25">
      <c r="K10" s="1" t="s">
        <v>117</v>
      </c>
      <c r="L10" s="2">
        <f>VLOOKUP($K$8&amp;L$9,mcc_simpson_by_group_v_simpson_!$A:$H,3,FALSE)</f>
        <v>0.61199378432698504</v>
      </c>
      <c r="M10" s="2">
        <f>VLOOKUP($K$8&amp;M$9,mcc_simpson_by_group_v_simpson_!$A:$H,3,FALSE)</f>
        <v>0.64186128770320705</v>
      </c>
      <c r="N10" s="2">
        <f>VLOOKUP($K$8&amp;N$9,mcc_simpson_by_group_v_simpson_!$A:$H,3,FALSE)</f>
        <v>0.57140068961537904</v>
      </c>
      <c r="O10" s="2">
        <f>VLOOKUP($K$8&amp;O$9,mcc_simpson_by_group_v_simpson_!$A:$H,3,FALSE)</f>
        <v>0.75026012237403406</v>
      </c>
      <c r="P10" s="2">
        <f>VLOOKUP($K$8&amp;P$9,mcc_simpson_by_group_v_simpson_!$A:$H,3,FALSE)</f>
        <v>0.63531598991653904</v>
      </c>
      <c r="Q10" s="2">
        <f>VLOOKUP($K$8&amp;Q$9,mcc_simpson_by_group_v_simpson_!$A:$H,3,FALSE)</f>
        <v>0.67222754913946503</v>
      </c>
      <c r="R10" s="2">
        <f>VLOOKUP($K$8&amp;R$9,mcc_simpson_by_group_v_simpson_!$A:$H,3,FALSE)</f>
        <v>0.61420391882843595</v>
      </c>
      <c r="S10" s="2">
        <f>VLOOKUP($K$8&amp;S$9,mcc_simpson_by_group_v_simpson_!$A:$H,3,FALSE)</f>
        <v>0.55103982414543895</v>
      </c>
      <c r="T10" s="2">
        <f>VLOOKUP($K$8&amp;T$9,mcc_simpson_by_group_v_simpson_!$A:$H,3,FALSE)</f>
        <v>0.647573385494016</v>
      </c>
      <c r="U10" s="2">
        <f>VLOOKUP($K$8&amp;U$9,mcc_simpson_by_group_v_simpson_!$A:$H,3,FALSE)</f>
        <v>0.65244386243161401</v>
      </c>
      <c r="V10" s="2">
        <f>VLOOKUP($K$8&amp;V$9,mcc_simpson_by_group_v_simpson_!$A:$H,3,FALSE)</f>
        <v>0.61281721329969896</v>
      </c>
      <c r="W10" s="2">
        <f>VLOOKUP($K$8&amp;W$9,mcc_simpson_by_group_v_simpson_!$A:$H,3,FALSE)</f>
        <v>0.75910880505078204</v>
      </c>
      <c r="X10" s="2">
        <f>VLOOKUP($K$8&amp;X$9,mcc_simpson_by_group_v_simpson_!$A:$H,3,FALSE)</f>
        <v>0.63588288581102803</v>
      </c>
      <c r="Y10" s="2">
        <f>VLOOKUP($K$8&amp;Y$9,mcc_simpson_by_group_v_simpson_!$A:$H,3,FALSE)</f>
        <v>0.62361566774475097</v>
      </c>
      <c r="Z10" s="2">
        <f>VLOOKUP($K$8&amp;Z$9,mcc_simpson_by_group_v_simpson_!$A:$H,3,FALSE)</f>
        <v>0.62163985898363305</v>
      </c>
      <c r="AA10" s="2">
        <f>VLOOKUP($K$8&amp;AA$9,mcc_simpson_by_group_v_simpson_!$A:$H,3,FALSE)</f>
        <v>0.67851778993169498</v>
      </c>
      <c r="AB10" s="2">
        <f>VLOOKUP($K$8&amp;AB$9,mcc_simpson_by_group_v_simpson_!$A:$H,3,FALSE)</f>
        <v>0.75888539890648199</v>
      </c>
      <c r="AC10" s="2">
        <f>VLOOKUP($K$8&amp;AC$9,mcc_simpson_by_group_v_simpson_!$A:$H,3,FALSE)</f>
        <v>0.61174729328005595</v>
      </c>
      <c r="AD10" s="2">
        <f>VLOOKUP($K$8&amp;AD$9,mcc_simpson_by_group_v_simpson_!$A:$H,3,FALSE)</f>
        <v>0.558402301565739</v>
      </c>
      <c r="AE10" s="2">
        <f>VLOOKUP($K$8&amp;AE$9,mcc_simpson_by_group_v_simpson_!$A:$H,3,FALSE)</f>
        <v>0.58976029544850905</v>
      </c>
    </row>
    <row r="11" spans="11:31" x14ac:dyDescent="0.25">
      <c r="K11" s="1" t="s">
        <v>118</v>
      </c>
      <c r="L11" s="2">
        <f>VLOOKUP($K$8&amp;L$9,mcc_simpson_by_group_v_simpson_!$A:$H,4,FALSE)</f>
        <v>0.45466817782276298</v>
      </c>
      <c r="M11" s="2">
        <f>VLOOKUP($K$8&amp;M$9,mcc_simpson_by_group_v_simpson_!$A:$H,4,FALSE)</f>
        <v>0.37880390341925102</v>
      </c>
      <c r="N11" s="2">
        <f>VLOOKUP($K$8&amp;N$9,mcc_simpson_by_group_v_simpson_!$A:$H,4,FALSE)</f>
        <v>0.29314519481815898</v>
      </c>
      <c r="O11" s="2">
        <f>VLOOKUP($K$8&amp;O$9,mcc_simpson_by_group_v_simpson_!$A:$H,4,FALSE)</f>
        <v>0.57831194311249301</v>
      </c>
      <c r="P11" s="2">
        <f>VLOOKUP($K$8&amp;P$9,mcc_simpson_by_group_v_simpson_!$A:$H,4,FALSE)</f>
        <v>0.54520353256439902</v>
      </c>
      <c r="Q11" s="2">
        <f>VLOOKUP($K$8&amp;Q$9,mcc_simpson_by_group_v_simpson_!$A:$H,4,FALSE)</f>
        <v>0.42053987218905797</v>
      </c>
      <c r="R11" s="2">
        <f>VLOOKUP($K$8&amp;R$9,mcc_simpson_by_group_v_simpson_!$A:$H,4,FALSE)</f>
        <v>0.31730104341779303</v>
      </c>
      <c r="S11" s="2">
        <f>VLOOKUP($K$8&amp;S$9,mcc_simpson_by_group_v_simpson_!$A:$H,4,FALSE)</f>
        <v>0.63582987524807499</v>
      </c>
      <c r="T11" s="2">
        <f>VLOOKUP($K$8&amp;T$9,mcc_simpson_by_group_v_simpson_!$A:$H,4,FALSE)</f>
        <v>0.55328417477128899</v>
      </c>
      <c r="U11" s="2">
        <f>VLOOKUP($K$8&amp;U$9,mcc_simpson_by_group_v_simpson_!$A:$H,4,FALSE)</f>
        <v>0.46580248919693901</v>
      </c>
      <c r="V11" s="2">
        <f>VLOOKUP($K$8&amp;V$9,mcc_simpson_by_group_v_simpson_!$A:$H,4,FALSE)</f>
        <v>0.40680094908367698</v>
      </c>
      <c r="W11" s="2">
        <f>VLOOKUP($K$8&amp;W$9,mcc_simpson_by_group_v_simpson_!$A:$H,4,FALSE)</f>
        <v>0.63910989003221796</v>
      </c>
      <c r="X11" s="2">
        <f>VLOOKUP($K$8&amp;X$9,mcc_simpson_by_group_v_simpson_!$A:$H,4,FALSE)</f>
        <v>0.57548172230416506</v>
      </c>
      <c r="Y11" s="2">
        <f>VLOOKUP($K$8&amp;Y$9,mcc_simpson_by_group_v_simpson_!$A:$H,4,FALSE)</f>
        <v>0.51886018452360105</v>
      </c>
      <c r="Z11" s="2">
        <f>VLOOKUP($K$8&amp;Z$9,mcc_simpson_by_group_v_simpson_!$A:$H,4,FALSE)</f>
        <v>0.31762690389422998</v>
      </c>
      <c r="AA11" s="2">
        <f>VLOOKUP($K$8&amp;AA$9,mcc_simpson_by_group_v_simpson_!$A:$H,4,FALSE)</f>
        <v>0.63996528314222501</v>
      </c>
      <c r="AB11" s="2">
        <f>VLOOKUP($K$8&amp;AB$9,mcc_simpson_by_group_v_simpson_!$A:$H,4,FALSE)</f>
        <v>0.59548821376825301</v>
      </c>
      <c r="AC11" s="2">
        <f>VLOOKUP($K$8&amp;AC$9,mcc_simpson_by_group_v_simpson_!$A:$H,4,FALSE)</f>
        <v>0.29571047239724302</v>
      </c>
      <c r="AD11" s="2">
        <f>VLOOKUP($K$8&amp;AD$9,mcc_simpson_by_group_v_simpson_!$A:$H,4,FALSE)</f>
        <v>0.34437397326171498</v>
      </c>
      <c r="AE11" s="2">
        <f>VLOOKUP($K$8&amp;AE$9,mcc_simpson_by_group_v_simpson_!$A:$H,4,FALSE)</f>
        <v>0.81249873194252398</v>
      </c>
    </row>
    <row r="12" spans="11:31" x14ac:dyDescent="0.25">
      <c r="K12" s="1" t="s">
        <v>119</v>
      </c>
      <c r="L12" s="2">
        <f>VLOOKUP($K$8&amp;L$9,mcc_simpson_by_group_v_simpson_!$A:$H,5,FALSE)</f>
        <v>0.58885437082508496</v>
      </c>
      <c r="M12" s="2">
        <f>VLOOKUP($K$8&amp;M$9,mcc_simpson_by_group_v_simpson_!$A:$H,5,FALSE)</f>
        <v>0.60107196165459098</v>
      </c>
      <c r="N12" s="2">
        <f>VLOOKUP($K$8&amp;N$9,mcc_simpson_by_group_v_simpson_!$A:$H,5,FALSE)</f>
        <v>0.52966439692302203</v>
      </c>
      <c r="O12" s="2">
        <f>VLOOKUP($K$8&amp;O$9,mcc_simpson_by_group_v_simpson_!$A:$H,5,FALSE)</f>
        <v>0.73523548106788805</v>
      </c>
      <c r="P12" s="2">
        <f>VLOOKUP($K$8&amp;P$9,mcc_simpson_by_group_v_simpson_!$A:$H,5,FALSE)</f>
        <v>0.62429581726735595</v>
      </c>
      <c r="Q12" s="2">
        <f>VLOOKUP($K$8&amp;Q$9,mcc_simpson_by_group_v_simpson_!$A:$H,5,FALSE)</f>
        <v>0.63686008865405896</v>
      </c>
      <c r="R12" s="2">
        <f>VLOOKUP($K$8&amp;R$9,mcc_simpson_by_group_v_simpson_!$A:$H,5,FALSE)</f>
        <v>0.56393423462232395</v>
      </c>
      <c r="S12" s="2">
        <f>VLOOKUP($K$8&amp;S$9,mcc_simpson_by_group_v_simpson_!$A:$H,5,FALSE)</f>
        <v>0.56495144220645699</v>
      </c>
      <c r="T12" s="2">
        <f>VLOOKUP($K$8&amp;T$9,mcc_simpson_by_group_v_simpson_!$A:$H,5,FALSE)</f>
        <v>0.64503330498604705</v>
      </c>
      <c r="U12" s="2">
        <f>VLOOKUP($K$8&amp;U$9,mcc_simpson_by_group_v_simpson_!$A:$H,5,FALSE)</f>
        <v>0.61384971883735695</v>
      </c>
      <c r="V12" s="2">
        <f>VLOOKUP($K$8&amp;V$9,mcc_simpson_by_group_v_simpson_!$A:$H,5,FALSE)</f>
        <v>0.59807359893359602</v>
      </c>
      <c r="W12" s="2">
        <f>VLOOKUP($K$8&amp;W$9,mcc_simpson_by_group_v_simpson_!$A:$H,5,FALSE)</f>
        <v>0.75477663874063405</v>
      </c>
      <c r="X12" s="2">
        <f>VLOOKUP($K$8&amp;X$9,mcc_simpson_by_group_v_simpson_!$A:$H,5,FALSE)</f>
        <v>0.64369764505479699</v>
      </c>
      <c r="Y12" s="2">
        <f>VLOOKUP($K$8&amp;Y$9,mcc_simpson_by_group_v_simpson_!$A:$H,5,FALSE)</f>
        <v>0.61437778057996195</v>
      </c>
      <c r="Z12" s="2">
        <f>VLOOKUP($K$8&amp;Z$9,mcc_simpson_by_group_v_simpson_!$A:$H,5,FALSE)</f>
        <v>0.56933602494704705</v>
      </c>
      <c r="AA12" s="2">
        <f>VLOOKUP($K$8&amp;AA$9,mcc_simpson_by_group_v_simpson_!$A:$H,5,FALSE)</f>
        <v>0.68645893004144698</v>
      </c>
      <c r="AB12" s="2">
        <f>VLOOKUP($K$8&amp;AB$9,mcc_simpson_by_group_v_simpson_!$A:$H,5,FALSE)</f>
        <v>0.74915752286405302</v>
      </c>
      <c r="AC12" s="2">
        <f>VLOOKUP($K$8&amp;AC$9,mcc_simpson_by_group_v_simpson_!$A:$H,5,FALSE)</f>
        <v>0.565454775837132</v>
      </c>
      <c r="AD12" s="2">
        <f>VLOOKUP($K$8&amp;AD$9,mcc_simpson_by_group_v_simpson_!$A:$H,5,FALSE)</f>
        <v>0.53117064521136004</v>
      </c>
      <c r="AE12" s="2">
        <f>VLOOKUP($K$8&amp;AE$9,mcc_simpson_by_group_v_simpson_!$A:$H,5,FALSE)</f>
        <v>0.61657910738452104</v>
      </c>
    </row>
    <row r="13" spans="11:31" x14ac:dyDescent="0.25">
      <c r="K13" s="1" t="s">
        <v>120</v>
      </c>
      <c r="L13" s="1">
        <f>VLOOKUP($K$8&amp;L$9,mcc_simpson_by_group_v_simpson_!$A:$H,8,FALSE)</f>
        <v>0</v>
      </c>
      <c r="M13" s="1">
        <f>VLOOKUP($K$8&amp;M$9,mcc_simpson_by_group_v_simpson_!$A:$H,8,FALSE)</f>
        <v>0</v>
      </c>
      <c r="N13" s="1">
        <f>VLOOKUP($K$8&amp;N$9,mcc_simpson_by_group_v_simpson_!$A:$H,8,FALSE)</f>
        <v>0</v>
      </c>
      <c r="O13" s="1">
        <f>VLOOKUP($K$8&amp;O$9,mcc_simpson_by_group_v_simpson_!$A:$H,8,FALSE)</f>
        <v>1</v>
      </c>
      <c r="P13" s="1">
        <f>VLOOKUP($K$8&amp;P$9,mcc_simpson_by_group_v_simpson_!$A:$H,8,FALSE)</f>
        <v>0</v>
      </c>
      <c r="Q13" s="1">
        <f>VLOOKUP($K$8&amp;Q$9,mcc_simpson_by_group_v_simpson_!$A:$H,8,FALSE)</f>
        <v>0</v>
      </c>
      <c r="R13" s="1">
        <f>VLOOKUP($K$8&amp;R$9,mcc_simpson_by_group_v_simpson_!$A:$H,8,FALSE)</f>
        <v>2</v>
      </c>
      <c r="S13" s="1">
        <f>VLOOKUP($K$8&amp;S$9,mcc_simpson_by_group_v_simpson_!$A:$H,8,FALSE)</f>
        <v>1</v>
      </c>
      <c r="T13" s="1">
        <f>VLOOKUP($K$8&amp;T$9,mcc_simpson_by_group_v_simpson_!$A:$H,8,FALSE)</f>
        <v>0</v>
      </c>
      <c r="U13" s="1">
        <f>VLOOKUP($K$8&amp;U$9,mcc_simpson_by_group_v_simpson_!$A:$H,8,FALSE)</f>
        <v>1</v>
      </c>
      <c r="V13" s="1">
        <f>VLOOKUP($K$8&amp;V$9,mcc_simpson_by_group_v_simpson_!$A:$H,8,FALSE)</f>
        <v>2</v>
      </c>
      <c r="W13" s="1">
        <f>VLOOKUP($K$8&amp;W$9,mcc_simpson_by_group_v_simpson_!$A:$H,8,FALSE)</f>
        <v>1</v>
      </c>
      <c r="X13" s="1">
        <f>VLOOKUP($K$8&amp;X$9,mcc_simpson_by_group_v_simpson_!$A:$H,8,FALSE)</f>
        <v>1</v>
      </c>
      <c r="Y13" s="1">
        <f>VLOOKUP($K$8&amp;Y$9,mcc_simpson_by_group_v_simpson_!$A:$H,8,FALSE)</f>
        <v>0</v>
      </c>
      <c r="Z13" s="1">
        <f>VLOOKUP($K$8&amp;Z$9,mcc_simpson_by_group_v_simpson_!$A:$H,8,FALSE)</f>
        <v>0</v>
      </c>
      <c r="AA13" s="1">
        <f>VLOOKUP($K$8&amp;AA$9,mcc_simpson_by_group_v_simpson_!$A:$H,8,FALSE)</f>
        <v>1</v>
      </c>
      <c r="AB13" s="1">
        <f>VLOOKUP($K$8&amp;AB$9,mcc_simpson_by_group_v_simpson_!$A:$H,8,FALSE)</f>
        <v>0</v>
      </c>
      <c r="AC13" s="1">
        <f>VLOOKUP($K$8&amp;AC$9,mcc_simpson_by_group_v_simpson_!$A:$H,8,FALSE)</f>
        <v>0</v>
      </c>
      <c r="AD13" s="1">
        <f>VLOOKUP($K$8&amp;AD$9,mcc_simpson_by_group_v_simpson_!$A:$H,8,FALSE)</f>
        <v>1</v>
      </c>
      <c r="AE13" s="1">
        <f>VLOOKUP($K$8&amp;AE$9,mcc_simpson_by_group_v_simpson_!$A:$H,8,FALSE)</f>
        <v>0</v>
      </c>
    </row>
    <row r="15" spans="11:31" x14ac:dyDescent="0.25">
      <c r="K15" s="4" t="s">
        <v>145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1:31" x14ac:dyDescent="0.25">
      <c r="K16" s="1" t="s">
        <v>116</v>
      </c>
      <c r="L16" s="1" t="s">
        <v>94</v>
      </c>
      <c r="M16" s="1" t="s">
        <v>95</v>
      </c>
      <c r="N16" s="1" t="s">
        <v>96</v>
      </c>
      <c r="O16" s="1" t="s">
        <v>97</v>
      </c>
      <c r="P16" s="1" t="s">
        <v>98</v>
      </c>
      <c r="Q16" s="1" t="s">
        <v>99</v>
      </c>
      <c r="R16" s="1" t="s">
        <v>100</v>
      </c>
      <c r="S16" s="1" t="s">
        <v>101</v>
      </c>
      <c r="T16" s="1" t="s">
        <v>102</v>
      </c>
      <c r="U16" s="1" t="s">
        <v>103</v>
      </c>
      <c r="V16" s="1" t="s">
        <v>104</v>
      </c>
      <c r="W16" s="1" t="s">
        <v>105</v>
      </c>
      <c r="X16" s="1" t="s">
        <v>106</v>
      </c>
      <c r="Y16" s="1" t="s">
        <v>107</v>
      </c>
      <c r="Z16" s="1" t="s">
        <v>108</v>
      </c>
      <c r="AA16" s="1" t="s">
        <v>109</v>
      </c>
      <c r="AB16" s="1" t="s">
        <v>110</v>
      </c>
      <c r="AC16" s="1" t="s">
        <v>111</v>
      </c>
      <c r="AD16" s="1" t="s">
        <v>112</v>
      </c>
      <c r="AE16" s="1" t="s">
        <v>113</v>
      </c>
    </row>
    <row r="17" spans="11:31" x14ac:dyDescent="0.25">
      <c r="K17" s="1" t="s">
        <v>117</v>
      </c>
      <c r="L17" s="2">
        <f>VLOOKUP($K$15&amp;L$16,mcc_simpson_by_group_v_simpson_!$A:$H,3,FALSE)</f>
        <v>0.37486969024652</v>
      </c>
      <c r="M17" s="2">
        <f>VLOOKUP($K$15&amp;M$16,mcc_simpson_by_group_v_simpson_!$A:$H,3,FALSE)</f>
        <v>0.41357969808331402</v>
      </c>
      <c r="N17" s="2">
        <f>VLOOKUP($K$15&amp;N$16,mcc_simpson_by_group_v_simpson_!$A:$H,3,FALSE)</f>
        <v>0.36387471035765401</v>
      </c>
      <c r="O17" s="2">
        <f>VLOOKUP($K$15&amp;O$16,mcc_simpson_by_group_v_simpson_!$A:$H,3,FALSE)</f>
        <v>0.34670898551868601</v>
      </c>
      <c r="P17" s="2">
        <f>VLOOKUP($K$15&amp;P$16,mcc_simpson_by_group_v_simpson_!$A:$H,3,FALSE)</f>
        <v>0.330321117150286</v>
      </c>
      <c r="Q17" s="2">
        <f>VLOOKUP($K$15&amp;Q$16,mcc_simpson_by_group_v_simpson_!$A:$H,3,FALSE)</f>
        <v>0.50624427792092797</v>
      </c>
      <c r="R17" s="2">
        <f>VLOOKUP($K$15&amp;R$16,mcc_simpson_by_group_v_simpson_!$A:$H,3,FALSE)</f>
        <v>0.47424606724053903</v>
      </c>
      <c r="S17" s="2">
        <f>VLOOKUP($K$15&amp;S$16,mcc_simpson_by_group_v_simpson_!$A:$H,3,FALSE)</f>
        <v>0.43082891349091901</v>
      </c>
      <c r="T17" s="2">
        <f>VLOOKUP($K$15&amp;T$16,mcc_simpson_by_group_v_simpson_!$A:$H,3,FALSE)</f>
        <v>0.41167464498135098</v>
      </c>
      <c r="U17" s="2">
        <f>VLOOKUP($K$15&amp;U$16,mcc_simpson_by_group_v_simpson_!$A:$H,3,FALSE)</f>
        <v>0.49514314993970898</v>
      </c>
      <c r="V17" s="2">
        <f>VLOOKUP($K$15&amp;V$16,mcc_simpson_by_group_v_simpson_!$A:$H,3,FALSE)</f>
        <v>0.404339888156098</v>
      </c>
      <c r="W17" s="2">
        <f>VLOOKUP($K$15&amp;W$16,mcc_simpson_by_group_v_simpson_!$A:$H,3,FALSE)</f>
        <v>0.38156117193148897</v>
      </c>
      <c r="X17" s="2">
        <f>VLOOKUP($K$15&amp;X$16,mcc_simpson_by_group_v_simpson_!$A:$H,3,FALSE)</f>
        <v>0.56273122246085105</v>
      </c>
      <c r="Y17" s="2">
        <f>VLOOKUP($K$15&amp;Y$16,mcc_simpson_by_group_v_simpson_!$A:$H,3,FALSE)</f>
        <v>0.41499012834634702</v>
      </c>
      <c r="Z17" s="2">
        <f>VLOOKUP($K$15&amp;Z$16,mcc_simpson_by_group_v_simpson_!$A:$H,3,FALSE)</f>
        <v>0.42218019914640398</v>
      </c>
      <c r="AA17" s="2">
        <f>VLOOKUP($K$15&amp;AA$16,mcc_simpson_by_group_v_simpson_!$A:$H,3,FALSE)</f>
        <v>0.45361356832723698</v>
      </c>
      <c r="AB17" s="2">
        <f>VLOOKUP($K$15&amp;AB$16,mcc_simpson_by_group_v_simpson_!$A:$H,3,FALSE)</f>
        <v>0.43272500406286801</v>
      </c>
      <c r="AC17" s="2">
        <f>VLOOKUP($K$15&amp;AC$16,mcc_simpson_by_group_v_simpson_!$A:$H,3,FALSE)</f>
        <v>0.394488960629716</v>
      </c>
      <c r="AD17" s="2">
        <f>VLOOKUP($K$15&amp;AD$16,mcc_simpson_by_group_v_simpson_!$A:$H,3,FALSE)</f>
        <v>0.411232000406757</v>
      </c>
      <c r="AE17" s="2">
        <f>VLOOKUP($K$15&amp;AE$16,mcc_simpson_by_group_v_simpson_!$A:$H,3,FALSE)</f>
        <v>0.37621643117625497</v>
      </c>
    </row>
    <row r="18" spans="11:31" x14ac:dyDescent="0.25">
      <c r="K18" s="1" t="s">
        <v>118</v>
      </c>
      <c r="L18" s="2">
        <f>VLOOKUP($K$15&amp;L$16,mcc_simpson_by_group_v_simpson_!$A:$H,4,FALSE)</f>
        <v>0.16484729564504599</v>
      </c>
      <c r="M18" s="2">
        <f>VLOOKUP($K$15&amp;M$16,mcc_simpson_by_group_v_simpson_!$A:$H,4,FALSE)</f>
        <v>0.35130074553697899</v>
      </c>
      <c r="N18" s="2">
        <f>VLOOKUP($K$15&amp;N$16,mcc_simpson_by_group_v_simpson_!$A:$H,4,FALSE)</f>
        <v>0.13058081663295601</v>
      </c>
      <c r="O18" s="2">
        <f>VLOOKUP($K$15&amp;O$16,mcc_simpson_by_group_v_simpson_!$A:$H,4,FALSE)</f>
        <v>0.204943295690133</v>
      </c>
      <c r="P18" s="2">
        <f>VLOOKUP($K$15&amp;P$16,mcc_simpson_by_group_v_simpson_!$A:$H,4,FALSE)</f>
        <v>0.22740943424866</v>
      </c>
      <c r="Q18" s="2">
        <f>VLOOKUP($K$15&amp;Q$16,mcc_simpson_by_group_v_simpson_!$A:$H,4,FALSE)</f>
        <v>0.44352551219789599</v>
      </c>
      <c r="R18" s="2">
        <f>VLOOKUP($K$15&amp;R$16,mcc_simpson_by_group_v_simpson_!$A:$H,4,FALSE)</f>
        <v>0.41045342947320002</v>
      </c>
      <c r="S18" s="2">
        <f>VLOOKUP($K$15&amp;S$16,mcc_simpson_by_group_v_simpson_!$A:$H,4,FALSE)</f>
        <v>0.28272434840052602</v>
      </c>
      <c r="T18" s="2">
        <f>VLOOKUP($K$15&amp;T$16,mcc_simpson_by_group_v_simpson_!$A:$H,4,FALSE)</f>
        <v>0.33320568854722599</v>
      </c>
      <c r="U18" s="2">
        <f>VLOOKUP($K$15&amp;U$16,mcc_simpson_by_group_v_simpson_!$A:$H,4,FALSE)</f>
        <v>0.26473470368849999</v>
      </c>
      <c r="V18" s="2">
        <f>VLOOKUP($K$15&amp;V$16,mcc_simpson_by_group_v_simpson_!$A:$H,4,FALSE)</f>
        <v>0.23845335908281401</v>
      </c>
      <c r="W18" s="2">
        <f>VLOOKUP($K$15&amp;W$16,mcc_simpson_by_group_v_simpson_!$A:$H,4,FALSE)</f>
        <v>0.23828631159010299</v>
      </c>
      <c r="X18" s="2">
        <f>VLOOKUP($K$15&amp;X$16,mcc_simpson_by_group_v_simpson_!$A:$H,4,FALSE)</f>
        <v>0.46786306293937002</v>
      </c>
      <c r="Y18" s="2">
        <f>VLOOKUP($K$15&amp;Y$16,mcc_simpson_by_group_v_simpson_!$A:$H,4,FALSE)</f>
        <v>0.24359036116586799</v>
      </c>
      <c r="Z18" s="2">
        <f>VLOOKUP($K$15&amp;Z$16,mcc_simpson_by_group_v_simpson_!$A:$H,4,FALSE)</f>
        <v>0.33558977887903402</v>
      </c>
      <c r="AA18" s="2">
        <f>VLOOKUP($K$15&amp;AA$16,mcc_simpson_by_group_v_simpson_!$A:$H,4,FALSE)</f>
        <v>0.29196074481151302</v>
      </c>
      <c r="AB18" s="2">
        <f>VLOOKUP($K$15&amp;AB$16,mcc_simpson_by_group_v_simpson_!$A:$H,4,FALSE)</f>
        <v>0.49885388380024898</v>
      </c>
      <c r="AC18" s="2">
        <f>VLOOKUP($K$15&amp;AC$16,mcc_simpson_by_group_v_simpson_!$A:$H,4,FALSE)</f>
        <v>0.31809820421441998</v>
      </c>
      <c r="AD18" s="2">
        <f>VLOOKUP($K$15&amp;AD$16,mcc_simpson_by_group_v_simpson_!$A:$H,4,FALSE)</f>
        <v>0.35061318658366902</v>
      </c>
      <c r="AE18" s="2">
        <f>VLOOKUP($K$15&amp;AE$16,mcc_simpson_by_group_v_simpson_!$A:$H,4,FALSE)</f>
        <v>0.29114470800245901</v>
      </c>
    </row>
    <row r="19" spans="11:31" x14ac:dyDescent="0.25">
      <c r="K19" s="1" t="s">
        <v>119</v>
      </c>
      <c r="L19" s="2">
        <f>VLOOKUP($K$15&amp;L$16,mcc_simpson_by_group_v_simpson_!$A:$H,5,FALSE)</f>
        <v>0.35337950714898297</v>
      </c>
      <c r="M19" s="2">
        <f>VLOOKUP($K$15&amp;M$16,mcc_simpson_by_group_v_simpson_!$A:$H,5,FALSE)</f>
        <v>0.41314613290695301</v>
      </c>
      <c r="N19" s="2">
        <f>VLOOKUP($K$15&amp;N$16,mcc_simpson_by_group_v_simpson_!$A:$H,5,FALSE)</f>
        <v>0.341694223904844</v>
      </c>
      <c r="O19" s="2">
        <f>VLOOKUP($K$15&amp;O$16,mcc_simpson_by_group_v_simpson_!$A:$H,5,FALSE)</f>
        <v>0.32296072647006102</v>
      </c>
      <c r="P19" s="2">
        <f>VLOOKUP($K$15&amp;P$16,mcc_simpson_by_group_v_simpson_!$A:$H,5,FALSE)</f>
        <v>0.31412020308625499</v>
      </c>
      <c r="Q19" s="2">
        <f>VLOOKUP($K$15&amp;Q$16,mcc_simpson_by_group_v_simpson_!$A:$H,5,FALSE)</f>
        <v>0.50398012594977204</v>
      </c>
      <c r="R19" s="2">
        <f>VLOOKUP($K$15&amp;R$16,mcc_simpson_by_group_v_simpson_!$A:$H,5,FALSE)</f>
        <v>0.47467665869043901</v>
      </c>
      <c r="S19" s="2">
        <f>VLOOKUP($K$15&amp;S$16,mcc_simpson_by_group_v_simpson_!$A:$H,5,FALSE)</f>
        <v>0.42288087207418201</v>
      </c>
      <c r="T19" s="2">
        <f>VLOOKUP($K$15&amp;T$16,mcc_simpson_by_group_v_simpson_!$A:$H,5,FALSE)</f>
        <v>0.39719773842001999</v>
      </c>
      <c r="U19" s="2">
        <f>VLOOKUP($K$15&amp;U$16,mcc_simpson_by_group_v_simpson_!$A:$H,5,FALSE)</f>
        <v>0.46688835859731798</v>
      </c>
      <c r="V19" s="2">
        <f>VLOOKUP($K$15&amp;V$16,mcc_simpson_by_group_v_simpson_!$A:$H,5,FALSE)</f>
        <v>0.39092969694164098</v>
      </c>
      <c r="W19" s="2">
        <f>VLOOKUP($K$15&amp;W$16,mcc_simpson_by_group_v_simpson_!$A:$H,5,FALSE)</f>
        <v>0.365035729932641</v>
      </c>
      <c r="X19" s="2">
        <f>VLOOKUP($K$15&amp;X$16,mcc_simpson_by_group_v_simpson_!$A:$H,5,FALSE)</f>
        <v>0.55825503204483395</v>
      </c>
      <c r="Y19" s="2">
        <f>VLOOKUP($K$15&amp;Y$16,mcc_simpson_by_group_v_simpson_!$A:$H,5,FALSE)</f>
        <v>0.39917710130818401</v>
      </c>
      <c r="Z19" s="2">
        <f>VLOOKUP($K$15&amp;Z$16,mcc_simpson_by_group_v_simpson_!$A:$H,5,FALSE)</f>
        <v>0.41196193961694</v>
      </c>
      <c r="AA19" s="2">
        <f>VLOOKUP($K$15&amp;AA$16,mcc_simpson_by_group_v_simpson_!$A:$H,5,FALSE)</f>
        <v>0.436150622881532</v>
      </c>
      <c r="AB19" s="2">
        <f>VLOOKUP($K$15&amp;AB$16,mcc_simpson_by_group_v_simpson_!$A:$H,5,FALSE)</f>
        <v>0.45163669522861299</v>
      </c>
      <c r="AC19" s="2">
        <f>VLOOKUP($K$15&amp;AC$16,mcc_simpson_by_group_v_simpson_!$A:$H,5,FALSE)</f>
        <v>0.38949831109849398</v>
      </c>
      <c r="AD19" s="2">
        <f>VLOOKUP($K$15&amp;AD$16,mcc_simpson_by_group_v_simpson_!$A:$H,5,FALSE)</f>
        <v>0.41332690283677798</v>
      </c>
      <c r="AE19" s="2">
        <f>VLOOKUP($K$15&amp;AE$16,mcc_simpson_by_group_v_simpson_!$A:$H,5,FALSE)</f>
        <v>0.371922789693099</v>
      </c>
    </row>
    <row r="20" spans="11:31" x14ac:dyDescent="0.25">
      <c r="K20" s="1" t="s">
        <v>120</v>
      </c>
      <c r="L20" s="1">
        <f>VLOOKUP($K$15&amp;L$16,mcc_simpson_by_group_v_simpson_!$A:$H,8,FALSE)</f>
        <v>0</v>
      </c>
      <c r="M20" s="1">
        <f>VLOOKUP($K$15&amp;M$16,mcc_simpson_by_group_v_simpson_!$A:$H,8,FALSE)</f>
        <v>0</v>
      </c>
      <c r="N20" s="1">
        <f>VLOOKUP($K$15&amp;N$16,mcc_simpson_by_group_v_simpson_!$A:$H,8,FALSE)</f>
        <v>0</v>
      </c>
      <c r="O20" s="1">
        <f>VLOOKUP($K$15&amp;O$16,mcc_simpson_by_group_v_simpson_!$A:$H,8,FALSE)</f>
        <v>0</v>
      </c>
      <c r="P20" s="1">
        <f>VLOOKUP($K$15&amp;P$16,mcc_simpson_by_group_v_simpson_!$A:$H,8,FALSE)</f>
        <v>1</v>
      </c>
      <c r="Q20" s="1">
        <f>VLOOKUP($K$15&amp;Q$16,mcc_simpson_by_group_v_simpson_!$A:$H,8,FALSE)</f>
        <v>1</v>
      </c>
      <c r="R20" s="1">
        <f>VLOOKUP($K$15&amp;R$16,mcc_simpson_by_group_v_simpson_!$A:$H,8,FALSE)</f>
        <v>1</v>
      </c>
      <c r="S20" s="1">
        <f>VLOOKUP($K$15&amp;S$16,mcc_simpson_by_group_v_simpson_!$A:$H,8,FALSE)</f>
        <v>0</v>
      </c>
      <c r="T20" s="1">
        <f>VLOOKUP($K$15&amp;T$16,mcc_simpson_by_group_v_simpson_!$A:$H,8,FALSE)</f>
        <v>0</v>
      </c>
      <c r="U20" s="1">
        <f>VLOOKUP($K$15&amp;U$16,mcc_simpson_by_group_v_simpson_!$A:$H,8,FALSE)</f>
        <v>1</v>
      </c>
      <c r="V20" s="1">
        <f>VLOOKUP($K$15&amp;V$16,mcc_simpson_by_group_v_simpson_!$A:$H,8,FALSE)</f>
        <v>0</v>
      </c>
      <c r="W20" s="1">
        <f>VLOOKUP($K$15&amp;W$16,mcc_simpson_by_group_v_simpson_!$A:$H,8,FALSE)</f>
        <v>1</v>
      </c>
      <c r="X20" s="1">
        <f>VLOOKUP($K$15&amp;X$16,mcc_simpson_by_group_v_simpson_!$A:$H,8,FALSE)</f>
        <v>0</v>
      </c>
      <c r="Y20" s="1">
        <f>VLOOKUP($K$15&amp;Y$16,mcc_simpson_by_group_v_simpson_!$A:$H,8,FALSE)</f>
        <v>0</v>
      </c>
      <c r="Z20" s="1">
        <f>VLOOKUP($K$15&amp;Z$16,mcc_simpson_by_group_v_simpson_!$A:$H,8,FALSE)</f>
        <v>0</v>
      </c>
      <c r="AA20" s="1">
        <f>VLOOKUP($K$15&amp;AA$16,mcc_simpson_by_group_v_simpson_!$A:$H,8,FALSE)</f>
        <v>0</v>
      </c>
      <c r="AB20" s="1">
        <f>VLOOKUP($K$15&amp;AB$16,mcc_simpson_by_group_v_simpson_!$A:$H,8,FALSE)</f>
        <v>0</v>
      </c>
      <c r="AC20" s="1">
        <f>VLOOKUP($K$15&amp;AC$16,mcc_simpson_by_group_v_simpson_!$A:$H,8,FALSE)</f>
        <v>1</v>
      </c>
      <c r="AD20" s="1">
        <f>VLOOKUP($K$15&amp;AD$16,mcc_simpson_by_group_v_simpson_!$A:$H,8,FALSE)</f>
        <v>0</v>
      </c>
      <c r="AE20" s="1">
        <f>VLOOKUP($K$15&amp;AE$16,mcc_simpson_by_group_v_simpson_!$A:$H,8,FALSE)</f>
        <v>1</v>
      </c>
    </row>
    <row r="23" spans="11:31" x14ac:dyDescent="0.25">
      <c r="K23" s="4" t="s">
        <v>51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1:31" x14ac:dyDescent="0.25">
      <c r="K24" s="1" t="s">
        <v>116</v>
      </c>
      <c r="L24" t="s">
        <v>50</v>
      </c>
      <c r="M24" t="s">
        <v>52</v>
      </c>
      <c r="N24" t="s">
        <v>53</v>
      </c>
      <c r="O24" t="s">
        <v>54</v>
      </c>
      <c r="P24" t="s">
        <v>55</v>
      </c>
      <c r="Q24" t="s">
        <v>56</v>
      </c>
      <c r="R24" t="s">
        <v>57</v>
      </c>
      <c r="S24" t="s">
        <v>58</v>
      </c>
      <c r="T24" t="s">
        <v>59</v>
      </c>
      <c r="U24" t="s">
        <v>60</v>
      </c>
      <c r="V24" t="s">
        <v>61</v>
      </c>
      <c r="W24" t="s">
        <v>62</v>
      </c>
      <c r="X24" t="s">
        <v>63</v>
      </c>
      <c r="Y24" t="s">
        <v>64</v>
      </c>
      <c r="Z24" t="s">
        <v>65</v>
      </c>
      <c r="AA24" t="s">
        <v>66</v>
      </c>
      <c r="AB24" t="s">
        <v>67</v>
      </c>
      <c r="AC24" t="s">
        <v>68</v>
      </c>
      <c r="AD24" t="s">
        <v>69</v>
      </c>
      <c r="AE24" t="s">
        <v>70</v>
      </c>
    </row>
    <row r="25" spans="11:31" x14ac:dyDescent="0.25">
      <c r="K25" s="1" t="s">
        <v>117</v>
      </c>
      <c r="L25" s="2">
        <f>VLOOKUP($K$23&amp;L$24,mcc_simpson_by_group_v_simpson_!$A:$H,3,FALSE)</f>
        <v>0.70053233953000105</v>
      </c>
      <c r="M25" s="2">
        <f>VLOOKUP($K$23&amp;M$24,mcc_simpson_by_group_v_simpson_!$A:$H,3,FALSE)</f>
        <v>0.73003191732338601</v>
      </c>
      <c r="N25" s="2">
        <f>VLOOKUP($K$23&amp;N$24,mcc_simpson_by_group_v_simpson_!$A:$H,3,FALSE)</f>
        <v>0.63302357681334798</v>
      </c>
      <c r="O25" s="2">
        <f>VLOOKUP($K$23&amp;O$24,mcc_simpson_by_group_v_simpson_!$A:$H,3,FALSE)</f>
        <v>0.68236207470396304</v>
      </c>
      <c r="P25" s="2">
        <f>VLOOKUP($K$23&amp;P$24,mcc_simpson_by_group_v_simpson_!$A:$H,3,FALSE)</f>
        <v>0.67821270711273796</v>
      </c>
      <c r="Q25" s="2">
        <f>VLOOKUP($K$23&amp;Q$24,mcc_simpson_by_group_v_simpson_!$A:$H,3,FALSE)</f>
        <v>0.70330187756895302</v>
      </c>
      <c r="R25" s="2">
        <f>VLOOKUP($K$23&amp;R$24,mcc_simpson_by_group_v_simpson_!$A:$H,3,FALSE)</f>
        <v>0.61802546535928105</v>
      </c>
      <c r="S25" s="2">
        <f>VLOOKUP($K$23&amp;S$24,mcc_simpson_by_group_v_simpson_!$A:$H,3,FALSE)</f>
        <v>0.68505153788558404</v>
      </c>
      <c r="T25" s="2">
        <f>VLOOKUP($K$23&amp;T$24,mcc_simpson_by_group_v_simpson_!$A:$H,3,FALSE)</f>
        <v>0.70571080733860103</v>
      </c>
      <c r="U25" s="2">
        <f>VLOOKUP($K$23&amp;U$24,mcc_simpson_by_group_v_simpson_!$A:$H,3,FALSE)</f>
        <v>0.61063514633132099</v>
      </c>
      <c r="V25" s="2">
        <f>VLOOKUP($K$23&amp;V$24,mcc_simpson_by_group_v_simpson_!$A:$H,3,FALSE)</f>
        <v>0.66497705847657995</v>
      </c>
      <c r="W25" s="2">
        <f>VLOOKUP($K$23&amp;W$24,mcc_simpson_by_group_v_simpson_!$A:$H,3,FALSE)</f>
        <v>0.70976673351981101</v>
      </c>
      <c r="X25" s="2">
        <f>VLOOKUP($K$23&amp;X$24,mcc_simpson_by_group_v_simpson_!$A:$H,3,FALSE)</f>
        <v>0.66153173004334298</v>
      </c>
      <c r="Y25" s="2">
        <f>VLOOKUP($K$23&amp;Y$24,mcc_simpson_by_group_v_simpson_!$A:$H,3,FALSE)</f>
        <v>0.697761141447657</v>
      </c>
      <c r="Z25" s="2">
        <f>VLOOKUP($K$23&amp;Z$24,mcc_simpson_by_group_v_simpson_!$A:$H,3,FALSE)</f>
        <v>0.64185810179214198</v>
      </c>
      <c r="AA25" s="2">
        <f>VLOOKUP($K$23&amp;AA$24,mcc_simpson_by_group_v_simpson_!$A:$H,3,FALSE)</f>
        <v>0.70779098239855698</v>
      </c>
      <c r="AB25" s="2">
        <f>VLOOKUP($K$23&amp;AB$24,mcc_simpson_by_group_v_simpson_!$A:$H,3,FALSE)</f>
        <v>0.70245924119980996</v>
      </c>
      <c r="AC25" s="2">
        <f>VLOOKUP($K$23&amp;AC$24,mcc_simpson_by_group_v_simpson_!$A:$H,3,FALSE)</f>
        <v>0.65787762856216803</v>
      </c>
      <c r="AD25" s="2">
        <f>VLOOKUP($K$23&amp;AD$24,mcc_simpson_by_group_v_simpson_!$A:$H,3,FALSE)</f>
        <v>0.63511411032867904</v>
      </c>
      <c r="AE25" s="2">
        <f>VLOOKUP($K$23&amp;AE$24,mcc_simpson_by_group_v_simpson_!$A:$H,3,FALSE)</f>
        <v>0.63381919317910296</v>
      </c>
    </row>
    <row r="26" spans="11:31" x14ac:dyDescent="0.25">
      <c r="K26" s="1" t="s">
        <v>118</v>
      </c>
      <c r="L26" s="2">
        <f>VLOOKUP($K$23&amp;L$24,mcc_simpson_by_group_v_simpson_!$A:$H,4,FALSE)</f>
        <v>0.39303870983342898</v>
      </c>
      <c r="M26" s="2">
        <f>VLOOKUP($K$23&amp;M$24,mcc_simpson_by_group_v_simpson_!$A:$H,4,FALSE)</f>
        <v>0.43908001340342501</v>
      </c>
      <c r="N26" s="2">
        <f>VLOOKUP($K$23&amp;N$24,mcc_simpson_by_group_v_simpson_!$A:$H,4,FALSE)</f>
        <v>0.43755885201011402</v>
      </c>
      <c r="O26" s="2">
        <f>VLOOKUP($K$23&amp;O$24,mcc_simpson_by_group_v_simpson_!$A:$H,4,FALSE)</f>
        <v>0.347540007709781</v>
      </c>
      <c r="P26" s="2">
        <f>VLOOKUP($K$23&amp;P$24,mcc_simpson_by_group_v_simpson_!$A:$H,4,FALSE)</f>
        <v>0.34996791930385202</v>
      </c>
      <c r="Q26" s="2">
        <f>VLOOKUP($K$23&amp;Q$24,mcc_simpson_by_group_v_simpson_!$A:$H,4,FALSE)</f>
        <v>0.50894389985123301</v>
      </c>
      <c r="R26" s="2">
        <f>VLOOKUP($K$23&amp;R$24,mcc_simpson_by_group_v_simpson_!$A:$H,4,FALSE)</f>
        <v>0.43755885201011402</v>
      </c>
      <c r="S26" s="2">
        <f>VLOOKUP($K$23&amp;S$24,mcc_simpson_by_group_v_simpson_!$A:$H,4,FALSE)</f>
        <v>0.39303870983342898</v>
      </c>
      <c r="T26" s="2">
        <f>VLOOKUP($K$23&amp;T$24,mcc_simpson_by_group_v_simpson_!$A:$H,4,FALSE)</f>
        <v>0.36933670415216302</v>
      </c>
      <c r="U26" s="2">
        <f>VLOOKUP($K$23&amp;U$24,mcc_simpson_by_group_v_simpson_!$A:$H,4,FALSE)</f>
        <v>0.42557174593490399</v>
      </c>
      <c r="V26" s="2">
        <f>VLOOKUP($K$23&amp;V$24,mcc_simpson_by_group_v_simpson_!$A:$H,4,FALSE)</f>
        <v>0.38570043217677902</v>
      </c>
      <c r="W26" s="2">
        <f>VLOOKUP($K$23&amp;W$24,mcc_simpson_by_group_v_simpson_!$A:$H,4,FALSE)</f>
        <v>0.499209353327634</v>
      </c>
      <c r="X26" s="2">
        <f>VLOOKUP($K$23&amp;X$24,mcc_simpson_by_group_v_simpson_!$A:$H,4,FALSE)</f>
        <v>0.31448522346881203</v>
      </c>
      <c r="Y26" s="2">
        <f>VLOOKUP($K$23&amp;Y$24,mcc_simpson_by_group_v_simpson_!$A:$H,4,FALSE)</f>
        <v>0.38160968208827001</v>
      </c>
      <c r="Z26" s="2">
        <f>VLOOKUP($K$23&amp;Z$24,mcc_simpson_by_group_v_simpson_!$A:$H,4,FALSE)</f>
        <v>0.275720399454216</v>
      </c>
      <c r="AA26" s="2">
        <f>VLOOKUP($K$23&amp;AA$24,mcc_simpson_by_group_v_simpson_!$A:$H,4,FALSE)</f>
        <v>0.42372656099024297</v>
      </c>
      <c r="AB26" s="2">
        <f>VLOOKUP($K$23&amp;AB$24,mcc_simpson_by_group_v_simpson_!$A:$H,4,FALSE)</f>
        <v>0.44404942089538701</v>
      </c>
      <c r="AC26" s="2">
        <f>VLOOKUP($K$23&amp;AC$24,mcc_simpson_by_group_v_simpson_!$A:$H,4,FALSE)</f>
        <v>0.30289318976125701</v>
      </c>
      <c r="AD26" s="2">
        <f>VLOOKUP($K$23&amp;AD$24,mcc_simpson_by_group_v_simpson_!$A:$H,4,FALSE)</f>
        <v>0.39668089599582401</v>
      </c>
      <c r="AE26" s="2">
        <f>VLOOKUP($K$23&amp;AE$24,mcc_simpson_by_group_v_simpson_!$A:$H,4,FALSE)</f>
        <v>0.39668089599582401</v>
      </c>
    </row>
    <row r="27" spans="11:31" x14ac:dyDescent="0.25">
      <c r="K27" s="1" t="s">
        <v>119</v>
      </c>
      <c r="L27" s="2">
        <f>VLOOKUP($K$23&amp;L$24,mcc_simpson_by_group_v_simpson_!$A:$H,5,FALSE)</f>
        <v>0.667814992345242</v>
      </c>
      <c r="M27" s="2">
        <f>VLOOKUP($K$23&amp;M$24,mcc_simpson_by_group_v_simpson_!$A:$H,5,FALSE)</f>
        <v>0.70189946765684497</v>
      </c>
      <c r="N27" s="2">
        <f>VLOOKUP($K$23&amp;N$24,mcc_simpson_by_group_v_simpson_!$A:$H,5,FALSE)</f>
        <v>0.61983604425139804</v>
      </c>
      <c r="O27" s="2">
        <f>VLOOKUP($K$23&amp;O$24,mcc_simpson_by_group_v_simpson_!$A:$H,5,FALSE)</f>
        <v>0.64210264098784398</v>
      </c>
      <c r="P27" s="2">
        <f>VLOOKUP($K$23&amp;P$24,mcc_simpson_by_group_v_simpson_!$A:$H,5,FALSE)</f>
        <v>0.63863357413896904</v>
      </c>
      <c r="Q27" s="2">
        <f>VLOOKUP($K$23&amp;Q$24,mcc_simpson_by_group_v_simpson_!$A:$H,5,FALSE)</f>
        <v>0.68843032769567503</v>
      </c>
      <c r="R27" s="2">
        <f>VLOOKUP($K$23&amp;R$24,mcc_simpson_by_group_v_simpson_!$A:$H,5,FALSE)</f>
        <v>0.60654125929807601</v>
      </c>
      <c r="S27" s="2">
        <f>VLOOKUP($K$23&amp;S$24,mcc_simpson_by_group_v_simpson_!$A:$H,5,FALSE)</f>
        <v>0.65472961513807104</v>
      </c>
      <c r="T27" s="2">
        <f>VLOOKUP($K$23&amp;T$24,mcc_simpson_by_group_v_simpson_!$A:$H,5,FALSE)</f>
        <v>0.67288366717610903</v>
      </c>
      <c r="U27" s="2">
        <f>VLOOKUP($K$23&amp;U$24,mcc_simpson_by_group_v_simpson_!$A:$H,5,FALSE)</f>
        <v>0.59810098329412398</v>
      </c>
      <c r="V27" s="2">
        <f>VLOOKUP($K$23&amp;V$24,mcc_simpson_by_group_v_simpson_!$A:$H,5,FALSE)</f>
        <v>0.63610343812146997</v>
      </c>
      <c r="W27" s="2">
        <f>VLOOKUP($K$23&amp;W$24,mcc_simpson_by_group_v_simpson_!$A:$H,5,FALSE)</f>
        <v>0.69260511463507002</v>
      </c>
      <c r="X27" s="2">
        <f>VLOOKUP($K$23&amp;X$24,mcc_simpson_by_group_v_simpson_!$A:$H,5,FALSE)</f>
        <v>0.61826623828440197</v>
      </c>
      <c r="Y27" s="2">
        <f>VLOOKUP($K$23&amp;Y$24,mcc_simpson_by_group_v_simpson_!$A:$H,5,FALSE)</f>
        <v>0.66651513235928905</v>
      </c>
      <c r="Z27" s="2">
        <f>VLOOKUP($K$23&amp;Z$24,mcc_simpson_by_group_v_simpson_!$A:$H,5,FALSE)</f>
        <v>0.612052218935073</v>
      </c>
      <c r="AA27" s="2">
        <f>VLOOKUP($K$23&amp;AA$24,mcc_simpson_by_group_v_simpson_!$A:$H,5,FALSE)</f>
        <v>0.67992777910310498</v>
      </c>
      <c r="AB27" s="2">
        <f>VLOOKUP($K$23&amp;AB$24,mcc_simpson_by_group_v_simpson_!$A:$H,5,FALSE)</f>
        <v>0.67792010339942399</v>
      </c>
      <c r="AC27" s="2">
        <f>VLOOKUP($K$23&amp;AC$24,mcc_simpson_by_group_v_simpson_!$A:$H,5,FALSE)</f>
        <v>0.62009106335308695</v>
      </c>
      <c r="AD27" s="2">
        <f>VLOOKUP($K$23&amp;AD$24,mcc_simpson_by_group_v_simpson_!$A:$H,5,FALSE)</f>
        <v>0.61624843943855001</v>
      </c>
      <c r="AE27" s="2">
        <f>VLOOKUP($K$23&amp;AE$24,mcc_simpson_by_group_v_simpson_!$A:$H,5,FALSE)</f>
        <v>0.61514311221078999</v>
      </c>
    </row>
    <row r="28" spans="11:31" x14ac:dyDescent="0.25">
      <c r="K28" s="1" t="s">
        <v>120</v>
      </c>
      <c r="L28" s="1">
        <f>VLOOKUP($K$23&amp;L$24,mcc_simpson_by_group_v_simpson_!$A:$H,8,FALSE)</f>
        <v>0</v>
      </c>
      <c r="M28" s="1">
        <f>VLOOKUP($K$23&amp;M$24,mcc_simpson_by_group_v_simpson_!$A:$H,8,FALSE)</f>
        <v>0</v>
      </c>
      <c r="N28" s="1">
        <f>VLOOKUP($K$23&amp;N$24,mcc_simpson_by_group_v_simpson_!$A:$H,8,FALSE)</f>
        <v>3</v>
      </c>
      <c r="O28" s="1">
        <f>VLOOKUP($K$23&amp;O$24,mcc_simpson_by_group_v_simpson_!$A:$H,8,FALSE)</f>
        <v>0</v>
      </c>
      <c r="P28" s="1">
        <f>VLOOKUP($K$23&amp;P$24,mcc_simpson_by_group_v_simpson_!$A:$H,8,FALSE)</f>
        <v>0</v>
      </c>
      <c r="Q28" s="1">
        <f>VLOOKUP($K$23&amp;Q$24,mcc_simpson_by_group_v_simpson_!$A:$H,8,FALSE)</f>
        <v>0</v>
      </c>
      <c r="R28" s="1">
        <f>VLOOKUP($K$23&amp;R$24,mcc_simpson_by_group_v_simpson_!$A:$H,8,FALSE)</f>
        <v>3</v>
      </c>
      <c r="S28" s="1">
        <f>VLOOKUP($K$23&amp;S$24,mcc_simpson_by_group_v_simpson_!$A:$H,8,FALSE)</f>
        <v>0</v>
      </c>
      <c r="T28" s="1">
        <f>VLOOKUP($K$23&amp;T$24,mcc_simpson_by_group_v_simpson_!$A:$H,8,FALSE)</f>
        <v>1</v>
      </c>
      <c r="U28" s="1">
        <f>VLOOKUP($K$23&amp;U$24,mcc_simpson_by_group_v_simpson_!$A:$H,8,FALSE)</f>
        <v>4</v>
      </c>
      <c r="V28" s="1">
        <f>VLOOKUP($K$23&amp;V$24,mcc_simpson_by_group_v_simpson_!$A:$H,8,FALSE)</f>
        <v>1</v>
      </c>
      <c r="W28" s="1">
        <f>VLOOKUP($K$23&amp;W$24,mcc_simpson_by_group_v_simpson_!$A:$H,8,FALSE)</f>
        <v>0</v>
      </c>
      <c r="X28" s="1">
        <f>VLOOKUP($K$23&amp;X$24,mcc_simpson_by_group_v_simpson_!$A:$H,8,FALSE)</f>
        <v>0</v>
      </c>
      <c r="Y28" s="1">
        <f>VLOOKUP($K$23&amp;Y$24,mcc_simpson_by_group_v_simpson_!$A:$H,8,FALSE)</f>
        <v>0</v>
      </c>
      <c r="Z28" s="1">
        <f>VLOOKUP($K$23&amp;Z$24,mcc_simpson_by_group_v_simpson_!$A:$H,8,FALSE)</f>
        <v>2</v>
      </c>
      <c r="AA28" s="1">
        <f>VLOOKUP($K$23&amp;AA$24,mcc_simpson_by_group_v_simpson_!$A:$H,8,FALSE)</f>
        <v>1</v>
      </c>
      <c r="AB28" s="1">
        <f>VLOOKUP($K$23&amp;AB$24,mcc_simpson_by_group_v_simpson_!$A:$H,8,FALSE)</f>
        <v>0</v>
      </c>
      <c r="AC28" s="1">
        <f>VLOOKUP($K$23&amp;AC$24,mcc_simpson_by_group_v_simpson_!$A:$H,8,FALSE)</f>
        <v>2</v>
      </c>
      <c r="AD28" s="1">
        <f>VLOOKUP($K$23&amp;AD$24,mcc_simpson_by_group_v_simpson_!$A:$H,8,FALSE)</f>
        <v>1</v>
      </c>
      <c r="AE28" s="1">
        <f>VLOOKUP($K$23&amp;AE$24,mcc_simpson_by_group_v_simpson_!$A:$H,8,FALSE)</f>
        <v>1</v>
      </c>
    </row>
    <row r="29" spans="11:31" x14ac:dyDescent="0.25">
      <c r="K29" s="1" t="s">
        <v>158</v>
      </c>
      <c r="L29" s="1">
        <v>10</v>
      </c>
      <c r="M29" s="1">
        <v>12</v>
      </c>
      <c r="N29" s="1">
        <v>8</v>
      </c>
      <c r="O29" s="1">
        <v>9</v>
      </c>
      <c r="P29" s="1">
        <v>9</v>
      </c>
      <c r="Q29" s="1">
        <v>11</v>
      </c>
      <c r="R29" s="1">
        <v>8</v>
      </c>
      <c r="S29" s="1">
        <v>11</v>
      </c>
      <c r="T29" s="1">
        <v>12</v>
      </c>
      <c r="U29" s="1">
        <v>8</v>
      </c>
      <c r="V29" s="1">
        <v>11</v>
      </c>
      <c r="W29" s="1">
        <v>10</v>
      </c>
      <c r="X29" s="1">
        <v>9</v>
      </c>
      <c r="Y29" s="1">
        <v>9</v>
      </c>
      <c r="Z29" s="1">
        <v>7</v>
      </c>
      <c r="AA29" s="1">
        <v>12</v>
      </c>
      <c r="AB29" s="1">
        <v>11</v>
      </c>
      <c r="AC29" s="1">
        <v>9</v>
      </c>
      <c r="AD29" s="1">
        <v>10</v>
      </c>
      <c r="AE29" s="1">
        <v>10</v>
      </c>
    </row>
    <row r="31" spans="11:31" x14ac:dyDescent="0.25">
      <c r="K31" s="4" t="s">
        <v>72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1:31" x14ac:dyDescent="0.25">
      <c r="K32" s="1" t="s">
        <v>116</v>
      </c>
      <c r="L32" t="s">
        <v>71</v>
      </c>
      <c r="M32" t="s">
        <v>73</v>
      </c>
      <c r="N32" t="s">
        <v>74</v>
      </c>
      <c r="O32" t="s">
        <v>75</v>
      </c>
      <c r="P32" t="s">
        <v>76</v>
      </c>
      <c r="Q32" t="s">
        <v>77</v>
      </c>
      <c r="R32" t="s">
        <v>78</v>
      </c>
      <c r="S32" t="s">
        <v>79</v>
      </c>
      <c r="T32" t="s">
        <v>80</v>
      </c>
      <c r="U32" t="s">
        <v>81</v>
      </c>
      <c r="V32" t="s">
        <v>82</v>
      </c>
      <c r="W32" t="s">
        <v>83</v>
      </c>
      <c r="X32" t="s">
        <v>84</v>
      </c>
      <c r="Y32" t="s">
        <v>85</v>
      </c>
      <c r="Z32" t="s">
        <v>86</v>
      </c>
      <c r="AA32" t="s">
        <v>87</v>
      </c>
      <c r="AB32" t="s">
        <v>88</v>
      </c>
      <c r="AC32" t="s">
        <v>89</v>
      </c>
      <c r="AD32" t="s">
        <v>90</v>
      </c>
      <c r="AE32" t="s">
        <v>91</v>
      </c>
    </row>
    <row r="33" spans="11:31" x14ac:dyDescent="0.25">
      <c r="K33" s="1" t="s">
        <v>117</v>
      </c>
      <c r="L33" s="2">
        <f>VLOOKUP($K$31&amp;L$32,mcc_simpson_by_group_v_simpson_!$A:$H,3,FALSE)</f>
        <v>0.49126928320360702</v>
      </c>
      <c r="M33" s="2">
        <f>VLOOKUP($K$31&amp;M$32,mcc_simpson_by_group_v_simpson_!$A:$H,3,FALSE)</f>
        <v>0.45109783731522302</v>
      </c>
      <c r="N33" s="2">
        <f>VLOOKUP($K$31&amp;N$32,mcc_simpson_by_group_v_simpson_!$A:$H,3,FALSE)</f>
        <v>0.47468600759433699</v>
      </c>
      <c r="O33" s="2">
        <f>VLOOKUP($K$31&amp;O$32,mcc_simpson_by_group_v_simpson_!$A:$H,3,FALSE)</f>
        <v>0.40085970694300899</v>
      </c>
      <c r="P33" s="2">
        <f>VLOOKUP($K$31&amp;P$32,mcc_simpson_by_group_v_simpson_!$A:$H,3,FALSE)</f>
        <v>0.47201786480440999</v>
      </c>
      <c r="Q33" s="2">
        <f>VLOOKUP($K$31&amp;Q$32,mcc_simpson_by_group_v_simpson_!$A:$H,3,FALSE)</f>
        <v>0.433862967465519</v>
      </c>
      <c r="R33" s="2">
        <f>VLOOKUP($K$31&amp;R$32,mcc_simpson_by_group_v_simpson_!$A:$H,3,FALSE)</f>
        <v>0.498176457024959</v>
      </c>
      <c r="S33" s="2">
        <f>VLOOKUP($K$31&amp;S$32,mcc_simpson_by_group_v_simpson_!$A:$H,3,FALSE)</f>
        <v>0.42734341985086399</v>
      </c>
      <c r="T33" s="2">
        <f>VLOOKUP($K$31&amp;T$32,mcc_simpson_by_group_v_simpson_!$A:$H,3,FALSE)</f>
        <v>0.52279297270635805</v>
      </c>
      <c r="U33" s="2">
        <f>VLOOKUP($K$31&amp;U$32,mcc_simpson_by_group_v_simpson_!$A:$H,3,FALSE)</f>
        <v>0.43326314513818598</v>
      </c>
      <c r="V33" s="2">
        <f>VLOOKUP($K$31&amp;V$32,mcc_simpson_by_group_v_simpson_!$A:$H,3,FALSE)</f>
        <v>0.442508029197905</v>
      </c>
      <c r="W33" s="2">
        <f>VLOOKUP($K$31&amp;W$32,mcc_simpson_by_group_v_simpson_!$A:$H,3,FALSE)</f>
        <v>0.46846973372408701</v>
      </c>
      <c r="X33" s="2">
        <f>VLOOKUP($K$31&amp;X$32,mcc_simpson_by_group_v_simpson_!$A:$H,3,FALSE)</f>
        <v>0.39197481453578897</v>
      </c>
      <c r="Y33" s="2">
        <f>VLOOKUP($K$31&amp;Y$32,mcc_simpson_by_group_v_simpson_!$A:$H,3,FALSE)</f>
        <v>0.45092927212958001</v>
      </c>
      <c r="Z33" s="2">
        <f>VLOOKUP($K$31&amp;Z$32,mcc_simpson_by_group_v_simpson_!$A:$H,3,FALSE)</f>
        <v>0.44166720049471903</v>
      </c>
      <c r="AA33" s="2">
        <f>VLOOKUP($K$31&amp;AA$32,mcc_simpson_by_group_v_simpson_!$A:$H,3,FALSE)</f>
        <v>0.44103924157445201</v>
      </c>
      <c r="AB33" s="2">
        <f>VLOOKUP($K$31&amp;AB$32,mcc_simpson_by_group_v_simpson_!$A:$H,3,FALSE)</f>
        <v>0.45782675091212299</v>
      </c>
      <c r="AC33" s="2">
        <f>VLOOKUP($K$31&amp;AC$32,mcc_simpson_by_group_v_simpson_!$A:$H,3,FALSE)</f>
        <v>0.50560375256535495</v>
      </c>
      <c r="AD33" s="2">
        <f>VLOOKUP($K$31&amp;AD$32,mcc_simpson_by_group_v_simpson_!$A:$H,3,FALSE)</f>
        <v>0.36339585041342798</v>
      </c>
      <c r="AE33" s="2">
        <f>VLOOKUP($K$31&amp;AE$32,mcc_simpson_by_group_v_simpson_!$A:$H,3,FALSE)</f>
        <v>0.39352062205208999</v>
      </c>
    </row>
    <row r="34" spans="11:31" x14ac:dyDescent="0.25">
      <c r="K34" s="1" t="s">
        <v>118</v>
      </c>
      <c r="L34" s="2">
        <f>VLOOKUP($K$31&amp;L$32,mcc_simpson_by_group_v_simpson_!$A:$H,4,FALSE)</f>
        <v>0.22602448178654799</v>
      </c>
      <c r="M34" s="2">
        <f>VLOOKUP($K$31&amp;M$32,mcc_simpson_by_group_v_simpson_!$A:$H,4,FALSE)</f>
        <v>0.13438345779677499</v>
      </c>
      <c r="N34" s="2">
        <f>VLOOKUP($K$31&amp;N$32,mcc_simpson_by_group_v_simpson_!$A:$H,4,FALSE)</f>
        <v>0.20235089508144399</v>
      </c>
      <c r="O34" s="2">
        <f>VLOOKUP($K$31&amp;O$32,mcc_simpson_by_group_v_simpson_!$A:$H,4,FALSE)</f>
        <v>0.25036677761238801</v>
      </c>
      <c r="P34" s="2">
        <f>VLOOKUP($K$31&amp;P$32,mcc_simpson_by_group_v_simpson_!$A:$H,4,FALSE)</f>
        <v>0.14820106045602199</v>
      </c>
      <c r="Q34" s="2">
        <f>VLOOKUP($K$31&amp;Q$32,mcc_simpson_by_group_v_simpson_!$A:$H,4,FALSE)</f>
        <v>0.25048295067878801</v>
      </c>
      <c r="R34" s="2">
        <f>VLOOKUP($K$31&amp;R$32,mcc_simpson_by_group_v_simpson_!$A:$H,4,FALSE)</f>
        <v>5.7919549719311701E-2</v>
      </c>
      <c r="S34" s="2">
        <f>VLOOKUP($K$31&amp;S$32,mcc_simpson_by_group_v_simpson_!$A:$H,4,FALSE)</f>
        <v>0.12783721162858999</v>
      </c>
      <c r="T34" s="2">
        <f>VLOOKUP($K$31&amp;T$32,mcc_simpson_by_group_v_simpson_!$A:$H,4,FALSE)</f>
        <v>0.126082300176624</v>
      </c>
      <c r="U34" s="2">
        <f>VLOOKUP($K$31&amp;U$32,mcc_simpson_by_group_v_simpson_!$A:$H,4,FALSE)</f>
        <v>0.18047208520133001</v>
      </c>
      <c r="V34" s="2">
        <f>VLOOKUP($K$31&amp;V$32,mcc_simpson_by_group_v_simpson_!$A:$H,4,FALSE)</f>
        <v>0.171912642946321</v>
      </c>
      <c r="W34" s="2">
        <f>VLOOKUP($K$31&amp;W$32,mcc_simpson_by_group_v_simpson_!$A:$H,4,FALSE)</f>
        <v>0.19251116112324701</v>
      </c>
      <c r="X34" s="2">
        <f>VLOOKUP($K$31&amp;X$32,mcc_simpson_by_group_v_simpson_!$A:$H,4,FALSE)</f>
        <v>0.26149317119955801</v>
      </c>
      <c r="Y34" s="2">
        <f>VLOOKUP($K$31&amp;Y$32,mcc_simpson_by_group_v_simpson_!$A:$H,4,FALSE)</f>
        <v>0.1803534924953</v>
      </c>
      <c r="Z34" s="2">
        <f>VLOOKUP($K$31&amp;Z$32,mcc_simpson_by_group_v_simpson_!$A:$H,4,FALSE)</f>
        <v>0.41261112681150097</v>
      </c>
      <c r="AA34" s="2">
        <f>VLOOKUP($K$31&amp;AA$32,mcc_simpson_by_group_v_simpson_!$A:$H,4,FALSE)</f>
        <v>0.28552645192827902</v>
      </c>
      <c r="AB34" s="2">
        <f>VLOOKUP($K$31&amp;AB$32,mcc_simpson_by_group_v_simpson_!$A:$H,4,FALSE)</f>
        <v>0.23142543115259501</v>
      </c>
      <c r="AC34" s="2">
        <f>VLOOKUP($K$31&amp;AC$32,mcc_simpson_by_group_v_simpson_!$A:$H,4,FALSE)</f>
        <v>0.26144651759844301</v>
      </c>
      <c r="AD34" s="2">
        <f>VLOOKUP($K$31&amp;AD$32,mcc_simpson_by_group_v_simpson_!$A:$H,4,FALSE)</f>
        <v>0.23998172245502999</v>
      </c>
      <c r="AE34" s="2">
        <f>VLOOKUP($K$31&amp;AE$32,mcc_simpson_by_group_v_simpson_!$A:$H,4,FALSE)</f>
        <v>0.172665341800983</v>
      </c>
    </row>
    <row r="35" spans="11:31" x14ac:dyDescent="0.25">
      <c r="K35" s="1" t="s">
        <v>119</v>
      </c>
      <c r="L35" s="2">
        <f>VLOOKUP($K$31&amp;L$32,mcc_simpson_by_group_v_simpson_!$A:$H,5,FALSE)</f>
        <v>0.46077862041116002</v>
      </c>
      <c r="M35" s="2">
        <f>VLOOKUP($K$31&amp;M$32,mcc_simpson_by_group_v_simpson_!$A:$H,5,FALSE)</f>
        <v>0.400393792752401</v>
      </c>
      <c r="N35" s="2">
        <f>VLOOKUP($K$31&amp;N$32,mcc_simpson_by_group_v_simpson_!$A:$H,5,FALSE)</f>
        <v>0.44248764325543699</v>
      </c>
      <c r="O35" s="2">
        <f>VLOOKUP($K$31&amp;O$32,mcc_simpson_by_group_v_simpson_!$A:$H,5,FALSE)</f>
        <v>0.38856125660970098</v>
      </c>
      <c r="P35" s="2">
        <f>VLOOKUP($K$31&amp;P$32,mcc_simpson_by_group_v_simpson_!$A:$H,5,FALSE)</f>
        <v>0.42926962316015299</v>
      </c>
      <c r="Q35" s="2">
        <f>VLOOKUP($K$31&amp;Q$32,mcc_simpson_by_group_v_simpson_!$A:$H,5,FALSE)</f>
        <v>0.41055952435530801</v>
      </c>
      <c r="R35" s="2">
        <f>VLOOKUP($K$31&amp;R$32,mcc_simpson_by_group_v_simpson_!$A:$H,5,FALSE)</f>
        <v>0.43511135745889101</v>
      </c>
      <c r="S35" s="2">
        <f>VLOOKUP($K$31&amp;S$32,mcc_simpson_by_group_v_simpson_!$A:$H,5,FALSE)</f>
        <v>0.38233613528237897</v>
      </c>
      <c r="T35" s="2">
        <f>VLOOKUP($K$31&amp;T$32,mcc_simpson_by_group_v_simpson_!$A:$H,5,FALSE)</f>
        <v>0.47594900197376999</v>
      </c>
      <c r="U35" s="2">
        <f>VLOOKUP($K$31&amp;U$32,mcc_simpson_by_group_v_simpson_!$A:$H,5,FALSE)</f>
        <v>0.39836617784024603</v>
      </c>
      <c r="V35" s="2">
        <f>VLOOKUP($K$31&amp;V$32,mcc_simpson_by_group_v_simpson_!$A:$H,5,FALSE)</f>
        <v>0.41629119034372702</v>
      </c>
      <c r="W35" s="2">
        <f>VLOOKUP($K$31&amp;W$32,mcc_simpson_by_group_v_simpson_!$A:$H,5,FALSE)</f>
        <v>0.43642805144975799</v>
      </c>
      <c r="X35" s="2">
        <f>VLOOKUP($K$31&amp;X$32,mcc_simpson_by_group_v_simpson_!$A:$H,5,FALSE)</f>
        <v>0.37802148313630601</v>
      </c>
      <c r="Y35" s="2">
        <f>VLOOKUP($K$31&amp;Y$32,mcc_simpson_by_group_v_simpson_!$A:$H,5,FALSE)</f>
        <v>0.41613038201089703</v>
      </c>
      <c r="Z35" s="2">
        <f>VLOOKUP($K$31&amp;Z$32,mcc_simpson_by_group_v_simpson_!$A:$H,5,FALSE)</f>
        <v>0.44516151987820501</v>
      </c>
      <c r="AA35" s="2">
        <f>VLOOKUP($K$31&amp;AA$32,mcc_simpson_by_group_v_simpson_!$A:$H,5,FALSE)</f>
        <v>0.42359214003374601</v>
      </c>
      <c r="AB35" s="2">
        <f>VLOOKUP($K$31&amp;AB$32,mcc_simpson_by_group_v_simpson_!$A:$H,5,FALSE)</f>
        <v>0.429122683930037</v>
      </c>
      <c r="AC35" s="2">
        <f>VLOOKUP($K$31&amp;AC$32,mcc_simpson_by_group_v_simpson_!$A:$H,5,FALSE)</f>
        <v>0.47157001136196403</v>
      </c>
      <c r="AD35" s="2">
        <f>VLOOKUP($K$31&amp;AD$32,mcc_simpson_by_group_v_simpson_!$A:$H,5,FALSE)</f>
        <v>0.345975866939016</v>
      </c>
      <c r="AE35" s="2">
        <f>VLOOKUP($K$31&amp;AE$32,mcc_simpson_by_group_v_simpson_!$A:$H,5,FALSE)</f>
        <v>0.35685943051976299</v>
      </c>
    </row>
    <row r="36" spans="11:31" x14ac:dyDescent="0.25">
      <c r="K36" s="1" t="s">
        <v>120</v>
      </c>
      <c r="L36" s="1">
        <f>VLOOKUP($K$31&amp;L$32,mcc_simpson_by_group_v_simpson_!$A:$H,8,FALSE)</f>
        <v>1</v>
      </c>
      <c r="M36" s="1">
        <f>VLOOKUP($K$31&amp;M$32,mcc_simpson_by_group_v_simpson_!$A:$H,8,FALSE)</f>
        <v>2</v>
      </c>
      <c r="N36" s="1">
        <f>VLOOKUP($K$31&amp;N$32,mcc_simpson_by_group_v_simpson_!$A:$H,8,FALSE)</f>
        <v>0</v>
      </c>
      <c r="O36" s="1">
        <f>VLOOKUP($K$31&amp;O$32,mcc_simpson_by_group_v_simpson_!$A:$H,8,FALSE)</f>
        <v>1</v>
      </c>
      <c r="P36" s="1">
        <f>VLOOKUP($K$31&amp;P$32,mcc_simpson_by_group_v_simpson_!$A:$H,8,FALSE)</f>
        <v>2</v>
      </c>
      <c r="Q36" s="1">
        <f>VLOOKUP($K$31&amp;Q$32,mcc_simpson_by_group_v_simpson_!$A:$H,8,FALSE)</f>
        <v>0</v>
      </c>
      <c r="R36" s="1">
        <f>VLOOKUP($K$31&amp;R$32,mcc_simpson_by_group_v_simpson_!$A:$H,8,FALSE)</f>
        <v>0</v>
      </c>
      <c r="S36" s="1">
        <f>VLOOKUP($K$31&amp;S$32,mcc_simpson_by_group_v_simpson_!$A:$H,8,FALSE)</f>
        <v>1</v>
      </c>
      <c r="T36" s="1">
        <f>VLOOKUP($K$31&amp;T$32,mcc_simpson_by_group_v_simpson_!$A:$H,8,FALSE)</f>
        <v>1</v>
      </c>
      <c r="U36" s="1">
        <f>VLOOKUP($K$31&amp;U$32,mcc_simpson_by_group_v_simpson_!$A:$H,8,FALSE)</f>
        <v>0</v>
      </c>
      <c r="V36" s="1">
        <f>VLOOKUP($K$31&amp;V$32,mcc_simpson_by_group_v_simpson_!$A:$H,8,FALSE)</f>
        <v>1</v>
      </c>
      <c r="W36" s="1">
        <f>VLOOKUP($K$31&amp;W$32,mcc_simpson_by_group_v_simpson_!$A:$H,8,FALSE)</f>
        <v>0</v>
      </c>
      <c r="X36" s="1">
        <f>VLOOKUP($K$31&amp;X$32,mcc_simpson_by_group_v_simpson_!$A:$H,8,FALSE)</f>
        <v>1</v>
      </c>
      <c r="Y36" s="1">
        <f>VLOOKUP($K$31&amp;Y$32,mcc_simpson_by_group_v_simpson_!$A:$H,8,FALSE)</f>
        <v>2</v>
      </c>
      <c r="Z36" s="1">
        <f>VLOOKUP($K$31&amp;Z$32,mcc_simpson_by_group_v_simpson_!$A:$H,8,FALSE)</f>
        <v>0</v>
      </c>
      <c r="AA36" s="1">
        <f>VLOOKUP($K$31&amp;AA$32,mcc_simpson_by_group_v_simpson_!$A:$H,8,FALSE)</f>
        <v>0</v>
      </c>
      <c r="AB36" s="1">
        <f>VLOOKUP($K$31&amp;AB$32,mcc_simpson_by_group_v_simpson_!$A:$H,8,FALSE)</f>
        <v>2</v>
      </c>
      <c r="AC36" s="1">
        <f>VLOOKUP($K$31&amp;AC$32,mcc_simpson_by_group_v_simpson_!$A:$H,8,FALSE)</f>
        <v>0</v>
      </c>
      <c r="AD36" s="1">
        <f>VLOOKUP($K$31&amp;AD$32,mcc_simpson_by_group_v_simpson_!$A:$H,8,FALSE)</f>
        <v>0</v>
      </c>
      <c r="AE36" s="1">
        <f>VLOOKUP($K$31&amp;AE$32,mcc_simpson_by_group_v_simpson_!$A:$H,8,FALSE)</f>
        <v>3</v>
      </c>
    </row>
    <row r="37" spans="11:31" x14ac:dyDescent="0.25">
      <c r="K37" s="1" t="s">
        <v>158</v>
      </c>
      <c r="L37" s="1">
        <v>13</v>
      </c>
      <c r="M37" s="1">
        <v>13</v>
      </c>
      <c r="N37" s="1">
        <v>11</v>
      </c>
      <c r="O37" s="1">
        <v>10</v>
      </c>
      <c r="P37" s="1">
        <v>12</v>
      </c>
      <c r="Q37" s="1">
        <v>13</v>
      </c>
      <c r="R37" s="1">
        <v>13</v>
      </c>
      <c r="S37" s="1">
        <v>13</v>
      </c>
      <c r="T37" s="1">
        <v>11</v>
      </c>
      <c r="U37" s="1">
        <v>14</v>
      </c>
      <c r="V37" s="1">
        <v>12</v>
      </c>
      <c r="W37" s="1">
        <v>11</v>
      </c>
      <c r="X37" s="1">
        <v>12</v>
      </c>
      <c r="Y37" s="1">
        <v>11</v>
      </c>
      <c r="Z37" s="1">
        <v>11</v>
      </c>
      <c r="AA37" s="1">
        <v>15</v>
      </c>
      <c r="AB37" s="1">
        <v>13</v>
      </c>
      <c r="AC37" s="1">
        <v>10</v>
      </c>
      <c r="AD37" s="1">
        <v>9</v>
      </c>
      <c r="AE37" s="1">
        <v>12</v>
      </c>
    </row>
    <row r="39" spans="11:31" x14ac:dyDescent="0.25">
      <c r="K39" s="4" t="s">
        <v>146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1:31" x14ac:dyDescent="0.25">
      <c r="K40" s="1" t="s">
        <v>116</v>
      </c>
      <c r="L40" s="1" t="s">
        <v>94</v>
      </c>
      <c r="M40" s="1" t="s">
        <v>95</v>
      </c>
      <c r="N40" s="1" t="s">
        <v>96</v>
      </c>
      <c r="O40" s="1" t="s">
        <v>97</v>
      </c>
      <c r="P40" s="1" t="s">
        <v>98</v>
      </c>
      <c r="Q40" s="1" t="s">
        <v>99</v>
      </c>
      <c r="R40" s="1" t="s">
        <v>100</v>
      </c>
      <c r="S40" s="1" t="s">
        <v>101</v>
      </c>
      <c r="T40" s="1" t="s">
        <v>102</v>
      </c>
      <c r="U40" s="1" t="s">
        <v>103</v>
      </c>
      <c r="V40" s="1" t="s">
        <v>104</v>
      </c>
      <c r="W40" s="1" t="s">
        <v>105</v>
      </c>
      <c r="X40" s="1" t="s">
        <v>106</v>
      </c>
      <c r="Y40" s="1" t="s">
        <v>107</v>
      </c>
      <c r="Z40" s="1" t="s">
        <v>108</v>
      </c>
      <c r="AA40" s="1" t="s">
        <v>109</v>
      </c>
      <c r="AB40" s="1" t="s">
        <v>110</v>
      </c>
      <c r="AC40" s="1" t="s">
        <v>111</v>
      </c>
      <c r="AD40" s="1" t="s">
        <v>112</v>
      </c>
      <c r="AE40" s="1" t="s">
        <v>113</v>
      </c>
    </row>
    <row r="41" spans="11:31" x14ac:dyDescent="0.25">
      <c r="K41" s="1" t="s">
        <v>117</v>
      </c>
      <c r="L41" s="2">
        <f>VLOOKUP($K$39&amp;L$40,mcc_simpson_by_group_v_simpson_!$A:$H,3,FALSE)</f>
        <v>0.32071724665189</v>
      </c>
      <c r="M41" s="2">
        <f>VLOOKUP($K$39&amp;M$40,mcc_simpson_by_group_v_simpson_!$A:$H,3,FALSE)</f>
        <v>0.35107516402322803</v>
      </c>
      <c r="N41" s="2">
        <f>VLOOKUP($K$39&amp;N$40,mcc_simpson_by_group_v_simpson_!$A:$H,3,FALSE)</f>
        <v>0.264965351374571</v>
      </c>
      <c r="O41" s="2">
        <f>VLOOKUP($K$39&amp;O$40,mcc_simpson_by_group_v_simpson_!$A:$H,3,FALSE)</f>
        <v>0.26163199487536898</v>
      </c>
      <c r="P41" s="2">
        <f>VLOOKUP($K$39&amp;P$40,mcc_simpson_by_group_v_simpson_!$A:$H,3,FALSE)</f>
        <v>0.25444962616330702</v>
      </c>
      <c r="Q41" s="2">
        <f>VLOOKUP($K$39&amp;Q$40,mcc_simpson_by_group_v_simpson_!$A:$H,3,FALSE)</f>
        <v>0.37214537389486002</v>
      </c>
      <c r="R41" s="2">
        <f>VLOOKUP($K$39&amp;R$40,mcc_simpson_by_group_v_simpson_!$A:$H,3,FALSE)</f>
        <v>0.36454677384281797</v>
      </c>
      <c r="S41" s="2">
        <f>VLOOKUP($K$39&amp;S$40,mcc_simpson_by_group_v_simpson_!$A:$H,3,FALSE)</f>
        <v>0.35026652672137298</v>
      </c>
      <c r="T41" s="2">
        <f>VLOOKUP($K$39&amp;T$40,mcc_simpson_by_group_v_simpson_!$A:$H,3,FALSE)</f>
        <v>0.30973825823219198</v>
      </c>
      <c r="U41" s="2">
        <f>VLOOKUP($K$39&amp;U$40,mcc_simpson_by_group_v_simpson_!$A:$H,3,FALSE)</f>
        <v>0.38777207731359897</v>
      </c>
      <c r="V41" s="2">
        <f>VLOOKUP($K$39&amp;V$40,mcc_simpson_by_group_v_simpson_!$A:$H,3,FALSE)</f>
        <v>0.33064573950953502</v>
      </c>
      <c r="W41" s="2">
        <f>VLOOKUP($K$39&amp;W$40,mcc_simpson_by_group_v_simpson_!$A:$H,3,FALSE)</f>
        <v>0.30046637270843202</v>
      </c>
      <c r="X41" s="2">
        <f>VLOOKUP($K$39&amp;X$40,mcc_simpson_by_group_v_simpson_!$A:$H,3,FALSE)</f>
        <v>0.41289359376547302</v>
      </c>
      <c r="Y41" s="2">
        <f>VLOOKUP($K$39&amp;Y$40,mcc_simpson_by_group_v_simpson_!$A:$H,3,FALSE)</f>
        <v>0.30119206819266903</v>
      </c>
      <c r="Z41" s="2">
        <f>VLOOKUP($K$39&amp;Z$40,mcc_simpson_by_group_v_simpson_!$A:$H,3,FALSE)</f>
        <v>0.31579710202929201</v>
      </c>
      <c r="AA41" s="2">
        <f>VLOOKUP($K$39&amp;AA$40,mcc_simpson_by_group_v_simpson_!$A:$H,3,FALSE)</f>
        <v>0.33149369356535702</v>
      </c>
      <c r="AB41" s="2">
        <f>VLOOKUP($K$39&amp;AB$40,mcc_simpson_by_group_v_simpson_!$A:$H,3,FALSE)</f>
        <v>0.34317125307945101</v>
      </c>
      <c r="AC41" s="2">
        <f>VLOOKUP($K$39&amp;AC$40,mcc_simpson_by_group_v_simpson_!$A:$H,3,FALSE)</f>
        <v>0.28428851318069098</v>
      </c>
      <c r="AD41" s="2">
        <f>VLOOKUP($K$39&amp;AD$40,mcc_simpson_by_group_v_simpson_!$A:$H,3,FALSE)</f>
        <v>0.29295980538882999</v>
      </c>
      <c r="AE41" s="2">
        <f>VLOOKUP($K$39&amp;AE$40,mcc_simpson_by_group_v_simpson_!$A:$H,3,FALSE)</f>
        <v>0.29982251000015903</v>
      </c>
    </row>
    <row r="42" spans="11:31" x14ac:dyDescent="0.25">
      <c r="K42" s="1" t="s">
        <v>118</v>
      </c>
      <c r="L42" s="2">
        <f>VLOOKUP($K$39&amp;L$40,mcc_simpson_by_group_v_simpson_!$A:$H,4,FALSE)</f>
        <v>3.2435873442796401E-2</v>
      </c>
      <c r="M42" s="2">
        <f>VLOOKUP($K$39&amp;M$40,mcc_simpson_by_group_v_simpson_!$A:$H,4,FALSE)</f>
        <v>0.21697289753291599</v>
      </c>
      <c r="N42" s="2">
        <f>VLOOKUP($K$39&amp;N$40,mcc_simpson_by_group_v_simpson_!$A:$H,4,FALSE)</f>
        <v>8.0564041588456897E-2</v>
      </c>
      <c r="O42" s="2">
        <f>VLOOKUP($K$39&amp;O$40,mcc_simpson_by_group_v_simpson_!$A:$H,4,FALSE)</f>
        <v>4.2405681592788097E-2</v>
      </c>
      <c r="P42" s="2">
        <f>VLOOKUP($K$39&amp;P$40,mcc_simpson_by_group_v_simpson_!$A:$H,4,FALSE)</f>
        <v>2.01439436445979E-2</v>
      </c>
      <c r="Q42" s="2">
        <f>VLOOKUP($K$39&amp;Q$40,mcc_simpson_by_group_v_simpson_!$A:$H,4,FALSE)</f>
        <v>0.100288073371835</v>
      </c>
      <c r="R42" s="2">
        <f>VLOOKUP($K$39&amp;R$40,mcc_simpson_by_group_v_simpson_!$A:$H,4,FALSE)</f>
        <v>0.21796278927433199</v>
      </c>
      <c r="S42" s="2">
        <f>VLOOKUP($K$39&amp;S$40,mcc_simpson_by_group_v_simpson_!$A:$H,4,FALSE)</f>
        <v>0.17586392940645401</v>
      </c>
      <c r="T42" s="2">
        <f>VLOOKUP($K$39&amp;T$40,mcc_simpson_by_group_v_simpson_!$A:$H,4,FALSE)</f>
        <v>0.13440510767398001</v>
      </c>
      <c r="U42" s="2">
        <f>VLOOKUP($K$39&amp;U$40,mcc_simpson_by_group_v_simpson_!$A:$H,4,FALSE)</f>
        <v>0.168719281985487</v>
      </c>
      <c r="V42" s="2">
        <f>VLOOKUP($K$39&amp;V$40,mcc_simpson_by_group_v_simpson_!$A:$H,4,FALSE)</f>
        <v>0.13829003255283401</v>
      </c>
      <c r="W42" s="2">
        <f>VLOOKUP($K$39&amp;W$40,mcc_simpson_by_group_v_simpson_!$A:$H,4,FALSE)</f>
        <v>4.9444281155499599E-2</v>
      </c>
      <c r="X42" s="2">
        <f>VLOOKUP($K$39&amp;X$40,mcc_simpson_by_group_v_simpson_!$A:$H,4,FALSE)</f>
        <v>0.11435383576204899</v>
      </c>
      <c r="Y42" s="2">
        <f>VLOOKUP($K$39&amp;Y$40,mcc_simpson_by_group_v_simpson_!$A:$H,4,FALSE)</f>
        <v>9.2593019603298604E-2</v>
      </c>
      <c r="Z42" s="2">
        <f>VLOOKUP($K$39&amp;Z$40,mcc_simpson_by_group_v_simpson_!$A:$H,4,FALSE)</f>
        <v>6.4297653749790101E-2</v>
      </c>
      <c r="AA42" s="2">
        <f>VLOOKUP($K$39&amp;AA$40,mcc_simpson_by_group_v_simpson_!$A:$H,4,FALSE)</f>
        <v>0.110042402689514</v>
      </c>
      <c r="AB42" s="2">
        <f>VLOOKUP($K$39&amp;AB$40,mcc_simpson_by_group_v_simpson_!$A:$H,4,FALSE)</f>
        <v>0.225468568154466</v>
      </c>
      <c r="AC42" s="2">
        <f>VLOOKUP($K$39&amp;AC$40,mcc_simpson_by_group_v_simpson_!$A:$H,4,FALSE)</f>
        <v>0.109763964978038</v>
      </c>
      <c r="AD42" s="2">
        <f>VLOOKUP($K$39&amp;AD$40,mcc_simpson_by_group_v_simpson_!$A:$H,4,FALSE)</f>
        <v>0.127639162655342</v>
      </c>
      <c r="AE42" s="2">
        <f>VLOOKUP($K$39&amp;AE$40,mcc_simpson_by_group_v_simpson_!$A:$H,4,FALSE)</f>
        <v>0.20471489456026701</v>
      </c>
    </row>
    <row r="43" spans="11:31" x14ac:dyDescent="0.25">
      <c r="K43" s="1" t="s">
        <v>119</v>
      </c>
      <c r="L43" s="2">
        <f>VLOOKUP($K$39&amp;L$40,mcc_simpson_by_group_v_simpson_!$A:$H,5,FALSE)</f>
        <v>0.28254446142020601</v>
      </c>
      <c r="M43" s="2">
        <f>VLOOKUP($K$39&amp;M$40,mcc_simpson_by_group_v_simpson_!$A:$H,5,FALSE)</f>
        <v>0.33602880349636899</v>
      </c>
      <c r="N43" s="2">
        <f>VLOOKUP($K$39&amp;N$40,mcc_simpson_by_group_v_simpson_!$A:$H,5,FALSE)</f>
        <v>0.24865066887161599</v>
      </c>
      <c r="O43" s="2">
        <f>VLOOKUP($K$39&amp;O$40,mcc_simpson_by_group_v_simpson_!$A:$H,5,FALSE)</f>
        <v>0.22825515146688299</v>
      </c>
      <c r="P43" s="2">
        <f>VLOOKUP($K$39&amp;P$40,mcc_simpson_by_group_v_simpson_!$A:$H,5,FALSE)</f>
        <v>0.21990973472790201</v>
      </c>
      <c r="Q43" s="2">
        <f>VLOOKUP($K$39&amp;Q$40,mcc_simpson_by_group_v_simpson_!$A:$H,5,FALSE)</f>
        <v>0.34094140632277897</v>
      </c>
      <c r="R43" s="2">
        <f>VLOOKUP($K$39&amp;R$40,mcc_simpson_by_group_v_simpson_!$A:$H,5,FALSE)</f>
        <v>0.34981183901602098</v>
      </c>
      <c r="S43" s="2">
        <f>VLOOKUP($K$39&amp;S$40,mcc_simpson_by_group_v_simpson_!$A:$H,5,FALSE)</f>
        <v>0.336385211534241</v>
      </c>
      <c r="T43" s="2">
        <f>VLOOKUP($K$39&amp;T$40,mcc_simpson_by_group_v_simpson_!$A:$H,5,FALSE)</f>
        <v>0.28507534348725699</v>
      </c>
      <c r="U43" s="2">
        <f>VLOOKUP($K$39&amp;U$40,mcc_simpson_by_group_v_simpson_!$A:$H,5,FALSE)</f>
        <v>0.36305543458913597</v>
      </c>
      <c r="V43" s="2">
        <f>VLOOKUP($K$39&amp;V$40,mcc_simpson_by_group_v_simpson_!$A:$H,5,FALSE)</f>
        <v>0.31270283375552399</v>
      </c>
      <c r="W43" s="2">
        <f>VLOOKUP($K$39&amp;W$40,mcc_simpson_by_group_v_simpson_!$A:$H,5,FALSE)</f>
        <v>0.26707821930419401</v>
      </c>
      <c r="X43" s="2">
        <f>VLOOKUP($K$39&amp;X$40,mcc_simpson_by_group_v_simpson_!$A:$H,5,FALSE)</f>
        <v>0.377689557921353</v>
      </c>
      <c r="Y43" s="2">
        <f>VLOOKUP($K$39&amp;Y$40,mcc_simpson_by_group_v_simpson_!$A:$H,5,FALSE)</f>
        <v>0.28322045869496598</v>
      </c>
      <c r="Z43" s="2">
        <f>VLOOKUP($K$39&amp;Z$40,mcc_simpson_by_group_v_simpson_!$A:$H,5,FALSE)</f>
        <v>0.28357641278588902</v>
      </c>
      <c r="AA43" s="2">
        <f>VLOOKUP($K$39&amp;AA$40,mcc_simpson_by_group_v_simpson_!$A:$H,5,FALSE)</f>
        <v>0.303806393111127</v>
      </c>
      <c r="AB43" s="2">
        <f>VLOOKUP($K$39&amp;AB$40,mcc_simpson_by_group_v_simpson_!$A:$H,5,FALSE)</f>
        <v>0.33392903238417398</v>
      </c>
      <c r="AC43" s="2">
        <f>VLOOKUP($K$39&amp;AC$40,mcc_simpson_by_group_v_simpson_!$A:$H,5,FALSE)</f>
        <v>0.26560708753811302</v>
      </c>
      <c r="AD43" s="2">
        <f>VLOOKUP($K$39&amp;AD$40,mcc_simpson_by_group_v_simpson_!$A:$H,5,FALSE)</f>
        <v>0.27464162279299598</v>
      </c>
      <c r="AE43" s="2">
        <f>VLOOKUP($K$39&amp;AE$40,mcc_simpson_by_group_v_simpson_!$A:$H,5,FALSE)</f>
        <v>0.295332857800298</v>
      </c>
    </row>
    <row r="44" spans="11:31" x14ac:dyDescent="0.25">
      <c r="K44" s="1" t="s">
        <v>120</v>
      </c>
      <c r="L44" s="1">
        <f>VLOOKUP($K$39&amp;L$40,mcc_simpson_by_group_v_simpson_!$A:$H,8,FALSE)</f>
        <v>0</v>
      </c>
      <c r="M44" s="1">
        <f>VLOOKUP($K$39&amp;M$40,mcc_simpson_by_group_v_simpson_!$A:$H,8,FALSE)</f>
        <v>0</v>
      </c>
      <c r="N44" s="1">
        <f>VLOOKUP($K$39&amp;N$40,mcc_simpson_by_group_v_simpson_!$A:$H,8,FALSE)</f>
        <v>0</v>
      </c>
      <c r="O44" s="1">
        <f>VLOOKUP($K$39&amp;O$40,mcc_simpson_by_group_v_simpson_!$A:$H,8,FALSE)</f>
        <v>0</v>
      </c>
      <c r="P44" s="1">
        <f>VLOOKUP($K$39&amp;P$40,mcc_simpson_by_group_v_simpson_!$A:$H,8,FALSE)</f>
        <v>1</v>
      </c>
      <c r="Q44" s="1">
        <f>VLOOKUP($K$39&amp;Q$40,mcc_simpson_by_group_v_simpson_!$A:$H,8,FALSE)</f>
        <v>1</v>
      </c>
      <c r="R44" s="1">
        <f>VLOOKUP($K$39&amp;R$40,mcc_simpson_by_group_v_simpson_!$A:$H,8,FALSE)</f>
        <v>1</v>
      </c>
      <c r="S44" s="1">
        <f>VLOOKUP($K$39&amp;S$40,mcc_simpson_by_group_v_simpson_!$A:$H,8,FALSE)</f>
        <v>0</v>
      </c>
      <c r="T44" s="1">
        <f>VLOOKUP($K$39&amp;T$40,mcc_simpson_by_group_v_simpson_!$A:$H,8,FALSE)</f>
        <v>0</v>
      </c>
      <c r="U44" s="1">
        <f>VLOOKUP($K$39&amp;U$40,mcc_simpson_by_group_v_simpson_!$A:$H,8,FALSE)</f>
        <v>1</v>
      </c>
      <c r="V44" s="1">
        <f>VLOOKUP($K$39&amp;V$40,mcc_simpson_by_group_v_simpson_!$A:$H,8,FALSE)</f>
        <v>0</v>
      </c>
      <c r="W44" s="1">
        <f>VLOOKUP($K$39&amp;W$40,mcc_simpson_by_group_v_simpson_!$A:$H,8,FALSE)</f>
        <v>1</v>
      </c>
      <c r="X44" s="1">
        <f>VLOOKUP($K$39&amp;X$40,mcc_simpson_by_group_v_simpson_!$A:$H,8,FALSE)</f>
        <v>0</v>
      </c>
      <c r="Y44" s="1">
        <f>VLOOKUP($K$39&amp;Y$40,mcc_simpson_by_group_v_simpson_!$A:$H,8,FALSE)</f>
        <v>0</v>
      </c>
      <c r="Z44" s="1">
        <f>VLOOKUP($K$39&amp;Z$40,mcc_simpson_by_group_v_simpson_!$A:$H,8,FALSE)</f>
        <v>0</v>
      </c>
      <c r="AA44" s="1">
        <f>VLOOKUP($K$39&amp;AA$40,mcc_simpson_by_group_v_simpson_!$A:$H,8,FALSE)</f>
        <v>0</v>
      </c>
      <c r="AB44" s="1">
        <f>VLOOKUP($K$39&amp;AB$40,mcc_simpson_by_group_v_simpson_!$A:$H,8,FALSE)</f>
        <v>0</v>
      </c>
      <c r="AC44" s="1">
        <f>VLOOKUP($K$39&amp;AC$40,mcc_simpson_by_group_v_simpson_!$A:$H,8,FALSE)</f>
        <v>1</v>
      </c>
      <c r="AD44" s="1">
        <f>VLOOKUP($K$39&amp;AD$40,mcc_simpson_by_group_v_simpson_!$A:$H,8,FALSE)</f>
        <v>0</v>
      </c>
      <c r="AE44" s="1">
        <f>VLOOKUP($K$39&amp;AE$40,mcc_simpson_by_group_v_simpson_!$A:$H,8,FALSE)</f>
        <v>1</v>
      </c>
    </row>
    <row r="45" spans="11:31" x14ac:dyDescent="0.25">
      <c r="L45">
        <v>7</v>
      </c>
      <c r="M45">
        <v>8</v>
      </c>
      <c r="N45">
        <v>6</v>
      </c>
      <c r="O45">
        <v>9</v>
      </c>
      <c r="P45">
        <v>9</v>
      </c>
      <c r="Q45">
        <v>10</v>
      </c>
      <c r="R45">
        <v>10</v>
      </c>
      <c r="S45">
        <v>9</v>
      </c>
      <c r="T45">
        <v>9</v>
      </c>
      <c r="U45">
        <v>9</v>
      </c>
      <c r="V45">
        <v>8</v>
      </c>
      <c r="W45">
        <v>10</v>
      </c>
      <c r="X45">
        <v>8</v>
      </c>
      <c r="Y45">
        <v>8</v>
      </c>
      <c r="Z45">
        <v>8</v>
      </c>
      <c r="AA45">
        <v>8</v>
      </c>
      <c r="AB45">
        <v>9</v>
      </c>
      <c r="AC45">
        <v>9</v>
      </c>
      <c r="AD45">
        <v>7</v>
      </c>
      <c r="AE45">
        <v>9</v>
      </c>
    </row>
    <row r="48" spans="11:31" x14ac:dyDescent="0.25">
      <c r="K48" s="4" t="s">
        <v>92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1:31" x14ac:dyDescent="0.25">
      <c r="K49" s="1" t="s">
        <v>116</v>
      </c>
      <c r="L49" t="s">
        <v>50</v>
      </c>
      <c r="M49" t="s">
        <v>52</v>
      </c>
      <c r="N49" t="s">
        <v>53</v>
      </c>
      <c r="O49" t="s">
        <v>54</v>
      </c>
      <c r="P49" t="s">
        <v>55</v>
      </c>
      <c r="Q49" t="s">
        <v>56</v>
      </c>
      <c r="R49" t="s">
        <v>57</v>
      </c>
      <c r="S49" t="s">
        <v>58</v>
      </c>
      <c r="T49" t="s">
        <v>59</v>
      </c>
      <c r="U49" t="s">
        <v>60</v>
      </c>
      <c r="V49" t="s">
        <v>61</v>
      </c>
      <c r="W49" t="s">
        <v>62</v>
      </c>
      <c r="X49" t="s">
        <v>63</v>
      </c>
      <c r="Y49" t="s">
        <v>64</v>
      </c>
      <c r="Z49" t="s">
        <v>65</v>
      </c>
      <c r="AA49" t="s">
        <v>66</v>
      </c>
      <c r="AB49" t="s">
        <v>67</v>
      </c>
      <c r="AC49" t="s">
        <v>68</v>
      </c>
      <c r="AD49" t="s">
        <v>69</v>
      </c>
      <c r="AE49" t="s">
        <v>70</v>
      </c>
    </row>
    <row r="50" spans="11:31" x14ac:dyDescent="0.25">
      <c r="K50" s="1" t="s">
        <v>117</v>
      </c>
      <c r="L50" s="2">
        <f>VLOOKUP($K$48&amp;L$24,mcc_simpson_by_group_v_simpson_!$A:$H,3,FALSE)</f>
        <v>0.87217192649040998</v>
      </c>
      <c r="M50" s="2">
        <f>VLOOKUP($K$48&amp;M$24,mcc_simpson_by_group_v_simpson_!$A:$H,3,FALSE)</f>
        <v>0.86396406044687701</v>
      </c>
      <c r="N50" s="2">
        <f>VLOOKUP($K$48&amp;N$24,mcc_simpson_by_group_v_simpson_!$A:$H,3,FALSE)</f>
        <v>0.74626933003575002</v>
      </c>
      <c r="O50" s="2">
        <f>VLOOKUP($K$48&amp;O$24,mcc_simpson_by_group_v_simpson_!$A:$H,3,FALSE)</f>
        <v>0.851570534241749</v>
      </c>
      <c r="P50" s="2">
        <f>VLOOKUP($K$48&amp;P$24,mcc_simpson_by_group_v_simpson_!$A:$H,3,FALSE)</f>
        <v>0.84114373263422004</v>
      </c>
      <c r="Q50" s="2">
        <f>VLOOKUP($K$48&amp;Q$24,mcc_simpson_by_group_v_simpson_!$A:$H,3,FALSE)</f>
        <v>0.86004828876608497</v>
      </c>
      <c r="R50" s="2">
        <f>VLOOKUP($K$48&amp;R$24,mcc_simpson_by_group_v_simpson_!$A:$H,3,FALSE)</f>
        <v>0.72698980903353205</v>
      </c>
      <c r="S50" s="2">
        <f>VLOOKUP($K$48&amp;S$24,mcc_simpson_by_group_v_simpson_!$A:$H,3,FALSE)</f>
        <v>0.86875790593138202</v>
      </c>
      <c r="T50" s="2">
        <f>VLOOKUP($K$48&amp;T$24,mcc_simpson_by_group_v_simpson_!$A:$H,3,FALSE)</f>
        <v>0.86288765164853098</v>
      </c>
      <c r="U50" s="2">
        <f>VLOOKUP($K$48&amp;U$24,mcc_simpson_by_group_v_simpson_!$A:$H,3,FALSE)</f>
        <v>0.72031342703728496</v>
      </c>
      <c r="V50" s="2">
        <f>VLOOKUP($K$48&amp;V$24,mcc_simpson_by_group_v_simpson_!$A:$H,3,FALSE)</f>
        <v>0.81979673473634596</v>
      </c>
      <c r="W50" s="2">
        <f>VLOOKUP($K$48&amp;W$24,mcc_simpson_by_group_v_simpson_!$A:$H,3,FALSE)</f>
        <v>0.87685281302928098</v>
      </c>
      <c r="X50" s="2">
        <f>VLOOKUP($K$48&amp;X$24,mcc_simpson_by_group_v_simpson_!$A:$H,3,FALSE)</f>
        <v>0.836877544324377</v>
      </c>
      <c r="Y50" s="2">
        <f>VLOOKUP($K$48&amp;Y$24,mcc_simpson_by_group_v_simpson_!$A:$H,3,FALSE)</f>
        <v>0.83752467665585295</v>
      </c>
      <c r="Z50" s="2">
        <f>VLOOKUP($K$48&amp;Z$24,mcc_simpson_by_group_v_simpson_!$A:$H,3,FALSE)</f>
        <v>0.75449737777671999</v>
      </c>
      <c r="AA50" s="2">
        <f>VLOOKUP($K$48&amp;AA$24,mcc_simpson_by_group_v_simpson_!$A:$H,3,FALSE)</f>
        <v>0.88297205078869001</v>
      </c>
      <c r="AB50" s="2">
        <f>VLOOKUP($K$48&amp;AB$24,mcc_simpson_by_group_v_simpson_!$A:$H,3,FALSE)</f>
        <v>0.88157928798844498</v>
      </c>
      <c r="AC50" s="2">
        <f>VLOOKUP($K$48&amp;AC$24,mcc_simpson_by_group_v_simpson_!$A:$H,3,FALSE)</f>
        <v>0.79754075172552097</v>
      </c>
      <c r="AD50" s="2">
        <f>VLOOKUP($K$48&amp;AD$24,mcc_simpson_by_group_v_simpson_!$A:$H,3,FALSE)</f>
        <v>0.82135892212643402</v>
      </c>
      <c r="AE50" s="2">
        <f>VLOOKUP($K$48&amp;AE$24,mcc_simpson_by_group_v_simpson_!$A:$H,3,FALSE)</f>
        <v>0.820007512993011</v>
      </c>
    </row>
    <row r="51" spans="11:31" x14ac:dyDescent="0.25">
      <c r="K51" s="1" t="s">
        <v>118</v>
      </c>
      <c r="L51" s="2">
        <f>VLOOKUP($K$48&amp;L$24,mcc_simpson_by_group_v_simpson_!$A:$H,4,FALSE)</f>
        <v>0.63603517096601303</v>
      </c>
      <c r="M51" s="2">
        <f>VLOOKUP($K$48&amp;M$24,mcc_simpson_by_group_v_simpson_!$A:$H,4,FALSE)</f>
        <v>0.73807565381437201</v>
      </c>
      <c r="N51" s="2">
        <f>VLOOKUP($K$48&amp;N$24,mcc_simpson_by_group_v_simpson_!$A:$H,4,FALSE)</f>
        <v>0.69865968628766495</v>
      </c>
      <c r="O51" s="2">
        <f>VLOOKUP($K$48&amp;O$24,mcc_simpson_by_group_v_simpson_!$A:$H,4,FALSE)</f>
        <v>0.57802448947429197</v>
      </c>
      <c r="P51" s="2">
        <f>VLOOKUP($K$48&amp;P$24,mcc_simpson_by_group_v_simpson_!$A:$H,4,FALSE)</f>
        <v>0.56036924953737699</v>
      </c>
      <c r="Q51" s="2">
        <f>VLOOKUP($K$48&amp;Q$24,mcc_simpson_by_group_v_simpson_!$A:$H,4,FALSE)</f>
        <v>0.85091676873713296</v>
      </c>
      <c r="R51" s="2">
        <f>VLOOKUP($K$48&amp;R$24,mcc_simpson_by_group_v_simpson_!$A:$H,4,FALSE)</f>
        <v>0.69865968628766495</v>
      </c>
      <c r="S51" s="2">
        <f>VLOOKUP($K$48&amp;S$24,mcc_simpson_by_group_v_simpson_!$A:$H,4,FALSE)</f>
        <v>0.63603517096601303</v>
      </c>
      <c r="T51" s="2">
        <f>VLOOKUP($K$48&amp;T$24,mcc_simpson_by_group_v_simpson_!$A:$H,4,FALSE)</f>
        <v>0.66830638456783997</v>
      </c>
      <c r="U51" s="2">
        <f>VLOOKUP($K$48&amp;U$24,mcc_simpson_by_group_v_simpson_!$A:$H,4,FALSE)</f>
        <v>0.68520823634549199</v>
      </c>
      <c r="V51" s="2">
        <f>VLOOKUP($K$48&amp;V$24,mcc_simpson_by_group_v_simpson_!$A:$H,4,FALSE)</f>
        <v>0.62769707517761497</v>
      </c>
      <c r="W51" s="2">
        <f>VLOOKUP($K$48&amp;W$24,mcc_simpson_by_group_v_simpson_!$A:$H,4,FALSE)</f>
        <v>0.83971057320056697</v>
      </c>
      <c r="X51" s="2">
        <f>VLOOKUP($K$48&amp;X$24,mcc_simpson_by_group_v_simpson_!$A:$H,4,FALSE)</f>
        <v>0.52548036681592103</v>
      </c>
      <c r="Y51" s="2">
        <f>VLOOKUP($K$48&amp;Y$24,mcc_simpson_by_group_v_simpson_!$A:$H,4,FALSE)</f>
        <v>0.63165887915830399</v>
      </c>
      <c r="Z51" s="2">
        <f>VLOOKUP($K$48&amp;Z$24,mcc_simpson_by_group_v_simpson_!$A:$H,4,FALSE)</f>
        <v>0.42478891486862702</v>
      </c>
      <c r="AA51" s="2">
        <f>VLOOKUP($K$48&amp;AA$24,mcc_simpson_by_group_v_simpson_!$A:$H,4,FALSE)</f>
        <v>0.74217571600231202</v>
      </c>
      <c r="AB51" s="2">
        <f>VLOOKUP($K$48&amp;AB$24,mcc_simpson_by_group_v_simpson_!$A:$H,4,FALSE)</f>
        <v>0.77914207185051199</v>
      </c>
      <c r="AC51" s="2">
        <f>VLOOKUP($K$48&amp;AC$24,mcc_simpson_by_group_v_simpson_!$A:$H,4,FALSE)</f>
        <v>0.50179408086156496</v>
      </c>
      <c r="AD51" s="2">
        <f>VLOOKUP($K$48&amp;AD$24,mcc_simpson_by_group_v_simpson_!$A:$H,4,FALSE)</f>
        <v>0.72900802656560504</v>
      </c>
      <c r="AE51" s="2">
        <f>VLOOKUP($K$48&amp;AE$24,mcc_simpson_by_group_v_simpson_!$A:$H,4,FALSE)</f>
        <v>0.72900802656560504</v>
      </c>
    </row>
    <row r="52" spans="11:31" x14ac:dyDescent="0.25">
      <c r="K52" s="1" t="s">
        <v>119</v>
      </c>
      <c r="L52" s="2">
        <f>VLOOKUP($K$48&amp;L$24,mcc_simpson_by_group_v_simpson_!$A:$H,5,FALSE)</f>
        <v>0.85144098683732605</v>
      </c>
      <c r="M52" s="2">
        <f>VLOOKUP($K$48&amp;M$24,mcc_simpson_by_group_v_simpson_!$A:$H,5,FALSE)</f>
        <v>0.85504553114545201</v>
      </c>
      <c r="N52" s="2">
        <f>VLOOKUP($K$48&amp;N$24,mcc_simpson_by_group_v_simpson_!$A:$H,5,FALSE)</f>
        <v>0.74935346706992001</v>
      </c>
      <c r="O52" s="2">
        <f>VLOOKUP($K$48&amp;O$24,mcc_simpson_by_group_v_simpson_!$A:$H,5,FALSE)</f>
        <v>0.82270973983399898</v>
      </c>
      <c r="P52" s="2">
        <f>VLOOKUP($K$48&amp;P$24,mcc_simpson_by_group_v_simpson_!$A:$H,5,FALSE)</f>
        <v>0.81142180237843997</v>
      </c>
      <c r="Q52" s="2">
        <f>VLOOKUP($K$48&amp;Q$24,mcc_simpson_by_group_v_simpson_!$A:$H,5,FALSE)</f>
        <v>0.86483935649306998</v>
      </c>
      <c r="R52" s="2">
        <f>VLOOKUP($K$48&amp;R$24,mcc_simpson_by_group_v_simpson_!$A:$H,5,FALSE)</f>
        <v>0.73219607432627098</v>
      </c>
      <c r="S52" s="2">
        <f>VLOOKUP($K$48&amp;S$24,mcc_simpson_by_group_v_simpson_!$A:$H,5,FALSE)</f>
        <v>0.84864164816911702</v>
      </c>
      <c r="T52" s="2">
        <f>VLOOKUP($K$48&amp;T$24,mcc_simpson_by_group_v_simpson_!$A:$H,5,FALSE)</f>
        <v>0.84728041218711403</v>
      </c>
      <c r="U52" s="2">
        <f>VLOOKUP($K$48&amp;U$24,mcc_simpson_by_group_v_simpson_!$A:$H,5,FALSE)</f>
        <v>0.724149161312867</v>
      </c>
      <c r="V52" s="2">
        <f>VLOOKUP($K$48&amp;V$24,mcc_simpson_by_group_v_simpson_!$A:$H,5,FALSE)</f>
        <v>0.80482840284183299</v>
      </c>
      <c r="W52" s="2">
        <f>VLOOKUP($K$48&amp;W$24,mcc_simpson_by_group_v_simpson_!$A:$H,5,FALSE)</f>
        <v>0.87793007799814005</v>
      </c>
      <c r="X52" s="2">
        <f>VLOOKUP($K$48&amp;X$24,mcc_simpson_by_group_v_simpson_!$A:$H,5,FALSE)</f>
        <v>0.80149958421761702</v>
      </c>
      <c r="Y52" s="2">
        <f>VLOOKUP($K$48&amp;Y$24,mcc_simpson_by_group_v_simpson_!$A:$H,5,FALSE)</f>
        <v>0.82022169578055304</v>
      </c>
      <c r="Z52" s="2">
        <f>VLOOKUP($K$48&amp;Z$24,mcc_simpson_by_group_v_simpson_!$A:$H,5,FALSE)</f>
        <v>0.731890148405546</v>
      </c>
      <c r="AA52" s="2">
        <f>VLOOKUP($K$48&amp;AA$24,mcc_simpson_by_group_v_simpson_!$A:$H,5,FALSE)</f>
        <v>0.87004758699597196</v>
      </c>
      <c r="AB52" s="2">
        <f>VLOOKUP($K$48&amp;AB$24,mcc_simpson_by_group_v_simpson_!$A:$H,5,FALSE)</f>
        <v>0.87370375122375099</v>
      </c>
      <c r="AC52" s="2">
        <f>VLOOKUP($K$48&amp;AC$24,mcc_simpson_by_group_v_simpson_!$A:$H,5,FALSE)</f>
        <v>0.76705456414988304</v>
      </c>
      <c r="AD52" s="2">
        <f>VLOOKUP($K$48&amp;AD$24,mcc_simpson_by_group_v_simpson_!$A:$H,5,FALSE)</f>
        <v>0.81800657587126901</v>
      </c>
      <c r="AE52" s="2">
        <f>VLOOKUP($K$48&amp;AE$24,mcc_simpson_by_group_v_simpson_!$A:$H,5,FALSE)</f>
        <v>0.81685092297509698</v>
      </c>
    </row>
    <row r="53" spans="11:31" x14ac:dyDescent="0.25">
      <c r="K53" s="1" t="s">
        <v>120</v>
      </c>
      <c r="L53" s="1">
        <f>VLOOKUP($K$48&amp;L$24,mcc_simpson_by_group_v_simpson_!$A:$H,8,FALSE)</f>
        <v>0</v>
      </c>
      <c r="M53" s="1">
        <f>VLOOKUP($K$48&amp;M$24,mcc_simpson_by_group_v_simpson_!$A:$H,8,FALSE)</f>
        <v>0</v>
      </c>
      <c r="N53" s="1">
        <f>VLOOKUP($K$48&amp;N$24,mcc_simpson_by_group_v_simpson_!$A:$H,8,FALSE)</f>
        <v>3</v>
      </c>
      <c r="O53" s="1">
        <f>VLOOKUP($K$48&amp;O$24,mcc_simpson_by_group_v_simpson_!$A:$H,8,FALSE)</f>
        <v>0</v>
      </c>
      <c r="P53" s="1">
        <f>VLOOKUP($K$48&amp;P$24,mcc_simpson_by_group_v_simpson_!$A:$H,8,FALSE)</f>
        <v>0</v>
      </c>
      <c r="Q53" s="1">
        <f>VLOOKUP($K$48&amp;Q$24,mcc_simpson_by_group_v_simpson_!$A:$H,8,FALSE)</f>
        <v>0</v>
      </c>
      <c r="R53" s="1">
        <f>VLOOKUP($K$48&amp;R$24,mcc_simpson_by_group_v_simpson_!$A:$H,8,FALSE)</f>
        <v>3</v>
      </c>
      <c r="S53" s="1">
        <f>VLOOKUP($K$48&amp;S$24,mcc_simpson_by_group_v_simpson_!$A:$H,8,FALSE)</f>
        <v>0</v>
      </c>
      <c r="T53" s="1">
        <f>VLOOKUP($K$48&amp;T$24,mcc_simpson_by_group_v_simpson_!$A:$H,8,FALSE)</f>
        <v>1</v>
      </c>
      <c r="U53" s="1">
        <f>VLOOKUP($K$48&amp;U$24,mcc_simpson_by_group_v_simpson_!$A:$H,8,FALSE)</f>
        <v>4</v>
      </c>
      <c r="V53" s="1">
        <f>VLOOKUP($K$48&amp;V$24,mcc_simpson_by_group_v_simpson_!$A:$H,8,FALSE)</f>
        <v>1</v>
      </c>
      <c r="W53" s="1">
        <f>VLOOKUP($K$48&amp;W$24,mcc_simpson_by_group_v_simpson_!$A:$H,8,FALSE)</f>
        <v>0</v>
      </c>
      <c r="X53" s="1">
        <f>VLOOKUP($K$48&amp;X$24,mcc_simpson_by_group_v_simpson_!$A:$H,8,FALSE)</f>
        <v>0</v>
      </c>
      <c r="Y53" s="1">
        <f>VLOOKUP($K$48&amp;Y$24,mcc_simpson_by_group_v_simpson_!$A:$H,8,FALSE)</f>
        <v>0</v>
      </c>
      <c r="Z53" s="1">
        <f>VLOOKUP($K$48&amp;Z$24,mcc_simpson_by_group_v_simpson_!$A:$H,8,FALSE)</f>
        <v>2</v>
      </c>
      <c r="AA53" s="1">
        <f>VLOOKUP($K$48&amp;AA$24,mcc_simpson_by_group_v_simpson_!$A:$H,8,FALSE)</f>
        <v>1</v>
      </c>
      <c r="AB53" s="1">
        <f>VLOOKUP($K$48&amp;AB$24,mcc_simpson_by_group_v_simpson_!$A:$H,8,FALSE)</f>
        <v>0</v>
      </c>
      <c r="AC53" s="1">
        <f>VLOOKUP($K$48&amp;AC$24,mcc_simpson_by_group_v_simpson_!$A:$H,8,FALSE)</f>
        <v>2</v>
      </c>
      <c r="AD53" s="1">
        <f>VLOOKUP($K$48&amp;AD$24,mcc_simpson_by_group_v_simpson_!$A:$H,8,FALSE)</f>
        <v>1</v>
      </c>
      <c r="AE53" s="1">
        <f>VLOOKUP($K$48&amp;AE$24,mcc_simpson_by_group_v_simpson_!$A:$H,8,FALSE)</f>
        <v>1</v>
      </c>
    </row>
    <row r="55" spans="11:31" x14ac:dyDescent="0.25">
      <c r="K55" s="4" t="s">
        <v>93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1:31" x14ac:dyDescent="0.25">
      <c r="K56" s="1" t="s">
        <v>116</v>
      </c>
      <c r="L56" t="s">
        <v>71</v>
      </c>
      <c r="M56" t="s">
        <v>73</v>
      </c>
      <c r="N56" t="s">
        <v>74</v>
      </c>
      <c r="O56" t="s">
        <v>75</v>
      </c>
      <c r="P56" t="s">
        <v>76</v>
      </c>
      <c r="Q56" t="s">
        <v>77</v>
      </c>
      <c r="R56" t="s">
        <v>78</v>
      </c>
      <c r="S56" t="s">
        <v>79</v>
      </c>
      <c r="T56" t="s">
        <v>80</v>
      </c>
      <c r="U56" t="s">
        <v>81</v>
      </c>
      <c r="V56" t="s">
        <v>82</v>
      </c>
      <c r="W56" t="s">
        <v>83</v>
      </c>
      <c r="X56" t="s">
        <v>84</v>
      </c>
      <c r="Y56" t="s">
        <v>85</v>
      </c>
      <c r="Z56" t="s">
        <v>86</v>
      </c>
      <c r="AA56" t="s">
        <v>87</v>
      </c>
      <c r="AB56" t="s">
        <v>88</v>
      </c>
      <c r="AC56" t="s">
        <v>89</v>
      </c>
      <c r="AD56" t="s">
        <v>90</v>
      </c>
      <c r="AE56" t="s">
        <v>91</v>
      </c>
    </row>
    <row r="57" spans="11:31" x14ac:dyDescent="0.25">
      <c r="K57" s="1" t="s">
        <v>117</v>
      </c>
      <c r="L57" s="2">
        <f>VLOOKUP($K$55&amp;L$32,mcc_simpson_by_group_v_simpson_!$A:$H,3,FALSE)</f>
        <v>0.64121050296072801</v>
      </c>
      <c r="M57" s="2">
        <f>VLOOKUP($K$55&amp;M$32,mcc_simpson_by_group_v_simpson_!$A:$H,3,FALSE)</f>
        <v>0.62934884821768899</v>
      </c>
      <c r="N57" s="2">
        <f>VLOOKUP($K$55&amp;N$32,mcc_simpson_by_group_v_simpson_!$A:$H,3,FALSE)</f>
        <v>0.624158344223261</v>
      </c>
      <c r="O57" s="2">
        <f>VLOOKUP($K$55&amp;O$32,mcc_simpson_by_group_v_simpson_!$A:$H,3,FALSE)</f>
        <v>0.54047038752510002</v>
      </c>
      <c r="P57" s="2">
        <f>VLOOKUP($K$55&amp;P$32,mcc_simpson_by_group_v_simpson_!$A:$H,3,FALSE)</f>
        <v>0.62859735875112099</v>
      </c>
      <c r="Q57" s="2">
        <f>VLOOKUP($K$55&amp;Q$32,mcc_simpson_by_group_v_simpson_!$A:$H,3,FALSE)</f>
        <v>0.591042982071047</v>
      </c>
      <c r="R57" s="2">
        <f>VLOOKUP($K$55&amp;R$32,mcc_simpson_by_group_v_simpson_!$A:$H,3,FALSE)</f>
        <v>0.635081884452662</v>
      </c>
      <c r="S57" s="2">
        <f>VLOOKUP($K$55&amp;S$32,mcc_simpson_by_group_v_simpson_!$A:$H,3,FALSE)</f>
        <v>0.57174672034447305</v>
      </c>
      <c r="T57" s="2">
        <f>VLOOKUP($K$55&amp;T$32,mcc_simpson_by_group_v_simpson_!$A:$H,3,FALSE)</f>
        <v>0.68525697607956004</v>
      </c>
      <c r="U57" s="2">
        <f>VLOOKUP($K$55&amp;U$32,mcc_simpson_by_group_v_simpson_!$A:$H,3,FALSE)</f>
        <v>0.61225460372073603</v>
      </c>
      <c r="V57" s="2">
        <f>VLOOKUP($K$55&amp;V$32,mcc_simpson_by_group_v_simpson_!$A:$H,3,FALSE)</f>
        <v>0.56280913036027902</v>
      </c>
      <c r="W57" s="2">
        <f>VLOOKUP($K$55&amp;W$32,mcc_simpson_by_group_v_simpson_!$A:$H,3,FALSE)</f>
        <v>0.63435057012161</v>
      </c>
      <c r="X57" s="2">
        <f>VLOOKUP($K$55&amp;X$32,mcc_simpson_by_group_v_simpson_!$A:$H,3,FALSE)</f>
        <v>0.54266063576048296</v>
      </c>
      <c r="Y57" s="2">
        <f>VLOOKUP($K$55&amp;Y$32,mcc_simpson_by_group_v_simpson_!$A:$H,3,FALSE)</f>
        <v>0.61044936629104796</v>
      </c>
      <c r="Z57" s="2">
        <f>VLOOKUP($K$55&amp;Z$32,mcc_simpson_by_group_v_simpson_!$A:$H,3,FALSE)</f>
        <v>0.602182887582</v>
      </c>
      <c r="AA57" s="2">
        <f>VLOOKUP($K$55&amp;AA$32,mcc_simpson_by_group_v_simpson_!$A:$H,3,FALSE)</f>
        <v>0.60163208361669196</v>
      </c>
      <c r="AB57" s="2">
        <f>VLOOKUP($K$55&amp;AB$32,mcc_simpson_by_group_v_simpson_!$A:$H,3,FALSE)</f>
        <v>0.59068515813684397</v>
      </c>
      <c r="AC57" s="2">
        <f>VLOOKUP($K$55&amp;AC$32,mcc_simpson_by_group_v_simpson_!$A:$H,3,FALSE)</f>
        <v>0.67376703429083196</v>
      </c>
      <c r="AD57" s="2">
        <f>VLOOKUP($K$55&amp;AD$32,mcc_simpson_by_group_v_simpson_!$A:$H,3,FALSE)</f>
        <v>0.49109813744709302</v>
      </c>
      <c r="AE57" s="2">
        <f>VLOOKUP($K$55&amp;AE$32,mcc_simpson_by_group_v_simpson_!$A:$H,3,FALSE)</f>
        <v>0.55639126649378701</v>
      </c>
    </row>
    <row r="58" spans="11:31" x14ac:dyDescent="0.25">
      <c r="K58" s="1" t="s">
        <v>118</v>
      </c>
      <c r="L58" s="2">
        <f>VLOOKUP($K$55&amp;L$32,mcc_simpson_by_group_v_simpson_!$A:$H,4,FALSE)</f>
        <v>0.40017891960687701</v>
      </c>
      <c r="M58" s="2">
        <f>VLOOKUP($K$55&amp;M$32,mcc_simpson_by_group_v_simpson_!$A:$H,4,FALSE)</f>
        <v>0.49153255678145003</v>
      </c>
      <c r="N58" s="2">
        <f>VLOOKUP($K$55&amp;N$32,mcc_simpson_by_group_v_simpson_!$A:$H,4,FALSE)</f>
        <v>0.42672287963460998</v>
      </c>
      <c r="O58" s="2">
        <f>VLOOKUP($K$55&amp;O$32,mcc_simpson_by_group_v_simpson_!$A:$H,4,FALSE)</f>
        <v>0.49694674532213701</v>
      </c>
      <c r="P58" s="2">
        <f>VLOOKUP($K$55&amp;P$32,mcc_simpson_by_group_v_simpson_!$A:$H,4,FALSE)</f>
        <v>0.399757842895753</v>
      </c>
      <c r="Q58" s="2">
        <f>VLOOKUP($K$55&amp;Q$32,mcc_simpson_by_group_v_simpson_!$A:$H,4,FALSE)</f>
        <v>0.24040309753637901</v>
      </c>
      <c r="R58" s="2">
        <f>VLOOKUP($K$55&amp;R$32,mcc_simpson_by_group_v_simpson_!$A:$H,4,FALSE)</f>
        <v>0.34596092346107599</v>
      </c>
      <c r="S58" s="2">
        <f>VLOOKUP($K$55&amp;S$32,mcc_simpson_by_group_v_simpson_!$A:$H,4,FALSE)</f>
        <v>0.347920326907318</v>
      </c>
      <c r="T58" s="2">
        <f>VLOOKUP($K$55&amp;T$32,mcc_simpson_by_group_v_simpson_!$A:$H,4,FALSE)</f>
        <v>0.41218629820826502</v>
      </c>
      <c r="U58" s="2">
        <f>VLOOKUP($K$55&amp;U$32,mcc_simpson_by_group_v_simpson_!$A:$H,4,FALSE)</f>
        <v>0.37232439075371798</v>
      </c>
      <c r="V58" s="2">
        <f>VLOOKUP($K$55&amp;V$32,mcc_simpson_by_group_v_simpson_!$A:$H,4,FALSE)</f>
        <v>0.47716266502673799</v>
      </c>
      <c r="W58" s="2">
        <f>VLOOKUP($K$55&amp;W$32,mcc_simpson_by_group_v_simpson_!$A:$H,4,FALSE)</f>
        <v>0.56211649108521899</v>
      </c>
      <c r="X58" s="2">
        <f>VLOOKUP($K$55&amp;X$32,mcc_simpson_by_group_v_simpson_!$A:$H,4,FALSE)</f>
        <v>0.441131295464192</v>
      </c>
      <c r="Y58" s="2">
        <f>VLOOKUP($K$55&amp;Y$32,mcc_simpson_by_group_v_simpson_!$A:$H,4,FALSE)</f>
        <v>0.50083914789059203</v>
      </c>
      <c r="Z58" s="2">
        <f>VLOOKUP($K$55&amp;Z$32,mcc_simpson_by_group_v_simpson_!$A:$H,4,FALSE)</f>
        <v>0.66864586463040598</v>
      </c>
      <c r="AA58" s="2">
        <f>VLOOKUP($K$55&amp;AA$32,mcc_simpson_by_group_v_simpson_!$A:$H,4,FALSE)</f>
        <v>0.52091344781545101</v>
      </c>
      <c r="AB58" s="2">
        <f>VLOOKUP($K$55&amp;AB$32,mcc_simpson_by_group_v_simpson_!$A:$H,4,FALSE)</f>
        <v>0.44461389429819298</v>
      </c>
      <c r="AC58" s="2">
        <f>VLOOKUP($K$55&amp;AC$32,mcc_simpson_by_group_v_simpson_!$A:$H,4,FALSE)</f>
        <v>0.43177159596795101</v>
      </c>
      <c r="AD58" s="2">
        <f>VLOOKUP($K$55&amp;AD$32,mcc_simpson_by_group_v_simpson_!$A:$H,4,FALSE)</f>
        <v>0.42144221751508198</v>
      </c>
      <c r="AE58" s="2">
        <f>VLOOKUP($K$55&amp;AE$32,mcc_simpson_by_group_v_simpson_!$A:$H,4,FALSE)</f>
        <v>0.43904630129311201</v>
      </c>
    </row>
    <row r="59" spans="11:31" x14ac:dyDescent="0.25">
      <c r="K59" s="1" t="s">
        <v>119</v>
      </c>
      <c r="L59" s="2">
        <f>VLOOKUP($K$55&amp;L$32,mcc_simpson_by_group_v_simpson_!$A:$H,5,FALSE)</f>
        <v>0.61187910611856799</v>
      </c>
      <c r="M59" s="2">
        <f>VLOOKUP($K$55&amp;M$32,mcc_simpson_by_group_v_simpson_!$A:$H,5,FALSE)</f>
        <v>0.60466869652805999</v>
      </c>
      <c r="N59" s="2">
        <f>VLOOKUP($K$55&amp;N$32,mcc_simpson_by_group_v_simpson_!$A:$H,5,FALSE)</f>
        <v>0.60134629209073498</v>
      </c>
      <c r="O59" s="2">
        <f>VLOOKUP($K$55&amp;O$32,mcc_simpson_by_group_v_simpson_!$A:$H,5,FALSE)</f>
        <v>0.54150642086756795</v>
      </c>
      <c r="P59" s="2">
        <f>VLOOKUP($K$55&amp;P$32,mcc_simpson_by_group_v_simpson_!$A:$H,5,FALSE)</f>
        <v>0.59805553136965905</v>
      </c>
      <c r="Q59" s="2">
        <f>VLOOKUP($K$55&amp;Q$32,mcc_simpson_by_group_v_simpson_!$A:$H,5,FALSE)</f>
        <v>0.55081006041520097</v>
      </c>
      <c r="R59" s="2">
        <f>VLOOKUP($K$55&amp;R$32,mcc_simpson_by_group_v_simpson_!$A:$H,5,FALSE)</f>
        <v>0.59429368651211001</v>
      </c>
      <c r="S59" s="2">
        <f>VLOOKUP($K$55&amp;S$32,mcc_simpson_by_group_v_simpson_!$A:$H,5,FALSE)</f>
        <v>0.535132721514192</v>
      </c>
      <c r="T59" s="2">
        <f>VLOOKUP($K$55&amp;T$32,mcc_simpson_by_group_v_simpson_!$A:$H,5,FALSE)</f>
        <v>0.65431633268563205</v>
      </c>
      <c r="U59" s="2">
        <f>VLOOKUP($K$55&amp;U$32,mcc_simpson_by_group_v_simpson_!$A:$H,5,FALSE)</f>
        <v>0.57895925480810695</v>
      </c>
      <c r="V59" s="2">
        <f>VLOOKUP($K$55&amp;V$32,mcc_simpson_by_group_v_simpson_!$A:$H,5,FALSE)</f>
        <v>0.56533447063282605</v>
      </c>
      <c r="W59" s="2">
        <f>VLOOKUP($K$55&amp;W$32,mcc_simpson_by_group_v_simpson_!$A:$H,5,FALSE)</f>
        <v>0.63151398610705001</v>
      </c>
      <c r="X59" s="2">
        <f>VLOOKUP($K$55&amp;X$32,mcc_simpson_by_group_v_simpson_!$A:$H,5,FALSE)</f>
        <v>0.52828476112954603</v>
      </c>
      <c r="Y59" s="2">
        <f>VLOOKUP($K$55&amp;Y$32,mcc_simpson_by_group_v_simpson_!$A:$H,5,FALSE)</f>
        <v>0.59926569791587103</v>
      </c>
      <c r="Z59" s="2">
        <f>VLOOKUP($K$55&amp;Z$32,mcc_simpson_by_group_v_simpson_!$A:$H,5,FALSE)</f>
        <v>0.612928439293565</v>
      </c>
      <c r="AA59" s="2">
        <f>VLOOKUP($K$55&amp;AA$32,mcc_simpson_by_group_v_simpson_!$A:$H,5,FALSE)</f>
        <v>0.59637563042800201</v>
      </c>
      <c r="AB59" s="2">
        <f>VLOOKUP($K$55&amp;AB$32,mcc_simpson_by_group_v_simpson_!$A:$H,5,FALSE)</f>
        <v>0.57463129194237905</v>
      </c>
      <c r="AC59" s="2">
        <f>VLOOKUP($K$55&amp;AC$32,mcc_simpson_by_group_v_simpson_!$A:$H,5,FALSE)</f>
        <v>0.6368077710601</v>
      </c>
      <c r="AD59" s="2">
        <f>VLOOKUP($K$55&amp;AD$32,mcc_simpson_by_group_v_simpson_!$A:$H,5,FALSE)</f>
        <v>0.47710039298559098</v>
      </c>
      <c r="AE59" s="2">
        <f>VLOOKUP($K$55&amp;AE$32,mcc_simpson_by_group_v_simpson_!$A:$H,5,FALSE)</f>
        <v>0.53921011993734103</v>
      </c>
    </row>
    <row r="60" spans="11:31" x14ac:dyDescent="0.25">
      <c r="K60" s="1" t="s">
        <v>120</v>
      </c>
      <c r="L60" s="1">
        <f>VLOOKUP($K$55&amp;L$32,mcc_simpson_by_group_v_simpson_!$A:$H,8,FALSE)</f>
        <v>1</v>
      </c>
      <c r="M60" s="1">
        <f>VLOOKUP($K$55&amp;M$32,mcc_simpson_by_group_v_simpson_!$A:$H,8,FALSE)</f>
        <v>2</v>
      </c>
      <c r="N60" s="1">
        <f>VLOOKUP($K$55&amp;N$32,mcc_simpson_by_group_v_simpson_!$A:$H,8,FALSE)</f>
        <v>0</v>
      </c>
      <c r="O60" s="1">
        <f>VLOOKUP($K$55&amp;O$32,mcc_simpson_by_group_v_simpson_!$A:$H,8,FALSE)</f>
        <v>1</v>
      </c>
      <c r="P60" s="1">
        <f>VLOOKUP($K$55&amp;P$32,mcc_simpson_by_group_v_simpson_!$A:$H,8,FALSE)</f>
        <v>2</v>
      </c>
      <c r="Q60" s="1">
        <f>VLOOKUP($K$55&amp;Q$32,mcc_simpson_by_group_v_simpson_!$A:$H,8,FALSE)</f>
        <v>0</v>
      </c>
      <c r="R60" s="1">
        <f>VLOOKUP($K$55&amp;R$32,mcc_simpson_by_group_v_simpson_!$A:$H,8,FALSE)</f>
        <v>0</v>
      </c>
      <c r="S60" s="1">
        <f>VLOOKUP($K$55&amp;S$32,mcc_simpson_by_group_v_simpson_!$A:$H,8,FALSE)</f>
        <v>1</v>
      </c>
      <c r="T60" s="1">
        <f>VLOOKUP($K$55&amp;T$32,mcc_simpson_by_group_v_simpson_!$A:$H,8,FALSE)</f>
        <v>1</v>
      </c>
      <c r="U60" s="1">
        <f>VLOOKUP($K$55&amp;U$32,mcc_simpson_by_group_v_simpson_!$A:$H,8,FALSE)</f>
        <v>0</v>
      </c>
      <c r="V60" s="1">
        <f>VLOOKUP($K$55&amp;V$32,mcc_simpson_by_group_v_simpson_!$A:$H,8,FALSE)</f>
        <v>1</v>
      </c>
      <c r="W60" s="1">
        <f>VLOOKUP($K$55&amp;W$32,mcc_simpson_by_group_v_simpson_!$A:$H,8,FALSE)</f>
        <v>0</v>
      </c>
      <c r="X60" s="1">
        <f>VLOOKUP($K$55&amp;X$32,mcc_simpson_by_group_v_simpson_!$A:$H,8,FALSE)</f>
        <v>1</v>
      </c>
      <c r="Y60" s="1">
        <f>VLOOKUP($K$55&amp;Y$32,mcc_simpson_by_group_v_simpson_!$A:$H,8,FALSE)</f>
        <v>2</v>
      </c>
      <c r="Z60" s="1">
        <f>VLOOKUP($K$55&amp;Z$32,mcc_simpson_by_group_v_simpson_!$A:$H,8,FALSE)</f>
        <v>0</v>
      </c>
      <c r="AA60" s="1">
        <f>VLOOKUP($K$55&amp;AA$32,mcc_simpson_by_group_v_simpson_!$A:$H,8,FALSE)</f>
        <v>0</v>
      </c>
      <c r="AB60" s="1">
        <f>VLOOKUP($K$55&amp;AB$32,mcc_simpson_by_group_v_simpson_!$A:$H,8,FALSE)</f>
        <v>2</v>
      </c>
      <c r="AC60" s="1">
        <f>VLOOKUP($K$55&amp;AC$32,mcc_simpson_by_group_v_simpson_!$A:$H,8,FALSE)</f>
        <v>0</v>
      </c>
      <c r="AD60" s="1">
        <f>VLOOKUP($K$55&amp;AD$32,mcc_simpson_by_group_v_simpson_!$A:$H,8,FALSE)</f>
        <v>0</v>
      </c>
      <c r="AE60" s="1">
        <f>VLOOKUP($K$55&amp;AE$32,mcc_simpson_by_group_v_simpson_!$A:$H,8,FALSE)</f>
        <v>3</v>
      </c>
    </row>
  </sheetData>
  <mergeCells count="8">
    <mergeCell ref="K8:AE8"/>
    <mergeCell ref="K15:AE15"/>
    <mergeCell ref="K1:AE1"/>
    <mergeCell ref="K23:AE23"/>
    <mergeCell ref="K31:AE31"/>
    <mergeCell ref="K39:AE39"/>
    <mergeCell ref="K48:AE48"/>
    <mergeCell ref="K55:AE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"/>
  <sheetViews>
    <sheetView tabSelected="1" topLeftCell="E1" workbookViewId="0">
      <selection activeCell="U6" sqref="U6"/>
    </sheetView>
  </sheetViews>
  <sheetFormatPr defaultRowHeight="15" x14ac:dyDescent="0.25"/>
  <sheetData>
    <row r="1" spans="1:30" x14ac:dyDescent="0.25">
      <c r="A1" t="s">
        <v>129</v>
      </c>
      <c r="B1" t="s">
        <v>155</v>
      </c>
      <c r="C1" t="s">
        <v>130</v>
      </c>
      <c r="D1" t="s">
        <v>144</v>
      </c>
      <c r="I1" t="s">
        <v>129</v>
      </c>
      <c r="J1" s="6" t="s">
        <v>114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114</v>
      </c>
      <c r="B2" t="s">
        <v>147</v>
      </c>
      <c r="C2" t="s">
        <v>127</v>
      </c>
      <c r="D2">
        <v>33</v>
      </c>
      <c r="I2" t="s">
        <v>155</v>
      </c>
      <c r="J2" s="5" t="s">
        <v>147</v>
      </c>
      <c r="K2" s="5"/>
      <c r="L2" s="5"/>
      <c r="M2" t="s">
        <v>148</v>
      </c>
      <c r="N2" s="5" t="s">
        <v>149</v>
      </c>
      <c r="O2" s="5"/>
      <c r="P2" s="5" t="s">
        <v>150</v>
      </c>
      <c r="Q2" s="5"/>
      <c r="R2" s="5"/>
      <c r="S2" s="5"/>
      <c r="T2" s="5" t="s">
        <v>151</v>
      </c>
      <c r="U2" s="5"/>
      <c r="V2" s="5" t="s">
        <v>152</v>
      </c>
      <c r="W2" s="5"/>
      <c r="X2" s="5" t="s">
        <v>153</v>
      </c>
      <c r="Y2" s="5"/>
      <c r="Z2" s="5"/>
      <c r="AA2" s="5" t="s">
        <v>154</v>
      </c>
      <c r="AB2" s="5"/>
      <c r="AC2" s="5"/>
      <c r="AD2" s="5"/>
    </row>
    <row r="3" spans="1:30" x14ac:dyDescent="0.25">
      <c r="A3" s="3" t="s">
        <v>114</v>
      </c>
      <c r="B3" t="s">
        <v>147</v>
      </c>
      <c r="C3" t="s">
        <v>137</v>
      </c>
      <c r="D3">
        <v>4</v>
      </c>
      <c r="I3" t="s">
        <v>130</v>
      </c>
      <c r="J3" t="s">
        <v>127</v>
      </c>
      <c r="K3" t="s">
        <v>137</v>
      </c>
      <c r="L3" t="s">
        <v>141</v>
      </c>
      <c r="M3" t="s">
        <v>138</v>
      </c>
      <c r="N3" t="s">
        <v>122</v>
      </c>
      <c r="O3" t="s">
        <v>125</v>
      </c>
      <c r="P3" t="s">
        <v>131</v>
      </c>
      <c r="Q3" t="s">
        <v>121</v>
      </c>
      <c r="R3" t="s">
        <v>133</v>
      </c>
      <c r="S3" t="s">
        <v>136</v>
      </c>
      <c r="T3" t="s">
        <v>126</v>
      </c>
      <c r="U3" t="s">
        <v>142</v>
      </c>
      <c r="V3" t="s">
        <v>134</v>
      </c>
      <c r="W3" t="s">
        <v>128</v>
      </c>
      <c r="X3" t="s">
        <v>143</v>
      </c>
      <c r="Y3" t="s">
        <v>132</v>
      </c>
      <c r="Z3" t="s">
        <v>140</v>
      </c>
      <c r="AA3" t="s">
        <v>135</v>
      </c>
      <c r="AB3" t="s">
        <v>139</v>
      </c>
      <c r="AC3" t="s">
        <v>123</v>
      </c>
      <c r="AD3" t="s">
        <v>124</v>
      </c>
    </row>
    <row r="4" spans="1:30" x14ac:dyDescent="0.25">
      <c r="A4" s="3" t="s">
        <v>114</v>
      </c>
      <c r="B4" t="s">
        <v>147</v>
      </c>
      <c r="C4" t="s">
        <v>141</v>
      </c>
      <c r="D4">
        <v>4</v>
      </c>
      <c r="I4" t="s">
        <v>144</v>
      </c>
      <c r="J4">
        <v>33</v>
      </c>
      <c r="K4">
        <v>4</v>
      </c>
      <c r="L4">
        <v>4</v>
      </c>
      <c r="M4">
        <v>5</v>
      </c>
      <c r="N4">
        <v>110</v>
      </c>
      <c r="O4">
        <v>57</v>
      </c>
      <c r="P4">
        <v>6</v>
      </c>
      <c r="Q4">
        <v>50</v>
      </c>
      <c r="R4">
        <v>15</v>
      </c>
      <c r="S4">
        <v>41</v>
      </c>
      <c r="T4">
        <v>38</v>
      </c>
      <c r="U4">
        <v>4</v>
      </c>
      <c r="V4">
        <v>211</v>
      </c>
      <c r="W4">
        <v>18</v>
      </c>
      <c r="X4">
        <v>48</v>
      </c>
      <c r="Y4">
        <v>7</v>
      </c>
      <c r="Z4">
        <v>9</v>
      </c>
      <c r="AA4">
        <v>8</v>
      </c>
      <c r="AB4">
        <v>4</v>
      </c>
      <c r="AC4">
        <v>8</v>
      </c>
      <c r="AD4">
        <v>119</v>
      </c>
    </row>
    <row r="5" spans="1:30" x14ac:dyDescent="0.25">
      <c r="A5" s="3" t="s">
        <v>114</v>
      </c>
      <c r="B5" t="s">
        <v>148</v>
      </c>
      <c r="C5" t="s">
        <v>138</v>
      </c>
      <c r="D5">
        <v>5</v>
      </c>
      <c r="I5" t="s">
        <v>156</v>
      </c>
      <c r="J5" s="5">
        <f>SUM(J4:L4)</f>
        <v>41</v>
      </c>
      <c r="K5" s="5"/>
      <c r="L5" s="5"/>
      <c r="M5">
        <f>M4</f>
        <v>5</v>
      </c>
      <c r="N5" s="5">
        <f>SUM(N4:O4)</f>
        <v>167</v>
      </c>
      <c r="O5" s="5"/>
      <c r="P5" s="5">
        <f>SUM(P4:S4)</f>
        <v>112</v>
      </c>
      <c r="Q5" s="5"/>
      <c r="R5" s="5"/>
      <c r="S5" s="5"/>
      <c r="T5" s="5">
        <f>SUM(T4:U4)</f>
        <v>42</v>
      </c>
      <c r="U5" s="5"/>
      <c r="V5" s="5">
        <f>SUM(V4:W4)</f>
        <v>229</v>
      </c>
      <c r="W5" s="5"/>
      <c r="X5" s="5">
        <f>SUM(X4:Z4)</f>
        <v>64</v>
      </c>
      <c r="Y5" s="5"/>
      <c r="Z5" s="5"/>
      <c r="AA5" s="5">
        <f>SUM(AA4:AD4)</f>
        <v>139</v>
      </c>
      <c r="AB5" s="5"/>
      <c r="AC5" s="5"/>
      <c r="AD5" s="5"/>
    </row>
    <row r="6" spans="1:30" x14ac:dyDescent="0.25">
      <c r="A6" s="3" t="s">
        <v>114</v>
      </c>
      <c r="B6" t="s">
        <v>149</v>
      </c>
      <c r="C6" t="s">
        <v>122</v>
      </c>
      <c r="D6">
        <v>110</v>
      </c>
    </row>
    <row r="7" spans="1:30" x14ac:dyDescent="0.25">
      <c r="A7" s="3" t="s">
        <v>114</v>
      </c>
      <c r="B7" t="s">
        <v>149</v>
      </c>
      <c r="C7" t="s">
        <v>125</v>
      </c>
      <c r="D7">
        <v>57</v>
      </c>
      <c r="I7" t="s">
        <v>129</v>
      </c>
      <c r="J7" s="5" t="s">
        <v>115</v>
      </c>
      <c r="K7" s="5"/>
      <c r="L7" s="5"/>
      <c r="M7" s="5"/>
      <c r="N7" s="5"/>
      <c r="O7" s="5"/>
      <c r="P7" s="5"/>
    </row>
    <row r="8" spans="1:30" x14ac:dyDescent="0.25">
      <c r="A8" s="3" t="s">
        <v>114</v>
      </c>
      <c r="B8" t="s">
        <v>150</v>
      </c>
      <c r="C8" t="s">
        <v>131</v>
      </c>
      <c r="D8">
        <v>6</v>
      </c>
      <c r="I8" t="s">
        <v>155</v>
      </c>
      <c r="J8" t="s">
        <v>147</v>
      </c>
      <c r="K8" s="5" t="s">
        <v>149</v>
      </c>
      <c r="L8" s="5"/>
      <c r="M8" s="5" t="s">
        <v>150</v>
      </c>
      <c r="N8" s="5"/>
      <c r="O8" s="5"/>
      <c r="P8" t="s">
        <v>154</v>
      </c>
    </row>
    <row r="9" spans="1:30" x14ac:dyDescent="0.25">
      <c r="A9" s="3" t="s">
        <v>114</v>
      </c>
      <c r="B9" t="s">
        <v>150</v>
      </c>
      <c r="C9" t="s">
        <v>121</v>
      </c>
      <c r="D9">
        <v>50</v>
      </c>
      <c r="I9" t="s">
        <v>130</v>
      </c>
      <c r="J9" t="s">
        <v>127</v>
      </c>
      <c r="K9" t="s">
        <v>122</v>
      </c>
      <c r="L9" t="s">
        <v>125</v>
      </c>
      <c r="M9" t="s">
        <v>131</v>
      </c>
      <c r="N9" t="s">
        <v>121</v>
      </c>
      <c r="O9" t="s">
        <v>136</v>
      </c>
      <c r="P9" t="s">
        <v>124</v>
      </c>
    </row>
    <row r="10" spans="1:30" x14ac:dyDescent="0.25">
      <c r="A10" s="3" t="s">
        <v>114</v>
      </c>
      <c r="B10" t="s">
        <v>150</v>
      </c>
      <c r="C10" t="s">
        <v>133</v>
      </c>
      <c r="D10">
        <v>15</v>
      </c>
      <c r="I10" t="s">
        <v>144</v>
      </c>
      <c r="J10">
        <v>18</v>
      </c>
      <c r="K10">
        <v>65</v>
      </c>
      <c r="L10">
        <v>25</v>
      </c>
      <c r="M10">
        <v>9</v>
      </c>
      <c r="N10">
        <v>1</v>
      </c>
      <c r="O10">
        <v>14</v>
      </c>
      <c r="P10">
        <v>12</v>
      </c>
    </row>
    <row r="11" spans="1:30" x14ac:dyDescent="0.25">
      <c r="A11" s="3" t="s">
        <v>114</v>
      </c>
      <c r="B11" t="s">
        <v>150</v>
      </c>
      <c r="C11" t="s">
        <v>136</v>
      </c>
      <c r="D11">
        <v>41</v>
      </c>
      <c r="I11" t="s">
        <v>156</v>
      </c>
      <c r="J11">
        <f>J10</f>
        <v>18</v>
      </c>
      <c r="K11" s="5">
        <f>SUM(K10:L10)</f>
        <v>90</v>
      </c>
      <c r="L11" s="5"/>
      <c r="M11" s="5">
        <f>SUM(M10:O10)</f>
        <v>24</v>
      </c>
      <c r="N11" s="5"/>
      <c r="O11" s="5"/>
      <c r="P11">
        <f>P10</f>
        <v>12</v>
      </c>
    </row>
    <row r="12" spans="1:30" x14ac:dyDescent="0.25">
      <c r="A12" s="3" t="s">
        <v>114</v>
      </c>
      <c r="B12" t="s">
        <v>151</v>
      </c>
      <c r="C12" t="s">
        <v>126</v>
      </c>
      <c r="D12">
        <v>38</v>
      </c>
    </row>
    <row r="13" spans="1:30" x14ac:dyDescent="0.25">
      <c r="A13" s="3" t="s">
        <v>114</v>
      </c>
      <c r="B13" t="s">
        <v>151</v>
      </c>
      <c r="C13" t="s">
        <v>142</v>
      </c>
      <c r="D13">
        <v>4</v>
      </c>
    </row>
    <row r="14" spans="1:30" x14ac:dyDescent="0.25">
      <c r="A14" s="3" t="s">
        <v>114</v>
      </c>
      <c r="B14" t="s">
        <v>152</v>
      </c>
      <c r="C14" t="s">
        <v>134</v>
      </c>
      <c r="D14">
        <v>211</v>
      </c>
    </row>
    <row r="15" spans="1:30" x14ac:dyDescent="0.25">
      <c r="A15" s="3" t="s">
        <v>114</v>
      </c>
      <c r="B15" t="s">
        <v>152</v>
      </c>
      <c r="C15" t="s">
        <v>128</v>
      </c>
      <c r="D15">
        <v>18</v>
      </c>
    </row>
    <row r="16" spans="1:30" x14ac:dyDescent="0.25">
      <c r="A16" s="3" t="s">
        <v>114</v>
      </c>
      <c r="B16" t="s">
        <v>153</v>
      </c>
      <c r="C16" t="s">
        <v>143</v>
      </c>
      <c r="D16">
        <v>48</v>
      </c>
    </row>
    <row r="17" spans="1:4" x14ac:dyDescent="0.25">
      <c r="A17" s="3" t="s">
        <v>114</v>
      </c>
      <c r="B17" t="s">
        <v>153</v>
      </c>
      <c r="C17" t="s">
        <v>132</v>
      </c>
      <c r="D17">
        <v>7</v>
      </c>
    </row>
    <row r="18" spans="1:4" x14ac:dyDescent="0.25">
      <c r="A18" s="3" t="s">
        <v>114</v>
      </c>
      <c r="B18" t="s">
        <v>153</v>
      </c>
      <c r="C18" t="s">
        <v>140</v>
      </c>
      <c r="D18">
        <v>9</v>
      </c>
    </row>
    <row r="19" spans="1:4" x14ac:dyDescent="0.25">
      <c r="A19" s="3" t="s">
        <v>114</v>
      </c>
      <c r="B19" t="s">
        <v>154</v>
      </c>
      <c r="C19" t="s">
        <v>135</v>
      </c>
      <c r="D19">
        <v>8</v>
      </c>
    </row>
    <row r="20" spans="1:4" x14ac:dyDescent="0.25">
      <c r="A20" s="3" t="s">
        <v>114</v>
      </c>
      <c r="B20" t="s">
        <v>154</v>
      </c>
      <c r="C20" t="s">
        <v>139</v>
      </c>
      <c r="D20">
        <v>4</v>
      </c>
    </row>
    <row r="21" spans="1:4" x14ac:dyDescent="0.25">
      <c r="A21" s="3" t="s">
        <v>114</v>
      </c>
      <c r="B21" t="s">
        <v>154</v>
      </c>
      <c r="C21" t="s">
        <v>123</v>
      </c>
      <c r="D21">
        <v>8</v>
      </c>
    </row>
    <row r="22" spans="1:4" x14ac:dyDescent="0.25">
      <c r="A22" s="3" t="s">
        <v>114</v>
      </c>
      <c r="B22" t="s">
        <v>154</v>
      </c>
      <c r="C22" t="s">
        <v>124</v>
      </c>
      <c r="D22">
        <v>119</v>
      </c>
    </row>
    <row r="23" spans="1:4" x14ac:dyDescent="0.25">
      <c r="A23" t="s">
        <v>115</v>
      </c>
      <c r="B23" t="s">
        <v>147</v>
      </c>
      <c r="C23" t="s">
        <v>127</v>
      </c>
      <c r="D23">
        <v>18</v>
      </c>
    </row>
    <row r="24" spans="1:4" x14ac:dyDescent="0.25">
      <c r="A24" t="s">
        <v>115</v>
      </c>
      <c r="B24" t="s">
        <v>149</v>
      </c>
      <c r="C24" t="s">
        <v>122</v>
      </c>
      <c r="D24">
        <v>65</v>
      </c>
    </row>
    <row r="25" spans="1:4" x14ac:dyDescent="0.25">
      <c r="A25" t="s">
        <v>115</v>
      </c>
      <c r="B25" t="s">
        <v>149</v>
      </c>
      <c r="C25" t="s">
        <v>125</v>
      </c>
      <c r="D25">
        <v>25</v>
      </c>
    </row>
    <row r="26" spans="1:4" x14ac:dyDescent="0.25">
      <c r="A26" t="s">
        <v>115</v>
      </c>
      <c r="B26" t="s">
        <v>150</v>
      </c>
      <c r="C26" t="s">
        <v>131</v>
      </c>
      <c r="D26">
        <v>9</v>
      </c>
    </row>
    <row r="27" spans="1:4" x14ac:dyDescent="0.25">
      <c r="A27" t="s">
        <v>115</v>
      </c>
      <c r="B27" t="s">
        <v>150</v>
      </c>
      <c r="C27" t="s">
        <v>121</v>
      </c>
      <c r="D27">
        <v>1</v>
      </c>
    </row>
    <row r="28" spans="1:4" x14ac:dyDescent="0.25">
      <c r="A28" t="s">
        <v>115</v>
      </c>
      <c r="B28" t="s">
        <v>150</v>
      </c>
      <c r="C28" t="s">
        <v>136</v>
      </c>
      <c r="D28">
        <v>14</v>
      </c>
    </row>
    <row r="29" spans="1:4" x14ac:dyDescent="0.25">
      <c r="A29" t="s">
        <v>115</v>
      </c>
      <c r="B29" t="s">
        <v>154</v>
      </c>
      <c r="C29" t="s">
        <v>124</v>
      </c>
      <c r="D29">
        <v>12</v>
      </c>
    </row>
  </sheetData>
  <mergeCells count="20">
    <mergeCell ref="X5:Z5"/>
    <mergeCell ref="AA5:AD5"/>
    <mergeCell ref="J1:AD1"/>
    <mergeCell ref="J2:L2"/>
    <mergeCell ref="N2:O2"/>
    <mergeCell ref="P2:S2"/>
    <mergeCell ref="T2:U2"/>
    <mergeCell ref="V2:W2"/>
    <mergeCell ref="X2:Z2"/>
    <mergeCell ref="AA2:AD2"/>
    <mergeCell ref="J5:L5"/>
    <mergeCell ref="N5:O5"/>
    <mergeCell ref="P5:S5"/>
    <mergeCell ref="T5:U5"/>
    <mergeCell ref="V5:W5"/>
    <mergeCell ref="J7:P7"/>
    <mergeCell ref="K8:L8"/>
    <mergeCell ref="M8:O8"/>
    <mergeCell ref="K11:L11"/>
    <mergeCell ref="M11:O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mcc_simpson_by_group_v_simpson_</vt:lpstr>
      <vt:lpstr>Pivoted</vt:lpstr>
      <vt:lpstr>Samples_distribution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2024-03-04T01:52:51Z</dcterms:created>
  <dcterms:modified xsi:type="dcterms:W3CDTF">2024-03-05T03:39:16Z</dcterms:modified>
</cp:coreProperties>
</file>