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q32\Desktop\"/>
    </mc:Choice>
  </mc:AlternateContent>
  <bookViews>
    <workbookView xWindow="0" yWindow="0" windowWidth="15570" windowHeight="2840"/>
  </bookViews>
  <sheets>
    <sheet name="real_estate_cashflow_report" sheetId="1" r:id="rId1"/>
  </sheets>
  <calcPr calcId="162913"/>
</workbook>
</file>

<file path=xl/calcChain.xml><?xml version="1.0" encoding="utf-8"?>
<calcChain xmlns="http://schemas.openxmlformats.org/spreadsheetml/2006/main">
  <c r="C87" i="1" l="1"/>
  <c r="D87" i="1"/>
  <c r="E87" i="1"/>
  <c r="F87" i="1"/>
  <c r="G87" i="1"/>
  <c r="H87" i="1"/>
  <c r="Q87" i="1" s="1"/>
  <c r="I87" i="1"/>
  <c r="J87" i="1"/>
  <c r="K87" i="1"/>
  <c r="L87" i="1"/>
  <c r="M87" i="1"/>
  <c r="N87" i="1"/>
  <c r="O87" i="1"/>
  <c r="B87" i="1"/>
</calcChain>
</file>

<file path=xl/sharedStrings.xml><?xml version="1.0" encoding="utf-8"?>
<sst xmlns="http://schemas.openxmlformats.org/spreadsheetml/2006/main" count="44" uniqueCount="29">
  <si>
    <t>项目关键指标 Key Project Indicators</t>
  </si>
  <si>
    <t>指标 Indicator</t>
  </si>
  <si>
    <t>值 Value</t>
  </si>
  <si>
    <t>内部收益率 IRR</t>
  </si>
  <si>
    <t>销售毛利率 Gross Profit Margin</t>
  </si>
  <si>
    <t>销售净利率 Net Profit Margin</t>
  </si>
  <si>
    <t>现金流回正（月） Cash Flow Positive Month</t>
  </si>
  <si>
    <t>项目总销售额（含税） Total Sales (incl. tax)</t>
  </si>
  <si>
    <t>项目总投资（含税） Total Investment (incl. tax)</t>
  </si>
  <si>
    <t>项目资金峰值 Peak Negative Cash Flow</t>
  </si>
  <si>
    <t>项目净利润 Net Profit</t>
  </si>
  <si>
    <t>MOIC</t>
  </si>
  <si>
    <t>月份 Month</t>
  </si>
  <si>
    <t>计容产品销售收入 Apartment Sales</t>
  </si>
  <si>
    <t>预售资金监管要求 Supervision Fund Requirement</t>
  </si>
  <si>
    <t>资金监管存入 Fund Contribution</t>
  </si>
  <si>
    <t>资金监管解活 Fund Release</t>
  </si>
  <si>
    <t>车位销售收入 Parking Lot Sales</t>
  </si>
  <si>
    <t>总销售收入 Total Sales Income</t>
  </si>
  <si>
    <t>总现金流入小计 Total Cash Inflow</t>
  </si>
  <si>
    <t>土地规费 Land Fees</t>
  </si>
  <si>
    <t>配套建设费用 Amenity Construction Cost</t>
  </si>
  <si>
    <t>计容产品建安费用 Apartment Construction Payment</t>
  </si>
  <si>
    <t>税费 Fees and Taxes</t>
  </si>
  <si>
    <t>地下建安费用 Underground Construction Cost</t>
  </si>
  <si>
    <t>总现金流出小计 Total Cash Outflow</t>
  </si>
  <si>
    <t>月净现金流 Monthly Net Cashflow</t>
  </si>
  <si>
    <t>累计净现金流 Accumulated Net Cashflow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</si>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</sst>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6" fillId="0" borderId="0" xfId="0" applyFont="1"/>
    <xf numFmtId="164" fontId="0" fillId="0" borderId="0" xfId="1" applyNumberFormat="1" applyFont="1"/>
    <xf numFmtId="164" fontId="18" fillId="0" borderId="0" xfId="1" applyNumberFormat="1" applyFont="1"/>
    <xf numFmtId="164" fontId="14" fillId="0" borderId="0" xfId="1" applyNumberFormat="1" applyFont="1"/>
    <xf numFmtId="164" fontId="16" fillId="0" borderId="0" xfId="1" applyNumberFormat="1" applyFont="1"/>
    <xf numFmtId="164" fontId="19" fillId="0" borderId="0" xfId="1" applyNumberFormat="1" applyFont="1"/>
    <xf numFmtId="164" fontId="20" fillId="0" borderId="0" xfId="1" applyNumberFormat="1" applyFont="1"/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千位分隔" xfId="1" builtinId="3"/>
    <cellStyle name="好" xfId="7" builtinId="26" customBuiltin="1"/>
    <cellStyle name="差" xfId="8" builtinId="27" customBuiltin="1"/>
    <cellStyle name="常规" xfId="0" builtinId="0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检查单元格" xfId="14" builtinId="23" customBuiltin="1"/>
    <cellStyle name="汇总" xfId="18" builtinId="25" customBuiltin="1"/>
    <cellStyle name="注释" xfId="16" builtinId="1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解释性文本" xfId="17" builtinId="53" customBuiltin="1"/>
    <cellStyle name="警告文本" xfId="15" builtinId="11" customBuiltin="1"/>
    <cellStyle name="计算" xfId="12" builtinId="22" customBuiltin="1"/>
    <cellStyle name="输入" xfId="10" builtinId="20" customBuiltin="1"/>
    <cellStyle name="输出" xfId="11" builtinId="21" customBuiltin="1"/>
    <cellStyle name="适中" xfId="9" builtinId="28" customBuiltin="1"/>
    <cellStyle name="链接单元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topLeftCell="G1" workbookViewId="0">
      <selection activeCell="L36" sqref="L36"/>
    </sheetView>
  </sheetViews>
  <sheetFormatPr defaultRowHeight="14.5" x14ac:dyDescent="0.35"/>
  <cols>
    <col min="1" max="1" width="45.54296875" bestFit="1" customWidth="1"/>
    <col min="2" max="2" width="18.7265625" bestFit="1" customWidth="1"/>
    <col min="3" max="3" width="16.453125" bestFit="1" customWidth="1"/>
    <col min="4" max="5" width="14.453125" bestFit="1" customWidth="1"/>
    <col min="6" max="6" width="14.26953125" bestFit="1" customWidth="1"/>
    <col min="7" max="7" width="15.26953125" bestFit="1" customWidth="1"/>
    <col min="8" max="8" width="12.54296875" style="3" bestFit="1" customWidth="1"/>
    <col min="9" max="9" width="14.453125" bestFit="1" customWidth="1"/>
    <col min="10" max="10" width="13.26953125" bestFit="1" customWidth="1"/>
    <col min="11" max="11" width="15.7265625" bestFit="1" customWidth="1"/>
    <col min="12" max="12" width="14.26953125" bestFit="1" customWidth="1"/>
    <col min="13" max="13" width="14.453125" bestFit="1" customWidth="1"/>
    <col min="14" max="14" width="15.26953125" style="5" bestFit="1" customWidth="1"/>
    <col min="15" max="15" width="15.1796875" bestFit="1" customWidth="1"/>
    <col min="16" max="16" width="15" bestFit="1" customWidth="1"/>
    <col min="17" max="17" width="11.453125" customWidth="1"/>
  </cols>
  <sheetData>
    <row r="1" spans="1:16" x14ac:dyDescent="0.35">
      <c r="A1" t="s">
        <v>0</v>
      </c>
    </row>
    <row r="2" spans="1:16" x14ac:dyDescent="0.35">
      <c r="A2" t="s">
        <v>1</v>
      </c>
      <c r="B2" t="s">
        <v>2</v>
      </c>
    </row>
    <row r="3" spans="1:16" x14ac:dyDescent="0.35">
      <c r="A3" t="s">
        <v>3</v>
      </c>
      <c r="B3" s="1">
        <v>1.1640999999999999</v>
      </c>
    </row>
    <row r="4" spans="1:16" x14ac:dyDescent="0.35">
      <c r="A4" t="s">
        <v>4</v>
      </c>
      <c r="B4" s="1">
        <v>-0.1091</v>
      </c>
    </row>
    <row r="5" spans="1:16" x14ac:dyDescent="0.35">
      <c r="A5" t="s">
        <v>5</v>
      </c>
      <c r="B5" s="1">
        <v>-0.21990000000000001</v>
      </c>
    </row>
    <row r="6" spans="1:16" x14ac:dyDescent="0.35">
      <c r="A6" t="s">
        <v>6</v>
      </c>
      <c r="B6">
        <v>9</v>
      </c>
    </row>
    <row r="7" spans="1:16" x14ac:dyDescent="0.35">
      <c r="A7" t="s">
        <v>7</v>
      </c>
      <c r="B7" s="8">
        <v>135716000</v>
      </c>
    </row>
    <row r="8" spans="1:16" x14ac:dyDescent="0.35">
      <c r="A8" t="s">
        <v>8</v>
      </c>
      <c r="B8" s="8">
        <v>165559088.50999999</v>
      </c>
    </row>
    <row r="9" spans="1:16" x14ac:dyDescent="0.35">
      <c r="A9" t="s">
        <v>9</v>
      </c>
      <c r="B9" s="8">
        <v>-72828988.510000005</v>
      </c>
    </row>
    <row r="10" spans="1:16" x14ac:dyDescent="0.35">
      <c r="A10" t="s">
        <v>10</v>
      </c>
      <c r="B10" s="8">
        <v>-29843088.509999901</v>
      </c>
    </row>
    <row r="11" spans="1:16" x14ac:dyDescent="0.35">
      <c r="A11" t="s">
        <v>11</v>
      </c>
      <c r="B11">
        <v>-0.41</v>
      </c>
    </row>
    <row r="13" spans="1:16" s="2" customFormat="1" ht="60.75" customHeight="1" x14ac:dyDescent="0.35">
      <c r="A13" s="2" t="s">
        <v>12</v>
      </c>
      <c r="B13" s="2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 t="s">
        <v>18</v>
      </c>
      <c r="H13" s="4" t="s">
        <v>19</v>
      </c>
      <c r="I13" s="2" t="s">
        <v>20</v>
      </c>
      <c r="J13" s="2" t="s">
        <v>21</v>
      </c>
      <c r="K13" s="2" t="s">
        <v>22</v>
      </c>
      <c r="L13" s="2" t="s">
        <v>23</v>
      </c>
      <c r="M13" s="2" t="s">
        <v>24</v>
      </c>
      <c r="N13" s="6" t="s">
        <v>25</v>
      </c>
      <c r="O13" s="2" t="s">
        <v>26</v>
      </c>
      <c r="P13" s="2" t="s">
        <v>27</v>
      </c>
    </row>
    <row r="14" spans="1:16" x14ac:dyDescent="0.35">
      <c r="A14">
        <v>1</v>
      </c>
      <c r="B14" s="8">
        <v>0</v>
      </c>
      <c r="C14" s="8">
        <v>67320000</v>
      </c>
      <c r="D14" s="8">
        <v>0</v>
      </c>
      <c r="E14" s="8">
        <v>0</v>
      </c>
      <c r="F14" s="8">
        <v>0</v>
      </c>
      <c r="G14" s="8">
        <v>0</v>
      </c>
      <c r="H14" s="9">
        <v>0</v>
      </c>
      <c r="I14" s="8">
        <v>30000000</v>
      </c>
      <c r="J14" s="8">
        <v>0</v>
      </c>
      <c r="K14" s="8">
        <v>6732000</v>
      </c>
      <c r="L14" s="8">
        <v>0</v>
      </c>
      <c r="M14" s="8">
        <v>20480988.510000002</v>
      </c>
      <c r="N14" s="10">
        <v>57212988.509999998</v>
      </c>
      <c r="O14" s="8">
        <v>-57212988.509999998</v>
      </c>
      <c r="P14" s="8">
        <v>-57212988.509999998</v>
      </c>
    </row>
    <row r="15" spans="1:16" x14ac:dyDescent="0.35">
      <c r="A15">
        <v>2</v>
      </c>
      <c r="B15" s="8">
        <v>0</v>
      </c>
      <c r="C15" s="8">
        <v>67320000</v>
      </c>
      <c r="D15" s="8">
        <v>0</v>
      </c>
      <c r="E15" s="8">
        <v>0</v>
      </c>
      <c r="F15" s="8">
        <v>0</v>
      </c>
      <c r="G15" s="8">
        <v>0</v>
      </c>
      <c r="H15" s="9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10">
        <v>0</v>
      </c>
      <c r="O15" s="8">
        <v>0</v>
      </c>
      <c r="P15" s="8">
        <v>-57212988.509999998</v>
      </c>
    </row>
    <row r="16" spans="1:16" x14ac:dyDescent="0.35">
      <c r="A16">
        <v>3</v>
      </c>
      <c r="B16" s="8">
        <v>35600000</v>
      </c>
      <c r="C16" s="8">
        <v>67320000</v>
      </c>
      <c r="D16" s="8">
        <v>35600000</v>
      </c>
      <c r="E16" s="8">
        <v>0</v>
      </c>
      <c r="F16" s="8">
        <v>1200000</v>
      </c>
      <c r="G16" s="8">
        <v>1200000</v>
      </c>
      <c r="H16" s="9">
        <v>1200000</v>
      </c>
      <c r="I16" s="8">
        <v>0</v>
      </c>
      <c r="J16" s="8">
        <v>500000</v>
      </c>
      <c r="K16" s="8">
        <v>13464000</v>
      </c>
      <c r="L16" s="8">
        <v>2852000</v>
      </c>
      <c r="M16" s="8">
        <v>0</v>
      </c>
      <c r="N16" s="10">
        <v>16816000</v>
      </c>
      <c r="O16" s="8">
        <v>-15616000</v>
      </c>
      <c r="P16" s="8">
        <v>-72828988.510000005</v>
      </c>
    </row>
    <row r="17" spans="1:16" x14ac:dyDescent="0.35">
      <c r="A17">
        <v>4</v>
      </c>
      <c r="B17" s="8">
        <v>21200000</v>
      </c>
      <c r="C17" s="8">
        <v>47124000</v>
      </c>
      <c r="D17" s="8">
        <v>11524000</v>
      </c>
      <c r="E17" s="8">
        <v>0</v>
      </c>
      <c r="F17" s="8">
        <v>1200000</v>
      </c>
      <c r="G17" s="8">
        <v>10876000</v>
      </c>
      <c r="H17" s="9">
        <v>10876000</v>
      </c>
      <c r="I17" s="8">
        <v>0</v>
      </c>
      <c r="J17" s="8">
        <v>0</v>
      </c>
      <c r="K17" s="8">
        <v>0</v>
      </c>
      <c r="L17" s="8">
        <v>1736000</v>
      </c>
      <c r="M17" s="8">
        <v>0</v>
      </c>
      <c r="N17" s="10">
        <v>1736000</v>
      </c>
      <c r="O17" s="8">
        <v>9140000</v>
      </c>
      <c r="P17" s="8">
        <v>-63688988.509999998</v>
      </c>
    </row>
    <row r="18" spans="1:16" x14ac:dyDescent="0.35">
      <c r="A18">
        <v>5</v>
      </c>
      <c r="B18" s="8">
        <v>17600000</v>
      </c>
      <c r="C18" s="8">
        <v>47124000</v>
      </c>
      <c r="D18" s="8">
        <v>0</v>
      </c>
      <c r="E18" s="8">
        <v>0</v>
      </c>
      <c r="F18" s="8">
        <v>1200000</v>
      </c>
      <c r="G18" s="8">
        <v>18800000</v>
      </c>
      <c r="H18" s="9">
        <v>18800000</v>
      </c>
      <c r="I18" s="8">
        <v>0</v>
      </c>
      <c r="J18" s="8">
        <v>0</v>
      </c>
      <c r="K18" s="8">
        <v>0</v>
      </c>
      <c r="L18" s="8">
        <v>1457000</v>
      </c>
      <c r="M18" s="8">
        <v>0</v>
      </c>
      <c r="N18" s="10">
        <v>1457000</v>
      </c>
      <c r="O18" s="8">
        <v>17343000</v>
      </c>
      <c r="P18" s="8">
        <v>-46345988.509999998</v>
      </c>
    </row>
    <row r="19" spans="1:16" x14ac:dyDescent="0.35">
      <c r="A19">
        <v>6</v>
      </c>
      <c r="B19" s="8">
        <v>16000000</v>
      </c>
      <c r="C19" s="8">
        <v>47124000</v>
      </c>
      <c r="D19" s="8">
        <v>0</v>
      </c>
      <c r="E19" s="8">
        <v>0</v>
      </c>
      <c r="F19" s="8">
        <v>1200000</v>
      </c>
      <c r="G19" s="8">
        <v>17200000</v>
      </c>
      <c r="H19" s="9">
        <v>17200000</v>
      </c>
      <c r="I19" s="8">
        <v>0</v>
      </c>
      <c r="J19" s="8">
        <v>500000</v>
      </c>
      <c r="K19" s="8">
        <v>0</v>
      </c>
      <c r="L19" s="8">
        <v>1333000</v>
      </c>
      <c r="M19" s="8">
        <v>0</v>
      </c>
      <c r="N19" s="10">
        <v>1833000</v>
      </c>
      <c r="O19" s="8">
        <v>15367000</v>
      </c>
      <c r="P19" s="8">
        <v>-30978988.510000002</v>
      </c>
    </row>
    <row r="20" spans="1:16" x14ac:dyDescent="0.35">
      <c r="A20">
        <v>7</v>
      </c>
      <c r="B20" s="8">
        <v>11200000</v>
      </c>
      <c r="C20" s="8">
        <v>74844000</v>
      </c>
      <c r="D20" s="8">
        <v>11200000</v>
      </c>
      <c r="E20" s="8">
        <v>0</v>
      </c>
      <c r="F20" s="8">
        <v>1200000</v>
      </c>
      <c r="G20" s="8">
        <v>1200000</v>
      </c>
      <c r="H20" s="9">
        <v>1200000</v>
      </c>
      <c r="I20" s="8">
        <v>0</v>
      </c>
      <c r="J20" s="8">
        <v>0</v>
      </c>
      <c r="K20" s="8">
        <v>16236000</v>
      </c>
      <c r="L20" s="8">
        <v>961000</v>
      </c>
      <c r="M20" s="8">
        <v>0</v>
      </c>
      <c r="N20" s="10">
        <v>17197000</v>
      </c>
      <c r="O20" s="8">
        <v>-15997000</v>
      </c>
      <c r="P20" s="8">
        <v>-46975988.509999998</v>
      </c>
    </row>
    <row r="21" spans="1:16" x14ac:dyDescent="0.35">
      <c r="A21">
        <v>8</v>
      </c>
      <c r="B21" s="8">
        <v>11200000</v>
      </c>
      <c r="C21" s="8">
        <v>47916000</v>
      </c>
      <c r="D21" s="8">
        <v>0</v>
      </c>
      <c r="E21" s="8">
        <v>10408000</v>
      </c>
      <c r="F21" s="8">
        <v>1200000</v>
      </c>
      <c r="G21" s="8">
        <v>12400000</v>
      </c>
      <c r="H21" s="9">
        <v>22808000</v>
      </c>
      <c r="I21" s="8">
        <v>0</v>
      </c>
      <c r="J21" s="8">
        <v>0</v>
      </c>
      <c r="K21" s="8">
        <v>0</v>
      </c>
      <c r="L21" s="8">
        <v>961000</v>
      </c>
      <c r="M21" s="8">
        <v>0</v>
      </c>
      <c r="N21" s="10">
        <v>961000</v>
      </c>
      <c r="O21" s="8">
        <v>21847000</v>
      </c>
      <c r="P21" s="8">
        <v>-25128988.510000002</v>
      </c>
    </row>
    <row r="22" spans="1:16" x14ac:dyDescent="0.35">
      <c r="A22">
        <v>9</v>
      </c>
      <c r="B22" s="8">
        <v>29200000</v>
      </c>
      <c r="C22" s="8">
        <v>47916000</v>
      </c>
      <c r="D22" s="8">
        <v>0</v>
      </c>
      <c r="E22" s="8">
        <v>0</v>
      </c>
      <c r="F22" s="8">
        <v>1200000</v>
      </c>
      <c r="G22" s="8">
        <v>30400000</v>
      </c>
      <c r="H22" s="9">
        <v>30400000</v>
      </c>
      <c r="I22" s="8">
        <v>0</v>
      </c>
      <c r="J22" s="8">
        <v>500000</v>
      </c>
      <c r="K22" s="8">
        <v>5544000</v>
      </c>
      <c r="L22" s="8">
        <v>2356000</v>
      </c>
      <c r="M22" s="8">
        <v>0</v>
      </c>
      <c r="N22" s="10">
        <v>8400000</v>
      </c>
      <c r="O22" s="8">
        <v>22000000</v>
      </c>
      <c r="P22" s="8">
        <v>-3128988.51</v>
      </c>
    </row>
    <row r="23" spans="1:16" x14ac:dyDescent="0.35">
      <c r="A23">
        <v>10</v>
      </c>
      <c r="B23" s="8">
        <v>14800000</v>
      </c>
      <c r="C23" s="8">
        <v>39600000</v>
      </c>
      <c r="D23" s="8">
        <v>0</v>
      </c>
      <c r="E23" s="8">
        <v>8316000</v>
      </c>
      <c r="F23" s="8">
        <v>1200000</v>
      </c>
      <c r="G23" s="8">
        <v>16000000</v>
      </c>
      <c r="H23" s="9">
        <v>24316000</v>
      </c>
      <c r="I23" s="8">
        <v>0</v>
      </c>
      <c r="J23" s="8">
        <v>0</v>
      </c>
      <c r="K23" s="8">
        <v>0</v>
      </c>
      <c r="L23" s="8">
        <v>1240000</v>
      </c>
      <c r="M23" s="8">
        <v>0</v>
      </c>
      <c r="N23" s="10">
        <v>1240000</v>
      </c>
      <c r="O23" s="8">
        <v>23076000</v>
      </c>
      <c r="P23" s="8">
        <v>19947011.489999902</v>
      </c>
    </row>
    <row r="24" spans="1:16" x14ac:dyDescent="0.35">
      <c r="A24">
        <v>11</v>
      </c>
      <c r="B24" s="8">
        <v>11200000</v>
      </c>
      <c r="C24" s="8">
        <v>39600000</v>
      </c>
      <c r="D24" s="8">
        <v>0</v>
      </c>
      <c r="E24" s="8">
        <v>0</v>
      </c>
      <c r="F24" s="8">
        <v>1200000</v>
      </c>
      <c r="G24" s="8">
        <v>12400000</v>
      </c>
      <c r="H24" s="9">
        <v>12400000</v>
      </c>
      <c r="I24" s="8">
        <v>0</v>
      </c>
      <c r="J24" s="8">
        <v>0</v>
      </c>
      <c r="K24" s="8">
        <v>0</v>
      </c>
      <c r="L24" s="8">
        <v>961000</v>
      </c>
      <c r="M24" s="8">
        <v>0</v>
      </c>
      <c r="N24" s="10">
        <v>961000</v>
      </c>
      <c r="O24" s="8">
        <v>11439000</v>
      </c>
      <c r="P24" s="8">
        <v>31386011.489999902</v>
      </c>
    </row>
    <row r="25" spans="1:16" x14ac:dyDescent="0.35">
      <c r="A25">
        <v>12</v>
      </c>
      <c r="B25" s="8">
        <v>4800000</v>
      </c>
      <c r="C25" s="8">
        <v>39600000</v>
      </c>
      <c r="D25" s="8">
        <v>0</v>
      </c>
      <c r="E25" s="8">
        <v>0</v>
      </c>
      <c r="F25" s="8">
        <v>1200000</v>
      </c>
      <c r="G25" s="8">
        <v>6000000</v>
      </c>
      <c r="H25" s="9">
        <v>6000000</v>
      </c>
      <c r="I25" s="8">
        <v>0</v>
      </c>
      <c r="J25" s="8">
        <v>500000</v>
      </c>
      <c r="K25" s="8">
        <v>0</v>
      </c>
      <c r="L25" s="8">
        <v>465000</v>
      </c>
      <c r="M25" s="8">
        <v>0</v>
      </c>
      <c r="N25" s="10">
        <v>965000</v>
      </c>
      <c r="O25" s="8">
        <v>5035000</v>
      </c>
      <c r="P25" s="8">
        <v>36421011.489999898</v>
      </c>
    </row>
    <row r="26" spans="1:16" x14ac:dyDescent="0.35">
      <c r="A26">
        <v>13</v>
      </c>
      <c r="B26" s="8">
        <v>0</v>
      </c>
      <c r="C26" s="8">
        <v>39600000</v>
      </c>
      <c r="D26" s="8">
        <v>0</v>
      </c>
      <c r="E26" s="8">
        <v>0</v>
      </c>
      <c r="F26" s="8">
        <v>1200000</v>
      </c>
      <c r="G26" s="8">
        <v>1200000</v>
      </c>
      <c r="H26" s="9">
        <v>1200000</v>
      </c>
      <c r="I26" s="8">
        <v>0</v>
      </c>
      <c r="J26" s="8">
        <v>0</v>
      </c>
      <c r="K26" s="8">
        <v>12276000</v>
      </c>
      <c r="L26" s="8">
        <v>93000</v>
      </c>
      <c r="M26" s="8">
        <v>0</v>
      </c>
      <c r="N26" s="10">
        <v>12369000</v>
      </c>
      <c r="O26" s="8">
        <v>-11169000</v>
      </c>
      <c r="P26" s="8">
        <v>25252011.489999902</v>
      </c>
    </row>
    <row r="27" spans="1:16" x14ac:dyDescent="0.35">
      <c r="A27">
        <v>14</v>
      </c>
      <c r="B27" s="8">
        <v>0</v>
      </c>
      <c r="C27" s="8">
        <v>28512000</v>
      </c>
      <c r="D27" s="8">
        <v>0</v>
      </c>
      <c r="E27" s="8">
        <v>11088000</v>
      </c>
      <c r="F27" s="8">
        <v>1200000</v>
      </c>
      <c r="G27" s="8">
        <v>1200000</v>
      </c>
      <c r="H27" s="9">
        <v>12288000</v>
      </c>
      <c r="I27" s="8">
        <v>0</v>
      </c>
      <c r="J27" s="8">
        <v>0</v>
      </c>
      <c r="K27" s="8">
        <v>0</v>
      </c>
      <c r="L27" s="8">
        <v>93000</v>
      </c>
      <c r="M27" s="8">
        <v>0</v>
      </c>
      <c r="N27" s="10">
        <v>93000</v>
      </c>
      <c r="O27" s="8">
        <v>12195000</v>
      </c>
      <c r="P27" s="8">
        <v>37447011.489999898</v>
      </c>
    </row>
    <row r="28" spans="1:16" x14ac:dyDescent="0.35">
      <c r="A28">
        <v>15</v>
      </c>
      <c r="B28" s="8">
        <v>0</v>
      </c>
      <c r="C28" s="8">
        <v>28512000</v>
      </c>
      <c r="D28" s="8">
        <v>0</v>
      </c>
      <c r="E28" s="8">
        <v>0</v>
      </c>
      <c r="F28" s="8">
        <v>1200000</v>
      </c>
      <c r="G28" s="8">
        <v>1200000</v>
      </c>
      <c r="H28" s="9">
        <v>1200000</v>
      </c>
      <c r="I28" s="8">
        <v>0</v>
      </c>
      <c r="J28" s="8">
        <v>500000</v>
      </c>
      <c r="K28" s="8">
        <v>0</v>
      </c>
      <c r="L28" s="8">
        <v>93000</v>
      </c>
      <c r="M28" s="8">
        <v>0</v>
      </c>
      <c r="N28" s="10">
        <v>593000</v>
      </c>
      <c r="O28" s="8">
        <v>607000</v>
      </c>
      <c r="P28" s="8">
        <v>38054011.489999898</v>
      </c>
    </row>
    <row r="29" spans="1:16" x14ac:dyDescent="0.35">
      <c r="A29">
        <v>16</v>
      </c>
      <c r="B29" s="8">
        <v>0</v>
      </c>
      <c r="C29" s="8">
        <v>28512000</v>
      </c>
      <c r="D29" s="8">
        <v>0</v>
      </c>
      <c r="E29" s="8">
        <v>0</v>
      </c>
      <c r="F29" s="8">
        <v>1200000</v>
      </c>
      <c r="G29" s="8">
        <v>1200000</v>
      </c>
      <c r="H29" s="9">
        <v>1200000</v>
      </c>
      <c r="I29" s="8">
        <v>0</v>
      </c>
      <c r="J29" s="8">
        <v>0</v>
      </c>
      <c r="K29" s="8">
        <v>0</v>
      </c>
      <c r="L29" s="8">
        <v>93000</v>
      </c>
      <c r="M29" s="8">
        <v>0</v>
      </c>
      <c r="N29" s="10">
        <v>93000</v>
      </c>
      <c r="O29" s="8">
        <v>1107000</v>
      </c>
      <c r="P29" s="8">
        <v>39161011.489999898</v>
      </c>
    </row>
    <row r="30" spans="1:16" x14ac:dyDescent="0.35">
      <c r="A30">
        <v>17</v>
      </c>
      <c r="B30" s="8">
        <v>0</v>
      </c>
      <c r="C30" s="8">
        <v>28512000</v>
      </c>
      <c r="D30" s="8">
        <v>0</v>
      </c>
      <c r="E30" s="8">
        <v>0</v>
      </c>
      <c r="F30" s="8">
        <v>1200000</v>
      </c>
      <c r="G30" s="8">
        <v>1200000</v>
      </c>
      <c r="H30" s="9">
        <v>1200000</v>
      </c>
      <c r="I30" s="8">
        <v>0</v>
      </c>
      <c r="J30" s="8">
        <v>0</v>
      </c>
      <c r="K30" s="8">
        <v>0</v>
      </c>
      <c r="L30" s="8">
        <v>93000</v>
      </c>
      <c r="M30" s="8">
        <v>0</v>
      </c>
      <c r="N30" s="10">
        <v>93000</v>
      </c>
      <c r="O30" s="8">
        <v>1107000</v>
      </c>
      <c r="P30" s="8">
        <v>40268011.489999898</v>
      </c>
    </row>
    <row r="31" spans="1:16" x14ac:dyDescent="0.35">
      <c r="A31">
        <v>18</v>
      </c>
      <c r="B31" s="8">
        <v>0</v>
      </c>
      <c r="C31" s="8">
        <v>28512000</v>
      </c>
      <c r="D31" s="8">
        <v>0</v>
      </c>
      <c r="E31" s="8">
        <v>0</v>
      </c>
      <c r="F31" s="8">
        <v>1200000</v>
      </c>
      <c r="G31" s="8">
        <v>1200000</v>
      </c>
      <c r="H31" s="9">
        <v>1200000</v>
      </c>
      <c r="I31" s="8">
        <v>0</v>
      </c>
      <c r="J31" s="8">
        <v>500000</v>
      </c>
      <c r="K31" s="8">
        <v>0</v>
      </c>
      <c r="L31" s="8">
        <v>93000</v>
      </c>
      <c r="M31" s="8">
        <v>0</v>
      </c>
      <c r="N31" s="10">
        <v>593000</v>
      </c>
      <c r="O31" s="8">
        <v>607000</v>
      </c>
      <c r="P31" s="8">
        <v>40875011.489999898</v>
      </c>
    </row>
    <row r="32" spans="1:16" x14ac:dyDescent="0.35">
      <c r="A32">
        <v>19</v>
      </c>
      <c r="B32" s="8">
        <v>0</v>
      </c>
      <c r="C32" s="8">
        <v>28512000</v>
      </c>
      <c r="D32" s="8">
        <v>0</v>
      </c>
      <c r="E32" s="8">
        <v>0</v>
      </c>
      <c r="F32" s="8">
        <v>1200000</v>
      </c>
      <c r="G32" s="8">
        <v>1200000</v>
      </c>
      <c r="H32" s="9">
        <v>1200000</v>
      </c>
      <c r="I32" s="8">
        <v>0</v>
      </c>
      <c r="J32" s="8">
        <v>0</v>
      </c>
      <c r="K32" s="8">
        <v>9504000</v>
      </c>
      <c r="L32" s="8">
        <v>93000</v>
      </c>
      <c r="M32" s="8">
        <v>0</v>
      </c>
      <c r="N32" s="10">
        <v>9597000</v>
      </c>
      <c r="O32" s="8">
        <v>-8397000</v>
      </c>
      <c r="P32" s="8">
        <v>32478011.489999902</v>
      </c>
    </row>
    <row r="33" spans="1:16" x14ac:dyDescent="0.35">
      <c r="A33">
        <v>20</v>
      </c>
      <c r="B33" s="8">
        <v>0</v>
      </c>
      <c r="C33" s="8">
        <v>11682000</v>
      </c>
      <c r="D33" s="8">
        <v>0</v>
      </c>
      <c r="E33" s="8">
        <v>16830000</v>
      </c>
      <c r="F33" s="8">
        <v>840000</v>
      </c>
      <c r="G33" s="8">
        <v>840000</v>
      </c>
      <c r="H33" s="9">
        <v>17670000</v>
      </c>
      <c r="I33" s="8">
        <v>0</v>
      </c>
      <c r="J33" s="8">
        <v>0</v>
      </c>
      <c r="K33" s="8">
        <v>0</v>
      </c>
      <c r="L33" s="8">
        <v>65100</v>
      </c>
      <c r="M33" s="8">
        <v>0</v>
      </c>
      <c r="N33" s="10">
        <v>65100</v>
      </c>
      <c r="O33" s="8">
        <v>17604900</v>
      </c>
      <c r="P33" s="8">
        <v>50082911.489999898</v>
      </c>
    </row>
    <row r="34" spans="1:16" x14ac:dyDescent="0.35">
      <c r="A34">
        <v>21</v>
      </c>
      <c r="B34" s="8">
        <v>0</v>
      </c>
      <c r="C34" s="8">
        <v>11682000</v>
      </c>
      <c r="D34" s="8">
        <v>0</v>
      </c>
      <c r="E34" s="8">
        <v>0</v>
      </c>
      <c r="F34" s="8">
        <v>0</v>
      </c>
      <c r="G34" s="8">
        <v>0</v>
      </c>
      <c r="H34" s="9">
        <v>0</v>
      </c>
      <c r="I34" s="8">
        <v>0</v>
      </c>
      <c r="J34" s="8">
        <v>500000</v>
      </c>
      <c r="K34" s="8">
        <v>0</v>
      </c>
      <c r="L34" s="8">
        <v>0</v>
      </c>
      <c r="M34" s="8">
        <v>0</v>
      </c>
      <c r="N34" s="10">
        <v>500000</v>
      </c>
      <c r="O34" s="8">
        <v>-500000</v>
      </c>
      <c r="P34" s="8">
        <v>49582911.489999898</v>
      </c>
    </row>
    <row r="35" spans="1:16" x14ac:dyDescent="0.35">
      <c r="A35">
        <v>22</v>
      </c>
      <c r="B35" s="8">
        <v>0</v>
      </c>
      <c r="C35" s="8">
        <v>11682000</v>
      </c>
      <c r="D35" s="8">
        <v>0</v>
      </c>
      <c r="E35" s="8">
        <v>0</v>
      </c>
      <c r="F35" s="8">
        <v>0</v>
      </c>
      <c r="G35" s="8">
        <v>0</v>
      </c>
      <c r="H35" s="9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10">
        <v>0</v>
      </c>
      <c r="O35" s="8">
        <v>0</v>
      </c>
      <c r="P35" s="8">
        <v>49582911.489999898</v>
      </c>
    </row>
    <row r="36" spans="1:16" x14ac:dyDescent="0.35">
      <c r="A36">
        <v>23</v>
      </c>
      <c r="B36" s="8">
        <v>0</v>
      </c>
      <c r="C36" s="8">
        <v>11682000</v>
      </c>
      <c r="D36" s="8">
        <v>0</v>
      </c>
      <c r="E36" s="8">
        <v>0</v>
      </c>
      <c r="F36" s="8">
        <v>0</v>
      </c>
      <c r="G36" s="8">
        <v>0</v>
      </c>
      <c r="H36" s="9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10">
        <v>0</v>
      </c>
      <c r="O36" s="8">
        <v>0</v>
      </c>
      <c r="P36" s="8">
        <v>49582911.489999898</v>
      </c>
    </row>
    <row r="37" spans="1:16" x14ac:dyDescent="0.35">
      <c r="A37">
        <v>24</v>
      </c>
      <c r="B37" s="8">
        <v>0</v>
      </c>
      <c r="C37" s="8">
        <v>11682000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>
        <v>500000</v>
      </c>
      <c r="K37" s="8">
        <v>0</v>
      </c>
      <c r="L37" s="8">
        <v>0</v>
      </c>
      <c r="M37" s="8">
        <v>0</v>
      </c>
      <c r="N37" s="10">
        <v>500000</v>
      </c>
      <c r="O37" s="8">
        <v>-500000</v>
      </c>
      <c r="P37" s="8">
        <v>49082911.489999898</v>
      </c>
    </row>
    <row r="38" spans="1:16" x14ac:dyDescent="0.35">
      <c r="A38">
        <v>25</v>
      </c>
      <c r="B38" s="8">
        <v>0</v>
      </c>
      <c r="C38" s="8">
        <v>11682000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>
        <v>0</v>
      </c>
      <c r="K38" s="8">
        <v>9504000</v>
      </c>
      <c r="L38" s="8">
        <v>0</v>
      </c>
      <c r="M38" s="8">
        <v>0</v>
      </c>
      <c r="N38" s="10">
        <v>9504000</v>
      </c>
      <c r="O38" s="8">
        <v>-9504000</v>
      </c>
      <c r="P38" s="8">
        <v>39578911.489999898</v>
      </c>
    </row>
    <row r="39" spans="1:16" x14ac:dyDescent="0.35">
      <c r="A39">
        <v>26</v>
      </c>
      <c r="B39" s="8">
        <v>0</v>
      </c>
      <c r="C39" s="8">
        <v>1386000</v>
      </c>
      <c r="D39" s="8">
        <v>0</v>
      </c>
      <c r="E39" s="8">
        <v>10296000</v>
      </c>
      <c r="F39" s="8">
        <v>0</v>
      </c>
      <c r="G39" s="8">
        <v>0</v>
      </c>
      <c r="H39" s="9">
        <v>10296000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10">
        <v>0</v>
      </c>
      <c r="O39" s="8">
        <v>10296000</v>
      </c>
      <c r="P39" s="8">
        <v>49874911.489999898</v>
      </c>
    </row>
    <row r="40" spans="1:16" x14ac:dyDescent="0.35">
      <c r="A40">
        <v>27</v>
      </c>
      <c r="B40" s="8">
        <v>0</v>
      </c>
      <c r="C40" s="8">
        <v>1386000</v>
      </c>
      <c r="D40" s="8">
        <v>0</v>
      </c>
      <c r="E40" s="8">
        <v>0</v>
      </c>
      <c r="F40" s="8">
        <v>0</v>
      </c>
      <c r="G40" s="8">
        <v>0</v>
      </c>
      <c r="H40" s="9">
        <v>0</v>
      </c>
      <c r="I40" s="8">
        <v>0</v>
      </c>
      <c r="J40" s="8">
        <v>500000</v>
      </c>
      <c r="K40" s="8">
        <v>0</v>
      </c>
      <c r="L40" s="8">
        <v>0</v>
      </c>
      <c r="M40" s="8">
        <v>0</v>
      </c>
      <c r="N40" s="10">
        <v>500000</v>
      </c>
      <c r="O40" s="8">
        <v>-500000</v>
      </c>
      <c r="P40" s="8">
        <v>49374911.489999898</v>
      </c>
    </row>
    <row r="41" spans="1:16" x14ac:dyDescent="0.35">
      <c r="A41">
        <v>28</v>
      </c>
      <c r="B41" s="8">
        <v>0</v>
      </c>
      <c r="C41" s="8">
        <v>1386000</v>
      </c>
      <c r="D41" s="8">
        <v>0</v>
      </c>
      <c r="E41" s="8">
        <v>0</v>
      </c>
      <c r="F41" s="8">
        <v>0</v>
      </c>
      <c r="G41" s="8">
        <v>0</v>
      </c>
      <c r="H41" s="9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10">
        <v>0</v>
      </c>
      <c r="O41" s="8">
        <v>0</v>
      </c>
      <c r="P41" s="8">
        <v>49374911.489999898</v>
      </c>
    </row>
    <row r="42" spans="1:16" x14ac:dyDescent="0.35">
      <c r="A42">
        <v>29</v>
      </c>
      <c r="B42" s="8">
        <v>0</v>
      </c>
      <c r="C42" s="8">
        <v>1386000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10">
        <v>0</v>
      </c>
      <c r="O42" s="8">
        <v>0</v>
      </c>
      <c r="P42" s="8">
        <v>49374911.489999898</v>
      </c>
    </row>
    <row r="43" spans="1:16" x14ac:dyDescent="0.35">
      <c r="A43">
        <v>30</v>
      </c>
      <c r="B43" s="8">
        <v>0</v>
      </c>
      <c r="C43" s="8">
        <v>1386000</v>
      </c>
      <c r="D43" s="8">
        <v>0</v>
      </c>
      <c r="E43" s="8">
        <v>0</v>
      </c>
      <c r="F43" s="8">
        <v>0</v>
      </c>
      <c r="G43" s="8">
        <v>0</v>
      </c>
      <c r="H43" s="9">
        <v>0</v>
      </c>
      <c r="I43" s="8">
        <v>0</v>
      </c>
      <c r="J43" s="8">
        <v>500000</v>
      </c>
      <c r="K43" s="8">
        <v>0</v>
      </c>
      <c r="L43" s="8">
        <v>0</v>
      </c>
      <c r="M43" s="8">
        <v>0</v>
      </c>
      <c r="N43" s="10">
        <v>500000</v>
      </c>
      <c r="O43" s="8">
        <v>-500000</v>
      </c>
      <c r="P43" s="8">
        <v>48874911.489999898</v>
      </c>
    </row>
    <row r="44" spans="1:16" x14ac:dyDescent="0.35">
      <c r="A44">
        <v>31</v>
      </c>
      <c r="B44" s="8">
        <v>0</v>
      </c>
      <c r="C44" s="8">
        <v>1386000</v>
      </c>
      <c r="D44" s="8">
        <v>0</v>
      </c>
      <c r="E44" s="8">
        <v>0</v>
      </c>
      <c r="F44" s="8">
        <v>0</v>
      </c>
      <c r="G44" s="8">
        <v>0</v>
      </c>
      <c r="H44" s="9">
        <v>0</v>
      </c>
      <c r="I44" s="8">
        <v>0</v>
      </c>
      <c r="J44" s="8">
        <v>0</v>
      </c>
      <c r="K44" s="8">
        <v>9504000</v>
      </c>
      <c r="L44" s="8">
        <v>0</v>
      </c>
      <c r="M44" s="8">
        <v>0</v>
      </c>
      <c r="N44" s="10">
        <v>9504000</v>
      </c>
      <c r="O44" s="8">
        <v>-9504000</v>
      </c>
      <c r="P44" s="8">
        <v>39370911.489999898</v>
      </c>
    </row>
    <row r="45" spans="1:16" x14ac:dyDescent="0.35">
      <c r="A45">
        <v>32</v>
      </c>
      <c r="B45" s="8">
        <v>0</v>
      </c>
      <c r="C45" s="8">
        <v>0</v>
      </c>
      <c r="D45" s="8">
        <v>0</v>
      </c>
      <c r="E45" s="8">
        <v>1386000</v>
      </c>
      <c r="F45" s="8">
        <v>0</v>
      </c>
      <c r="G45" s="8">
        <v>0</v>
      </c>
      <c r="H45" s="9">
        <v>1386000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10">
        <v>0</v>
      </c>
      <c r="O45" s="8">
        <v>1386000</v>
      </c>
      <c r="P45" s="8">
        <v>40756911.489999898</v>
      </c>
    </row>
    <row r="46" spans="1:16" x14ac:dyDescent="0.35">
      <c r="A46">
        <v>33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10">
        <v>0</v>
      </c>
      <c r="O46" s="8">
        <v>0</v>
      </c>
      <c r="P46" s="8">
        <v>40756911.489999898</v>
      </c>
    </row>
    <row r="47" spans="1:16" x14ac:dyDescent="0.35">
      <c r="A47">
        <v>34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10">
        <v>0</v>
      </c>
      <c r="O47" s="8">
        <v>0</v>
      </c>
      <c r="P47" s="8">
        <v>40756911.489999898</v>
      </c>
    </row>
    <row r="48" spans="1:16" x14ac:dyDescent="0.35">
      <c r="A48">
        <v>35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10">
        <v>0</v>
      </c>
      <c r="O48" s="8">
        <v>0</v>
      </c>
      <c r="P48" s="8">
        <v>40756911.489999898</v>
      </c>
    </row>
    <row r="49" spans="1:16" x14ac:dyDescent="0.35">
      <c r="A49">
        <v>36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10">
        <v>0</v>
      </c>
      <c r="O49" s="8">
        <v>0</v>
      </c>
      <c r="P49" s="8">
        <v>40756911.489999898</v>
      </c>
    </row>
    <row r="50" spans="1:16" x14ac:dyDescent="0.35">
      <c r="A50">
        <v>37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>
        <v>0</v>
      </c>
      <c r="K50" s="8">
        <v>9504000</v>
      </c>
      <c r="L50" s="8">
        <v>0</v>
      </c>
      <c r="M50" s="8">
        <v>0</v>
      </c>
      <c r="N50" s="10">
        <v>9504000</v>
      </c>
      <c r="O50" s="8">
        <v>-9504000</v>
      </c>
      <c r="P50" s="8">
        <v>31252911.489999902</v>
      </c>
    </row>
    <row r="51" spans="1:16" x14ac:dyDescent="0.35">
      <c r="A51">
        <v>38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10">
        <v>0</v>
      </c>
      <c r="O51" s="8">
        <v>0</v>
      </c>
      <c r="P51" s="8">
        <v>31252911.489999902</v>
      </c>
    </row>
    <row r="52" spans="1:16" x14ac:dyDescent="0.35">
      <c r="A52">
        <v>39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10">
        <v>0</v>
      </c>
      <c r="O52" s="8">
        <v>0</v>
      </c>
      <c r="P52" s="8">
        <v>31252911.489999902</v>
      </c>
    </row>
    <row r="53" spans="1:16" x14ac:dyDescent="0.35">
      <c r="A53">
        <v>40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10">
        <v>0</v>
      </c>
      <c r="O53" s="8">
        <v>0</v>
      </c>
      <c r="P53" s="8">
        <v>31252911.489999902</v>
      </c>
    </row>
    <row r="54" spans="1:16" x14ac:dyDescent="0.35">
      <c r="A54">
        <v>41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10">
        <v>0</v>
      </c>
      <c r="O54" s="8">
        <v>0</v>
      </c>
      <c r="P54" s="8">
        <v>31252911.489999902</v>
      </c>
    </row>
    <row r="55" spans="1:16" x14ac:dyDescent="0.35">
      <c r="A55">
        <v>42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10">
        <v>0</v>
      </c>
      <c r="O55" s="8">
        <v>0</v>
      </c>
      <c r="P55" s="8">
        <v>31252911.489999902</v>
      </c>
    </row>
    <row r="56" spans="1:16" x14ac:dyDescent="0.35">
      <c r="A56">
        <v>43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>
        <v>0</v>
      </c>
      <c r="K56" s="8">
        <v>2772000</v>
      </c>
      <c r="L56" s="8">
        <v>0</v>
      </c>
      <c r="M56" s="8">
        <v>0</v>
      </c>
      <c r="N56" s="10">
        <v>2772000</v>
      </c>
      <c r="O56" s="8">
        <v>-2772000</v>
      </c>
      <c r="P56" s="8">
        <v>28480911.489999902</v>
      </c>
    </row>
    <row r="57" spans="1:16" x14ac:dyDescent="0.35">
      <c r="A57">
        <v>44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10">
        <v>0</v>
      </c>
      <c r="O57" s="8">
        <v>0</v>
      </c>
      <c r="P57" s="8">
        <v>28480911.489999902</v>
      </c>
    </row>
    <row r="58" spans="1:16" x14ac:dyDescent="0.35">
      <c r="A58">
        <v>45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10">
        <v>0</v>
      </c>
      <c r="O58" s="8">
        <v>0</v>
      </c>
      <c r="P58" s="8">
        <v>28480911.489999902</v>
      </c>
    </row>
    <row r="59" spans="1:16" x14ac:dyDescent="0.35">
      <c r="A59">
        <v>46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9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10">
        <v>0</v>
      </c>
      <c r="O59" s="8">
        <v>0</v>
      </c>
      <c r="P59" s="8">
        <v>28480911.489999902</v>
      </c>
    </row>
    <row r="60" spans="1:16" x14ac:dyDescent="0.35">
      <c r="A60">
        <v>47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9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10">
        <v>0</v>
      </c>
      <c r="O60" s="8">
        <v>0</v>
      </c>
      <c r="P60" s="8">
        <v>28480911.489999902</v>
      </c>
    </row>
    <row r="61" spans="1:16" x14ac:dyDescent="0.35">
      <c r="A61">
        <v>48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9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10">
        <v>0</v>
      </c>
      <c r="O61" s="8">
        <v>0</v>
      </c>
      <c r="P61" s="8">
        <v>28480911.489999902</v>
      </c>
    </row>
    <row r="62" spans="1:16" x14ac:dyDescent="0.35">
      <c r="A62">
        <v>49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9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10">
        <v>0</v>
      </c>
      <c r="O62" s="8">
        <v>0</v>
      </c>
      <c r="P62" s="8">
        <v>28480911.489999902</v>
      </c>
    </row>
    <row r="63" spans="1:16" x14ac:dyDescent="0.35">
      <c r="A63">
        <v>50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9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10">
        <v>0</v>
      </c>
      <c r="O63" s="8">
        <v>0</v>
      </c>
      <c r="P63" s="8">
        <v>28480911.489999902</v>
      </c>
    </row>
    <row r="64" spans="1:16" x14ac:dyDescent="0.35">
      <c r="A64">
        <v>51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9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10">
        <v>0</v>
      </c>
      <c r="O64" s="8">
        <v>0</v>
      </c>
      <c r="P64" s="8">
        <v>28480911.489999902</v>
      </c>
    </row>
    <row r="65" spans="1:16" x14ac:dyDescent="0.35">
      <c r="A65">
        <v>52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9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10">
        <v>0</v>
      </c>
      <c r="O65" s="8">
        <v>0</v>
      </c>
      <c r="P65" s="8">
        <v>28480911.489999902</v>
      </c>
    </row>
    <row r="66" spans="1:16" x14ac:dyDescent="0.35">
      <c r="A66">
        <v>53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9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10">
        <v>0</v>
      </c>
      <c r="O66" s="8">
        <v>0</v>
      </c>
      <c r="P66" s="8">
        <v>28480911.489999902</v>
      </c>
    </row>
    <row r="67" spans="1:16" x14ac:dyDescent="0.35">
      <c r="A67">
        <v>54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9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10">
        <v>0</v>
      </c>
      <c r="O67" s="8">
        <v>0</v>
      </c>
      <c r="P67" s="8">
        <v>28480911.489999902</v>
      </c>
    </row>
    <row r="68" spans="1:16" x14ac:dyDescent="0.35">
      <c r="A68">
        <v>55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9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10">
        <v>0</v>
      </c>
      <c r="O68" s="8">
        <v>0</v>
      </c>
      <c r="P68" s="8">
        <v>28480911.489999902</v>
      </c>
    </row>
    <row r="69" spans="1:16" x14ac:dyDescent="0.35">
      <c r="A69">
        <v>56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9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10">
        <v>0</v>
      </c>
      <c r="O69" s="8">
        <v>0</v>
      </c>
      <c r="P69" s="8">
        <v>28480911.489999902</v>
      </c>
    </row>
    <row r="70" spans="1:16" x14ac:dyDescent="0.35">
      <c r="A70">
        <v>57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9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10">
        <v>0</v>
      </c>
      <c r="O70" s="8">
        <v>0</v>
      </c>
      <c r="P70" s="8">
        <v>28480911.489999902</v>
      </c>
    </row>
    <row r="71" spans="1:16" x14ac:dyDescent="0.35">
      <c r="A71">
        <v>58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9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10">
        <v>0</v>
      </c>
      <c r="O71" s="8">
        <v>0</v>
      </c>
      <c r="P71" s="8">
        <v>28480911.489999902</v>
      </c>
    </row>
    <row r="72" spans="1:16" x14ac:dyDescent="0.35">
      <c r="A72">
        <v>59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9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10">
        <v>0</v>
      </c>
      <c r="O72" s="8">
        <v>0</v>
      </c>
      <c r="P72" s="8">
        <v>28480911.489999902</v>
      </c>
    </row>
    <row r="73" spans="1:16" x14ac:dyDescent="0.35">
      <c r="A73">
        <v>60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9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10">
        <v>0</v>
      </c>
      <c r="O73" s="8">
        <v>0</v>
      </c>
      <c r="P73" s="8">
        <v>28480911.489999902</v>
      </c>
    </row>
    <row r="74" spans="1:16" x14ac:dyDescent="0.35">
      <c r="A74">
        <v>61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9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10">
        <v>0</v>
      </c>
      <c r="O74" s="8">
        <v>0</v>
      </c>
      <c r="P74" s="8">
        <v>28480911.489999902</v>
      </c>
    </row>
    <row r="75" spans="1:16" x14ac:dyDescent="0.35">
      <c r="A75">
        <v>62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9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10">
        <v>0</v>
      </c>
      <c r="O75" s="8">
        <v>0</v>
      </c>
      <c r="P75" s="8">
        <v>28480911.489999902</v>
      </c>
    </row>
    <row r="76" spans="1:16" x14ac:dyDescent="0.35">
      <c r="A76">
        <v>63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9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10">
        <v>0</v>
      </c>
      <c r="O76" s="8">
        <v>0</v>
      </c>
      <c r="P76" s="8">
        <v>28480911.489999902</v>
      </c>
    </row>
    <row r="77" spans="1:16" x14ac:dyDescent="0.35">
      <c r="A77">
        <v>64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9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10">
        <v>0</v>
      </c>
      <c r="O77" s="8">
        <v>0</v>
      </c>
      <c r="P77" s="8">
        <v>28480911.489999902</v>
      </c>
    </row>
    <row r="78" spans="1:16" x14ac:dyDescent="0.35">
      <c r="A78">
        <v>65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9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10">
        <v>0</v>
      </c>
      <c r="O78" s="8">
        <v>0</v>
      </c>
      <c r="P78" s="8">
        <v>28480911.489999902</v>
      </c>
    </row>
    <row r="79" spans="1:16" x14ac:dyDescent="0.35">
      <c r="A79">
        <v>66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9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10">
        <v>0</v>
      </c>
      <c r="O79" s="8">
        <v>0</v>
      </c>
      <c r="P79" s="8">
        <v>28480911.489999902</v>
      </c>
    </row>
    <row r="80" spans="1:16" x14ac:dyDescent="0.35">
      <c r="A80">
        <v>67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9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10">
        <v>0</v>
      </c>
      <c r="O80" s="8">
        <v>0</v>
      </c>
      <c r="P80" s="8">
        <v>28480911.489999902</v>
      </c>
    </row>
    <row r="81" spans="1:17" x14ac:dyDescent="0.35">
      <c r="A81">
        <v>68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9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10">
        <v>0</v>
      </c>
      <c r="O81" s="8">
        <v>0</v>
      </c>
      <c r="P81" s="8">
        <v>28480911.489999902</v>
      </c>
    </row>
    <row r="82" spans="1:17" x14ac:dyDescent="0.35">
      <c r="A82">
        <v>69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9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10">
        <v>0</v>
      </c>
      <c r="O82" s="8">
        <v>0</v>
      </c>
      <c r="P82" s="8">
        <v>28480911.489999902</v>
      </c>
    </row>
    <row r="83" spans="1:17" x14ac:dyDescent="0.35">
      <c r="A83">
        <v>70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9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10">
        <v>0</v>
      </c>
      <c r="O83" s="8">
        <v>0</v>
      </c>
      <c r="P83" s="8">
        <v>28480911.489999902</v>
      </c>
    </row>
    <row r="84" spans="1:17" x14ac:dyDescent="0.35">
      <c r="A84">
        <v>71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9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10">
        <v>0</v>
      </c>
      <c r="O84" s="8">
        <v>0</v>
      </c>
      <c r="P84" s="8">
        <v>28480911.489999902</v>
      </c>
    </row>
    <row r="85" spans="1:17" x14ac:dyDescent="0.35">
      <c r="A85">
        <v>72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9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10">
        <v>0</v>
      </c>
      <c r="O85" s="8">
        <v>0</v>
      </c>
      <c r="P85" s="8">
        <v>28480911.489999902</v>
      </c>
    </row>
    <row r="86" spans="1:17" ht="58.5" customHeight="1" x14ac:dyDescent="0.35">
      <c r="B86" s="2" t="s">
        <v>13</v>
      </c>
      <c r="C86" s="2" t="s">
        <v>14</v>
      </c>
      <c r="D86" s="2" t="s">
        <v>15</v>
      </c>
      <c r="E86" s="2" t="s">
        <v>16</v>
      </c>
      <c r="F86" s="2" t="s">
        <v>17</v>
      </c>
      <c r="G86" s="2" t="s">
        <v>18</v>
      </c>
      <c r="H86" s="4" t="s">
        <v>19</v>
      </c>
      <c r="I86" s="2" t="s">
        <v>20</v>
      </c>
      <c r="J86" s="2" t="s">
        <v>21</v>
      </c>
      <c r="K86" s="2" t="s">
        <v>22</v>
      </c>
      <c r="L86" s="2" t="s">
        <v>23</v>
      </c>
      <c r="M86" s="2" t="s">
        <v>24</v>
      </c>
      <c r="N86" s="6" t="s">
        <v>25</v>
      </c>
      <c r="O86" s="2" t="s">
        <v>26</v>
      </c>
      <c r="P86" s="2" t="s">
        <v>27</v>
      </c>
    </row>
    <row r="87" spans="1:17" s="7" customFormat="1" x14ac:dyDescent="0.35">
      <c r="A87" s="7" t="s">
        <v>28</v>
      </c>
      <c r="B87" s="11">
        <f>SUM(B14:B85)</f>
        <v>172800000</v>
      </c>
      <c r="C87" s="11">
        <f>MAX(C14:C85)</f>
        <v>74844000</v>
      </c>
      <c r="D87" s="11">
        <f t="shared" ref="D87:O87" si="0">SUM(D14:D85)</f>
        <v>58324000</v>
      </c>
      <c r="E87" s="11">
        <f t="shared" si="0"/>
        <v>58324000</v>
      </c>
      <c r="F87" s="11">
        <f t="shared" si="0"/>
        <v>21240000</v>
      </c>
      <c r="G87" s="11">
        <f t="shared" si="0"/>
        <v>135716000</v>
      </c>
      <c r="H87" s="12">
        <f t="shared" si="0"/>
        <v>194040000</v>
      </c>
      <c r="I87" s="11">
        <f t="shared" si="0"/>
        <v>30000000</v>
      </c>
      <c r="J87" s="11">
        <f t="shared" si="0"/>
        <v>5000000</v>
      </c>
      <c r="K87" s="11">
        <f t="shared" si="0"/>
        <v>95040000</v>
      </c>
      <c r="L87" s="11">
        <f t="shared" si="0"/>
        <v>15038100</v>
      </c>
      <c r="M87" s="11">
        <f t="shared" si="0"/>
        <v>20480988.510000002</v>
      </c>
      <c r="N87" s="13">
        <f t="shared" si="0"/>
        <v>165559088.50999999</v>
      </c>
      <c r="O87" s="11">
        <f t="shared" si="0"/>
        <v>28480911.49000001</v>
      </c>
      <c r="P87" s="11"/>
      <c r="Q87" s="11">
        <f>H87-N87</f>
        <v>28480911.49000001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real_estate_cashflow_report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李谦</dc:creator>
  <cp:lastModifiedBy>A09.李谦</cp:lastModifiedBy>
  <dcterms:created xsi:type="dcterms:W3CDTF">2024-07-25T07:34:14Z</dcterms:created>
  <dcterms:modified xsi:type="dcterms:W3CDTF">2024-08-13T01:07:42Z</dcterms:modified>
</cp:coreProperties>
</file>