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e\OneDrive\桌面\maya-calendar-streamlit\"/>
    </mc:Choice>
  </mc:AlternateContent>
  <xr:revisionPtr revIDLastSave="0" documentId="8_{B63C649A-499F-4F2E-AC7E-36A416E9CE57}" xr6:coauthVersionLast="47" xr6:coauthVersionMax="47" xr10:uidLastSave="{00000000-0000-0000-0000-000000000000}"/>
  <bookViews>
    <workbookView xWindow="-108" yWindow="-108" windowWidth="23256" windowHeight="12456" xr2:uid="{296307F0-D319-4571-946E-8852692BC816}"/>
  </bookViews>
  <sheets>
    <sheet name="工作表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1" l="1"/>
  <c r="E3" i="1"/>
  <c r="F3" i="1" s="1"/>
  <c r="C3" i="1"/>
  <c r="D3" i="1" s="1"/>
  <c r="B3" i="1"/>
  <c r="J3" i="1" s="1"/>
  <c r="K2" i="1" s="1"/>
  <c r="F2" i="1"/>
  <c r="E2" i="1"/>
  <c r="D2" i="1"/>
  <c r="H2" i="1" s="1"/>
  <c r="C2" i="1"/>
  <c r="B2" i="1"/>
  <c r="J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H3" i="1" l="1"/>
  <c r="B4" i="1"/>
  <c r="C4" i="1"/>
  <c r="I2" i="1"/>
  <c r="L2" i="1" s="1"/>
  <c r="M2" i="1" s="1"/>
  <c r="G2" i="1"/>
  <c r="E4" i="1"/>
  <c r="F4" i="1" l="1"/>
  <c r="E5" i="1"/>
  <c r="N2" i="1"/>
  <c r="O2" i="1"/>
  <c r="C5" i="1"/>
  <c r="D4" i="1"/>
  <c r="H4" i="1" s="1"/>
  <c r="J4" i="1"/>
  <c r="K3" i="1" s="1"/>
  <c r="B5" i="1"/>
  <c r="I3" i="1"/>
  <c r="L3" i="1" s="1"/>
  <c r="M3" i="1" s="1"/>
  <c r="G3" i="1"/>
  <c r="O3" i="1" l="1"/>
  <c r="N3" i="1"/>
  <c r="B6" i="1"/>
  <c r="J5" i="1"/>
  <c r="K4" i="1" s="1"/>
  <c r="I4" i="1"/>
  <c r="L4" i="1" s="1"/>
  <c r="M4" i="1" s="1"/>
  <c r="G4" i="1"/>
  <c r="D5" i="1"/>
  <c r="H5" i="1" s="1"/>
  <c r="C6" i="1"/>
  <c r="F5" i="1"/>
  <c r="E6" i="1"/>
  <c r="E7" i="1" l="1"/>
  <c r="F6" i="1"/>
  <c r="O4" i="1"/>
  <c r="N4" i="1"/>
  <c r="I5" i="1"/>
  <c r="L5" i="1" s="1"/>
  <c r="M5" i="1" s="1"/>
  <c r="G5" i="1"/>
  <c r="B7" i="1"/>
  <c r="J6" i="1"/>
  <c r="K5" i="1" s="1"/>
  <c r="C7" i="1"/>
  <c r="D6" i="1"/>
  <c r="H6" i="1" s="1"/>
  <c r="I6" i="1" l="1"/>
  <c r="L6" i="1" s="1"/>
  <c r="M6" i="1" s="1"/>
  <c r="G6" i="1"/>
  <c r="C8" i="1"/>
  <c r="D7" i="1"/>
  <c r="B8" i="1"/>
  <c r="J7" i="1"/>
  <c r="K6" i="1" s="1"/>
  <c r="O5" i="1"/>
  <c r="N5" i="1"/>
  <c r="E8" i="1"/>
  <c r="F7" i="1"/>
  <c r="E9" i="1" l="1"/>
  <c r="F8" i="1"/>
  <c r="H7" i="1"/>
  <c r="B9" i="1"/>
  <c r="J8" i="1"/>
  <c r="K7" i="1" s="1"/>
  <c r="D8" i="1"/>
  <c r="H8" i="1" s="1"/>
  <c r="C9" i="1"/>
  <c r="O6" i="1"/>
  <c r="N6" i="1"/>
  <c r="D9" i="1" l="1"/>
  <c r="C10" i="1"/>
  <c r="B10" i="1"/>
  <c r="J9" i="1"/>
  <c r="K8" i="1" s="1"/>
  <c r="I7" i="1"/>
  <c r="L7" i="1" s="1"/>
  <c r="M7" i="1" s="1"/>
  <c r="G7" i="1"/>
  <c r="I8" i="1"/>
  <c r="L8" i="1" s="1"/>
  <c r="M8" i="1" s="1"/>
  <c r="G8" i="1"/>
  <c r="E10" i="1"/>
  <c r="F9" i="1"/>
  <c r="F10" i="1" l="1"/>
  <c r="E11" i="1"/>
  <c r="B11" i="1"/>
  <c r="J10" i="1"/>
  <c r="K9" i="1" s="1"/>
  <c r="O7" i="1"/>
  <c r="N7" i="1"/>
  <c r="D10" i="1"/>
  <c r="H10" i="1" s="1"/>
  <c r="C11" i="1"/>
  <c r="O8" i="1"/>
  <c r="N8" i="1"/>
  <c r="H9" i="1"/>
  <c r="G9" i="1" l="1"/>
  <c r="I9" i="1"/>
  <c r="L9" i="1" s="1"/>
  <c r="M9" i="1" s="1"/>
  <c r="D11" i="1"/>
  <c r="C12" i="1"/>
  <c r="I10" i="1"/>
  <c r="L10" i="1" s="1"/>
  <c r="M10" i="1" s="1"/>
  <c r="G10" i="1"/>
  <c r="B12" i="1"/>
  <c r="J11" i="1"/>
  <c r="K10" i="1" s="1"/>
  <c r="F11" i="1"/>
  <c r="E12" i="1"/>
  <c r="F12" i="1" l="1"/>
  <c r="E13" i="1"/>
  <c r="B13" i="1"/>
  <c r="J12" i="1"/>
  <c r="K11" i="1" s="1"/>
  <c r="O10" i="1"/>
  <c r="N10" i="1"/>
  <c r="D12" i="1"/>
  <c r="H12" i="1" s="1"/>
  <c r="C13" i="1"/>
  <c r="H11" i="1"/>
  <c r="O9" i="1"/>
  <c r="N9" i="1"/>
  <c r="G11" i="1" l="1"/>
  <c r="I11" i="1"/>
  <c r="L11" i="1" s="1"/>
  <c r="M11" i="1" s="1"/>
  <c r="D13" i="1"/>
  <c r="C14" i="1"/>
  <c r="G12" i="1"/>
  <c r="I12" i="1"/>
  <c r="L12" i="1" s="1"/>
  <c r="M12" i="1" s="1"/>
  <c r="B14" i="1"/>
  <c r="J13" i="1"/>
  <c r="K12" i="1" s="1"/>
  <c r="F13" i="1"/>
  <c r="E14" i="1"/>
  <c r="F14" i="1" l="1"/>
  <c r="E15" i="1"/>
  <c r="J14" i="1"/>
  <c r="K13" i="1" s="1"/>
  <c r="B15" i="1"/>
  <c r="O12" i="1"/>
  <c r="N12" i="1"/>
  <c r="D14" i="1"/>
  <c r="H14" i="1" s="1"/>
  <c r="C15" i="1"/>
  <c r="H13" i="1"/>
  <c r="O11" i="1"/>
  <c r="N11" i="1"/>
  <c r="I13" i="1" l="1"/>
  <c r="L13" i="1" s="1"/>
  <c r="M13" i="1" s="1"/>
  <c r="G13" i="1"/>
  <c r="D15" i="1"/>
  <c r="C16" i="1"/>
  <c r="I14" i="1"/>
  <c r="L14" i="1" s="1"/>
  <c r="M14" i="1" s="1"/>
  <c r="G14" i="1"/>
  <c r="J15" i="1"/>
  <c r="K14" i="1" s="1"/>
  <c r="B16" i="1"/>
  <c r="F15" i="1"/>
  <c r="E16" i="1"/>
  <c r="F16" i="1" l="1"/>
  <c r="E17" i="1"/>
  <c r="J16" i="1"/>
  <c r="K15" i="1" s="1"/>
  <c r="B17" i="1"/>
  <c r="O14" i="1"/>
  <c r="N14" i="1"/>
  <c r="D16" i="1"/>
  <c r="H16" i="1" s="1"/>
  <c r="C17" i="1"/>
  <c r="H15" i="1"/>
  <c r="O13" i="1"/>
  <c r="N13" i="1"/>
  <c r="I15" i="1" l="1"/>
  <c r="L15" i="1" s="1"/>
  <c r="M15" i="1" s="1"/>
  <c r="G15" i="1"/>
  <c r="D17" i="1"/>
  <c r="C18" i="1"/>
  <c r="I16" i="1"/>
  <c r="L16" i="1" s="1"/>
  <c r="M16" i="1" s="1"/>
  <c r="G16" i="1"/>
  <c r="J17" i="1"/>
  <c r="K16" i="1" s="1"/>
  <c r="B18" i="1"/>
  <c r="F17" i="1"/>
  <c r="E18" i="1"/>
  <c r="F18" i="1" l="1"/>
  <c r="E19" i="1"/>
  <c r="J18" i="1"/>
  <c r="K17" i="1" s="1"/>
  <c r="B19" i="1"/>
  <c r="O16" i="1"/>
  <c r="N16" i="1"/>
  <c r="D18" i="1"/>
  <c r="H18" i="1" s="1"/>
  <c r="C19" i="1"/>
  <c r="H17" i="1"/>
  <c r="O15" i="1"/>
  <c r="N15" i="1"/>
  <c r="I17" i="1" l="1"/>
  <c r="L17" i="1" s="1"/>
  <c r="M17" i="1" s="1"/>
  <c r="G17" i="1"/>
  <c r="D19" i="1"/>
  <c r="C20" i="1"/>
  <c r="I18" i="1"/>
  <c r="L18" i="1" s="1"/>
  <c r="M18" i="1" s="1"/>
  <c r="G18" i="1"/>
  <c r="J19" i="1"/>
  <c r="K18" i="1" s="1"/>
  <c r="B20" i="1"/>
  <c r="F19" i="1"/>
  <c r="E20" i="1"/>
  <c r="F20" i="1" l="1"/>
  <c r="E21" i="1"/>
  <c r="J20" i="1"/>
  <c r="K19" i="1" s="1"/>
  <c r="B21" i="1"/>
  <c r="N18" i="1"/>
  <c r="O18" i="1"/>
  <c r="C21" i="1"/>
  <c r="D20" i="1"/>
  <c r="H20" i="1" s="1"/>
  <c r="H19" i="1"/>
  <c r="O17" i="1"/>
  <c r="N17" i="1"/>
  <c r="I19" i="1" l="1"/>
  <c r="L19" i="1" s="1"/>
  <c r="M19" i="1" s="1"/>
  <c r="G19" i="1"/>
  <c r="I20" i="1"/>
  <c r="L20" i="1" s="1"/>
  <c r="M20" i="1" s="1"/>
  <c r="G20" i="1"/>
  <c r="D21" i="1"/>
  <c r="C22" i="1"/>
  <c r="B22" i="1"/>
  <c r="J21" i="1"/>
  <c r="K20" i="1" s="1"/>
  <c r="F21" i="1"/>
  <c r="E22" i="1"/>
  <c r="F22" i="1" l="1"/>
  <c r="E23" i="1"/>
  <c r="B23" i="1"/>
  <c r="J22" i="1"/>
  <c r="K21" i="1" s="1"/>
  <c r="C23" i="1"/>
  <c r="D22" i="1"/>
  <c r="H22" i="1" s="1"/>
  <c r="H21" i="1"/>
  <c r="O20" i="1"/>
  <c r="N20" i="1"/>
  <c r="O19" i="1"/>
  <c r="N19" i="1"/>
  <c r="G21" i="1" l="1"/>
  <c r="I21" i="1"/>
  <c r="L21" i="1" s="1"/>
  <c r="M21" i="1" s="1"/>
  <c r="I22" i="1"/>
  <c r="L22" i="1" s="1"/>
  <c r="M22" i="1" s="1"/>
  <c r="G22" i="1"/>
  <c r="C24" i="1"/>
  <c r="D23" i="1"/>
  <c r="B24" i="1"/>
  <c r="J23" i="1"/>
  <c r="K22" i="1" s="1"/>
  <c r="E24" i="1"/>
  <c r="F23" i="1"/>
  <c r="E25" i="1" l="1"/>
  <c r="F24" i="1"/>
  <c r="B25" i="1"/>
  <c r="J24" i="1"/>
  <c r="K23" i="1" s="1"/>
  <c r="H23" i="1"/>
  <c r="C25" i="1"/>
  <c r="D24" i="1"/>
  <c r="H24" i="1" s="1"/>
  <c r="O22" i="1"/>
  <c r="N22" i="1"/>
  <c r="O21" i="1"/>
  <c r="N21" i="1"/>
  <c r="I24" i="1" l="1"/>
  <c r="L24" i="1" s="1"/>
  <c r="M24" i="1" s="1"/>
  <c r="G24" i="1"/>
  <c r="D25" i="1"/>
  <c r="C26" i="1"/>
  <c r="I23" i="1"/>
  <c r="L23" i="1" s="1"/>
  <c r="M23" i="1" s="1"/>
  <c r="G23" i="1"/>
  <c r="B26" i="1"/>
  <c r="J25" i="1"/>
  <c r="K24" i="1" s="1"/>
  <c r="F25" i="1"/>
  <c r="E26" i="1"/>
  <c r="F26" i="1" l="1"/>
  <c r="E27" i="1"/>
  <c r="B27" i="1"/>
  <c r="J26" i="1"/>
  <c r="K25" i="1" s="1"/>
  <c r="O23" i="1"/>
  <c r="N23" i="1"/>
  <c r="D26" i="1"/>
  <c r="H26" i="1" s="1"/>
  <c r="C27" i="1"/>
  <c r="H25" i="1"/>
  <c r="O24" i="1"/>
  <c r="N24" i="1"/>
  <c r="I25" i="1" l="1"/>
  <c r="L25" i="1" s="1"/>
  <c r="M25" i="1" s="1"/>
  <c r="G25" i="1"/>
  <c r="D27" i="1"/>
  <c r="C28" i="1"/>
  <c r="G26" i="1"/>
  <c r="I26" i="1"/>
  <c r="L26" i="1" s="1"/>
  <c r="M26" i="1" s="1"/>
  <c r="J27" i="1"/>
  <c r="K26" i="1" s="1"/>
  <c r="B28" i="1"/>
  <c r="F27" i="1"/>
  <c r="E28" i="1"/>
  <c r="F28" i="1" l="1"/>
  <c r="E29" i="1"/>
  <c r="O26" i="1"/>
  <c r="N26" i="1"/>
  <c r="D28" i="1"/>
  <c r="H28" i="1" s="1"/>
  <c r="C29" i="1"/>
  <c r="B29" i="1"/>
  <c r="J28" i="1"/>
  <c r="K27" i="1" s="1"/>
  <c r="H27" i="1"/>
  <c r="O25" i="1"/>
  <c r="N25" i="1"/>
  <c r="G27" i="1" l="1"/>
  <c r="I27" i="1"/>
  <c r="L27" i="1" s="1"/>
  <c r="M27" i="1" s="1"/>
  <c r="J29" i="1"/>
  <c r="K28" i="1" s="1"/>
  <c r="B30" i="1"/>
  <c r="D29" i="1"/>
  <c r="C30" i="1"/>
  <c r="I28" i="1"/>
  <c r="L28" i="1" s="1"/>
  <c r="M28" i="1" s="1"/>
  <c r="G28" i="1"/>
  <c r="F29" i="1"/>
  <c r="E30" i="1"/>
  <c r="F30" i="1" l="1"/>
  <c r="E31" i="1"/>
  <c r="O28" i="1"/>
  <c r="N28" i="1"/>
  <c r="D30" i="1"/>
  <c r="H30" i="1" s="1"/>
  <c r="C31" i="1"/>
  <c r="H29" i="1"/>
  <c r="J30" i="1"/>
  <c r="K29" i="1" s="1"/>
  <c r="B31" i="1"/>
  <c r="O27" i="1"/>
  <c r="N27" i="1"/>
  <c r="J31" i="1" l="1"/>
  <c r="K30" i="1" s="1"/>
  <c r="B32" i="1"/>
  <c r="D31" i="1"/>
  <c r="C32" i="1"/>
  <c r="I29" i="1"/>
  <c r="L29" i="1" s="1"/>
  <c r="M29" i="1" s="1"/>
  <c r="G29" i="1"/>
  <c r="I30" i="1"/>
  <c r="L30" i="1" s="1"/>
  <c r="M30" i="1" s="1"/>
  <c r="G30" i="1"/>
  <c r="F31" i="1"/>
  <c r="E32" i="1"/>
  <c r="E33" i="1" l="1"/>
  <c r="F32" i="1"/>
  <c r="O30" i="1"/>
  <c r="N30" i="1"/>
  <c r="O29" i="1"/>
  <c r="N29" i="1"/>
  <c r="C33" i="1"/>
  <c r="D32" i="1"/>
  <c r="H32" i="1" s="1"/>
  <c r="H31" i="1"/>
  <c r="J32" i="1"/>
  <c r="K31" i="1" s="1"/>
  <c r="B33" i="1"/>
  <c r="J33" i="1" l="1"/>
  <c r="K32" i="1" s="1"/>
  <c r="B34" i="1"/>
  <c r="I32" i="1"/>
  <c r="L32" i="1" s="1"/>
  <c r="M32" i="1" s="1"/>
  <c r="G32" i="1"/>
  <c r="D33" i="1"/>
  <c r="H33" i="1" s="1"/>
  <c r="C34" i="1"/>
  <c r="I31" i="1"/>
  <c r="L31" i="1" s="1"/>
  <c r="M31" i="1" s="1"/>
  <c r="G31" i="1"/>
  <c r="F33" i="1"/>
  <c r="E34" i="1"/>
  <c r="O31" i="1" l="1"/>
  <c r="N31" i="1"/>
  <c r="D34" i="1"/>
  <c r="C35" i="1"/>
  <c r="I33" i="1"/>
  <c r="L33" i="1" s="1"/>
  <c r="M33" i="1" s="1"/>
  <c r="G33" i="1"/>
  <c r="O32" i="1"/>
  <c r="N32" i="1"/>
  <c r="E35" i="1"/>
  <c r="F34" i="1"/>
  <c r="J34" i="1"/>
  <c r="K33" i="1" s="1"/>
  <c r="B35" i="1"/>
  <c r="N33" i="1" l="1"/>
  <c r="O33" i="1"/>
  <c r="D35" i="1"/>
  <c r="C36" i="1"/>
  <c r="J35" i="1"/>
  <c r="K34" i="1" s="1"/>
  <c r="B36" i="1"/>
  <c r="H34" i="1"/>
  <c r="F35" i="1"/>
  <c r="E36" i="1"/>
  <c r="I34" i="1" l="1"/>
  <c r="L34" i="1" s="1"/>
  <c r="M34" i="1" s="1"/>
  <c r="G34" i="1"/>
  <c r="B37" i="1"/>
  <c r="J36" i="1"/>
  <c r="K35" i="1" s="1"/>
  <c r="E37" i="1"/>
  <c r="F36" i="1"/>
  <c r="C37" i="1"/>
  <c r="D36" i="1"/>
  <c r="H35" i="1"/>
  <c r="C38" i="1" l="1"/>
  <c r="D37" i="1"/>
  <c r="H36" i="1"/>
  <c r="F37" i="1"/>
  <c r="E38" i="1"/>
  <c r="I35" i="1"/>
  <c r="L35" i="1" s="1"/>
  <c r="M35" i="1" s="1"/>
  <c r="G35" i="1"/>
  <c r="B38" i="1"/>
  <c r="J37" i="1"/>
  <c r="K36" i="1" s="1"/>
  <c r="O34" i="1"/>
  <c r="N34" i="1"/>
  <c r="O35" i="1" l="1"/>
  <c r="N35" i="1"/>
  <c r="I36" i="1"/>
  <c r="L36" i="1" s="1"/>
  <c r="M36" i="1" s="1"/>
  <c r="G36" i="1"/>
  <c r="B39" i="1"/>
  <c r="J38" i="1"/>
  <c r="K37" i="1" s="1"/>
  <c r="E39" i="1"/>
  <c r="F38" i="1"/>
  <c r="H37" i="1"/>
  <c r="C39" i="1"/>
  <c r="D38" i="1"/>
  <c r="H38" i="1" s="1"/>
  <c r="I38" i="1" l="1"/>
  <c r="L38" i="1" s="1"/>
  <c r="M38" i="1" s="1"/>
  <c r="G38" i="1"/>
  <c r="D39" i="1"/>
  <c r="C40" i="1"/>
  <c r="I37" i="1"/>
  <c r="L37" i="1" s="1"/>
  <c r="M37" i="1" s="1"/>
  <c r="G37" i="1"/>
  <c r="B40" i="1"/>
  <c r="J39" i="1"/>
  <c r="K38" i="1" s="1"/>
  <c r="O36" i="1"/>
  <c r="N36" i="1"/>
  <c r="E40" i="1"/>
  <c r="F39" i="1"/>
  <c r="B41" i="1" l="1"/>
  <c r="J40" i="1"/>
  <c r="K39" i="1" s="1"/>
  <c r="O37" i="1"/>
  <c r="N37" i="1"/>
  <c r="D40" i="1"/>
  <c r="C41" i="1"/>
  <c r="E41" i="1"/>
  <c r="F40" i="1"/>
  <c r="H39" i="1"/>
  <c r="O38" i="1"/>
  <c r="N38" i="1"/>
  <c r="H40" i="1" l="1"/>
  <c r="I39" i="1"/>
  <c r="L39" i="1" s="1"/>
  <c r="M39" i="1" s="1"/>
  <c r="G39" i="1"/>
  <c r="F41" i="1"/>
  <c r="E42" i="1"/>
  <c r="D41" i="1"/>
  <c r="H41" i="1" s="1"/>
  <c r="C42" i="1"/>
  <c r="B42" i="1"/>
  <c r="J41" i="1"/>
  <c r="K40" i="1" s="1"/>
  <c r="D42" i="1" l="1"/>
  <c r="C43" i="1"/>
  <c r="I41" i="1"/>
  <c r="L41" i="1" s="1"/>
  <c r="M41" i="1" s="1"/>
  <c r="G41" i="1"/>
  <c r="F42" i="1"/>
  <c r="E43" i="1"/>
  <c r="O39" i="1"/>
  <c r="N39" i="1"/>
  <c r="B43" i="1"/>
  <c r="J42" i="1"/>
  <c r="K41" i="1" s="1"/>
  <c r="I40" i="1"/>
  <c r="L40" i="1" s="1"/>
  <c r="M40" i="1" s="1"/>
  <c r="G40" i="1"/>
  <c r="F43" i="1" l="1"/>
  <c r="E44" i="1"/>
  <c r="O41" i="1"/>
  <c r="N41" i="1"/>
  <c r="D43" i="1"/>
  <c r="H43" i="1" s="1"/>
  <c r="C44" i="1"/>
  <c r="O40" i="1"/>
  <c r="N40" i="1"/>
  <c r="B44" i="1"/>
  <c r="J43" i="1"/>
  <c r="K42" i="1" s="1"/>
  <c r="H42" i="1"/>
  <c r="J44" i="1" l="1"/>
  <c r="K43" i="1" s="1"/>
  <c r="B45" i="1"/>
  <c r="G42" i="1"/>
  <c r="I42" i="1"/>
  <c r="L42" i="1" s="1"/>
  <c r="M42" i="1" s="1"/>
  <c r="G43" i="1"/>
  <c r="I43" i="1"/>
  <c r="L43" i="1" s="1"/>
  <c r="M43" i="1" s="1"/>
  <c r="F44" i="1"/>
  <c r="E45" i="1"/>
  <c r="D44" i="1"/>
  <c r="H44" i="1" s="1"/>
  <c r="C45" i="1"/>
  <c r="I44" i="1" l="1"/>
  <c r="L44" i="1" s="1"/>
  <c r="M44" i="1" s="1"/>
  <c r="G44" i="1"/>
  <c r="D45" i="1"/>
  <c r="C46" i="1"/>
  <c r="F45" i="1"/>
  <c r="E46" i="1"/>
  <c r="N42" i="1"/>
  <c r="O42" i="1"/>
  <c r="O43" i="1"/>
  <c r="N43" i="1"/>
  <c r="J45" i="1"/>
  <c r="K44" i="1" s="1"/>
  <c r="B46" i="1"/>
  <c r="J46" i="1" l="1"/>
  <c r="K45" i="1" s="1"/>
  <c r="B47" i="1"/>
  <c r="F46" i="1"/>
  <c r="E47" i="1"/>
  <c r="D46" i="1"/>
  <c r="H46" i="1" s="1"/>
  <c r="C47" i="1"/>
  <c r="H45" i="1"/>
  <c r="N44" i="1"/>
  <c r="O44" i="1"/>
  <c r="I45" i="1" l="1"/>
  <c r="L45" i="1" s="1"/>
  <c r="M45" i="1" s="1"/>
  <c r="G45" i="1"/>
  <c r="C48" i="1"/>
  <c r="D47" i="1"/>
  <c r="I46" i="1"/>
  <c r="L46" i="1" s="1"/>
  <c r="M46" i="1" s="1"/>
  <c r="G46" i="1"/>
  <c r="F47" i="1"/>
  <c r="E48" i="1"/>
  <c r="J47" i="1"/>
  <c r="K46" i="1" s="1"/>
  <c r="B48" i="1"/>
  <c r="J48" i="1" l="1"/>
  <c r="K47" i="1" s="1"/>
  <c r="B49" i="1"/>
  <c r="F48" i="1"/>
  <c r="E49" i="1"/>
  <c r="N46" i="1"/>
  <c r="O46" i="1"/>
  <c r="H47" i="1"/>
  <c r="D48" i="1"/>
  <c r="H48" i="1" s="1"/>
  <c r="C49" i="1"/>
  <c r="O45" i="1"/>
  <c r="N45" i="1"/>
  <c r="I48" i="1" l="1"/>
  <c r="L48" i="1" s="1"/>
  <c r="M48" i="1" s="1"/>
  <c r="G48" i="1"/>
  <c r="I47" i="1"/>
  <c r="L47" i="1" s="1"/>
  <c r="M47" i="1" s="1"/>
  <c r="G47" i="1"/>
  <c r="E50" i="1"/>
  <c r="F49" i="1"/>
  <c r="C50" i="1"/>
  <c r="D49" i="1"/>
  <c r="H49" i="1" s="1"/>
  <c r="J49" i="1"/>
  <c r="K48" i="1" s="1"/>
  <c r="B50" i="1"/>
  <c r="I49" i="1" l="1"/>
  <c r="L49" i="1" s="1"/>
  <c r="M49" i="1" s="1"/>
  <c r="G49" i="1"/>
  <c r="J50" i="1"/>
  <c r="K49" i="1" s="1"/>
  <c r="B51" i="1"/>
  <c r="D50" i="1"/>
  <c r="C51" i="1"/>
  <c r="E51" i="1"/>
  <c r="F50" i="1"/>
  <c r="O47" i="1"/>
  <c r="N47" i="1"/>
  <c r="N48" i="1"/>
  <c r="O48" i="1"/>
  <c r="C52" i="1" l="1"/>
  <c r="D51" i="1"/>
  <c r="H50" i="1"/>
  <c r="E52" i="1"/>
  <c r="F51" i="1"/>
  <c r="J51" i="1"/>
  <c r="K50" i="1" s="1"/>
  <c r="B52" i="1"/>
  <c r="N49" i="1"/>
  <c r="O49" i="1"/>
  <c r="B53" i="1" l="1"/>
  <c r="J52" i="1"/>
  <c r="K51" i="1" s="1"/>
  <c r="F52" i="1"/>
  <c r="E53" i="1"/>
  <c r="I50" i="1"/>
  <c r="L50" i="1" s="1"/>
  <c r="M50" i="1" s="1"/>
  <c r="G50" i="1"/>
  <c r="H51" i="1"/>
  <c r="D52" i="1"/>
  <c r="H52" i="1" s="1"/>
  <c r="C53" i="1"/>
  <c r="O50" i="1" l="1"/>
  <c r="N50" i="1"/>
  <c r="C54" i="1"/>
  <c r="D53" i="1"/>
  <c r="I51" i="1"/>
  <c r="L51" i="1" s="1"/>
  <c r="M51" i="1" s="1"/>
  <c r="G51" i="1"/>
  <c r="E54" i="1"/>
  <c r="F53" i="1"/>
  <c r="G52" i="1"/>
  <c r="I52" i="1"/>
  <c r="L52" i="1" s="1"/>
  <c r="M52" i="1" s="1"/>
  <c r="B54" i="1"/>
  <c r="J53" i="1"/>
  <c r="K52" i="1" s="1"/>
  <c r="B55" i="1" l="1"/>
  <c r="J54" i="1"/>
  <c r="K53" i="1" s="1"/>
  <c r="O52" i="1"/>
  <c r="N52" i="1"/>
  <c r="F54" i="1"/>
  <c r="E55" i="1"/>
  <c r="O51" i="1"/>
  <c r="N51" i="1"/>
  <c r="H53" i="1"/>
  <c r="C55" i="1"/>
  <c r="D54" i="1"/>
  <c r="H54" i="1" s="1"/>
  <c r="G54" i="1" l="1"/>
  <c r="I54" i="1"/>
  <c r="L54" i="1" s="1"/>
  <c r="M54" i="1" s="1"/>
  <c r="D55" i="1"/>
  <c r="C56" i="1"/>
  <c r="I53" i="1"/>
  <c r="L53" i="1" s="1"/>
  <c r="M53" i="1" s="1"/>
  <c r="G53" i="1"/>
  <c r="E56" i="1"/>
  <c r="F55" i="1"/>
  <c r="B56" i="1"/>
  <c r="J55" i="1"/>
  <c r="K54" i="1" s="1"/>
  <c r="B57" i="1" l="1"/>
  <c r="J56" i="1"/>
  <c r="K55" i="1" s="1"/>
  <c r="E57" i="1"/>
  <c r="F56" i="1"/>
  <c r="O53" i="1"/>
  <c r="N53" i="1"/>
  <c r="D56" i="1"/>
  <c r="H56" i="1" s="1"/>
  <c r="C57" i="1"/>
  <c r="H55" i="1"/>
  <c r="O54" i="1"/>
  <c r="N54" i="1"/>
  <c r="I55" i="1" l="1"/>
  <c r="L55" i="1" s="1"/>
  <c r="M55" i="1" s="1"/>
  <c r="G55" i="1"/>
  <c r="D57" i="1"/>
  <c r="C58" i="1"/>
  <c r="G56" i="1"/>
  <c r="I56" i="1"/>
  <c r="L56" i="1" s="1"/>
  <c r="M56" i="1" s="1"/>
  <c r="F57" i="1"/>
  <c r="E58" i="1"/>
  <c r="B58" i="1"/>
  <c r="J57" i="1"/>
  <c r="K56" i="1" s="1"/>
  <c r="B59" i="1" l="1"/>
  <c r="J58" i="1"/>
  <c r="K57" i="1" s="1"/>
  <c r="F58" i="1"/>
  <c r="E59" i="1"/>
  <c r="O56" i="1"/>
  <c r="N56" i="1"/>
  <c r="D58" i="1"/>
  <c r="H58" i="1" s="1"/>
  <c r="C59" i="1"/>
  <c r="H57" i="1"/>
  <c r="O55" i="1"/>
  <c r="N55" i="1"/>
  <c r="G57" i="1" l="1"/>
  <c r="I57" i="1"/>
  <c r="L57" i="1" s="1"/>
  <c r="M57" i="1" s="1"/>
  <c r="D59" i="1"/>
  <c r="C60" i="1"/>
  <c r="G58" i="1"/>
  <c r="I58" i="1"/>
  <c r="L58" i="1" s="1"/>
  <c r="M58" i="1" s="1"/>
  <c r="F59" i="1"/>
  <c r="E60" i="1"/>
  <c r="B60" i="1"/>
  <c r="J59" i="1"/>
  <c r="K58" i="1" s="1"/>
  <c r="J60" i="1" l="1"/>
  <c r="K59" i="1" s="1"/>
  <c r="B61" i="1"/>
  <c r="F60" i="1"/>
  <c r="E61" i="1"/>
  <c r="D60" i="1"/>
  <c r="H60" i="1" s="1"/>
  <c r="C61" i="1"/>
  <c r="O58" i="1"/>
  <c r="N58" i="1"/>
  <c r="H59" i="1"/>
  <c r="O57" i="1"/>
  <c r="N57" i="1"/>
  <c r="I60" i="1" l="1"/>
  <c r="L60" i="1" s="1"/>
  <c r="M60" i="1" s="1"/>
  <c r="G60" i="1"/>
  <c r="F61" i="1"/>
  <c r="E62" i="1"/>
  <c r="G59" i="1"/>
  <c r="I59" i="1"/>
  <c r="L59" i="1" s="1"/>
  <c r="M59" i="1" s="1"/>
  <c r="D61" i="1"/>
  <c r="H61" i="1" s="1"/>
  <c r="C62" i="1"/>
  <c r="J61" i="1"/>
  <c r="K60" i="1" s="1"/>
  <c r="B62" i="1"/>
  <c r="I61" i="1" l="1"/>
  <c r="L61" i="1" s="1"/>
  <c r="M61" i="1" s="1"/>
  <c r="G61" i="1"/>
  <c r="N59" i="1"/>
  <c r="O59" i="1"/>
  <c r="D62" i="1"/>
  <c r="C63" i="1"/>
  <c r="F62" i="1"/>
  <c r="E63" i="1"/>
  <c r="J62" i="1"/>
  <c r="K61" i="1" s="1"/>
  <c r="B63" i="1"/>
  <c r="O60" i="1"/>
  <c r="N60" i="1"/>
  <c r="F63" i="1" l="1"/>
  <c r="E64" i="1"/>
  <c r="C64" i="1"/>
  <c r="D63" i="1"/>
  <c r="H63" i="1" s="1"/>
  <c r="H62" i="1"/>
  <c r="J63" i="1"/>
  <c r="K62" i="1" s="1"/>
  <c r="B64" i="1"/>
  <c r="O61" i="1"/>
  <c r="N61" i="1"/>
  <c r="I62" i="1" l="1"/>
  <c r="L62" i="1" s="1"/>
  <c r="M62" i="1" s="1"/>
  <c r="G62" i="1"/>
  <c r="I63" i="1"/>
  <c r="L63" i="1" s="1"/>
  <c r="M63" i="1" s="1"/>
  <c r="G63" i="1"/>
  <c r="J64" i="1"/>
  <c r="K63" i="1" s="1"/>
  <c r="B65" i="1"/>
  <c r="D64" i="1"/>
  <c r="C65" i="1"/>
  <c r="F64" i="1"/>
  <c r="E65" i="1"/>
  <c r="E66" i="1" l="1"/>
  <c r="F65" i="1"/>
  <c r="H64" i="1"/>
  <c r="J65" i="1"/>
  <c r="K64" i="1" s="1"/>
  <c r="B66" i="1"/>
  <c r="O63" i="1"/>
  <c r="N63" i="1"/>
  <c r="D65" i="1"/>
  <c r="H65" i="1" s="1"/>
  <c r="C66" i="1"/>
  <c r="N62" i="1"/>
  <c r="O62" i="1"/>
  <c r="I65" i="1" l="1"/>
  <c r="L65" i="1" s="1"/>
  <c r="M65" i="1" s="1"/>
  <c r="G65" i="1"/>
  <c r="C67" i="1"/>
  <c r="D66" i="1"/>
  <c r="I64" i="1"/>
  <c r="L64" i="1" s="1"/>
  <c r="M64" i="1" s="1"/>
  <c r="G64" i="1"/>
  <c r="J66" i="1"/>
  <c r="K65" i="1" s="1"/>
  <c r="B67" i="1"/>
  <c r="F66" i="1"/>
  <c r="E67" i="1"/>
  <c r="O64" i="1" l="1"/>
  <c r="N64" i="1"/>
  <c r="H66" i="1"/>
  <c r="C68" i="1"/>
  <c r="D67" i="1"/>
  <c r="F67" i="1"/>
  <c r="E68" i="1"/>
  <c r="J67" i="1"/>
  <c r="K66" i="1" s="1"/>
  <c r="B68" i="1"/>
  <c r="N65" i="1"/>
  <c r="O65" i="1"/>
  <c r="H67" i="1" l="1"/>
  <c r="E69" i="1"/>
  <c r="F68" i="1"/>
  <c r="C69" i="1"/>
  <c r="D68" i="1"/>
  <c r="H68" i="1" s="1"/>
  <c r="B69" i="1"/>
  <c r="J68" i="1"/>
  <c r="K67" i="1" s="1"/>
  <c r="I66" i="1"/>
  <c r="L66" i="1" s="1"/>
  <c r="M66" i="1" s="1"/>
  <c r="G66" i="1"/>
  <c r="G68" i="1" l="1"/>
  <c r="I68" i="1"/>
  <c r="L68" i="1" s="1"/>
  <c r="M68" i="1" s="1"/>
  <c r="C70" i="1"/>
  <c r="D69" i="1"/>
  <c r="O66" i="1"/>
  <c r="N66" i="1"/>
  <c r="B70" i="1"/>
  <c r="J69" i="1"/>
  <c r="K68" i="1" s="1"/>
  <c r="E70" i="1"/>
  <c r="F69" i="1"/>
  <c r="I67" i="1"/>
  <c r="L67" i="1" s="1"/>
  <c r="M67" i="1" s="1"/>
  <c r="G67" i="1"/>
  <c r="B71" i="1" l="1"/>
  <c r="J70" i="1"/>
  <c r="K69" i="1" s="1"/>
  <c r="O67" i="1"/>
  <c r="N67" i="1"/>
  <c r="E71" i="1"/>
  <c r="F70" i="1"/>
  <c r="H69" i="1"/>
  <c r="C71" i="1"/>
  <c r="D70" i="1"/>
  <c r="H70" i="1" s="1"/>
  <c r="O68" i="1"/>
  <c r="N68" i="1"/>
  <c r="I70" i="1" l="1"/>
  <c r="L70" i="1" s="1"/>
  <c r="M70" i="1" s="1"/>
  <c r="G70" i="1"/>
  <c r="D71" i="1"/>
  <c r="C72" i="1"/>
  <c r="G69" i="1"/>
  <c r="I69" i="1"/>
  <c r="L69" i="1" s="1"/>
  <c r="M69" i="1" s="1"/>
  <c r="E72" i="1"/>
  <c r="F71" i="1"/>
  <c r="B72" i="1"/>
  <c r="J71" i="1"/>
  <c r="K70" i="1" s="1"/>
  <c r="E73" i="1" l="1"/>
  <c r="F72" i="1"/>
  <c r="O69" i="1"/>
  <c r="N69" i="1"/>
  <c r="D72" i="1"/>
  <c r="H72" i="1" s="1"/>
  <c r="C73" i="1"/>
  <c r="H71" i="1"/>
  <c r="B73" i="1"/>
  <c r="J72" i="1"/>
  <c r="K71" i="1" s="1"/>
  <c r="O70" i="1"/>
  <c r="N70" i="1"/>
  <c r="G71" i="1" l="1"/>
  <c r="I71" i="1"/>
  <c r="L71" i="1" s="1"/>
  <c r="M71" i="1" s="1"/>
  <c r="B74" i="1"/>
  <c r="J73" i="1"/>
  <c r="K72" i="1" s="1"/>
  <c r="D73" i="1"/>
  <c r="C74" i="1"/>
  <c r="I72" i="1"/>
  <c r="L72" i="1" s="1"/>
  <c r="M72" i="1" s="1"/>
  <c r="G72" i="1"/>
  <c r="F73" i="1"/>
  <c r="E74" i="1"/>
  <c r="D74" i="1" l="1"/>
  <c r="C75" i="1"/>
  <c r="F74" i="1"/>
  <c r="E75" i="1"/>
  <c r="H73" i="1"/>
  <c r="O72" i="1"/>
  <c r="N72" i="1"/>
  <c r="B75" i="1"/>
  <c r="J74" i="1"/>
  <c r="K73" i="1" s="1"/>
  <c r="O71" i="1"/>
  <c r="N71" i="1"/>
  <c r="J75" i="1" l="1"/>
  <c r="K74" i="1" s="1"/>
  <c r="B76" i="1"/>
  <c r="F75" i="1"/>
  <c r="E76" i="1"/>
  <c r="I73" i="1"/>
  <c r="L73" i="1" s="1"/>
  <c r="M73" i="1" s="1"/>
  <c r="G73" i="1"/>
  <c r="D75" i="1"/>
  <c r="H75" i="1" s="1"/>
  <c r="C76" i="1"/>
  <c r="H74" i="1"/>
  <c r="D76" i="1" l="1"/>
  <c r="C77" i="1"/>
  <c r="F76" i="1"/>
  <c r="E77" i="1"/>
  <c r="G74" i="1"/>
  <c r="I74" i="1"/>
  <c r="L74" i="1" s="1"/>
  <c r="M74" i="1" s="1"/>
  <c r="G75" i="1"/>
  <c r="I75" i="1"/>
  <c r="L75" i="1" s="1"/>
  <c r="M75" i="1" s="1"/>
  <c r="O73" i="1"/>
  <c r="N73" i="1"/>
  <c r="B77" i="1"/>
  <c r="J76" i="1"/>
  <c r="K75" i="1" s="1"/>
  <c r="J77" i="1" l="1"/>
  <c r="K76" i="1" s="1"/>
  <c r="B78" i="1"/>
  <c r="N75" i="1"/>
  <c r="O75" i="1"/>
  <c r="F77" i="1"/>
  <c r="E78" i="1"/>
  <c r="D77" i="1"/>
  <c r="H77" i="1" s="1"/>
  <c r="C78" i="1"/>
  <c r="O74" i="1"/>
  <c r="N74" i="1"/>
  <c r="H76" i="1"/>
  <c r="I76" i="1" l="1"/>
  <c r="L76" i="1" s="1"/>
  <c r="M76" i="1" s="1"/>
  <c r="G76" i="1"/>
  <c r="F78" i="1"/>
  <c r="E79" i="1"/>
  <c r="C79" i="1"/>
  <c r="D78" i="1"/>
  <c r="H78" i="1" s="1"/>
  <c r="I77" i="1"/>
  <c r="L77" i="1" s="1"/>
  <c r="M77" i="1" s="1"/>
  <c r="G77" i="1"/>
  <c r="J78" i="1"/>
  <c r="K77" i="1" s="1"/>
  <c r="B79" i="1"/>
  <c r="J79" i="1" l="1"/>
  <c r="K78" i="1" s="1"/>
  <c r="B80" i="1"/>
  <c r="I78" i="1"/>
  <c r="L78" i="1" s="1"/>
  <c r="M78" i="1" s="1"/>
  <c r="G78" i="1"/>
  <c r="C80" i="1"/>
  <c r="D79" i="1"/>
  <c r="F79" i="1"/>
  <c r="E80" i="1"/>
  <c r="N77" i="1"/>
  <c r="O77" i="1"/>
  <c r="O76" i="1"/>
  <c r="N76" i="1"/>
  <c r="O78" i="1" l="1"/>
  <c r="N78" i="1"/>
  <c r="E81" i="1"/>
  <c r="F80" i="1"/>
  <c r="H79" i="1"/>
  <c r="C81" i="1"/>
  <c r="D80" i="1"/>
  <c r="H80" i="1" s="1"/>
  <c r="J80" i="1"/>
  <c r="K79" i="1" s="1"/>
  <c r="B81" i="1"/>
  <c r="D81" i="1" l="1"/>
  <c r="C82" i="1"/>
  <c r="I79" i="1"/>
  <c r="L79" i="1" s="1"/>
  <c r="M79" i="1" s="1"/>
  <c r="G79" i="1"/>
  <c r="I80" i="1"/>
  <c r="L80" i="1" s="1"/>
  <c r="M80" i="1" s="1"/>
  <c r="G80" i="1"/>
  <c r="E82" i="1"/>
  <c r="F81" i="1"/>
  <c r="J81" i="1"/>
  <c r="K80" i="1" s="1"/>
  <c r="B82" i="1"/>
  <c r="J82" i="1" l="1"/>
  <c r="K81" i="1" s="1"/>
  <c r="B83" i="1"/>
  <c r="E83" i="1"/>
  <c r="F82" i="1"/>
  <c r="O79" i="1"/>
  <c r="N79" i="1"/>
  <c r="C83" i="1"/>
  <c r="D82" i="1"/>
  <c r="H82" i="1" s="1"/>
  <c r="O80" i="1"/>
  <c r="N80" i="1"/>
  <c r="H81" i="1"/>
  <c r="I81" i="1" l="1"/>
  <c r="L81" i="1" s="1"/>
  <c r="M81" i="1" s="1"/>
  <c r="G81" i="1"/>
  <c r="I82" i="1"/>
  <c r="L82" i="1" s="1"/>
  <c r="M82" i="1" s="1"/>
  <c r="G82" i="1"/>
  <c r="C84" i="1"/>
  <c r="D83" i="1"/>
  <c r="F83" i="1"/>
  <c r="E84" i="1"/>
  <c r="J83" i="1"/>
  <c r="K82" i="1" s="1"/>
  <c r="B84" i="1"/>
  <c r="E85" i="1" l="1"/>
  <c r="F84" i="1"/>
  <c r="B85" i="1"/>
  <c r="J84" i="1"/>
  <c r="K83" i="1" s="1"/>
  <c r="H83" i="1"/>
  <c r="D84" i="1"/>
  <c r="H84" i="1" s="1"/>
  <c r="C85" i="1"/>
  <c r="O82" i="1"/>
  <c r="N82" i="1"/>
  <c r="N81" i="1"/>
  <c r="O81" i="1"/>
  <c r="G84" i="1" l="1"/>
  <c r="I84" i="1"/>
  <c r="L84" i="1" s="1"/>
  <c r="M84" i="1" s="1"/>
  <c r="B86" i="1"/>
  <c r="J85" i="1"/>
  <c r="K84" i="1" s="1"/>
  <c r="C86" i="1"/>
  <c r="D85" i="1"/>
  <c r="I83" i="1"/>
  <c r="L83" i="1" s="1"/>
  <c r="M83" i="1" s="1"/>
  <c r="G83" i="1"/>
  <c r="E86" i="1"/>
  <c r="F85" i="1"/>
  <c r="F86" i="1" l="1"/>
  <c r="E87" i="1"/>
  <c r="H85" i="1"/>
  <c r="C87" i="1"/>
  <c r="D86" i="1"/>
  <c r="H86" i="1" s="1"/>
  <c r="O83" i="1"/>
  <c r="N83" i="1"/>
  <c r="B87" i="1"/>
  <c r="J86" i="1"/>
  <c r="K85" i="1" s="1"/>
  <c r="O84" i="1"/>
  <c r="N84" i="1"/>
  <c r="D87" i="1" l="1"/>
  <c r="C88" i="1"/>
  <c r="B88" i="1"/>
  <c r="J87" i="1"/>
  <c r="K86" i="1" s="1"/>
  <c r="I85" i="1"/>
  <c r="L85" i="1" s="1"/>
  <c r="M85" i="1" s="1"/>
  <c r="G85" i="1"/>
  <c r="E88" i="1"/>
  <c r="F87" i="1"/>
  <c r="I86" i="1"/>
  <c r="L86" i="1" s="1"/>
  <c r="M86" i="1" s="1"/>
  <c r="G86" i="1"/>
  <c r="O85" i="1" l="1"/>
  <c r="N85" i="1"/>
  <c r="B89" i="1"/>
  <c r="J88" i="1"/>
  <c r="K87" i="1" s="1"/>
  <c r="D88" i="1"/>
  <c r="C89" i="1"/>
  <c r="O86" i="1"/>
  <c r="N86" i="1"/>
  <c r="E89" i="1"/>
  <c r="F88" i="1"/>
  <c r="H87" i="1"/>
  <c r="D89" i="1" l="1"/>
  <c r="C90" i="1"/>
  <c r="H88" i="1"/>
  <c r="I87" i="1"/>
  <c r="L87" i="1" s="1"/>
  <c r="M87" i="1" s="1"/>
  <c r="G87" i="1"/>
  <c r="F89" i="1"/>
  <c r="E90" i="1"/>
  <c r="B90" i="1"/>
  <c r="J89" i="1"/>
  <c r="K88" i="1" s="1"/>
  <c r="B91" i="1" l="1"/>
  <c r="J90" i="1"/>
  <c r="K89" i="1" s="1"/>
  <c r="F90" i="1"/>
  <c r="E91" i="1"/>
  <c r="G88" i="1"/>
  <c r="I88" i="1"/>
  <c r="L88" i="1" s="1"/>
  <c r="M88" i="1" s="1"/>
  <c r="D90" i="1"/>
  <c r="H90" i="1" s="1"/>
  <c r="C91" i="1"/>
  <c r="O87" i="1"/>
  <c r="N87" i="1"/>
  <c r="H89" i="1"/>
  <c r="D91" i="1" l="1"/>
  <c r="C92" i="1"/>
  <c r="I89" i="1"/>
  <c r="L89" i="1" s="1"/>
  <c r="M89" i="1" s="1"/>
  <c r="G89" i="1"/>
  <c r="G90" i="1"/>
  <c r="I90" i="1"/>
  <c r="L90" i="1" s="1"/>
  <c r="M90" i="1" s="1"/>
  <c r="F91" i="1"/>
  <c r="E92" i="1"/>
  <c r="O88" i="1"/>
  <c r="N88" i="1"/>
  <c r="B92" i="1"/>
  <c r="J91" i="1"/>
  <c r="K90" i="1" s="1"/>
  <c r="B93" i="1" l="1"/>
  <c r="J92" i="1"/>
  <c r="K91" i="1" s="1"/>
  <c r="O89" i="1"/>
  <c r="N89" i="1"/>
  <c r="O90" i="1"/>
  <c r="N90" i="1"/>
  <c r="D92" i="1"/>
  <c r="C93" i="1"/>
  <c r="F92" i="1"/>
  <c r="E93" i="1"/>
  <c r="H91" i="1"/>
  <c r="D93" i="1" l="1"/>
  <c r="C94" i="1"/>
  <c r="G91" i="1"/>
  <c r="I91" i="1"/>
  <c r="L91" i="1" s="1"/>
  <c r="M91" i="1" s="1"/>
  <c r="H92" i="1"/>
  <c r="F93" i="1"/>
  <c r="E94" i="1"/>
  <c r="J93" i="1"/>
  <c r="K92" i="1" s="1"/>
  <c r="B94" i="1"/>
  <c r="J94" i="1" l="1"/>
  <c r="K93" i="1" s="1"/>
  <c r="B95" i="1"/>
  <c r="F94" i="1"/>
  <c r="E95" i="1"/>
  <c r="N91" i="1"/>
  <c r="O91" i="1"/>
  <c r="C95" i="1"/>
  <c r="D94" i="1"/>
  <c r="H94" i="1" s="1"/>
  <c r="I92" i="1"/>
  <c r="L92" i="1" s="1"/>
  <c r="M92" i="1" s="1"/>
  <c r="G92" i="1"/>
  <c r="H93" i="1"/>
  <c r="I94" i="1" l="1"/>
  <c r="L94" i="1" s="1"/>
  <c r="M94" i="1" s="1"/>
  <c r="G94" i="1"/>
  <c r="D95" i="1"/>
  <c r="C96" i="1"/>
  <c r="F95" i="1"/>
  <c r="E96" i="1"/>
  <c r="O92" i="1"/>
  <c r="N92" i="1"/>
  <c r="I93" i="1"/>
  <c r="L93" i="1" s="1"/>
  <c r="M93" i="1" s="1"/>
  <c r="G93" i="1"/>
  <c r="J95" i="1"/>
  <c r="K94" i="1" s="1"/>
  <c r="B96" i="1"/>
  <c r="J96" i="1" l="1"/>
  <c r="K95" i="1" s="1"/>
  <c r="B97" i="1"/>
  <c r="O93" i="1"/>
  <c r="N93" i="1"/>
  <c r="C97" i="1"/>
  <c r="D96" i="1"/>
  <c r="H95" i="1"/>
  <c r="E97" i="1"/>
  <c r="F96" i="1"/>
  <c r="O94" i="1"/>
  <c r="N94" i="1"/>
  <c r="I95" i="1" l="1"/>
  <c r="L95" i="1" s="1"/>
  <c r="M95" i="1" s="1"/>
  <c r="G95" i="1"/>
  <c r="D97" i="1"/>
  <c r="C98" i="1"/>
  <c r="F97" i="1"/>
  <c r="E98" i="1"/>
  <c r="H96" i="1"/>
  <c r="J97" i="1"/>
  <c r="K96" i="1" s="1"/>
  <c r="B98" i="1"/>
  <c r="E99" i="1" l="1"/>
  <c r="F98" i="1"/>
  <c r="J98" i="1"/>
  <c r="K97" i="1" s="1"/>
  <c r="B99" i="1"/>
  <c r="C99" i="1"/>
  <c r="D98" i="1"/>
  <c r="H98" i="1" s="1"/>
  <c r="I96" i="1"/>
  <c r="L96" i="1" s="1"/>
  <c r="M96" i="1" s="1"/>
  <c r="G96" i="1"/>
  <c r="H97" i="1"/>
  <c r="O95" i="1"/>
  <c r="N95" i="1"/>
  <c r="I97" i="1" l="1"/>
  <c r="L97" i="1" s="1"/>
  <c r="M97" i="1" s="1"/>
  <c r="G97" i="1"/>
  <c r="C100" i="1"/>
  <c r="D99" i="1"/>
  <c r="J99" i="1"/>
  <c r="K98" i="1" s="1"/>
  <c r="B100" i="1"/>
  <c r="I98" i="1"/>
  <c r="L98" i="1" s="1"/>
  <c r="M98" i="1" s="1"/>
  <c r="G98" i="1"/>
  <c r="O96" i="1"/>
  <c r="N96" i="1"/>
  <c r="F99" i="1"/>
  <c r="E100" i="1"/>
  <c r="E101" i="1" l="1"/>
  <c r="F100" i="1"/>
  <c r="O98" i="1"/>
  <c r="N98" i="1"/>
  <c r="B101" i="1"/>
  <c r="J100" i="1"/>
  <c r="K99" i="1" s="1"/>
  <c r="H99" i="1"/>
  <c r="D100" i="1"/>
  <c r="H100" i="1" s="1"/>
  <c r="C101" i="1"/>
  <c r="N97" i="1"/>
  <c r="O97" i="1"/>
  <c r="C102" i="1" l="1"/>
  <c r="D101" i="1"/>
  <c r="I100" i="1"/>
  <c r="L100" i="1" s="1"/>
  <c r="M100" i="1" s="1"/>
  <c r="G100" i="1"/>
  <c r="I99" i="1"/>
  <c r="L99" i="1" s="1"/>
  <c r="M99" i="1" s="1"/>
  <c r="G99" i="1"/>
  <c r="B102" i="1"/>
  <c r="J101" i="1"/>
  <c r="K100" i="1" s="1"/>
  <c r="E102" i="1"/>
  <c r="F101" i="1"/>
  <c r="F102" i="1" l="1"/>
  <c r="E103" i="1"/>
  <c r="B103" i="1"/>
  <c r="J102" i="1"/>
  <c r="K101" i="1" s="1"/>
  <c r="O100" i="1"/>
  <c r="N100" i="1"/>
  <c r="O99" i="1"/>
  <c r="N99" i="1"/>
  <c r="H101" i="1"/>
  <c r="C103" i="1"/>
  <c r="D102" i="1"/>
  <c r="H102" i="1" s="1"/>
  <c r="I101" i="1" l="1"/>
  <c r="L101" i="1" s="1"/>
  <c r="M101" i="1" s="1"/>
  <c r="G101" i="1"/>
  <c r="B104" i="1"/>
  <c r="J103" i="1"/>
  <c r="K102" i="1" s="1"/>
  <c r="I102" i="1"/>
  <c r="L102" i="1" s="1"/>
  <c r="M102" i="1" s="1"/>
  <c r="G102" i="1"/>
  <c r="D103" i="1"/>
  <c r="C104" i="1"/>
  <c r="E104" i="1"/>
  <c r="F103" i="1"/>
  <c r="D104" i="1" l="1"/>
  <c r="C105" i="1"/>
  <c r="O102" i="1"/>
  <c r="N102" i="1"/>
  <c r="E105" i="1"/>
  <c r="F104" i="1"/>
  <c r="H103" i="1"/>
  <c r="B105" i="1"/>
  <c r="J104" i="1"/>
  <c r="K103" i="1" s="1"/>
  <c r="O101" i="1"/>
  <c r="N101" i="1"/>
  <c r="B106" i="1" l="1"/>
  <c r="J105" i="1"/>
  <c r="K104" i="1" s="1"/>
  <c r="F105" i="1"/>
  <c r="E106" i="1"/>
  <c r="I103" i="1"/>
  <c r="L103" i="1" s="1"/>
  <c r="M103" i="1" s="1"/>
  <c r="G103" i="1"/>
  <c r="D105" i="1"/>
  <c r="H105" i="1" s="1"/>
  <c r="C106" i="1"/>
  <c r="H104" i="1"/>
  <c r="I104" i="1" l="1"/>
  <c r="L104" i="1" s="1"/>
  <c r="M104" i="1" s="1"/>
  <c r="G104" i="1"/>
  <c r="D106" i="1"/>
  <c r="C107" i="1"/>
  <c r="I105" i="1"/>
  <c r="L105" i="1" s="1"/>
  <c r="M105" i="1" s="1"/>
  <c r="G105" i="1"/>
  <c r="O103" i="1"/>
  <c r="N103" i="1"/>
  <c r="F106" i="1"/>
  <c r="E107" i="1"/>
  <c r="B107" i="1"/>
  <c r="J106" i="1"/>
  <c r="K105" i="1" s="1"/>
  <c r="J107" i="1" l="1"/>
  <c r="K106" i="1" s="1"/>
  <c r="B108" i="1"/>
  <c r="F107" i="1"/>
  <c r="E108" i="1"/>
  <c r="N105" i="1"/>
  <c r="O105" i="1"/>
  <c r="D107" i="1"/>
  <c r="H107" i="1" s="1"/>
  <c r="C108" i="1"/>
  <c r="H106" i="1"/>
  <c r="O104" i="1"/>
  <c r="N104" i="1"/>
  <c r="G106" i="1" l="1"/>
  <c r="I106" i="1"/>
  <c r="L106" i="1" s="1"/>
  <c r="M106" i="1" s="1"/>
  <c r="D108" i="1"/>
  <c r="C109" i="1"/>
  <c r="F108" i="1"/>
  <c r="E109" i="1"/>
  <c r="G107" i="1"/>
  <c r="I107" i="1"/>
  <c r="L107" i="1" s="1"/>
  <c r="M107" i="1" s="1"/>
  <c r="B109" i="1"/>
  <c r="J108" i="1"/>
  <c r="K107" i="1" s="1"/>
  <c r="N107" i="1" l="1"/>
  <c r="O107" i="1"/>
  <c r="F109" i="1"/>
  <c r="E110" i="1"/>
  <c r="D109" i="1"/>
  <c r="H109" i="1" s="1"/>
  <c r="C110" i="1"/>
  <c r="J109" i="1"/>
  <c r="K108" i="1" s="1"/>
  <c r="B110" i="1"/>
  <c r="H108" i="1"/>
  <c r="O106" i="1"/>
  <c r="N106" i="1"/>
  <c r="C111" i="1" l="1"/>
  <c r="D110" i="1"/>
  <c r="J110" i="1"/>
  <c r="K109" i="1" s="1"/>
  <c r="B111" i="1"/>
  <c r="I109" i="1"/>
  <c r="L109" i="1" s="1"/>
  <c r="M109" i="1" s="1"/>
  <c r="G109" i="1"/>
  <c r="F110" i="1"/>
  <c r="E111" i="1"/>
  <c r="I108" i="1"/>
  <c r="L108" i="1" s="1"/>
  <c r="M108" i="1" s="1"/>
  <c r="G108" i="1"/>
  <c r="N109" i="1" l="1"/>
  <c r="O109" i="1"/>
  <c r="J111" i="1"/>
  <c r="K110" i="1" s="1"/>
  <c r="B112" i="1"/>
  <c r="O108" i="1"/>
  <c r="N108" i="1"/>
  <c r="F111" i="1"/>
  <c r="E112" i="1"/>
  <c r="H110" i="1"/>
  <c r="D111" i="1"/>
  <c r="H111" i="1" s="1"/>
  <c r="C112" i="1"/>
  <c r="D112" i="1" l="1"/>
  <c r="C113" i="1"/>
  <c r="I110" i="1"/>
  <c r="L110" i="1" s="1"/>
  <c r="M110" i="1" s="1"/>
  <c r="G110" i="1"/>
  <c r="E113" i="1"/>
  <c r="F112" i="1"/>
  <c r="J112" i="1"/>
  <c r="K111" i="1" s="1"/>
  <c r="B113" i="1"/>
  <c r="I111" i="1"/>
  <c r="L111" i="1" s="1"/>
  <c r="M111" i="1" s="1"/>
  <c r="G111" i="1"/>
  <c r="O111" i="1" l="1"/>
  <c r="N111" i="1"/>
  <c r="J113" i="1"/>
  <c r="K112" i="1" s="1"/>
  <c r="B114" i="1"/>
  <c r="J114" i="1" s="1"/>
  <c r="K113" i="1" s="1"/>
  <c r="F113" i="1"/>
  <c r="E114" i="1"/>
  <c r="F114" i="1" s="1"/>
  <c r="O110" i="1"/>
  <c r="N110" i="1"/>
  <c r="D113" i="1"/>
  <c r="H113" i="1" s="1"/>
  <c r="C114" i="1"/>
  <c r="D114" i="1" s="1"/>
  <c r="H114" i="1" s="1"/>
  <c r="H112" i="1"/>
  <c r="I113" i="1" l="1"/>
  <c r="L113" i="1" s="1"/>
  <c r="M113" i="1" s="1"/>
  <c r="G113" i="1"/>
  <c r="I112" i="1"/>
  <c r="L112" i="1" s="1"/>
  <c r="M112" i="1" s="1"/>
  <c r="G112" i="1"/>
  <c r="I114" i="1"/>
  <c r="L114" i="1" s="1"/>
  <c r="M114" i="1" s="1"/>
  <c r="G114" i="1"/>
  <c r="O114" i="1" l="1"/>
  <c r="N114" i="1"/>
  <c r="O112" i="1"/>
  <c r="N112" i="1"/>
  <c r="N113" i="1"/>
  <c r="O113" i="1"/>
</calcChain>
</file>

<file path=xl/sharedStrings.xml><?xml version="1.0" encoding="utf-8"?>
<sst xmlns="http://schemas.openxmlformats.org/spreadsheetml/2006/main" count="15" uniqueCount="15">
  <si>
    <t>歲數</t>
    <phoneticPr fontId="2" type="noConversion"/>
  </si>
  <si>
    <t>起始年</t>
    <phoneticPr fontId="2" type="noConversion"/>
  </si>
  <si>
    <t>調性數字</t>
    <phoneticPr fontId="2" type="noConversion"/>
  </si>
  <si>
    <t>調性</t>
    <phoneticPr fontId="2" type="noConversion"/>
  </si>
  <si>
    <t>圖騰數字</t>
    <phoneticPr fontId="2" type="noConversion"/>
  </si>
  <si>
    <t>圖騰</t>
    <phoneticPr fontId="2" type="noConversion"/>
  </si>
  <si>
    <t>對應KIN</t>
    <phoneticPr fontId="2" type="noConversion"/>
  </si>
  <si>
    <t>主印記</t>
    <phoneticPr fontId="2" type="noConversion"/>
  </si>
  <si>
    <t>波符加印記</t>
    <phoneticPr fontId="2" type="noConversion"/>
  </si>
  <si>
    <t>起始日期</t>
    <phoneticPr fontId="2" type="noConversion"/>
  </si>
  <si>
    <t>結束日期</t>
    <phoneticPr fontId="2" type="noConversion"/>
  </si>
  <si>
    <t>諧波</t>
    <phoneticPr fontId="2" type="noConversion"/>
  </si>
  <si>
    <t>對應卦象</t>
    <phoneticPr fontId="2" type="noConversion"/>
  </si>
  <si>
    <t>主題</t>
    <phoneticPr fontId="2" type="noConversion"/>
  </si>
  <si>
    <t>說明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</si>
</sst>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4]gge&quot;年&quot;m&quot;月&quot;d&quot;日&quot;;@"/>
    <numFmt numFmtId="177" formatCode="[$-404]ggge&quot;年&quot;m&quot;月&quot;d&quot;日&quot;;@"/>
  </numFmts>
  <fonts count="5" x14ac:knownFonts="1">
    <font>
      <sz val="12"/>
      <color theme="1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微軟正黑體"/>
      <family val="2"/>
      <charset val="136"/>
    </font>
    <font>
      <sz val="18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1" fillId="7" borderId="1" xfId="0" applyFont="1" applyFill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3"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Relationship Id="rId1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星際年"/>
      <sheetName val="對應瑪雅生日"/>
      <sheetName val="銀河易經編碼"/>
      <sheetName val="卓爾金曆KIN對照表"/>
      <sheetName val="通訊錄"/>
      <sheetName val="圖騰調性對應清單"/>
      <sheetName val="主印記"/>
      <sheetName val="流年印記"/>
      <sheetName val="個人流日印記"/>
      <sheetName val="PSI印記"/>
      <sheetName val="女神印記"/>
      <sheetName val="對等印記"/>
      <sheetName val="光點計算參照表"/>
      <sheetName val="矩陣"/>
      <sheetName val="八個光點計算"/>
      <sheetName val="52流年印記"/>
      <sheetName val="國王預言棋盤"/>
      <sheetName val="內在小孩印記計算"/>
      <sheetName val="合盤印記計算"/>
      <sheetName val="全腦調頻"/>
    </sheetNames>
    <sheetDataSet>
      <sheetData sheetId="0"/>
      <sheetData sheetId="1"/>
      <sheetData sheetId="2">
        <row r="2">
          <cell r="B2" t="str">
            <v>乾為天</v>
          </cell>
          <cell r="J2" t="str">
            <v>創世起源</v>
          </cell>
          <cell r="K2" t="str">
            <v>宇宙之樹內，有創造的門戶
時間掌握了空間的氣息
從失落的時間間隔中，創世湧現</v>
          </cell>
          <cell r="AA2" t="str">
            <v>諧波1 
自我存在的輸入，賦予形式的盛開</v>
          </cell>
        </row>
        <row r="3">
          <cell r="B3" t="str">
            <v>坤為地</v>
          </cell>
          <cell r="J3" t="str">
            <v>初始母體</v>
          </cell>
          <cell r="K3" t="str">
            <v>月亮教導樹，如同地球呼吸
紅星球擁有雙月—是記憶的符號
透由極性藝術，一分為二</v>
          </cell>
          <cell r="AA3" t="str">
            <v>諧波65
宇宙的母體矩陣，自我調整當下的宇宙之火</v>
          </cell>
        </row>
        <row r="4">
          <cell r="B4" t="str">
            <v>水雷屯</v>
          </cell>
          <cell r="J4" t="str">
            <v>新生萌芽</v>
          </cell>
          <cell r="K4" t="str">
            <v>在樹梢上閃耀，月亮永新
來自中心平靜心智之花
自然之美是動人的祈禱</v>
          </cell>
          <cell r="AA4" t="str">
            <v>諧波59
月亮的輸出，表現挑戰的智能</v>
          </cell>
        </row>
        <row r="5">
          <cell r="B5" t="str">
            <v>山水蒙</v>
          </cell>
          <cell r="J5" t="str">
            <v>再次聆聽</v>
          </cell>
          <cell r="K5" t="str">
            <v>聆聽創造的多維度真言
樹用內在年輪保留了時間
刺穿感官的窄門</v>
          </cell>
          <cell r="AA5" t="str">
            <v>諧波31 
共鳴的輸入，賦予協調的盛開</v>
          </cell>
        </row>
        <row r="6">
          <cell r="B6" t="str">
            <v>水天需</v>
          </cell>
          <cell r="J6" t="str">
            <v>眾人匯聚</v>
          </cell>
          <cell r="K6" t="str">
            <v>終於相聚了，他們相互瞭解而照亮彼此
隨著一個接一個的月亮，他們跟隨著時間
在他們心智中，人們預見一個聚會時機</v>
          </cell>
          <cell r="AA6" t="str">
            <v>諧波10
磁性的母體矩陣，自我調整目的的宇宙之火</v>
          </cell>
        </row>
        <row r="7">
          <cell r="B7" t="str">
            <v>天水訟</v>
          </cell>
          <cell r="J7" t="str">
            <v>眾人分開</v>
          </cell>
          <cell r="K7" t="str">
            <v>所有星星皆有其獨特本性
煉金術士將靈性從黃金中分離
在六天中搜尋瑪納，天賜食糧</v>
          </cell>
          <cell r="AA7" t="str">
            <v>諧波19
光譜的輸出，表現解脫的智能</v>
          </cell>
        </row>
        <row r="8">
          <cell r="B8" t="str">
            <v>地水師</v>
          </cell>
          <cell r="J8" t="str">
            <v>眾人之力</v>
          </cell>
          <cell r="K8" t="str">
            <v>愛，是他們從地球收到的禮物
如同單一的宗族，他們升起了時間之樹
從他們自己的心智中，眾人出現</v>
          </cell>
          <cell r="AA8" t="str">
            <v>諧波34
韻律的輸出，表現均衡的智能</v>
          </cell>
        </row>
        <row r="9">
          <cell r="B9" t="str">
            <v>水地比</v>
          </cell>
          <cell r="J9" t="str">
            <v>眾人團結</v>
          </cell>
          <cell r="K9" t="str">
            <v>微觀世界承載天堂，新的破曉時分
時間之樹在時空重新加入時出現
合一寫在樹的年輪上</v>
          </cell>
          <cell r="AA9" t="str">
            <v>諧波62
磁性的儲存，記得目的的優雅</v>
          </cell>
        </row>
        <row r="10">
          <cell r="B10" t="str">
            <v>風天小畜</v>
          </cell>
          <cell r="J10" t="str">
            <v>自律</v>
          </cell>
          <cell r="K10" t="str">
            <v>在時間之流鍾臣服你的心智
專注的聖杯裝滿太陽之光
將你的心智固定在不變之源上</v>
          </cell>
          <cell r="AA10" t="str">
            <v>諧波8
韻律的作用，構建均衡的自由意志</v>
          </cell>
        </row>
        <row r="11">
          <cell r="B11" t="str">
            <v>天澤履</v>
          </cell>
          <cell r="J11" t="str">
            <v>履行實踐</v>
          </cell>
          <cell r="K11" t="str">
            <v>記憶之書被深深掩埋
沒有藉口的冥想
離開因果而意識到自我</v>
          </cell>
          <cell r="AA11" t="str">
            <v>諧波16
水晶的輸入，賦予合作的盛開</v>
          </cell>
        </row>
        <row r="12">
          <cell r="B12" t="str">
            <v>地天泰</v>
          </cell>
          <cell r="J12" t="str">
            <v>動力生機</v>
          </cell>
          <cell r="K12" t="str">
            <v>空間根據意識轉換形式
障礙消融於輻射光芒的海洋中
劃分時間，給予空間形式</v>
          </cell>
          <cell r="AA12" t="str">
            <v>諧波14
自我存在的輸出，表現形式的智能</v>
          </cell>
        </row>
        <row r="13">
          <cell r="B13" t="str">
            <v>天地否</v>
          </cell>
          <cell r="J13" t="str">
            <v>穩定</v>
          </cell>
          <cell r="K13" t="str">
            <v>時間真理發展出其結晶形式
培養內在太陽
靜謐的心智穩定空間</v>
          </cell>
          <cell r="AA13" t="str">
            <v>諧波52
宇宙的儲存，記得當下的優雅</v>
          </cell>
        </row>
        <row r="14">
          <cell r="B14" t="str">
            <v>天火同人</v>
          </cell>
          <cell r="J14" t="str">
            <v>同心協力之眾人</v>
          </cell>
          <cell r="K14" t="str">
            <v>一個太陽水晶升起—眾人跟隨的標誌
一顆遠古星星之美由其思想而生
眾人聚集在村莊廣場</v>
          </cell>
          <cell r="AA14" t="str">
            <v>諧波32
光譜的儲存，記得解脫的優雅</v>
          </cell>
        </row>
        <row r="15">
          <cell r="B15" t="str">
            <v>火天大有</v>
          </cell>
          <cell r="J15" t="str">
            <v>眾人的智慧</v>
          </cell>
          <cell r="K15" t="str">
            <v>專注帶來更高維度的接觸
宇宙的對齊，增加了時間的知識
與地球一起呼吸，解開了結</v>
          </cell>
          <cell r="AA15" t="str">
            <v>諧波4 
電力的輸出，表現服務的智能</v>
          </cell>
        </row>
        <row r="16">
          <cell r="B16" t="str">
            <v>地山謙</v>
          </cell>
          <cell r="J16" t="str">
            <v>眾人之道</v>
          </cell>
          <cell r="K16" t="str">
            <v>空間就是一個可以無限定位的光點
連結思想銀河中的光點
冥想所有存有的光與熱</v>
          </cell>
          <cell r="AA16" t="str">
            <v>諧波50
超頻的母體矩陣，自我調整光芒四射的宇宙之火</v>
          </cell>
        </row>
        <row r="17">
          <cell r="B17" t="str">
            <v>雷地豫</v>
          </cell>
          <cell r="J17" t="str">
            <v>眾人得勝</v>
          </cell>
          <cell r="K17" t="str">
            <v>藉由慈悲合一，心智擴展無邊際的空間
聚集圍繞著內在心智之火
清晰的空間打開心智</v>
          </cell>
          <cell r="AA17" t="str">
            <v>諧波58
光譜的作用，構建解脫的自由意志</v>
          </cell>
        </row>
        <row r="18">
          <cell r="B18" t="str">
            <v>澤雷隨</v>
          </cell>
          <cell r="J18" t="str">
            <v>喚起喜悅</v>
          </cell>
          <cell r="K18" t="str">
            <v>輻射光芒的電流照亮宇宙之路
穩定的心智是輕鬆自在的
電荷敲擊內在感知迴路</v>
          </cell>
          <cell r="AA18" t="str">
            <v>諧波51
太陽的輸入，
賦予意圖的盛開</v>
          </cell>
        </row>
        <row r="19">
          <cell r="B19" t="str">
            <v>山風蠱</v>
          </cell>
          <cell r="J19" t="str">
            <v>降伏心智</v>
          </cell>
          <cell r="K19" t="str">
            <v>在取之不盡的源頭中消融心智
在意識之海打磨石頭
只追隨內在之光</v>
          </cell>
          <cell r="AA19" t="str">
            <v>諧波15
銀河星系的母體矩陣，自我調整完整的宇宙之火</v>
          </cell>
        </row>
        <row r="20">
          <cell r="B20" t="str">
            <v>地澤臨</v>
          </cell>
          <cell r="J20" t="str">
            <v>巫師之志</v>
          </cell>
          <cell r="K20" t="str">
            <v>穿越天際的旅程，教導降臨到地球
鏡像維度反映了內部空間
如同看見湖水中倒映的雲</v>
          </cell>
          <cell r="AA20" t="str">
            <v>諧波30
電力的母體矩陣，自我調整服務的宇宙之火</v>
          </cell>
        </row>
        <row r="21">
          <cell r="B21" t="str">
            <v>風地觀</v>
          </cell>
          <cell r="J21" t="str">
            <v>巫師之沉思</v>
          </cell>
          <cell r="K21" t="str">
            <v>時間因空間品質而變
空間對安靜心智敞開
神聖唯一在空間中安放其心智</v>
          </cell>
          <cell r="AA21" t="str">
            <v>諧波60
韻律的母體矩陣，自我調整均衡的宇宙之火</v>
          </cell>
        </row>
        <row r="22">
          <cell r="B22" t="str">
            <v>火雷噬嗑</v>
          </cell>
          <cell r="J22" t="str">
            <v>喚起視野</v>
          </cell>
          <cell r="K22" t="str">
            <v>藍天綠野，心智照亮萬物
從眼睛中心映照出初升的旭日
將內在之眼轉換成靈性天賜的食糧</v>
          </cell>
          <cell r="AA22" t="str">
            <v>諧波53
自我存在的作用，構建形式的自由意志</v>
          </cell>
        </row>
        <row r="23">
          <cell r="B23" t="str">
            <v>山火賁</v>
          </cell>
          <cell r="J23" t="str">
            <v>視野之聖殿</v>
          </cell>
          <cell r="K23" t="str">
            <v>冥想擴展其金色萌芽
火中的美麗海洋
在山中感受火之洞穴</v>
          </cell>
          <cell r="AA23" t="str">
            <v>諧波45
光譜的母體矩陣，自我調整解脫的宇宙之火</v>
          </cell>
        </row>
        <row r="24">
          <cell r="B24" t="str">
            <v>山地剝</v>
          </cell>
          <cell r="J24" t="str">
            <v>心智之釋放</v>
          </cell>
          <cell r="K24" t="str">
            <v>抵達頂峰，開始新循環
靜靜地登上藍山
當未能確定時，撤退</v>
          </cell>
          <cell r="AA24" t="str">
            <v>諧波64
太陽的輸出，表現意圖的智能</v>
          </cell>
        </row>
        <row r="25">
          <cell r="B25" t="str">
            <v>地雷復</v>
          </cell>
          <cell r="J25" t="str">
            <v>榮歸</v>
          </cell>
          <cell r="K25" t="str">
            <v>什麼樣的力量等同於月亮空間？
心智不費力地將月光上升到天堂般的地球上
什麼？月亮剛剛回歸了！</v>
          </cell>
          <cell r="AA25" t="str">
            <v>諧波63
超頻的作用，構建光芒四射的自由意志</v>
          </cell>
        </row>
        <row r="26">
          <cell r="B26" t="str">
            <v>天雷無妄</v>
          </cell>
          <cell r="J26" t="str">
            <v>共時性</v>
          </cell>
          <cell r="K26" t="str">
            <v>內外融合，展現所有時間的橋
集體心智喚醒紫色之光
太陽之子活化網格</v>
          </cell>
          <cell r="AA26" t="str">
            <v>諧波49
磁性的輸出，表現目的的智能</v>
          </cell>
        </row>
        <row r="27">
          <cell r="B27" t="str">
            <v>山天大畜</v>
          </cell>
          <cell r="J27" t="str">
            <v>時間之聖殿</v>
          </cell>
          <cell r="K27" t="str">
            <v>磨亮石頭，直至寂靜中有了聲響
閃耀著！閃耀著！還是抓不住
在大海深處，是時間的度量</v>
          </cell>
          <cell r="AA27" t="str">
            <v>諧波12
太陽的儲存，記得意圖的優雅</v>
          </cell>
        </row>
        <row r="28">
          <cell r="B28" t="str">
            <v>山雷頤</v>
          </cell>
          <cell r="J28" t="str">
            <v>存在之聖殿</v>
          </cell>
          <cell r="K28" t="str">
            <v>旋轉之光穿透地球廣闊維度
從空間內部點燃彩虹橋
自我生成光之聖殿</v>
          </cell>
          <cell r="AA28" t="str">
            <v>諧波61
行星的輸入，賦予顯化的盛開</v>
          </cell>
        </row>
        <row r="29">
          <cell r="B29" t="str">
            <v>澤風大過</v>
          </cell>
          <cell r="J29" t="str">
            <v>爆發的時間</v>
          </cell>
          <cell r="K29" t="str">
            <v>日月在時間的輻射光芒中合一
13月亮同步了空間與時間
日月的覺知是心智的本質</v>
          </cell>
          <cell r="AA29" t="str">
            <v>諧波5 
共鳴的母體矩陣，自我調整協調的宇宙之火</v>
          </cell>
        </row>
        <row r="30">
          <cell r="B30" t="str">
            <v>坎為水</v>
          </cell>
          <cell r="J30" t="str">
            <v>心水晶/月水晶</v>
          </cell>
          <cell r="K30" t="str">
            <v>用光的幻象填滿月亮
太陽未出現時，出現空間的幻覺
不在心智陰影中尋求認同</v>
          </cell>
          <cell r="AA30" t="str">
            <v>諧波29
水晶的輸出，表現合作的智能</v>
          </cell>
        </row>
        <row r="31">
          <cell r="B31" t="str">
            <v>離為火</v>
          </cell>
          <cell r="J31" t="str">
            <v>視野水晶/太陽水晶</v>
          </cell>
          <cell r="K31" t="str">
            <v>想像到達超越視野所及之處
藉由水晶尋找時間的空間
透過地球之眼觀望並等待</v>
          </cell>
          <cell r="AA31" t="str">
            <v>諧波37 
超頻的儲存，記得光芒四射的優雅</v>
          </cell>
        </row>
        <row r="32">
          <cell r="B32" t="str">
            <v>澤山咸</v>
          </cell>
          <cell r="J32" t="str">
            <v>心智吸引力</v>
          </cell>
          <cell r="K32" t="str">
            <v>磁性的媒介，吸引太陽
知道影響時間的力量
集中注意力，無須思考</v>
          </cell>
          <cell r="AA32" t="str">
            <v>諧波38
太陽的作用，構建意圖的自由意志</v>
          </cell>
        </row>
        <row r="33">
          <cell r="B33" t="str">
            <v>雷風恆</v>
          </cell>
          <cell r="J33" t="str">
            <v>心智安忍</v>
          </cell>
          <cell r="K33" t="str">
            <v>在時間之流中臣服你的心智
專注的聖杯裝滿太陽之光
將你的心智固定在不變之源上</v>
          </cell>
          <cell r="AA33" t="str">
            <v>諧波9
行星的輸出，表現顯化的智能</v>
          </cell>
        </row>
        <row r="34">
          <cell r="B34" t="str">
            <v>天山遯</v>
          </cell>
          <cell r="J34" t="str">
            <v>奉獻</v>
          </cell>
          <cell r="K34" t="str">
            <v>在高山之上，老鷹消失在月中
空間的力量是它對時間的吸收
聆聽空間的原始聲音</v>
          </cell>
          <cell r="AA34" t="str">
            <v>諧波36
磁性的輸入，賦予目的的盛開</v>
          </cell>
        </row>
        <row r="35">
          <cell r="B35" t="str">
            <v>雷天大壯</v>
          </cell>
          <cell r="J35" t="str">
            <v>祈禱</v>
          </cell>
          <cell r="K35" t="str">
            <v>沒有阻礙的思想流動，隨著風知道而旅行
呼氣：保持你內在之光
吸氣：心智穿透時間</v>
          </cell>
          <cell r="AA35" t="str">
            <v>諧波6 
光譜的輸入，賦予解脫的盛開</v>
          </cell>
        </row>
        <row r="36">
          <cell r="B36" t="str">
            <v>火地晉</v>
          </cell>
          <cell r="J36" t="str">
            <v>心智擴展</v>
          </cell>
          <cell r="K36" t="str">
            <v>新太陽誕生，過去消逝
引領你的注意力來到心智之源
來自太陽的閃光帶來瞬然的清晰</v>
          </cell>
          <cell r="AA36" t="str">
            <v>諧波56
電力的輸入，賦予服務的盛開</v>
          </cell>
        </row>
        <row r="37">
          <cell r="B37" t="str">
            <v>地火明夷</v>
          </cell>
          <cell r="J37" t="str">
            <v>內在的光熱</v>
          </cell>
          <cell r="K37" t="str">
            <v>簡單性揭示主題
光熱充滿內在空間
掩蓋你的光，它會增加你的光彩</v>
          </cell>
          <cell r="AA37" t="str">
            <v>諧波47
韻律的儲存，記得均衡的優雅</v>
          </cell>
        </row>
        <row r="38">
          <cell r="B38" t="str">
            <v>風火家人</v>
          </cell>
          <cell r="J38" t="str">
            <v>家的力量</v>
          </cell>
          <cell r="K38" t="str">
            <v>獨處的時間將決定誰去誰回
勿讓火源處於無人看管狀態
家，內在之火</v>
          </cell>
          <cell r="AA38" t="str">
            <v>諧波41
銀河星系的輸入，賦予完整的盛開</v>
          </cell>
        </row>
        <row r="39">
          <cell r="B39" t="str">
            <v>火澤睽</v>
          </cell>
          <cell r="J39" t="str">
            <v>辨別</v>
          </cell>
          <cell r="K39" t="str">
            <v>在日月間，差異清晰可見
與孤寂共處，讓內在之光指引方向
當疑惑升起時，安住你的心智</v>
          </cell>
          <cell r="AA39" t="str">
            <v>諧波20
月亮的母體矩陣，自我調整挑戰的宇宙之火</v>
          </cell>
        </row>
        <row r="40">
          <cell r="B40" t="str">
            <v>水山蹇</v>
          </cell>
          <cell r="J40" t="str">
            <v>心的自律</v>
          </cell>
          <cell r="K40" t="str">
            <v>水晶保存了旅程更新的全息影像
在海洋深處看見山
在上升途中鼓舞了心</v>
          </cell>
          <cell r="AA40" t="str">
            <v>諧波46
月亮的輸入，賦予挑戰的盛開</v>
          </cell>
        </row>
        <row r="41">
          <cell r="B41" t="str">
            <v>雷水解</v>
          </cell>
          <cell r="J41" t="str">
            <v>心的釋放</v>
          </cell>
          <cell r="K41" t="str">
            <v>閃電劃過心智，宇宙之夢覺醒
心照亮了，心智擴展了！
新的月亮進入太陽之道</v>
          </cell>
          <cell r="AA41" t="str">
            <v>諧波25
太陽的母體矩陣，自我調整意圖的宇宙之火</v>
          </cell>
        </row>
        <row r="42">
          <cell r="B42" t="str">
            <v>山澤損</v>
          </cell>
          <cell r="J42" t="str">
            <v>喜悅之聖殿</v>
          </cell>
          <cell r="K42" t="str">
            <v>一首古老歌謠穿透寂靜
藉由靈魂之眼的藍，聆聽內在光芒
月亮倒映在海上</v>
          </cell>
          <cell r="AA42" t="str">
            <v>諧波28
銀河星系的作用，構建完整的自由意志</v>
          </cell>
        </row>
        <row r="43">
          <cell r="B43" t="str">
            <v>風雷益</v>
          </cell>
          <cell r="J43" t="str">
            <v>無線傳聲之道</v>
          </cell>
          <cell r="K43" t="str">
            <v>彩虹出現在時間的起源中
時間與空間在單一思維結構中共時
建造聖殿，設計夢想</v>
          </cell>
          <cell r="AA43" t="str">
            <v>諧波57
共鳴的儲存，記得協調的優雅</v>
          </cell>
        </row>
        <row r="44">
          <cell r="B44" t="str">
            <v>澤山夬</v>
          </cell>
          <cell r="J44" t="str">
            <v>不屈不撓</v>
          </cell>
          <cell r="K44" t="str">
            <v>沉默，直到光找到了它自己的聲音
防備妄想的盜賊
現在開口還太早了</v>
          </cell>
          <cell r="AA44" t="str">
            <v>諧波2 
銀河星系的儲存，記得完整的優雅</v>
          </cell>
        </row>
        <row r="45">
          <cell r="B45" t="str">
            <v>天風姤</v>
          </cell>
          <cell r="J45" t="str">
            <v>時間的穿透力</v>
          </cell>
          <cell r="K45" t="str">
            <v>合一了智慧的並且到達最遠的地平線
神聖的火花照見四季
太陽釋放出金色的呼吸環</v>
          </cell>
          <cell r="AA45" t="str">
            <v>諧波3 
水晶的作用，構建合作的自由意志</v>
          </cell>
        </row>
        <row r="46">
          <cell r="B46" t="str">
            <v>澤地萃</v>
          </cell>
          <cell r="J46" t="str">
            <v>當下的海洋</v>
          </cell>
          <cell r="K46" t="str">
            <v>人們歡聚一堂為了提供服務
銀河指令降臨
在那無邊際空間的聖殿中</v>
          </cell>
          <cell r="AA46" t="str">
            <v>諧波54
銀河星系的輸出，表現完整的智能</v>
          </cell>
        </row>
        <row r="47">
          <cell r="B47" t="str">
            <v>地風升</v>
          </cell>
          <cell r="J47" t="str">
            <v>璀璨虛空</v>
          </cell>
          <cell r="K47" t="str">
            <v>清晰無礙中，你看到了什麼？
在時間心智中，循環光芒
在光體中，循環呼吸</v>
          </cell>
          <cell r="AA47" t="str">
            <v>諧波17
電力的儲存，記得服務的優雅</v>
          </cell>
        </row>
        <row r="48">
          <cell r="B48" t="str">
            <v>澤水困</v>
          </cell>
          <cell r="J48" t="str">
            <v>召喚源頭</v>
          </cell>
          <cell r="K48" t="str">
            <v>聆聽空間海洋的回聲
記得未來是不可預期的
堅持在未見的路途上</v>
          </cell>
          <cell r="AA48" t="str">
            <v>諧波21
韻律的輸入，賦予均衡的盛開</v>
          </cell>
        </row>
        <row r="49">
          <cell r="B49" t="str">
            <v>水風井</v>
          </cell>
          <cell r="J49" t="str">
            <v>抵達源頭</v>
          </cell>
          <cell r="K49" t="str">
            <v>定位心智的本源
尋找著中心，創造藍圖
一次呼吸，就涵蓋整個宇宙的時間</v>
          </cell>
          <cell r="AA49" t="str">
            <v>諧波13
宇宙的作用，構建當下的自由意志</v>
          </cell>
        </row>
        <row r="50">
          <cell r="B50" t="str">
            <v>澤火革</v>
          </cell>
          <cell r="J50" t="str">
            <v>時間之革命</v>
          </cell>
          <cell r="K50" t="str">
            <v>意識是一種內在革命
所有時間都被七的力量所更新
當永恆改變，眾人也隨之改變</v>
          </cell>
          <cell r="AA50" t="str">
            <v>諧波35
行星的母體矩陣，自我調整顯化的宇宙之火</v>
          </cell>
        </row>
        <row r="51">
          <cell r="B51" t="str">
            <v>火風鼎</v>
          </cell>
          <cell r="J51" t="str">
            <v>時間之轉化</v>
          </cell>
          <cell r="K51" t="str">
            <v>時間與視野是心智的守護者
心智喚醒了時間的本質
銀河星系的能量活化呼吸</v>
          </cell>
          <cell r="AA51" t="str">
            <v>諧波7
月亮的儲存，記得挑戰的優雅</v>
          </cell>
        </row>
        <row r="52">
          <cell r="B52" t="str">
            <v>震為雷</v>
          </cell>
          <cell r="J52" t="str">
            <v>雷/喚醒存在</v>
          </cell>
          <cell r="K52" t="str">
            <v>不須費力地三摩地轉錄心電感應的歌詞
藉由超精神的力量，喚醒內在身體
宇宙呼吸的能量，喚醒昆達里尼</v>
          </cell>
          <cell r="AA52" t="str">
            <v>諧波55
水晶的母體矩陣，自我調整合作的宇宙之火</v>
          </cell>
        </row>
        <row r="53">
          <cell r="B53" t="str">
            <v>艮為山</v>
          </cell>
          <cell r="J53" t="str">
            <v>靜心冥想/聖殿</v>
          </cell>
          <cell r="K53" t="str">
            <v>夢想與現實是同一種真理
空間建立，光出現
沒有空間，則無光</v>
          </cell>
          <cell r="AA53" t="str">
            <v>諧波48
行星的作用，構建顯化的自由意志</v>
          </cell>
        </row>
        <row r="54">
          <cell r="B54" t="str">
            <v>風山漸</v>
          </cell>
          <cell r="J54" t="str">
            <v>進化</v>
          </cell>
          <cell r="K54" t="str">
            <v>建立聖殿，知曉內在
觸摸風，感覺太陽
爬上山，看見樹</v>
          </cell>
          <cell r="AA54" t="str">
            <v>諧波44
共鳴的輸出，表現協調的智能</v>
          </cell>
        </row>
        <row r="55">
          <cell r="B55" t="str">
            <v>雷澤歸妹</v>
          </cell>
          <cell r="J55" t="str">
            <v>超越</v>
          </cell>
          <cell r="K55" t="str">
            <v>一波又一波，宇宙旋律上揚
海浪上的閃電
看穿時間，深入意識深處</v>
          </cell>
          <cell r="AA55" t="str">
            <v>諧波22
行星的儲存，記得顯化的優雅</v>
          </cell>
        </row>
        <row r="56">
          <cell r="B56" t="str">
            <v>雷火豐</v>
          </cell>
          <cell r="J56" t="str">
            <v>喚醒智慧</v>
          </cell>
          <cell r="K56" t="str">
            <v>空間與空間之間的融合，騎乘著宇宙脈動
在午夜的太陽中看見北極星
在山中冥想，喚起內在之光</v>
          </cell>
          <cell r="AA56" t="str">
            <v>諧波39
宇宙的輸出，表現存在的智能</v>
          </cell>
        </row>
        <row r="57">
          <cell r="B57" t="str">
            <v>火山旅</v>
          </cell>
          <cell r="J57" t="str">
            <v>遠航</v>
          </cell>
          <cell r="K57" t="str">
            <v>它說：回到心智，然後重新開始
看見來自遙遠恆星的光
在更高的心智迴路上旅行</v>
          </cell>
          <cell r="AA57" t="str">
            <v>諧波40
自我存在的母體矩陣，自我調整形式的宇宙之火</v>
          </cell>
        </row>
        <row r="58">
          <cell r="B58" t="str">
            <v>巽為風</v>
          </cell>
          <cell r="J58" t="str">
            <v>呼吸的心智</v>
          </cell>
          <cell r="K58" t="str">
            <v>月亮是繆斯，靈感是太陽
宮位的主題，因歌曲而升起
當心智成為呼吸，呼吸就成為了心智</v>
          </cell>
          <cell r="AA58" t="str">
            <v>諧波11
超頻的輸入，賦予光芒四射的盛開</v>
          </cell>
        </row>
        <row r="59">
          <cell r="B59" t="str">
            <v>兌為澤</v>
          </cell>
          <cell r="J59" t="str">
            <v>喜悅之光熱</v>
          </cell>
          <cell r="K59" t="str">
            <v>智慧之火清唱古老歌謠
聆聽銀河星系心智中的空間
順著光流穿越時間之海</v>
          </cell>
          <cell r="AA59" t="str">
            <v>諧波18
共鳴的作用，構建協調的自由意志</v>
          </cell>
        </row>
        <row r="60">
          <cell r="B60" t="str">
            <v>風水渙</v>
          </cell>
          <cell r="J60" t="str">
            <v>溶解</v>
          </cell>
          <cell r="K60" t="str">
            <v>吹響銀河星系八度音階，心智不復存在
直接前往銀河中心
注視著星星的靈魂</v>
          </cell>
          <cell r="AA60" t="str">
            <v>諧波27
自我存在的儲存，記得形式的優雅</v>
          </cell>
        </row>
        <row r="61">
          <cell r="B61" t="str">
            <v>水澤節</v>
          </cell>
          <cell r="J61" t="str">
            <v>測量權衡</v>
          </cell>
          <cell r="K61" t="str">
            <v>意義只是空間的輻射光芒中的一個韻律
心是尺度，無窮於它的悖論
測量月亮，並找到心智的極限</v>
          </cell>
          <cell r="AA61" t="str">
            <v>諧波26
宇宙的輸入，賦予存在的盛開</v>
          </cell>
        </row>
        <row r="62">
          <cell r="B62" t="str">
            <v>風澤中孚</v>
          </cell>
          <cell r="J62" t="str">
            <v>內在空間</v>
          </cell>
          <cell r="K62" t="str">
            <v>時間透由宇宙呼吸封印空間—神性揭示
在一段漫長時間中，大自然變得完美
時間在意識海洋中出現</v>
          </cell>
          <cell r="AA62" t="str">
            <v>諧波24
超頻的輸出，表現光芒四射的智能</v>
          </cell>
        </row>
        <row r="63">
          <cell r="B63" t="str">
            <v>雷山小過</v>
          </cell>
          <cell r="J63" t="str">
            <v>內在時間</v>
          </cell>
          <cell r="K63" t="str">
            <v>空間的共時性，用心電感應填滿時間
鳥兒展翅遨遊在山月間
精神被星光所接收</v>
          </cell>
          <cell r="AA63" t="str">
            <v>諧波42
水晶的儲存，記得合作的優雅</v>
          </cell>
        </row>
        <row r="64">
          <cell r="B64" t="str">
            <v>水火既濟</v>
          </cell>
          <cell r="J64" t="str">
            <v>貫徹</v>
          </cell>
          <cell r="K64" t="str">
            <v>在太陽光中改變空間，無懼後退
記憶是永恆太陽的起源
對天體運行印象深刻</v>
          </cell>
          <cell r="AA64" t="str">
            <v>諧波43
電力的作用，構建服務的自由意志</v>
          </cell>
        </row>
        <row r="65">
          <cell r="B65" t="str">
            <v>火水未濟</v>
          </cell>
          <cell r="J65" t="str">
            <v>醞釀</v>
          </cell>
          <cell r="K65" t="str">
            <v>向眾星之王臣服心智
全然照亮！在無盡變化中自發性的統一
注視著內在之光</v>
          </cell>
          <cell r="AA65" t="str">
            <v>諧波23
磁性的作用，構建目的的自由意志</v>
          </cell>
        </row>
      </sheetData>
      <sheetData sheetId="3">
        <row r="1">
          <cell r="J1" t="str">
            <v>波符加印記</v>
          </cell>
          <cell r="O1" t="str">
            <v>諧波</v>
          </cell>
        </row>
        <row r="2">
          <cell r="A2">
            <v>1</v>
          </cell>
          <cell r="F2" t="str">
            <v>磁性紅龍</v>
          </cell>
          <cell r="G2" t="str">
            <v>V01:H01</v>
          </cell>
          <cell r="H2">
            <v>1</v>
          </cell>
          <cell r="I2" t="str">
            <v>紅龍波符</v>
          </cell>
          <cell r="J2" t="str">
            <v>紅龍波符磁性紅龍</v>
          </cell>
          <cell r="O2" t="str">
            <v>諧波1 
自我存在的輸入，賦予形式的盛開</v>
          </cell>
          <cell r="Q2">
            <v>1</v>
          </cell>
          <cell r="R2" t="str">
            <v>磁性</v>
          </cell>
          <cell r="S2">
            <v>1</v>
          </cell>
          <cell r="T2" t="str">
            <v>紅龍</v>
          </cell>
        </row>
        <row r="3">
          <cell r="A3">
            <v>2</v>
          </cell>
          <cell r="F3" t="str">
            <v>月亮白風</v>
          </cell>
          <cell r="G3" t="str">
            <v>V01:H02</v>
          </cell>
          <cell r="H3">
            <v>2</v>
          </cell>
          <cell r="I3" t="str">
            <v>紅龍波符</v>
          </cell>
          <cell r="J3" t="str">
            <v>紅龍波符月亮白風</v>
          </cell>
          <cell r="O3" t="str">
            <v>諧波1 
自我存在的輸入，賦予形式的盛開</v>
          </cell>
          <cell r="Q3">
            <v>2</v>
          </cell>
          <cell r="R3" t="str">
            <v>月亮</v>
          </cell>
          <cell r="S3">
            <v>2</v>
          </cell>
          <cell r="T3" t="str">
            <v>白風</v>
          </cell>
        </row>
        <row r="4">
          <cell r="A4">
            <v>3</v>
          </cell>
          <cell r="F4" t="str">
            <v>電力藍夜</v>
          </cell>
          <cell r="G4" t="str">
            <v>V01:H03</v>
          </cell>
          <cell r="H4">
            <v>3</v>
          </cell>
          <cell r="I4" t="str">
            <v>紅龍波符</v>
          </cell>
          <cell r="J4" t="str">
            <v>紅龍波符電力藍夜</v>
          </cell>
          <cell r="O4" t="str">
            <v>諧波1 
自我存在的輸入，賦予形式的盛開</v>
          </cell>
          <cell r="Q4">
            <v>3</v>
          </cell>
          <cell r="R4" t="str">
            <v>電力</v>
          </cell>
          <cell r="S4">
            <v>3</v>
          </cell>
          <cell r="T4" t="str">
            <v>藍夜</v>
          </cell>
        </row>
        <row r="5">
          <cell r="A5">
            <v>4</v>
          </cell>
          <cell r="F5" t="str">
            <v>自我存在黃種子</v>
          </cell>
          <cell r="G5" t="str">
            <v>V01:H04</v>
          </cell>
          <cell r="H5">
            <v>4</v>
          </cell>
          <cell r="I5" t="str">
            <v>紅龍波符</v>
          </cell>
          <cell r="J5" t="str">
            <v>紅龍波符自我存在黃種子</v>
          </cell>
          <cell r="O5" t="str">
            <v>諧波1 
自我存在的輸入，賦予形式的盛開</v>
          </cell>
          <cell r="Q5">
            <v>4</v>
          </cell>
          <cell r="R5" t="str">
            <v>自我存在</v>
          </cell>
          <cell r="S5">
            <v>4</v>
          </cell>
          <cell r="T5" t="str">
            <v>黃種子</v>
          </cell>
        </row>
        <row r="6">
          <cell r="A6">
            <v>5</v>
          </cell>
          <cell r="F6" t="str">
            <v>超頻紅蛇</v>
          </cell>
          <cell r="G6" t="str">
            <v>V01:H05</v>
          </cell>
          <cell r="H6">
            <v>5</v>
          </cell>
          <cell r="I6" t="str">
            <v>紅龍波符</v>
          </cell>
          <cell r="J6" t="str">
            <v>紅龍波符超頻紅蛇</v>
          </cell>
          <cell r="O6" t="str">
            <v>諧波2 
銀河星系的儲存，記得完整的優雅</v>
          </cell>
          <cell r="Q6">
            <v>5</v>
          </cell>
          <cell r="R6" t="str">
            <v>超頻</v>
          </cell>
          <cell r="S6">
            <v>5</v>
          </cell>
          <cell r="T6" t="str">
            <v>紅蛇</v>
          </cell>
        </row>
        <row r="7">
          <cell r="A7">
            <v>6</v>
          </cell>
          <cell r="F7" t="str">
            <v>韻律白世界橋</v>
          </cell>
          <cell r="G7" t="str">
            <v>V01:H06</v>
          </cell>
          <cell r="H7">
            <v>6</v>
          </cell>
          <cell r="I7" t="str">
            <v>紅龍波符</v>
          </cell>
          <cell r="J7" t="str">
            <v>紅龍波符韻律白世界橋</v>
          </cell>
          <cell r="O7" t="str">
            <v>諧波2 
銀河星系的儲存，記得完整的優雅</v>
          </cell>
          <cell r="Q7">
            <v>6</v>
          </cell>
          <cell r="R7" t="str">
            <v>韻律</v>
          </cell>
          <cell r="S7">
            <v>6</v>
          </cell>
          <cell r="T7" t="str">
            <v>白世界橋</v>
          </cell>
        </row>
        <row r="8">
          <cell r="A8">
            <v>7</v>
          </cell>
          <cell r="F8" t="str">
            <v>共振藍手</v>
          </cell>
          <cell r="G8" t="str">
            <v>V01:H07</v>
          </cell>
          <cell r="H8">
            <v>7</v>
          </cell>
          <cell r="I8" t="str">
            <v>紅龍波符</v>
          </cell>
          <cell r="J8" t="str">
            <v>紅龍波符共振藍手</v>
          </cell>
          <cell r="O8" t="str">
            <v>諧波2 
銀河星系的儲存，記得完整的優雅</v>
          </cell>
          <cell r="Q8">
            <v>7</v>
          </cell>
          <cell r="R8" t="str">
            <v>共振</v>
          </cell>
          <cell r="S8">
            <v>7</v>
          </cell>
          <cell r="T8" t="str">
            <v>藍手</v>
          </cell>
        </row>
        <row r="9">
          <cell r="A9">
            <v>8</v>
          </cell>
          <cell r="F9" t="str">
            <v>銀河星系黃星星</v>
          </cell>
          <cell r="G9" t="str">
            <v>V01:H08</v>
          </cell>
          <cell r="H9">
            <v>8</v>
          </cell>
          <cell r="I9" t="str">
            <v>紅龍波符</v>
          </cell>
          <cell r="J9" t="str">
            <v>紅龍波符銀河星系黃星星</v>
          </cell>
          <cell r="O9" t="str">
            <v>諧波2 
銀河星系的儲存，記得完整的優雅</v>
          </cell>
          <cell r="Q9">
            <v>8</v>
          </cell>
          <cell r="R9" t="str">
            <v>銀河星系</v>
          </cell>
          <cell r="S9">
            <v>8</v>
          </cell>
          <cell r="T9" t="str">
            <v>黃星星</v>
          </cell>
        </row>
        <row r="10">
          <cell r="A10">
            <v>9</v>
          </cell>
          <cell r="F10" t="str">
            <v>太陽紅月</v>
          </cell>
          <cell r="G10" t="str">
            <v>V01:H09</v>
          </cell>
          <cell r="H10">
            <v>9</v>
          </cell>
          <cell r="I10" t="str">
            <v>紅龍波符</v>
          </cell>
          <cell r="J10" t="str">
            <v>紅龍波符太陽紅月</v>
          </cell>
          <cell r="O10" t="str">
            <v>諧波3 
水晶的作用，構建合作的自由意志</v>
          </cell>
          <cell r="Q10">
            <v>9</v>
          </cell>
          <cell r="R10" t="str">
            <v>太陽</v>
          </cell>
          <cell r="S10">
            <v>9</v>
          </cell>
          <cell r="T10" t="str">
            <v>紅月</v>
          </cell>
        </row>
        <row r="11">
          <cell r="A11">
            <v>10</v>
          </cell>
          <cell r="F11" t="str">
            <v>行星白狗</v>
          </cell>
          <cell r="G11" t="str">
            <v>V01:H10</v>
          </cell>
          <cell r="H11">
            <v>10</v>
          </cell>
          <cell r="I11" t="str">
            <v>紅龍波符</v>
          </cell>
          <cell r="J11" t="str">
            <v>紅龍波符行星白狗</v>
          </cell>
          <cell r="O11" t="str">
            <v>諧波3 
水晶的作用，構建合作的自由意志</v>
          </cell>
          <cell r="Q11">
            <v>10</v>
          </cell>
          <cell r="R11" t="str">
            <v>行星</v>
          </cell>
          <cell r="S11">
            <v>10</v>
          </cell>
          <cell r="T11" t="str">
            <v>白狗</v>
          </cell>
        </row>
        <row r="12">
          <cell r="A12">
            <v>11</v>
          </cell>
          <cell r="F12" t="str">
            <v>光譜藍猴</v>
          </cell>
          <cell r="G12" t="str">
            <v>V01:H11</v>
          </cell>
          <cell r="H12">
            <v>11</v>
          </cell>
          <cell r="I12" t="str">
            <v>紅龍波符</v>
          </cell>
          <cell r="J12" t="str">
            <v>紅龍波符光譜藍猴</v>
          </cell>
          <cell r="O12" t="str">
            <v>諧波3 
水晶的作用，構建合作的自由意志</v>
          </cell>
          <cell r="Q12">
            <v>11</v>
          </cell>
          <cell r="R12" t="str">
            <v>光譜</v>
          </cell>
          <cell r="S12">
            <v>11</v>
          </cell>
          <cell r="T12" t="str">
            <v>藍猴</v>
          </cell>
        </row>
        <row r="13">
          <cell r="A13">
            <v>12</v>
          </cell>
          <cell r="F13" t="str">
            <v>水晶黃人</v>
          </cell>
          <cell r="G13" t="str">
            <v>V01:H12</v>
          </cell>
          <cell r="H13">
            <v>12</v>
          </cell>
          <cell r="I13" t="str">
            <v>紅龍波符</v>
          </cell>
          <cell r="J13" t="str">
            <v>紅龍波符水晶黃人</v>
          </cell>
          <cell r="O13" t="str">
            <v>諧波3 
水晶的作用，構建合作的自由意志</v>
          </cell>
          <cell r="Q13">
            <v>12</v>
          </cell>
          <cell r="R13" t="str">
            <v>水晶</v>
          </cell>
          <cell r="S13">
            <v>12</v>
          </cell>
          <cell r="T13" t="str">
            <v>黃人</v>
          </cell>
        </row>
        <row r="14">
          <cell r="A14">
            <v>13</v>
          </cell>
          <cell r="F14" t="str">
            <v>宇宙紅天行者</v>
          </cell>
          <cell r="G14" t="str">
            <v>V01:H13</v>
          </cell>
          <cell r="H14">
            <v>13</v>
          </cell>
          <cell r="I14" t="str">
            <v>紅龍波符</v>
          </cell>
          <cell r="J14" t="str">
            <v>紅龍波符宇宙紅天行者</v>
          </cell>
          <cell r="O14" t="str">
            <v>諧波4 
電力的輸出，表現服務的智能</v>
          </cell>
          <cell r="Q14">
            <v>13</v>
          </cell>
          <cell r="R14" t="str">
            <v>宇宙</v>
          </cell>
          <cell r="S14">
            <v>13</v>
          </cell>
          <cell r="T14" t="str">
            <v>紅天行者</v>
          </cell>
        </row>
        <row r="15">
          <cell r="A15">
            <v>14</v>
          </cell>
          <cell r="F15" t="str">
            <v>磁性白巫師</v>
          </cell>
          <cell r="G15" t="str">
            <v>V01:H14</v>
          </cell>
          <cell r="H15">
            <v>14</v>
          </cell>
          <cell r="I15" t="str">
            <v>白巫師波符</v>
          </cell>
          <cell r="J15" t="str">
            <v>白巫師波符磁性白巫師</v>
          </cell>
          <cell r="O15" t="str">
            <v>諧波4 
電力的輸出，表現服務的智能</v>
          </cell>
          <cell r="S15">
            <v>14</v>
          </cell>
          <cell r="T15" t="str">
            <v>白巫師</v>
          </cell>
        </row>
        <row r="16">
          <cell r="A16">
            <v>15</v>
          </cell>
          <cell r="F16" t="str">
            <v>月亮藍鷹</v>
          </cell>
          <cell r="G16" t="str">
            <v>V01:H15</v>
          </cell>
          <cell r="H16">
            <v>15</v>
          </cell>
          <cell r="I16" t="str">
            <v>白巫師波符</v>
          </cell>
          <cell r="J16" t="str">
            <v>白巫師波符月亮藍鷹</v>
          </cell>
          <cell r="O16" t="str">
            <v>諧波4 
電力的輸出，表現服務的智能</v>
          </cell>
          <cell r="S16">
            <v>15</v>
          </cell>
          <cell r="T16" t="str">
            <v>藍鷹</v>
          </cell>
        </row>
        <row r="17">
          <cell r="A17">
            <v>16</v>
          </cell>
          <cell r="F17" t="str">
            <v>電力黃戰士</v>
          </cell>
          <cell r="G17" t="str">
            <v>V01:H16</v>
          </cell>
          <cell r="H17">
            <v>16</v>
          </cell>
          <cell r="I17" t="str">
            <v>白巫師波符</v>
          </cell>
          <cell r="J17" t="str">
            <v>白巫師波符電力黃戰士</v>
          </cell>
          <cell r="O17" t="str">
            <v>諧波4 
電力的輸出，表現服務的智能</v>
          </cell>
          <cell r="S17">
            <v>16</v>
          </cell>
          <cell r="T17" t="str">
            <v>黃戰士</v>
          </cell>
        </row>
        <row r="18">
          <cell r="A18">
            <v>17</v>
          </cell>
          <cell r="F18" t="str">
            <v>自我存在紅地球</v>
          </cell>
          <cell r="G18" t="str">
            <v>V01:H17</v>
          </cell>
          <cell r="H18">
            <v>17</v>
          </cell>
          <cell r="I18" t="str">
            <v>白巫師波符</v>
          </cell>
          <cell r="J18" t="str">
            <v>白巫師波符自我存在紅地球</v>
          </cell>
          <cell r="O18" t="str">
            <v>諧波5 
共鳴的母體矩陣，自我調整協調的宇宙之火</v>
          </cell>
          <cell r="S18">
            <v>17</v>
          </cell>
          <cell r="T18" t="str">
            <v>紅地球</v>
          </cell>
        </row>
        <row r="19">
          <cell r="A19">
            <v>18</v>
          </cell>
          <cell r="F19" t="str">
            <v>超頻白鏡</v>
          </cell>
          <cell r="G19" t="str">
            <v>V01:H18</v>
          </cell>
          <cell r="H19">
            <v>18</v>
          </cell>
          <cell r="I19" t="str">
            <v>白巫師波符</v>
          </cell>
          <cell r="J19" t="str">
            <v>白巫師波符超頻白鏡</v>
          </cell>
          <cell r="O19" t="str">
            <v>諧波5 
共鳴的母體矩陣，自我調整協調的宇宙之火</v>
          </cell>
          <cell r="S19">
            <v>18</v>
          </cell>
          <cell r="T19" t="str">
            <v>白鏡</v>
          </cell>
        </row>
        <row r="20">
          <cell r="A20">
            <v>19</v>
          </cell>
          <cell r="F20" t="str">
            <v>韻律藍風暴</v>
          </cell>
          <cell r="G20" t="str">
            <v>V01:H19</v>
          </cell>
          <cell r="H20">
            <v>19</v>
          </cell>
          <cell r="I20" t="str">
            <v>白巫師波符</v>
          </cell>
          <cell r="J20" t="str">
            <v>白巫師波符韻律藍風暴</v>
          </cell>
          <cell r="O20" t="str">
            <v>諧波5 
共鳴的母體矩陣，自我調整協調的宇宙之火</v>
          </cell>
          <cell r="S20">
            <v>19</v>
          </cell>
          <cell r="T20" t="str">
            <v>藍風暴</v>
          </cell>
        </row>
        <row r="21">
          <cell r="A21">
            <v>20</v>
          </cell>
          <cell r="F21" t="str">
            <v>共振黃太陽</v>
          </cell>
          <cell r="G21" t="str">
            <v>V01:H20</v>
          </cell>
          <cell r="H21">
            <v>20</v>
          </cell>
          <cell r="I21" t="str">
            <v>白巫師波符</v>
          </cell>
          <cell r="J21" t="str">
            <v>白巫師波符共振黃太陽</v>
          </cell>
          <cell r="O21" t="str">
            <v>諧波5 
共鳴的母體矩陣，自我調整協調的宇宙之火</v>
          </cell>
          <cell r="S21">
            <v>20</v>
          </cell>
          <cell r="T21" t="str">
            <v>黃太陽</v>
          </cell>
        </row>
        <row r="22">
          <cell r="A22">
            <v>21</v>
          </cell>
          <cell r="F22" t="str">
            <v>銀河星系紅龍</v>
          </cell>
          <cell r="G22" t="str">
            <v>V02:H01</v>
          </cell>
          <cell r="H22">
            <v>21</v>
          </cell>
          <cell r="I22" t="str">
            <v>白巫師波符</v>
          </cell>
          <cell r="J22" t="str">
            <v>白巫師波符銀河星系紅龍</v>
          </cell>
          <cell r="O22" t="str">
            <v>諧波6 
光譜的輸入，賦予解脫的盛開</v>
          </cell>
        </row>
        <row r="23">
          <cell r="A23">
            <v>22</v>
          </cell>
          <cell r="F23" t="str">
            <v>太陽白風</v>
          </cell>
          <cell r="G23" t="str">
            <v>V02:H02</v>
          </cell>
          <cell r="H23">
            <v>22</v>
          </cell>
          <cell r="I23" t="str">
            <v>白巫師波符</v>
          </cell>
          <cell r="J23" t="str">
            <v>白巫師波符太陽白風</v>
          </cell>
          <cell r="O23" t="str">
            <v>諧波6 
光譜的輸入，賦予解脫的盛開</v>
          </cell>
        </row>
        <row r="24">
          <cell r="A24">
            <v>23</v>
          </cell>
          <cell r="F24" t="str">
            <v>行星藍夜</v>
          </cell>
          <cell r="G24" t="str">
            <v>V02:H03</v>
          </cell>
          <cell r="H24">
            <v>23</v>
          </cell>
          <cell r="I24" t="str">
            <v>白巫師波符</v>
          </cell>
          <cell r="J24" t="str">
            <v>白巫師波符行星藍夜</v>
          </cell>
          <cell r="O24" t="str">
            <v>諧波6 
光譜的輸入，賦予解脫的盛開</v>
          </cell>
        </row>
        <row r="25">
          <cell r="A25">
            <v>24</v>
          </cell>
          <cell r="F25" t="str">
            <v>光譜黃種子</v>
          </cell>
          <cell r="G25" t="str">
            <v>V02:H04</v>
          </cell>
          <cell r="H25">
            <v>24</v>
          </cell>
          <cell r="I25" t="str">
            <v>白巫師波符</v>
          </cell>
          <cell r="J25" t="str">
            <v>白巫師波符光譜黃種子</v>
          </cell>
          <cell r="O25" t="str">
            <v>諧波6 
光譜的輸入，賦予解脫的盛開</v>
          </cell>
        </row>
        <row r="26">
          <cell r="A26">
            <v>25</v>
          </cell>
          <cell r="F26" t="str">
            <v>水晶紅蛇</v>
          </cell>
          <cell r="G26" t="str">
            <v>V02:H05</v>
          </cell>
          <cell r="H26">
            <v>25</v>
          </cell>
          <cell r="I26" t="str">
            <v>白巫師波符</v>
          </cell>
          <cell r="J26" t="str">
            <v>白巫師波符水晶紅蛇</v>
          </cell>
          <cell r="O26" t="str">
            <v>諧波7
月亮的儲存，記得挑戰的優雅</v>
          </cell>
        </row>
        <row r="27">
          <cell r="A27">
            <v>26</v>
          </cell>
          <cell r="F27" t="str">
            <v>宇宙白世界橋</v>
          </cell>
          <cell r="G27" t="str">
            <v>V02:H06</v>
          </cell>
          <cell r="H27">
            <v>26</v>
          </cell>
          <cell r="I27" t="str">
            <v>白巫師波符</v>
          </cell>
          <cell r="J27" t="str">
            <v>白巫師波符宇宙白世界橋</v>
          </cell>
          <cell r="O27" t="str">
            <v>諧波7
月亮的儲存，記得挑戰的優雅</v>
          </cell>
        </row>
        <row r="28">
          <cell r="A28">
            <v>27</v>
          </cell>
          <cell r="F28" t="str">
            <v>磁性藍手</v>
          </cell>
          <cell r="G28" t="str">
            <v>V02:H07</v>
          </cell>
          <cell r="H28">
            <v>27</v>
          </cell>
          <cell r="I28" t="str">
            <v>藍手波符</v>
          </cell>
          <cell r="J28" t="str">
            <v>藍手波符磁性藍手</v>
          </cell>
          <cell r="O28" t="str">
            <v>諧波7
月亮的儲存，記得挑戰的優雅</v>
          </cell>
        </row>
        <row r="29">
          <cell r="A29">
            <v>28</v>
          </cell>
          <cell r="F29" t="str">
            <v>月亮黃星星</v>
          </cell>
          <cell r="G29" t="str">
            <v>V02:H08</v>
          </cell>
          <cell r="H29">
            <v>28</v>
          </cell>
          <cell r="I29" t="str">
            <v>藍手波符</v>
          </cell>
          <cell r="J29" t="str">
            <v>藍手波符月亮黃星星</v>
          </cell>
          <cell r="O29" t="str">
            <v>諧波7
月亮的儲存，記得挑戰的優雅</v>
          </cell>
        </row>
        <row r="30">
          <cell r="A30">
            <v>29</v>
          </cell>
          <cell r="F30" t="str">
            <v>電力紅月</v>
          </cell>
          <cell r="G30" t="str">
            <v>V02:H09</v>
          </cell>
          <cell r="H30">
            <v>29</v>
          </cell>
          <cell r="I30" t="str">
            <v>藍手波符</v>
          </cell>
          <cell r="J30" t="str">
            <v>藍手波符電力紅月</v>
          </cell>
          <cell r="O30" t="str">
            <v>諧波8
韻律的作用，構建均衡的自由意志</v>
          </cell>
        </row>
        <row r="31">
          <cell r="A31">
            <v>30</v>
          </cell>
          <cell r="F31" t="str">
            <v>自我存在白狗</v>
          </cell>
          <cell r="G31" t="str">
            <v>V02:H10</v>
          </cell>
          <cell r="H31">
            <v>30</v>
          </cell>
          <cell r="I31" t="str">
            <v>藍手波符</v>
          </cell>
          <cell r="J31" t="str">
            <v>藍手波符自我存在白狗</v>
          </cell>
          <cell r="O31" t="str">
            <v>諧波8
韻律的作用，構建均衡的自由意志</v>
          </cell>
        </row>
        <row r="32">
          <cell r="A32">
            <v>31</v>
          </cell>
          <cell r="F32" t="str">
            <v>超頻藍猴</v>
          </cell>
          <cell r="G32" t="str">
            <v>V02:H11</v>
          </cell>
          <cell r="H32">
            <v>31</v>
          </cell>
          <cell r="I32" t="str">
            <v>藍手波符</v>
          </cell>
          <cell r="J32" t="str">
            <v>藍手波符超頻藍猴</v>
          </cell>
          <cell r="O32" t="str">
            <v>諧波8
韻律的作用，構建均衡的自由意志</v>
          </cell>
        </row>
        <row r="33">
          <cell r="A33">
            <v>32</v>
          </cell>
          <cell r="F33" t="str">
            <v>韻律黃人</v>
          </cell>
          <cell r="G33" t="str">
            <v>V02:H12</v>
          </cell>
          <cell r="H33">
            <v>32</v>
          </cell>
          <cell r="I33" t="str">
            <v>藍手波符</v>
          </cell>
          <cell r="J33" t="str">
            <v>藍手波符韻律黃人</v>
          </cell>
          <cell r="O33" t="str">
            <v>諧波8
韻律的作用，構建均衡的自由意志</v>
          </cell>
        </row>
        <row r="34">
          <cell r="A34">
            <v>33</v>
          </cell>
          <cell r="F34" t="str">
            <v>共振紅天行者</v>
          </cell>
          <cell r="G34" t="str">
            <v>V02:H13</v>
          </cell>
          <cell r="H34">
            <v>33</v>
          </cell>
          <cell r="I34" t="str">
            <v>藍手波符</v>
          </cell>
          <cell r="J34" t="str">
            <v>藍手波符共振紅天行者</v>
          </cell>
          <cell r="O34" t="str">
            <v>諧波9
行星的輸出，表現顯化的智能</v>
          </cell>
        </row>
        <row r="35">
          <cell r="A35">
            <v>34</v>
          </cell>
          <cell r="F35" t="str">
            <v>銀河星系白巫師</v>
          </cell>
          <cell r="G35" t="str">
            <v>V02:H14</v>
          </cell>
          <cell r="H35">
            <v>34</v>
          </cell>
          <cell r="I35" t="str">
            <v>藍手波符</v>
          </cell>
          <cell r="J35" t="str">
            <v>藍手波符銀河星系白巫師</v>
          </cell>
          <cell r="O35" t="str">
            <v>諧波9
行星的輸出，表現顯化的智能</v>
          </cell>
        </row>
        <row r="36">
          <cell r="A36">
            <v>35</v>
          </cell>
          <cell r="F36" t="str">
            <v>太陽藍鷹</v>
          </cell>
          <cell r="G36" t="str">
            <v>V02:H15</v>
          </cell>
          <cell r="H36">
            <v>35</v>
          </cell>
          <cell r="I36" t="str">
            <v>藍手波符</v>
          </cell>
          <cell r="J36" t="str">
            <v>藍手波符太陽藍鷹</v>
          </cell>
          <cell r="O36" t="str">
            <v>諧波9
行星的輸出，表現顯化的智能</v>
          </cell>
        </row>
        <row r="37">
          <cell r="A37">
            <v>36</v>
          </cell>
          <cell r="F37" t="str">
            <v>行星黃戰士</v>
          </cell>
          <cell r="G37" t="str">
            <v>V02:H16</v>
          </cell>
          <cell r="H37">
            <v>36</v>
          </cell>
          <cell r="I37" t="str">
            <v>藍手波符</v>
          </cell>
          <cell r="J37" t="str">
            <v>藍手波符行星黃戰士</v>
          </cell>
          <cell r="O37" t="str">
            <v>諧波9
行星的輸出，表現顯化的智能</v>
          </cell>
        </row>
        <row r="38">
          <cell r="A38">
            <v>37</v>
          </cell>
          <cell r="F38" t="str">
            <v>光譜紅地球</v>
          </cell>
          <cell r="G38" t="str">
            <v>V02:H17</v>
          </cell>
          <cell r="H38">
            <v>37</v>
          </cell>
          <cell r="I38" t="str">
            <v>藍手波符</v>
          </cell>
          <cell r="J38" t="str">
            <v>藍手波符光譜紅地球</v>
          </cell>
          <cell r="O38" t="str">
            <v>諧波10
磁性的母體矩陣，自我調整目的的宇宙之火</v>
          </cell>
        </row>
        <row r="39">
          <cell r="A39">
            <v>38</v>
          </cell>
          <cell r="F39" t="str">
            <v>水晶白鏡</v>
          </cell>
          <cell r="G39" t="str">
            <v>V02:H18</v>
          </cell>
          <cell r="H39">
            <v>38</v>
          </cell>
          <cell r="I39" t="str">
            <v>藍手波符</v>
          </cell>
          <cell r="J39" t="str">
            <v>藍手波符水晶白鏡</v>
          </cell>
          <cell r="O39" t="str">
            <v>諧波10
磁性的母體矩陣，自我調整目的的宇宙之火</v>
          </cell>
        </row>
        <row r="40">
          <cell r="A40">
            <v>39</v>
          </cell>
          <cell r="F40" t="str">
            <v>宇宙藍風暴</v>
          </cell>
          <cell r="G40" t="str">
            <v>V02:H19</v>
          </cell>
          <cell r="H40">
            <v>39</v>
          </cell>
          <cell r="I40" t="str">
            <v>藍手波符</v>
          </cell>
          <cell r="J40" t="str">
            <v>藍手波符宇宙藍風暴</v>
          </cell>
          <cell r="O40" t="str">
            <v>諧波10
磁性的母體矩陣，自我調整目的的宇宙之火</v>
          </cell>
        </row>
        <row r="41">
          <cell r="A41">
            <v>40</v>
          </cell>
          <cell r="F41" t="str">
            <v>磁性黃太陽</v>
          </cell>
          <cell r="G41" t="str">
            <v>V02:H20</v>
          </cell>
          <cell r="H41">
            <v>40</v>
          </cell>
          <cell r="I41" t="str">
            <v>黃太陽波符</v>
          </cell>
          <cell r="J41" t="str">
            <v>黃太陽波符磁性黃太陽</v>
          </cell>
          <cell r="O41" t="str">
            <v>諧波10
磁性的母體矩陣，自我調整目的的宇宙之火</v>
          </cell>
        </row>
        <row r="42">
          <cell r="A42">
            <v>41</v>
          </cell>
          <cell r="F42" t="str">
            <v>月亮紅龍</v>
          </cell>
          <cell r="G42" t="str">
            <v>V03:H01</v>
          </cell>
          <cell r="H42">
            <v>41</v>
          </cell>
          <cell r="I42" t="str">
            <v>黃太陽波符</v>
          </cell>
          <cell r="J42" t="str">
            <v>黃太陽波符月亮紅龍</v>
          </cell>
          <cell r="O42" t="str">
            <v>諧波11
超頻的輸入，賦予光芒四射的盛開</v>
          </cell>
        </row>
        <row r="43">
          <cell r="A43">
            <v>42</v>
          </cell>
          <cell r="F43" t="str">
            <v>電力白風</v>
          </cell>
          <cell r="G43" t="str">
            <v>V03:H02</v>
          </cell>
          <cell r="H43">
            <v>42</v>
          </cell>
          <cell r="I43" t="str">
            <v>黃太陽波符</v>
          </cell>
          <cell r="J43" t="str">
            <v>黃太陽波符電力白風</v>
          </cell>
          <cell r="O43" t="str">
            <v>諧波11
超頻的輸入，賦予光芒四射的盛開</v>
          </cell>
        </row>
        <row r="44">
          <cell r="A44">
            <v>43</v>
          </cell>
          <cell r="F44" t="str">
            <v>自我存在藍夜</v>
          </cell>
          <cell r="G44" t="str">
            <v>V03:H03</v>
          </cell>
          <cell r="H44">
            <v>43</v>
          </cell>
          <cell r="I44" t="str">
            <v>黃太陽波符</v>
          </cell>
          <cell r="J44" t="str">
            <v>黃太陽波符自我存在藍夜</v>
          </cell>
          <cell r="O44" t="str">
            <v>諧波11
超頻的輸入，賦予光芒四射的盛開</v>
          </cell>
        </row>
        <row r="45">
          <cell r="A45">
            <v>44</v>
          </cell>
          <cell r="F45" t="str">
            <v>超頻黃種子</v>
          </cell>
          <cell r="G45" t="str">
            <v>V03:H04</v>
          </cell>
          <cell r="H45">
            <v>44</v>
          </cell>
          <cell r="I45" t="str">
            <v>黃太陽波符</v>
          </cell>
          <cell r="J45" t="str">
            <v>黃太陽波符超頻黃種子</v>
          </cell>
          <cell r="O45" t="str">
            <v>諧波11
超頻的輸入，賦予光芒四射的盛開</v>
          </cell>
        </row>
        <row r="46">
          <cell r="A46">
            <v>45</v>
          </cell>
          <cell r="F46" t="str">
            <v>韻律紅蛇</v>
          </cell>
          <cell r="G46" t="str">
            <v>V03:H05</v>
          </cell>
          <cell r="H46">
            <v>45</v>
          </cell>
          <cell r="I46" t="str">
            <v>黃太陽波符</v>
          </cell>
          <cell r="J46" t="str">
            <v>黃太陽波符韻律紅蛇</v>
          </cell>
          <cell r="O46" t="str">
            <v>諧波12
太陽的儲存，記得意圖的優雅</v>
          </cell>
        </row>
        <row r="47">
          <cell r="A47">
            <v>46</v>
          </cell>
          <cell r="F47" t="str">
            <v>共振白世界橋</v>
          </cell>
          <cell r="G47" t="str">
            <v>V03:H06</v>
          </cell>
          <cell r="H47">
            <v>46</v>
          </cell>
          <cell r="I47" t="str">
            <v>黃太陽波符</v>
          </cell>
          <cell r="J47" t="str">
            <v>黃太陽波符共振白世界橋</v>
          </cell>
          <cell r="O47" t="str">
            <v>諧波12
太陽的儲存，記得意圖的優雅</v>
          </cell>
        </row>
        <row r="48">
          <cell r="A48">
            <v>47</v>
          </cell>
          <cell r="F48" t="str">
            <v>銀河星系藍手</v>
          </cell>
          <cell r="G48" t="str">
            <v>V03:H07</v>
          </cell>
          <cell r="H48">
            <v>47</v>
          </cell>
          <cell r="I48" t="str">
            <v>黃太陽波符</v>
          </cell>
          <cell r="J48" t="str">
            <v>黃太陽波符銀河星系藍手</v>
          </cell>
          <cell r="O48" t="str">
            <v>諧波12
太陽的儲存，記得意圖的優雅</v>
          </cell>
        </row>
        <row r="49">
          <cell r="A49">
            <v>48</v>
          </cell>
          <cell r="F49" t="str">
            <v>太陽黃星星</v>
          </cell>
          <cell r="G49" t="str">
            <v>V03:H08</v>
          </cell>
          <cell r="H49">
            <v>48</v>
          </cell>
          <cell r="I49" t="str">
            <v>黃太陽波符</v>
          </cell>
          <cell r="J49" t="str">
            <v>黃太陽波符太陽黃星星</v>
          </cell>
          <cell r="O49" t="str">
            <v>諧波12
太陽的儲存，記得意圖的優雅</v>
          </cell>
        </row>
        <row r="50">
          <cell r="A50">
            <v>49</v>
          </cell>
          <cell r="F50" t="str">
            <v>行星紅月</v>
          </cell>
          <cell r="G50" t="str">
            <v>V03:H09</v>
          </cell>
          <cell r="H50">
            <v>49</v>
          </cell>
          <cell r="I50" t="str">
            <v>黃太陽波符</v>
          </cell>
          <cell r="J50" t="str">
            <v>黃太陽波符行星紅月</v>
          </cell>
          <cell r="O50" t="str">
            <v>諧波13
宇宙的作用，構建當下的自由意志</v>
          </cell>
        </row>
        <row r="51">
          <cell r="A51">
            <v>50</v>
          </cell>
          <cell r="F51" t="str">
            <v>光譜白狗</v>
          </cell>
          <cell r="G51" t="str">
            <v>V03:H10</v>
          </cell>
          <cell r="H51">
            <v>50</v>
          </cell>
          <cell r="I51" t="str">
            <v>黃太陽波符</v>
          </cell>
          <cell r="J51" t="str">
            <v>黃太陽波符光譜白狗</v>
          </cell>
          <cell r="O51" t="str">
            <v>諧波13
宇宙的作用，構建當下的自由意志</v>
          </cell>
        </row>
        <row r="52">
          <cell r="A52">
            <v>51</v>
          </cell>
          <cell r="F52" t="str">
            <v>水晶藍猴</v>
          </cell>
          <cell r="G52" t="str">
            <v>V03:H11</v>
          </cell>
          <cell r="H52">
            <v>51</v>
          </cell>
          <cell r="I52" t="str">
            <v>黃太陽波符</v>
          </cell>
          <cell r="J52" t="str">
            <v>黃太陽波符水晶藍猴</v>
          </cell>
          <cell r="O52" t="str">
            <v>諧波13
宇宙的作用，構建當下的自由意志</v>
          </cell>
        </row>
        <row r="53">
          <cell r="A53">
            <v>52</v>
          </cell>
          <cell r="F53" t="str">
            <v>宇宙黃人</v>
          </cell>
          <cell r="G53" t="str">
            <v>V03:H12</v>
          </cell>
          <cell r="H53">
            <v>52</v>
          </cell>
          <cell r="I53" t="str">
            <v>黃太陽波符</v>
          </cell>
          <cell r="J53" t="str">
            <v>黃太陽波符宇宙黃人</v>
          </cell>
          <cell r="O53" t="str">
            <v>諧波13
宇宙的作用，構建當下的自由意志</v>
          </cell>
        </row>
        <row r="54">
          <cell r="A54">
            <v>53</v>
          </cell>
          <cell r="F54" t="str">
            <v>磁性紅天行者</v>
          </cell>
          <cell r="G54" t="str">
            <v>V03:H13</v>
          </cell>
          <cell r="H54">
            <v>53</v>
          </cell>
          <cell r="I54" t="str">
            <v>紅天行者波符</v>
          </cell>
          <cell r="J54" t="str">
            <v>紅天行者波符磁性紅天行者</v>
          </cell>
          <cell r="O54" t="str">
            <v>諧波14
自我存在的輸出，表現形式的智能</v>
          </cell>
        </row>
        <row r="55">
          <cell r="A55">
            <v>54</v>
          </cell>
          <cell r="F55" t="str">
            <v>月亮白巫師</v>
          </cell>
          <cell r="G55" t="str">
            <v>V03:H14</v>
          </cell>
          <cell r="H55">
            <v>54</v>
          </cell>
          <cell r="I55" t="str">
            <v>紅天行者波符</v>
          </cell>
          <cell r="J55" t="str">
            <v>紅天行者波符月亮白巫師</v>
          </cell>
          <cell r="O55" t="str">
            <v>諧波14
自我存在的輸出，表現形式的智能</v>
          </cell>
        </row>
        <row r="56">
          <cell r="A56">
            <v>55</v>
          </cell>
          <cell r="F56" t="str">
            <v>電力藍鷹</v>
          </cell>
          <cell r="G56" t="str">
            <v>V03:H15</v>
          </cell>
          <cell r="H56">
            <v>55</v>
          </cell>
          <cell r="I56" t="str">
            <v>紅天行者波符</v>
          </cell>
          <cell r="J56" t="str">
            <v>紅天行者波符電力藍鷹</v>
          </cell>
          <cell r="O56" t="str">
            <v>諧波14
自我存在的輸出，表現形式的智能</v>
          </cell>
        </row>
        <row r="57">
          <cell r="A57">
            <v>56</v>
          </cell>
          <cell r="F57" t="str">
            <v>自我存在黃戰士</v>
          </cell>
          <cell r="G57" t="str">
            <v>V03:H16</v>
          </cell>
          <cell r="H57">
            <v>56</v>
          </cell>
          <cell r="I57" t="str">
            <v>紅天行者波符</v>
          </cell>
          <cell r="J57" t="str">
            <v>紅天行者波符自我存在黃戰士</v>
          </cell>
          <cell r="O57" t="str">
            <v>諧波14
自我存在的輸出，表現形式的智能</v>
          </cell>
        </row>
        <row r="58">
          <cell r="A58">
            <v>57</v>
          </cell>
          <cell r="F58" t="str">
            <v>超頻紅地球</v>
          </cell>
          <cell r="G58" t="str">
            <v>V03:H17</v>
          </cell>
          <cell r="H58">
            <v>57</v>
          </cell>
          <cell r="I58" t="str">
            <v>紅天行者波符</v>
          </cell>
          <cell r="J58" t="str">
            <v>紅天行者波符超頻紅地球</v>
          </cell>
          <cell r="O58" t="str">
            <v>諧波15
銀河星系的母體矩陣，自我調整完整的宇宙之火</v>
          </cell>
        </row>
        <row r="59">
          <cell r="A59">
            <v>58</v>
          </cell>
          <cell r="F59" t="str">
            <v>韻律白鏡</v>
          </cell>
          <cell r="G59" t="str">
            <v>V03:H18</v>
          </cell>
          <cell r="H59">
            <v>58</v>
          </cell>
          <cell r="I59" t="str">
            <v>紅天行者波符</v>
          </cell>
          <cell r="J59" t="str">
            <v>紅天行者波符韻律白鏡</v>
          </cell>
          <cell r="O59" t="str">
            <v>諧波15
銀河星系的母體矩陣，自我調整完整的宇宙之火</v>
          </cell>
        </row>
        <row r="60">
          <cell r="A60">
            <v>59</v>
          </cell>
          <cell r="F60" t="str">
            <v>共振藍風暴</v>
          </cell>
          <cell r="G60" t="str">
            <v>V03:H19</v>
          </cell>
          <cell r="H60">
            <v>59</v>
          </cell>
          <cell r="I60" t="str">
            <v>紅天行者波符</v>
          </cell>
          <cell r="J60" t="str">
            <v>紅天行者波符共振藍風暴</v>
          </cell>
          <cell r="O60" t="str">
            <v>諧波15
銀河星系的母體矩陣，自我調整完整的宇宙之火</v>
          </cell>
        </row>
        <row r="61">
          <cell r="A61">
            <v>60</v>
          </cell>
          <cell r="F61" t="str">
            <v>銀河星系黃太陽</v>
          </cell>
          <cell r="G61" t="str">
            <v>V03:H20</v>
          </cell>
          <cell r="H61">
            <v>60</v>
          </cell>
          <cell r="I61" t="str">
            <v>紅天行者波符</v>
          </cell>
          <cell r="J61" t="str">
            <v>紅天行者波符銀河星系黃太陽</v>
          </cell>
          <cell r="O61" t="str">
            <v>諧波15
銀河星系的母體矩陣，自我調整完整的宇宙之火</v>
          </cell>
        </row>
        <row r="62">
          <cell r="A62">
            <v>61</v>
          </cell>
          <cell r="F62" t="str">
            <v>太陽紅龍</v>
          </cell>
          <cell r="G62" t="str">
            <v>V04:H01</v>
          </cell>
          <cell r="H62">
            <v>61</v>
          </cell>
          <cell r="I62" t="str">
            <v>紅天行者波符</v>
          </cell>
          <cell r="J62" t="str">
            <v>紅天行者波符太陽紅龍</v>
          </cell>
          <cell r="O62" t="str">
            <v>諧波16
水晶的輸入，賦予合作的盛開</v>
          </cell>
        </row>
        <row r="63">
          <cell r="A63">
            <v>62</v>
          </cell>
          <cell r="F63" t="str">
            <v>行星白風</v>
          </cell>
          <cell r="G63" t="str">
            <v>V04:H02</v>
          </cell>
          <cell r="H63">
            <v>62</v>
          </cell>
          <cell r="I63" t="str">
            <v>紅天行者波符</v>
          </cell>
          <cell r="J63" t="str">
            <v>紅天行者波符行星白風</v>
          </cell>
          <cell r="O63" t="str">
            <v>諧波16
水晶的輸入，賦予合作的盛開</v>
          </cell>
        </row>
        <row r="64">
          <cell r="A64">
            <v>63</v>
          </cell>
          <cell r="F64" t="str">
            <v>光譜藍夜</v>
          </cell>
          <cell r="G64" t="str">
            <v>V04:H03</v>
          </cell>
          <cell r="H64">
            <v>63</v>
          </cell>
          <cell r="I64" t="str">
            <v>紅天行者波符</v>
          </cell>
          <cell r="J64" t="str">
            <v>紅天行者波符光譜藍夜</v>
          </cell>
          <cell r="O64" t="str">
            <v>諧波16
水晶的輸入，賦予合作的盛開</v>
          </cell>
        </row>
        <row r="65">
          <cell r="A65">
            <v>64</v>
          </cell>
          <cell r="F65" t="str">
            <v>水晶黃種子</v>
          </cell>
          <cell r="G65" t="str">
            <v>V04:H04</v>
          </cell>
          <cell r="H65">
            <v>64</v>
          </cell>
          <cell r="I65" t="str">
            <v>紅天行者波符</v>
          </cell>
          <cell r="J65" t="str">
            <v>紅天行者波符水晶黃種子</v>
          </cell>
          <cell r="O65" t="str">
            <v>諧波16
水晶的輸入，賦予合作的盛開</v>
          </cell>
        </row>
        <row r="66">
          <cell r="A66">
            <v>65</v>
          </cell>
          <cell r="F66" t="str">
            <v>宇宙紅蛇</v>
          </cell>
          <cell r="G66" t="str">
            <v>V04:H05</v>
          </cell>
          <cell r="H66">
            <v>65</v>
          </cell>
          <cell r="I66" t="str">
            <v>紅天行者波符</v>
          </cell>
          <cell r="J66" t="str">
            <v>紅天行者波符宇宙紅蛇</v>
          </cell>
          <cell r="O66" t="str">
            <v>諧波17
電力的儲存，記得服務的優雅</v>
          </cell>
        </row>
        <row r="67">
          <cell r="A67">
            <v>66</v>
          </cell>
          <cell r="F67" t="str">
            <v>磁性白世界橋</v>
          </cell>
          <cell r="G67" t="str">
            <v>V04:H06</v>
          </cell>
          <cell r="H67">
            <v>66</v>
          </cell>
          <cell r="I67" t="str">
            <v>白世界橋波符</v>
          </cell>
          <cell r="J67" t="str">
            <v>白世界橋波符磁性白世界橋</v>
          </cell>
          <cell r="O67" t="str">
            <v>諧波17
電力的儲存，記得服務的優雅</v>
          </cell>
        </row>
        <row r="68">
          <cell r="A68">
            <v>67</v>
          </cell>
          <cell r="F68" t="str">
            <v>月亮藍手</v>
          </cell>
          <cell r="G68" t="str">
            <v>V04:H07</v>
          </cell>
          <cell r="H68">
            <v>67</v>
          </cell>
          <cell r="I68" t="str">
            <v>白世界橋波符</v>
          </cell>
          <cell r="J68" t="str">
            <v>白世界橋波符月亮藍手</v>
          </cell>
          <cell r="O68" t="str">
            <v>諧波17
電力的儲存，記得服務的優雅</v>
          </cell>
        </row>
        <row r="69">
          <cell r="A69">
            <v>68</v>
          </cell>
          <cell r="F69" t="str">
            <v>電力黃星星</v>
          </cell>
          <cell r="G69" t="str">
            <v>V04:H08</v>
          </cell>
          <cell r="H69">
            <v>68</v>
          </cell>
          <cell r="I69" t="str">
            <v>白世界橋波符</v>
          </cell>
          <cell r="J69" t="str">
            <v>白世界橋波符電力黃星星</v>
          </cell>
          <cell r="O69" t="str">
            <v>諧波17
電力的儲存，記得服務的優雅</v>
          </cell>
        </row>
        <row r="70">
          <cell r="A70">
            <v>69</v>
          </cell>
          <cell r="F70" t="str">
            <v>自我存在紅月</v>
          </cell>
          <cell r="G70" t="str">
            <v>V04:H09</v>
          </cell>
          <cell r="H70">
            <v>69</v>
          </cell>
          <cell r="I70" t="str">
            <v>白世界橋波符</v>
          </cell>
          <cell r="J70" t="str">
            <v>白世界橋波符自我存在紅月</v>
          </cell>
          <cell r="O70" t="str">
            <v>諧波18
共鳴的作用，構建協調的自由意志</v>
          </cell>
        </row>
        <row r="71">
          <cell r="A71">
            <v>70</v>
          </cell>
          <cell r="F71" t="str">
            <v>超頻白狗</v>
          </cell>
          <cell r="G71" t="str">
            <v>V04:H10</v>
          </cell>
          <cell r="H71">
            <v>70</v>
          </cell>
          <cell r="I71" t="str">
            <v>白世界橋波符</v>
          </cell>
          <cell r="J71" t="str">
            <v>白世界橋波符超頻白狗</v>
          </cell>
          <cell r="O71" t="str">
            <v>諧波18
共鳴的作用，構建協調的自由意志</v>
          </cell>
        </row>
        <row r="72">
          <cell r="A72">
            <v>71</v>
          </cell>
          <cell r="F72" t="str">
            <v>韻律藍猴</v>
          </cell>
          <cell r="G72" t="str">
            <v>V04:H11</v>
          </cell>
          <cell r="H72">
            <v>71</v>
          </cell>
          <cell r="I72" t="str">
            <v>白世界橋波符</v>
          </cell>
          <cell r="J72" t="str">
            <v>白世界橋波符韻律藍猴</v>
          </cell>
          <cell r="O72" t="str">
            <v>諧波18
共鳴的作用，構建協調的自由意志</v>
          </cell>
        </row>
        <row r="73">
          <cell r="A73">
            <v>72</v>
          </cell>
          <cell r="F73" t="str">
            <v>共振黃人</v>
          </cell>
          <cell r="G73" t="str">
            <v>V04:H12</v>
          </cell>
          <cell r="H73">
            <v>72</v>
          </cell>
          <cell r="I73" t="str">
            <v>白世界橋波符</v>
          </cell>
          <cell r="J73" t="str">
            <v>白世界橋波符共振黃人</v>
          </cell>
          <cell r="O73" t="str">
            <v>諧波18
共鳴的作用，構建協調的自由意志</v>
          </cell>
        </row>
        <row r="74">
          <cell r="A74">
            <v>73</v>
          </cell>
          <cell r="F74" t="str">
            <v>銀河星系紅天行者</v>
          </cell>
          <cell r="G74" t="str">
            <v>V04:H13</v>
          </cell>
          <cell r="H74">
            <v>73</v>
          </cell>
          <cell r="I74" t="str">
            <v>白世界橋波符</v>
          </cell>
          <cell r="J74" t="str">
            <v>白世界橋波符銀河星系紅天行者</v>
          </cell>
          <cell r="O74" t="str">
            <v>諧波19
光譜的輸出，表現解脫的智能</v>
          </cell>
        </row>
        <row r="75">
          <cell r="A75">
            <v>74</v>
          </cell>
          <cell r="F75" t="str">
            <v>太陽白巫師</v>
          </cell>
          <cell r="G75" t="str">
            <v>V04:H14</v>
          </cell>
          <cell r="H75">
            <v>74</v>
          </cell>
          <cell r="I75" t="str">
            <v>白世界橋波符</v>
          </cell>
          <cell r="J75" t="str">
            <v>白世界橋波符太陽白巫師</v>
          </cell>
          <cell r="O75" t="str">
            <v>諧波19
光譜的輸出，表現解脫的智能</v>
          </cell>
        </row>
        <row r="76">
          <cell r="A76">
            <v>75</v>
          </cell>
          <cell r="F76" t="str">
            <v>行星藍鷹</v>
          </cell>
          <cell r="G76" t="str">
            <v>V04:H15</v>
          </cell>
          <cell r="H76">
            <v>75</v>
          </cell>
          <cell r="I76" t="str">
            <v>白世界橋波符</v>
          </cell>
          <cell r="J76" t="str">
            <v>白世界橋波符行星藍鷹</v>
          </cell>
          <cell r="O76" t="str">
            <v>諧波19
光譜的輸出，表現解脫的智能</v>
          </cell>
        </row>
        <row r="77">
          <cell r="A77">
            <v>76</v>
          </cell>
          <cell r="F77" t="str">
            <v>光譜黃戰士</v>
          </cell>
          <cell r="G77" t="str">
            <v>V04:H16</v>
          </cell>
          <cell r="H77">
            <v>76</v>
          </cell>
          <cell r="I77" t="str">
            <v>白世界橋波符</v>
          </cell>
          <cell r="J77" t="str">
            <v>白世界橋波符光譜黃戰士</v>
          </cell>
          <cell r="O77" t="str">
            <v>諧波19
光譜的輸出，表現解脫的智能</v>
          </cell>
        </row>
        <row r="78">
          <cell r="A78">
            <v>77</v>
          </cell>
          <cell r="F78" t="str">
            <v>水晶紅地球</v>
          </cell>
          <cell r="G78" t="str">
            <v>V04:H17</v>
          </cell>
          <cell r="H78">
            <v>77</v>
          </cell>
          <cell r="I78" t="str">
            <v>白世界橋波符</v>
          </cell>
          <cell r="J78" t="str">
            <v>白世界橋波符水晶紅地球</v>
          </cell>
          <cell r="O78" t="str">
            <v>諧波20
月亮的母體矩陣，自我調整挑戰的宇宙之火</v>
          </cell>
        </row>
        <row r="79">
          <cell r="A79">
            <v>78</v>
          </cell>
          <cell r="F79" t="str">
            <v>宇宙白鏡</v>
          </cell>
          <cell r="G79" t="str">
            <v>V04:H18</v>
          </cell>
          <cell r="H79">
            <v>78</v>
          </cell>
          <cell r="I79" t="str">
            <v>白世界橋波符</v>
          </cell>
          <cell r="J79" t="str">
            <v>白世界橋波符宇宙白鏡</v>
          </cell>
          <cell r="O79" t="str">
            <v>諧波20
月亮的母體矩陣，自我調整挑戰的宇宙之火</v>
          </cell>
        </row>
        <row r="80">
          <cell r="A80">
            <v>79</v>
          </cell>
          <cell r="F80" t="str">
            <v>磁性藍風暴</v>
          </cell>
          <cell r="G80" t="str">
            <v>V04:H19</v>
          </cell>
          <cell r="H80">
            <v>79</v>
          </cell>
          <cell r="I80" t="str">
            <v>藍風暴波符</v>
          </cell>
          <cell r="J80" t="str">
            <v>藍風暴波符磁性藍風暴</v>
          </cell>
          <cell r="O80" t="str">
            <v>諧波20
月亮的母體矩陣，自我調整挑戰的宇宙之火</v>
          </cell>
        </row>
        <row r="81">
          <cell r="A81">
            <v>80</v>
          </cell>
          <cell r="F81" t="str">
            <v>月亮黃太陽</v>
          </cell>
          <cell r="G81" t="str">
            <v>V04:H20</v>
          </cell>
          <cell r="H81">
            <v>80</v>
          </cell>
          <cell r="I81" t="str">
            <v>藍風暴波符</v>
          </cell>
          <cell r="J81" t="str">
            <v>藍風暴波符月亮黃太陽</v>
          </cell>
          <cell r="O81" t="str">
            <v>諧波20
月亮的母體矩陣，自我調整挑戰的宇宙之火</v>
          </cell>
        </row>
        <row r="82">
          <cell r="A82">
            <v>81</v>
          </cell>
          <cell r="F82" t="str">
            <v>電力紅龍</v>
          </cell>
          <cell r="G82" t="str">
            <v>V05:H01</v>
          </cell>
          <cell r="H82">
            <v>81</v>
          </cell>
          <cell r="I82" t="str">
            <v>藍風暴波符</v>
          </cell>
          <cell r="J82" t="str">
            <v>藍風暴波符電力紅龍</v>
          </cell>
          <cell r="O82" t="str">
            <v>諧波21
韻律的輸入，賦予均衡的盛開</v>
          </cell>
        </row>
        <row r="83">
          <cell r="A83">
            <v>82</v>
          </cell>
          <cell r="F83" t="str">
            <v>自我存在白風</v>
          </cell>
          <cell r="G83" t="str">
            <v>V05:H02</v>
          </cell>
          <cell r="H83">
            <v>82</v>
          </cell>
          <cell r="I83" t="str">
            <v>藍風暴波符</v>
          </cell>
          <cell r="J83" t="str">
            <v>藍風暴波符自我存在白風</v>
          </cell>
          <cell r="O83" t="str">
            <v>諧波21
韻律的輸入，賦予均衡的盛開</v>
          </cell>
        </row>
        <row r="84">
          <cell r="A84">
            <v>83</v>
          </cell>
          <cell r="F84" t="str">
            <v>超頻藍夜</v>
          </cell>
          <cell r="G84" t="str">
            <v>V05:H03</v>
          </cell>
          <cell r="H84">
            <v>83</v>
          </cell>
          <cell r="I84" t="str">
            <v>藍風暴波符</v>
          </cell>
          <cell r="J84" t="str">
            <v>藍風暴波符超頻藍夜</v>
          </cell>
          <cell r="O84" t="str">
            <v>諧波21
韻律的輸入，賦予均衡的盛開</v>
          </cell>
        </row>
        <row r="85">
          <cell r="A85">
            <v>84</v>
          </cell>
          <cell r="F85" t="str">
            <v>韻律黃種子</v>
          </cell>
          <cell r="G85" t="str">
            <v>V05:H04</v>
          </cell>
          <cell r="H85">
            <v>84</v>
          </cell>
          <cell r="I85" t="str">
            <v>藍風暴波符</v>
          </cell>
          <cell r="J85" t="str">
            <v>藍風暴波符韻律黃種子</v>
          </cell>
          <cell r="O85" t="str">
            <v>諧波21
韻律的輸入，賦予均衡的盛開</v>
          </cell>
        </row>
        <row r="86">
          <cell r="A86">
            <v>85</v>
          </cell>
          <cell r="F86" t="str">
            <v>共振紅蛇</v>
          </cell>
          <cell r="G86" t="str">
            <v>V05:H05</v>
          </cell>
          <cell r="H86">
            <v>85</v>
          </cell>
          <cell r="I86" t="str">
            <v>藍風暴波符</v>
          </cell>
          <cell r="J86" t="str">
            <v>藍風暴波符共振紅蛇</v>
          </cell>
          <cell r="O86" t="str">
            <v>諧波22
行星的儲存，記得顯化的優雅</v>
          </cell>
        </row>
        <row r="87">
          <cell r="A87">
            <v>86</v>
          </cell>
          <cell r="F87" t="str">
            <v>銀河星系白世界橋</v>
          </cell>
          <cell r="G87" t="str">
            <v>V05:H06</v>
          </cell>
          <cell r="H87">
            <v>86</v>
          </cell>
          <cell r="I87" t="str">
            <v>藍風暴波符</v>
          </cell>
          <cell r="J87" t="str">
            <v>藍風暴波符銀河星系白世界橋</v>
          </cell>
          <cell r="O87" t="str">
            <v>諧波22
行星的儲存，記得顯化的優雅</v>
          </cell>
        </row>
        <row r="88">
          <cell r="A88">
            <v>87</v>
          </cell>
          <cell r="F88" t="str">
            <v>太陽藍手</v>
          </cell>
          <cell r="G88" t="str">
            <v>V05:H07</v>
          </cell>
          <cell r="H88">
            <v>87</v>
          </cell>
          <cell r="I88" t="str">
            <v>藍風暴波符</v>
          </cell>
          <cell r="J88" t="str">
            <v>藍風暴波符太陽藍手</v>
          </cell>
          <cell r="O88" t="str">
            <v>諧波22
行星的儲存，記得顯化的優雅</v>
          </cell>
        </row>
        <row r="89">
          <cell r="A89">
            <v>88</v>
          </cell>
          <cell r="F89" t="str">
            <v>行星黃星星</v>
          </cell>
          <cell r="G89" t="str">
            <v>V05:H08</v>
          </cell>
          <cell r="H89">
            <v>88</v>
          </cell>
          <cell r="I89" t="str">
            <v>藍風暴波符</v>
          </cell>
          <cell r="J89" t="str">
            <v>藍風暴波符行星黃星星</v>
          </cell>
          <cell r="O89" t="str">
            <v>諧波22
行星的儲存，記得顯化的優雅</v>
          </cell>
        </row>
        <row r="90">
          <cell r="A90">
            <v>89</v>
          </cell>
          <cell r="F90" t="str">
            <v>光譜紅月</v>
          </cell>
          <cell r="G90" t="str">
            <v>V05:H09</v>
          </cell>
          <cell r="H90">
            <v>89</v>
          </cell>
          <cell r="I90" t="str">
            <v>藍風暴波符</v>
          </cell>
          <cell r="J90" t="str">
            <v>藍風暴波符光譜紅月</v>
          </cell>
          <cell r="O90" t="str">
            <v>諧波23
磁性的作用，構建目的的自由意志</v>
          </cell>
        </row>
        <row r="91">
          <cell r="A91">
            <v>90</v>
          </cell>
          <cell r="F91" t="str">
            <v>水晶白狗</v>
          </cell>
          <cell r="G91" t="str">
            <v>V05:H10</v>
          </cell>
          <cell r="H91">
            <v>90</v>
          </cell>
          <cell r="I91" t="str">
            <v>藍風暴波符</v>
          </cell>
          <cell r="J91" t="str">
            <v>藍風暴波符水晶白狗</v>
          </cell>
          <cell r="O91" t="str">
            <v>諧波23
磁性的作用，構建目的的自由意志</v>
          </cell>
        </row>
        <row r="92">
          <cell r="A92">
            <v>91</v>
          </cell>
          <cell r="F92" t="str">
            <v>宇宙藍猴</v>
          </cell>
          <cell r="G92" t="str">
            <v>V05:H11</v>
          </cell>
          <cell r="H92">
            <v>91</v>
          </cell>
          <cell r="I92" t="str">
            <v>藍風暴波符</v>
          </cell>
          <cell r="J92" t="str">
            <v>藍風暴波符宇宙藍猴</v>
          </cell>
          <cell r="O92" t="str">
            <v>諧波23
磁性的作用，構建目的的自由意志</v>
          </cell>
        </row>
        <row r="93">
          <cell r="A93">
            <v>92</v>
          </cell>
          <cell r="F93" t="str">
            <v>磁性黃人</v>
          </cell>
          <cell r="G93" t="str">
            <v>V05:H12</v>
          </cell>
          <cell r="H93">
            <v>92</v>
          </cell>
          <cell r="I93" t="str">
            <v>黃人波符</v>
          </cell>
          <cell r="J93" t="str">
            <v>黃人波符磁性黃人</v>
          </cell>
          <cell r="O93" t="str">
            <v>諧波23
磁性的作用，構建目的的自由意志</v>
          </cell>
        </row>
        <row r="94">
          <cell r="A94">
            <v>93</v>
          </cell>
          <cell r="F94" t="str">
            <v>月亮紅天行者</v>
          </cell>
          <cell r="G94" t="str">
            <v>V05:H13</v>
          </cell>
          <cell r="H94">
            <v>93</v>
          </cell>
          <cell r="I94" t="str">
            <v>黃人波符</v>
          </cell>
          <cell r="J94" t="str">
            <v>黃人波符月亮紅天行者</v>
          </cell>
          <cell r="O94" t="str">
            <v>諧波24
超頻的輸出，表現光芒四射的智能</v>
          </cell>
        </row>
        <row r="95">
          <cell r="A95">
            <v>94</v>
          </cell>
          <cell r="F95" t="str">
            <v>電力白巫師</v>
          </cell>
          <cell r="G95" t="str">
            <v>V05:H14</v>
          </cell>
          <cell r="H95">
            <v>94</v>
          </cell>
          <cell r="I95" t="str">
            <v>黃人波符</v>
          </cell>
          <cell r="J95" t="str">
            <v>黃人波符電力白巫師</v>
          </cell>
          <cell r="O95" t="str">
            <v>諧波24
超頻的輸出，表現光芒四射的智能</v>
          </cell>
        </row>
        <row r="96">
          <cell r="A96">
            <v>95</v>
          </cell>
          <cell r="F96" t="str">
            <v>自我存在藍鷹</v>
          </cell>
          <cell r="G96" t="str">
            <v>V05:H15</v>
          </cell>
          <cell r="H96">
            <v>95</v>
          </cell>
          <cell r="I96" t="str">
            <v>黃人波符</v>
          </cell>
          <cell r="J96" t="str">
            <v>黃人波符自我存在藍鷹</v>
          </cell>
          <cell r="O96" t="str">
            <v>諧波24
超頻的輸出，表現光芒四射的智能</v>
          </cell>
        </row>
        <row r="97">
          <cell r="A97">
            <v>96</v>
          </cell>
          <cell r="F97" t="str">
            <v>超頻黃戰士</v>
          </cell>
          <cell r="G97" t="str">
            <v>V05:H16</v>
          </cell>
          <cell r="H97">
            <v>96</v>
          </cell>
          <cell r="I97" t="str">
            <v>黃人波符</v>
          </cell>
          <cell r="J97" t="str">
            <v>黃人波符超頻黃戰士</v>
          </cell>
          <cell r="O97" t="str">
            <v>諧波24
超頻的輸出，表現光芒四射的智能</v>
          </cell>
        </row>
        <row r="98">
          <cell r="A98">
            <v>97</v>
          </cell>
          <cell r="F98" t="str">
            <v>韻律紅地球</v>
          </cell>
          <cell r="G98" t="str">
            <v>V05:H17</v>
          </cell>
          <cell r="H98">
            <v>97</v>
          </cell>
          <cell r="I98" t="str">
            <v>黃人波符</v>
          </cell>
          <cell r="J98" t="str">
            <v>黃人波符韻律紅地球</v>
          </cell>
          <cell r="O98" t="str">
            <v>諧波25
太陽的母體矩陣，自我調整意圖的宇宙之火</v>
          </cell>
        </row>
        <row r="99">
          <cell r="A99">
            <v>98</v>
          </cell>
          <cell r="F99" t="str">
            <v>共振白鏡</v>
          </cell>
          <cell r="G99" t="str">
            <v>V05:H18</v>
          </cell>
          <cell r="H99">
            <v>98</v>
          </cell>
          <cell r="I99" t="str">
            <v>黃人波符</v>
          </cell>
          <cell r="J99" t="str">
            <v>黃人波符共振白鏡</v>
          </cell>
          <cell r="O99" t="str">
            <v>諧波25
太陽的母體矩陣，自我調整意圖的宇宙之火</v>
          </cell>
        </row>
        <row r="100">
          <cell r="A100">
            <v>99</v>
          </cell>
          <cell r="F100" t="str">
            <v>銀河星系藍風暴</v>
          </cell>
          <cell r="G100" t="str">
            <v>V05:H19</v>
          </cell>
          <cell r="H100">
            <v>99</v>
          </cell>
          <cell r="I100" t="str">
            <v>黃人波符</v>
          </cell>
          <cell r="J100" t="str">
            <v>黃人波符銀河星系藍風暴</v>
          </cell>
          <cell r="O100" t="str">
            <v>諧波25
太陽的母體矩陣，自我調整意圖的宇宙之火</v>
          </cell>
        </row>
        <row r="101">
          <cell r="A101">
            <v>100</v>
          </cell>
          <cell r="F101" t="str">
            <v>太陽黃太陽</v>
          </cell>
          <cell r="G101" t="str">
            <v>V05:H20</v>
          </cell>
          <cell r="H101">
            <v>100</v>
          </cell>
          <cell r="I101" t="str">
            <v>黃人波符</v>
          </cell>
          <cell r="J101" t="str">
            <v>黃人波符太陽黃太陽</v>
          </cell>
          <cell r="O101" t="str">
            <v>諧波25
太陽的母體矩陣，自我調整意圖的宇宙之火</v>
          </cell>
        </row>
        <row r="102">
          <cell r="A102">
            <v>101</v>
          </cell>
          <cell r="F102" t="str">
            <v>行星紅龍</v>
          </cell>
          <cell r="G102" t="str">
            <v>V06:H01</v>
          </cell>
          <cell r="H102">
            <v>101</v>
          </cell>
          <cell r="I102" t="str">
            <v>黃人波符</v>
          </cell>
          <cell r="J102" t="str">
            <v>黃人波符行星紅龍</v>
          </cell>
          <cell r="O102" t="str">
            <v>諧波26
宇宙的輸入，賦予存在的盛開</v>
          </cell>
        </row>
        <row r="103">
          <cell r="A103">
            <v>102</v>
          </cell>
          <cell r="F103" t="str">
            <v>光譜白風</v>
          </cell>
          <cell r="G103" t="str">
            <v>V06:H02</v>
          </cell>
          <cell r="H103">
            <v>102</v>
          </cell>
          <cell r="I103" t="str">
            <v>黃人波符</v>
          </cell>
          <cell r="J103" t="str">
            <v>黃人波符光譜白風</v>
          </cell>
          <cell r="O103" t="str">
            <v>諧波26
宇宙的輸入，賦予存在的盛開</v>
          </cell>
        </row>
        <row r="104">
          <cell r="A104">
            <v>103</v>
          </cell>
          <cell r="F104" t="str">
            <v>水晶藍夜</v>
          </cell>
          <cell r="G104" t="str">
            <v>V06:H03</v>
          </cell>
          <cell r="H104">
            <v>103</v>
          </cell>
          <cell r="I104" t="str">
            <v>黃人波符</v>
          </cell>
          <cell r="J104" t="str">
            <v>黃人波符水晶藍夜</v>
          </cell>
          <cell r="O104" t="str">
            <v>諧波26
宇宙的輸入，賦予存在的盛開</v>
          </cell>
        </row>
        <row r="105">
          <cell r="A105">
            <v>104</v>
          </cell>
          <cell r="F105" t="str">
            <v>宇宙黃種子</v>
          </cell>
          <cell r="G105" t="str">
            <v>V06:H04</v>
          </cell>
          <cell r="H105">
            <v>104</v>
          </cell>
          <cell r="I105" t="str">
            <v>黃人波符</v>
          </cell>
          <cell r="J105" t="str">
            <v>黃人波符宇宙黃種子</v>
          </cell>
          <cell r="O105" t="str">
            <v>諧波26
宇宙的輸入，賦予存在的盛開</v>
          </cell>
        </row>
        <row r="106">
          <cell r="A106">
            <v>105</v>
          </cell>
          <cell r="F106" t="str">
            <v>磁性紅蛇</v>
          </cell>
          <cell r="G106" t="str">
            <v>V06:H05</v>
          </cell>
          <cell r="H106">
            <v>105</v>
          </cell>
          <cell r="I106" t="str">
            <v>紅蛇波符</v>
          </cell>
          <cell r="J106" t="str">
            <v>紅蛇波符磁性紅蛇</v>
          </cell>
          <cell r="O106" t="str">
            <v>諧波27
自我存在的儲存，記得形式的優雅</v>
          </cell>
        </row>
        <row r="107">
          <cell r="A107">
            <v>106</v>
          </cell>
          <cell r="F107" t="str">
            <v>月亮白世界橋</v>
          </cell>
          <cell r="G107" t="str">
            <v>V06:H06</v>
          </cell>
          <cell r="H107">
            <v>106</v>
          </cell>
          <cell r="I107" t="str">
            <v>紅蛇波符</v>
          </cell>
          <cell r="J107" t="str">
            <v>紅蛇波符月亮白世界橋</v>
          </cell>
          <cell r="O107" t="str">
            <v>諧波27
自我存在的儲存，記得形式的優雅</v>
          </cell>
        </row>
        <row r="108">
          <cell r="A108">
            <v>107</v>
          </cell>
          <cell r="F108" t="str">
            <v>電力藍手</v>
          </cell>
          <cell r="G108" t="str">
            <v>V06:H07</v>
          </cell>
          <cell r="H108">
            <v>107</v>
          </cell>
          <cell r="I108" t="str">
            <v>紅蛇波符</v>
          </cell>
          <cell r="J108" t="str">
            <v>紅蛇波符電力藍手</v>
          </cell>
          <cell r="O108" t="str">
            <v>諧波27
自我存在的儲存，記得形式的優雅</v>
          </cell>
        </row>
        <row r="109">
          <cell r="A109">
            <v>108</v>
          </cell>
          <cell r="F109" t="str">
            <v>自我存在黃星星</v>
          </cell>
          <cell r="G109" t="str">
            <v>V06:H08</v>
          </cell>
          <cell r="H109">
            <v>108</v>
          </cell>
          <cell r="I109" t="str">
            <v>紅蛇波符</v>
          </cell>
          <cell r="J109" t="str">
            <v>紅蛇波符自我存在黃星星</v>
          </cell>
          <cell r="O109" t="str">
            <v>諧波27
自我存在的儲存，記得形式的優雅</v>
          </cell>
        </row>
        <row r="110">
          <cell r="A110">
            <v>109</v>
          </cell>
          <cell r="F110" t="str">
            <v>超頻紅月</v>
          </cell>
          <cell r="G110" t="str">
            <v>V06:H09</v>
          </cell>
          <cell r="H110">
            <v>109</v>
          </cell>
          <cell r="I110" t="str">
            <v>紅蛇波符</v>
          </cell>
          <cell r="J110" t="str">
            <v>紅蛇波符超頻紅月</v>
          </cell>
          <cell r="O110" t="str">
            <v>諧波28
銀河星系的作用，構建完整的自由意志</v>
          </cell>
        </row>
        <row r="111">
          <cell r="A111">
            <v>110</v>
          </cell>
          <cell r="F111" t="str">
            <v>韻律白狗</v>
          </cell>
          <cell r="G111" t="str">
            <v>V06:H10</v>
          </cell>
          <cell r="H111">
            <v>110</v>
          </cell>
          <cell r="I111" t="str">
            <v>紅蛇波符</v>
          </cell>
          <cell r="J111" t="str">
            <v>紅蛇波符韻律白狗</v>
          </cell>
          <cell r="O111" t="str">
            <v>諧波28
銀河星系的作用，構建完整的自由意志</v>
          </cell>
        </row>
        <row r="112">
          <cell r="A112">
            <v>111</v>
          </cell>
          <cell r="F112" t="str">
            <v>共振藍猴</v>
          </cell>
          <cell r="G112" t="str">
            <v>V06:H11</v>
          </cell>
          <cell r="H112">
            <v>111</v>
          </cell>
          <cell r="I112" t="str">
            <v>紅蛇波符</v>
          </cell>
          <cell r="J112" t="str">
            <v>紅蛇波符共振藍猴</v>
          </cell>
          <cell r="O112" t="str">
            <v>諧波28
銀河星系的作用，構建完整的自由意志</v>
          </cell>
        </row>
        <row r="113">
          <cell r="A113">
            <v>112</v>
          </cell>
          <cell r="F113" t="str">
            <v>銀河星系黃人</v>
          </cell>
          <cell r="G113" t="str">
            <v>V06:H12</v>
          </cell>
          <cell r="H113">
            <v>112</v>
          </cell>
          <cell r="I113" t="str">
            <v>紅蛇波符</v>
          </cell>
          <cell r="J113" t="str">
            <v>紅蛇波符銀河星系黃人</v>
          </cell>
          <cell r="O113" t="str">
            <v>諧波28
銀河星系的作用，構建完整的自由意志</v>
          </cell>
        </row>
        <row r="114">
          <cell r="A114">
            <v>113</v>
          </cell>
          <cell r="F114" t="str">
            <v>太陽紅天行者</v>
          </cell>
          <cell r="G114" t="str">
            <v>V06:H13</v>
          </cell>
          <cell r="H114">
            <v>113</v>
          </cell>
          <cell r="I114" t="str">
            <v>紅蛇波符</v>
          </cell>
          <cell r="J114" t="str">
            <v>紅蛇波符太陽紅天行者</v>
          </cell>
          <cell r="O114" t="str">
            <v>諧波29
水晶的輸出，表現合作的智能</v>
          </cell>
        </row>
        <row r="115">
          <cell r="A115">
            <v>114</v>
          </cell>
          <cell r="F115" t="str">
            <v>行星白巫師</v>
          </cell>
          <cell r="G115" t="str">
            <v>V06:H14</v>
          </cell>
          <cell r="H115">
            <v>114</v>
          </cell>
          <cell r="I115" t="str">
            <v>紅蛇波符</v>
          </cell>
          <cell r="J115" t="str">
            <v>紅蛇波符行星白巫師</v>
          </cell>
          <cell r="O115" t="str">
            <v>諧波29
水晶的輸出，表現合作的智能</v>
          </cell>
        </row>
        <row r="116">
          <cell r="A116">
            <v>115</v>
          </cell>
          <cell r="F116" t="str">
            <v>光譜藍鷹</v>
          </cell>
          <cell r="G116" t="str">
            <v>V06:H15</v>
          </cell>
          <cell r="H116">
            <v>115</v>
          </cell>
          <cell r="I116" t="str">
            <v>紅蛇波符</v>
          </cell>
          <cell r="J116" t="str">
            <v>紅蛇波符光譜藍鷹</v>
          </cell>
          <cell r="O116" t="str">
            <v>諧波29
水晶的輸出，表現合作的智能</v>
          </cell>
        </row>
        <row r="117">
          <cell r="A117">
            <v>116</v>
          </cell>
          <cell r="F117" t="str">
            <v>水晶黃戰士</v>
          </cell>
          <cell r="G117" t="str">
            <v>V06:H16</v>
          </cell>
          <cell r="H117">
            <v>116</v>
          </cell>
          <cell r="I117" t="str">
            <v>紅蛇波符</v>
          </cell>
          <cell r="J117" t="str">
            <v>紅蛇波符水晶黃戰士</v>
          </cell>
          <cell r="O117" t="str">
            <v>諧波29
水晶的輸出，表現合作的智能</v>
          </cell>
        </row>
        <row r="118">
          <cell r="A118">
            <v>117</v>
          </cell>
          <cell r="F118" t="str">
            <v>宇宙紅地球</v>
          </cell>
          <cell r="G118" t="str">
            <v>V06:H17</v>
          </cell>
          <cell r="H118">
            <v>117</v>
          </cell>
          <cell r="I118" t="str">
            <v>紅蛇波符</v>
          </cell>
          <cell r="J118" t="str">
            <v>紅蛇波符宇宙紅地球</v>
          </cell>
          <cell r="O118" t="str">
            <v>諧波30
電力的母體矩陣，自我調整服務的宇宙之火</v>
          </cell>
        </row>
        <row r="119">
          <cell r="A119">
            <v>118</v>
          </cell>
          <cell r="F119" t="str">
            <v>磁性白鏡</v>
          </cell>
          <cell r="G119" t="str">
            <v>V06:H18</v>
          </cell>
          <cell r="H119">
            <v>118</v>
          </cell>
          <cell r="I119" t="str">
            <v>白鏡波符</v>
          </cell>
          <cell r="J119" t="str">
            <v>白鏡波符磁性白鏡</v>
          </cell>
          <cell r="O119" t="str">
            <v>諧波30
電力的母體矩陣，自我調整服務的宇宙之火</v>
          </cell>
        </row>
        <row r="120">
          <cell r="A120">
            <v>119</v>
          </cell>
          <cell r="F120" t="str">
            <v>月亮藍風暴</v>
          </cell>
          <cell r="G120" t="str">
            <v>V06:H19</v>
          </cell>
          <cell r="H120">
            <v>119</v>
          </cell>
          <cell r="I120" t="str">
            <v>白鏡波符</v>
          </cell>
          <cell r="J120" t="str">
            <v>白鏡波符月亮藍風暴</v>
          </cell>
          <cell r="O120" t="str">
            <v>諧波30
電力的母體矩陣，自我調整服務的宇宙之火</v>
          </cell>
        </row>
        <row r="121">
          <cell r="A121">
            <v>120</v>
          </cell>
          <cell r="F121" t="str">
            <v>電力黃太陽</v>
          </cell>
          <cell r="G121" t="str">
            <v>V06:H20</v>
          </cell>
          <cell r="H121">
            <v>120</v>
          </cell>
          <cell r="I121" t="str">
            <v>白鏡波符</v>
          </cell>
          <cell r="J121" t="str">
            <v>白鏡波符電力黃太陽</v>
          </cell>
          <cell r="O121" t="str">
            <v>諧波30
電力的母體矩陣，自我調整服務的宇宙之火</v>
          </cell>
        </row>
        <row r="122">
          <cell r="A122">
            <v>121</v>
          </cell>
          <cell r="F122" t="str">
            <v>自我存在紅龍</v>
          </cell>
          <cell r="G122" t="str">
            <v>V07:H01</v>
          </cell>
          <cell r="H122">
            <v>121</v>
          </cell>
          <cell r="I122" t="str">
            <v>白鏡波符</v>
          </cell>
          <cell r="J122" t="str">
            <v>白鏡波符自我存在紅龍</v>
          </cell>
          <cell r="O122" t="str">
            <v>諧波31 
共鳴的輸入，賦予協調的盛開</v>
          </cell>
        </row>
        <row r="123">
          <cell r="A123">
            <v>122</v>
          </cell>
          <cell r="F123" t="str">
            <v>超頻白風</v>
          </cell>
          <cell r="G123" t="str">
            <v>V07:H02</v>
          </cell>
          <cell r="H123">
            <v>122</v>
          </cell>
          <cell r="I123" t="str">
            <v>白鏡波符</v>
          </cell>
          <cell r="J123" t="str">
            <v>白鏡波符超頻白風</v>
          </cell>
          <cell r="O123" t="str">
            <v>諧波31 
共鳴的輸入，賦予協調的盛開</v>
          </cell>
        </row>
        <row r="124">
          <cell r="A124">
            <v>123</v>
          </cell>
          <cell r="F124" t="str">
            <v>韻律藍夜</v>
          </cell>
          <cell r="G124" t="str">
            <v>V07:H03</v>
          </cell>
          <cell r="H124">
            <v>123</v>
          </cell>
          <cell r="I124" t="str">
            <v>白鏡波符</v>
          </cell>
          <cell r="J124" t="str">
            <v>白鏡波符韻律藍夜</v>
          </cell>
          <cell r="O124" t="str">
            <v>諧波31 
共鳴的輸入，賦予協調的盛開</v>
          </cell>
        </row>
        <row r="125">
          <cell r="A125">
            <v>124</v>
          </cell>
          <cell r="F125" t="str">
            <v>共振黃種子</v>
          </cell>
          <cell r="G125" t="str">
            <v>V07:H04</v>
          </cell>
          <cell r="H125">
            <v>124</v>
          </cell>
          <cell r="I125" t="str">
            <v>白鏡波符</v>
          </cell>
          <cell r="J125" t="str">
            <v>白鏡波符共振黃種子</v>
          </cell>
          <cell r="O125" t="str">
            <v>諧波31 
共鳴的輸入，賦予協調的盛開</v>
          </cell>
        </row>
        <row r="126">
          <cell r="A126">
            <v>125</v>
          </cell>
          <cell r="F126" t="str">
            <v>銀河星系紅蛇</v>
          </cell>
          <cell r="G126" t="str">
            <v>V07:H05</v>
          </cell>
          <cell r="H126">
            <v>125</v>
          </cell>
          <cell r="I126" t="str">
            <v>白鏡波符</v>
          </cell>
          <cell r="J126" t="str">
            <v>白鏡波符銀河星系紅蛇</v>
          </cell>
          <cell r="O126" t="str">
            <v>諧波32
光譜的儲存，記得解脫的優雅</v>
          </cell>
        </row>
        <row r="127">
          <cell r="A127">
            <v>126</v>
          </cell>
          <cell r="F127" t="str">
            <v>太陽白世界橋</v>
          </cell>
          <cell r="G127" t="str">
            <v>V07:H06</v>
          </cell>
          <cell r="H127">
            <v>126</v>
          </cell>
          <cell r="I127" t="str">
            <v>白鏡波符</v>
          </cell>
          <cell r="J127" t="str">
            <v>白鏡波符太陽白世界橋</v>
          </cell>
          <cell r="O127" t="str">
            <v>諧波32
光譜的儲存，記得解脫的優雅</v>
          </cell>
        </row>
        <row r="128">
          <cell r="A128">
            <v>127</v>
          </cell>
          <cell r="F128" t="str">
            <v>行星藍手</v>
          </cell>
          <cell r="G128" t="str">
            <v>V07:H07</v>
          </cell>
          <cell r="H128">
            <v>127</v>
          </cell>
          <cell r="I128" t="str">
            <v>白鏡波符</v>
          </cell>
          <cell r="J128" t="str">
            <v>白鏡波符行星藍手</v>
          </cell>
          <cell r="O128" t="str">
            <v>諧波32
光譜的儲存，記得解脫的優雅</v>
          </cell>
        </row>
        <row r="129">
          <cell r="A129">
            <v>128</v>
          </cell>
          <cell r="F129" t="str">
            <v>光譜黃星星</v>
          </cell>
          <cell r="G129" t="str">
            <v>V07:H08</v>
          </cell>
          <cell r="H129">
            <v>128</v>
          </cell>
          <cell r="I129" t="str">
            <v>白鏡波符</v>
          </cell>
          <cell r="J129" t="str">
            <v>白鏡波符光譜黃星星</v>
          </cell>
          <cell r="O129" t="str">
            <v>諧波32
光譜的儲存，記得解脫的優雅</v>
          </cell>
        </row>
        <row r="130">
          <cell r="A130">
            <v>129</v>
          </cell>
          <cell r="F130" t="str">
            <v>水晶紅月</v>
          </cell>
          <cell r="G130" t="str">
            <v>V07:H09</v>
          </cell>
          <cell r="H130">
            <v>129</v>
          </cell>
          <cell r="I130" t="str">
            <v>白鏡波符</v>
          </cell>
          <cell r="J130" t="str">
            <v>白鏡波符水晶紅月</v>
          </cell>
          <cell r="O130" t="str">
            <v>諧波33
月亮的作用，構建挑戰的自由意志</v>
          </cell>
        </row>
        <row r="131">
          <cell r="A131">
            <v>130</v>
          </cell>
          <cell r="F131" t="str">
            <v>宇宙白狗</v>
          </cell>
          <cell r="G131" t="str">
            <v>V07:H10</v>
          </cell>
          <cell r="H131">
            <v>130</v>
          </cell>
          <cell r="I131" t="str">
            <v>白鏡波符</v>
          </cell>
          <cell r="J131" t="str">
            <v>白鏡波符宇宙白狗</v>
          </cell>
          <cell r="O131" t="str">
            <v>諧波33
月亮的作用，構建挑戰的自由意志</v>
          </cell>
        </row>
        <row r="132">
          <cell r="A132">
            <v>131</v>
          </cell>
          <cell r="F132" t="str">
            <v>磁性藍猴</v>
          </cell>
          <cell r="G132" t="str">
            <v>V07:H11</v>
          </cell>
          <cell r="H132">
            <v>131</v>
          </cell>
          <cell r="I132" t="str">
            <v>藍猴波符</v>
          </cell>
          <cell r="J132" t="str">
            <v>藍猴波符磁性藍猴</v>
          </cell>
          <cell r="O132" t="str">
            <v>諧波33
月亮的作用，構建挑戰的自由意志</v>
          </cell>
        </row>
        <row r="133">
          <cell r="A133">
            <v>132</v>
          </cell>
          <cell r="F133" t="str">
            <v>月亮黃人</v>
          </cell>
          <cell r="G133" t="str">
            <v>V07:H12</v>
          </cell>
          <cell r="H133">
            <v>132</v>
          </cell>
          <cell r="I133" t="str">
            <v>藍猴波符</v>
          </cell>
          <cell r="J133" t="str">
            <v>藍猴波符月亮黃人</v>
          </cell>
          <cell r="O133" t="str">
            <v>諧波33
月亮的作用，構建挑戰的自由意志</v>
          </cell>
        </row>
        <row r="134">
          <cell r="A134">
            <v>133</v>
          </cell>
          <cell r="F134" t="str">
            <v>電力紅天行者</v>
          </cell>
          <cell r="G134" t="str">
            <v>V07:H13</v>
          </cell>
          <cell r="H134">
            <v>133</v>
          </cell>
          <cell r="I134" t="str">
            <v>藍猴波符</v>
          </cell>
          <cell r="J134" t="str">
            <v>藍猴波符電力紅天行者</v>
          </cell>
          <cell r="O134" t="str">
            <v>諧波34
韻律的輸出，表現均衡的智能</v>
          </cell>
        </row>
        <row r="135">
          <cell r="A135">
            <v>134</v>
          </cell>
          <cell r="F135" t="str">
            <v>自我存在白巫師</v>
          </cell>
          <cell r="G135" t="str">
            <v>V07:H14</v>
          </cell>
          <cell r="H135">
            <v>134</v>
          </cell>
          <cell r="I135" t="str">
            <v>藍猴波符</v>
          </cell>
          <cell r="J135" t="str">
            <v>藍猴波符自我存在白巫師</v>
          </cell>
          <cell r="O135" t="str">
            <v>諧波34
韻律的輸出，表現均衡的智能</v>
          </cell>
        </row>
        <row r="136">
          <cell r="A136">
            <v>135</v>
          </cell>
          <cell r="F136" t="str">
            <v>超頻藍鷹</v>
          </cell>
          <cell r="G136" t="str">
            <v>V07:H15</v>
          </cell>
          <cell r="H136">
            <v>135</v>
          </cell>
          <cell r="I136" t="str">
            <v>藍猴波符</v>
          </cell>
          <cell r="J136" t="str">
            <v>藍猴波符超頻藍鷹</v>
          </cell>
          <cell r="O136" t="str">
            <v>諧波34
韻律的輸出，表現均衡的智能</v>
          </cell>
        </row>
        <row r="137">
          <cell r="A137">
            <v>136</v>
          </cell>
          <cell r="F137" t="str">
            <v>韻律黃戰士</v>
          </cell>
          <cell r="G137" t="str">
            <v>V07:H16</v>
          </cell>
          <cell r="H137">
            <v>136</v>
          </cell>
          <cell r="I137" t="str">
            <v>藍猴波符</v>
          </cell>
          <cell r="J137" t="str">
            <v>藍猴波符韻律黃戰士</v>
          </cell>
          <cell r="O137" t="str">
            <v>諧波34
韻律的輸出，表現均衡的智能</v>
          </cell>
        </row>
        <row r="138">
          <cell r="A138">
            <v>137</v>
          </cell>
          <cell r="F138" t="str">
            <v>共振紅地球</v>
          </cell>
          <cell r="G138" t="str">
            <v>V07:H17</v>
          </cell>
          <cell r="H138">
            <v>137</v>
          </cell>
          <cell r="I138" t="str">
            <v>藍猴波符</v>
          </cell>
          <cell r="J138" t="str">
            <v>藍猴波符共振紅地球</v>
          </cell>
          <cell r="O138" t="str">
            <v>諧波35
行星的母體矩陣，自我調整顯化的宇宙之火</v>
          </cell>
        </row>
        <row r="139">
          <cell r="A139">
            <v>138</v>
          </cell>
          <cell r="F139" t="str">
            <v>銀河星系白鏡</v>
          </cell>
          <cell r="G139" t="str">
            <v>V07:H18</v>
          </cell>
          <cell r="H139">
            <v>138</v>
          </cell>
          <cell r="I139" t="str">
            <v>藍猴波符</v>
          </cell>
          <cell r="J139" t="str">
            <v>藍猴波符銀河星系白鏡</v>
          </cell>
          <cell r="O139" t="str">
            <v>諧波35
行星的母體矩陣，自我調整顯化的宇宙之火</v>
          </cell>
        </row>
        <row r="140">
          <cell r="A140">
            <v>139</v>
          </cell>
          <cell r="F140" t="str">
            <v>太陽藍風暴</v>
          </cell>
          <cell r="G140" t="str">
            <v>V07:H19</v>
          </cell>
          <cell r="H140">
            <v>139</v>
          </cell>
          <cell r="I140" t="str">
            <v>藍猴波符</v>
          </cell>
          <cell r="J140" t="str">
            <v>藍猴波符太陽藍風暴</v>
          </cell>
          <cell r="O140" t="str">
            <v>諧波35
行星的母體矩陣，自我調整顯化的宇宙之火</v>
          </cell>
        </row>
        <row r="141">
          <cell r="A141">
            <v>140</v>
          </cell>
          <cell r="F141" t="str">
            <v>行星黃太陽</v>
          </cell>
          <cell r="G141" t="str">
            <v>V07:H20</v>
          </cell>
          <cell r="H141">
            <v>140</v>
          </cell>
          <cell r="I141" t="str">
            <v>藍猴波符</v>
          </cell>
          <cell r="J141" t="str">
            <v>藍猴波符行星黃太陽</v>
          </cell>
          <cell r="O141" t="str">
            <v>諧波35
行星的母體矩陣，自我調整顯化的宇宙之火</v>
          </cell>
        </row>
        <row r="142">
          <cell r="A142">
            <v>141</v>
          </cell>
          <cell r="F142" t="str">
            <v>光譜紅龍</v>
          </cell>
          <cell r="G142" t="str">
            <v>V08:H01</v>
          </cell>
          <cell r="H142">
            <v>141</v>
          </cell>
          <cell r="I142" t="str">
            <v>藍猴波符</v>
          </cell>
          <cell r="J142" t="str">
            <v>藍猴波符光譜紅龍</v>
          </cell>
          <cell r="O142" t="str">
            <v>諧波36
磁性的輸入，賦予目的的盛開</v>
          </cell>
        </row>
        <row r="143">
          <cell r="A143">
            <v>142</v>
          </cell>
          <cell r="F143" t="str">
            <v>水晶白風</v>
          </cell>
          <cell r="G143" t="str">
            <v>V08:H02</v>
          </cell>
          <cell r="H143">
            <v>142</v>
          </cell>
          <cell r="I143" t="str">
            <v>藍猴波符</v>
          </cell>
          <cell r="J143" t="str">
            <v>藍猴波符水晶白風</v>
          </cell>
          <cell r="O143" t="str">
            <v>諧波36
磁性的輸入，賦予目的的盛開</v>
          </cell>
        </row>
        <row r="144">
          <cell r="A144">
            <v>143</v>
          </cell>
          <cell r="F144" t="str">
            <v>宇宙藍夜</v>
          </cell>
          <cell r="G144" t="str">
            <v>V08:H03</v>
          </cell>
          <cell r="H144">
            <v>143</v>
          </cell>
          <cell r="I144" t="str">
            <v>藍猴波符</v>
          </cell>
          <cell r="J144" t="str">
            <v>藍猴波符宇宙藍夜</v>
          </cell>
          <cell r="O144" t="str">
            <v>諧波36
磁性的輸入，賦予目的的盛開</v>
          </cell>
        </row>
        <row r="145">
          <cell r="A145">
            <v>144</v>
          </cell>
          <cell r="F145" t="str">
            <v>磁性黃種子</v>
          </cell>
          <cell r="G145" t="str">
            <v>V08:H04</v>
          </cell>
          <cell r="H145">
            <v>144</v>
          </cell>
          <cell r="I145" t="str">
            <v>黃種子波符</v>
          </cell>
          <cell r="J145" t="str">
            <v>黃種子波符磁性黃種子</v>
          </cell>
          <cell r="O145" t="str">
            <v>諧波36
磁性的輸入，賦予目的的盛開</v>
          </cell>
        </row>
        <row r="146">
          <cell r="A146">
            <v>145</v>
          </cell>
          <cell r="F146" t="str">
            <v>月亮紅蛇</v>
          </cell>
          <cell r="G146" t="str">
            <v>V08:H05</v>
          </cell>
          <cell r="H146">
            <v>145</v>
          </cell>
          <cell r="I146" t="str">
            <v>黃種子波符</v>
          </cell>
          <cell r="J146" t="str">
            <v>黃種子波符月亮紅蛇</v>
          </cell>
          <cell r="O146" t="str">
            <v>諧波37 
超頻的儲存，記得光芒四射的優雅</v>
          </cell>
        </row>
        <row r="147">
          <cell r="A147">
            <v>146</v>
          </cell>
          <cell r="F147" t="str">
            <v>電力白世界橋</v>
          </cell>
          <cell r="G147" t="str">
            <v>V08:H06</v>
          </cell>
          <cell r="H147">
            <v>146</v>
          </cell>
          <cell r="I147" t="str">
            <v>黃種子波符</v>
          </cell>
          <cell r="J147" t="str">
            <v>黃種子波符電力白世界橋</v>
          </cell>
          <cell r="O147" t="str">
            <v>諧波37 
超頻的儲存，記得光芒四射的優雅</v>
          </cell>
        </row>
        <row r="148">
          <cell r="A148">
            <v>147</v>
          </cell>
          <cell r="F148" t="str">
            <v>自我存在藍手</v>
          </cell>
          <cell r="G148" t="str">
            <v>V08:H07</v>
          </cell>
          <cell r="H148">
            <v>147</v>
          </cell>
          <cell r="I148" t="str">
            <v>黃種子波符</v>
          </cell>
          <cell r="J148" t="str">
            <v>黃種子波符自我存在藍手</v>
          </cell>
          <cell r="O148" t="str">
            <v>諧波37 
超頻的儲存，記得光芒四射的優雅</v>
          </cell>
        </row>
        <row r="149">
          <cell r="A149">
            <v>148</v>
          </cell>
          <cell r="F149" t="str">
            <v>超頻黃星星</v>
          </cell>
          <cell r="G149" t="str">
            <v>V08:H08</v>
          </cell>
          <cell r="H149">
            <v>148</v>
          </cell>
          <cell r="I149" t="str">
            <v>黃種子波符</v>
          </cell>
          <cell r="J149" t="str">
            <v>黃種子波符超頻黃星星</v>
          </cell>
          <cell r="O149" t="str">
            <v>諧波37 
超頻的儲存，記得光芒四射的優雅</v>
          </cell>
        </row>
        <row r="150">
          <cell r="A150">
            <v>149</v>
          </cell>
          <cell r="F150" t="str">
            <v>韻律紅月</v>
          </cell>
          <cell r="G150" t="str">
            <v>V08:H09</v>
          </cell>
          <cell r="H150">
            <v>149</v>
          </cell>
          <cell r="I150" t="str">
            <v>黃種子波符</v>
          </cell>
          <cell r="J150" t="str">
            <v>黃種子波符韻律紅月</v>
          </cell>
          <cell r="O150" t="str">
            <v>諧波38
太陽的作用，構建意圖的自由意志</v>
          </cell>
        </row>
        <row r="151">
          <cell r="A151">
            <v>150</v>
          </cell>
          <cell r="F151" t="str">
            <v>共振白狗</v>
          </cell>
          <cell r="G151" t="str">
            <v>V08:H10</v>
          </cell>
          <cell r="H151">
            <v>150</v>
          </cell>
          <cell r="I151" t="str">
            <v>黃種子波符</v>
          </cell>
          <cell r="J151" t="str">
            <v>黃種子波符共振白狗</v>
          </cell>
          <cell r="O151" t="str">
            <v>諧波38
太陽的作用，構建意圖的自由意志</v>
          </cell>
        </row>
        <row r="152">
          <cell r="A152">
            <v>151</v>
          </cell>
          <cell r="F152" t="str">
            <v>銀河星系藍猴</v>
          </cell>
          <cell r="G152" t="str">
            <v>V08:H11</v>
          </cell>
          <cell r="H152">
            <v>151</v>
          </cell>
          <cell r="I152" t="str">
            <v>黃種子波符</v>
          </cell>
          <cell r="J152" t="str">
            <v>黃種子波符銀河星系藍猴</v>
          </cell>
          <cell r="O152" t="str">
            <v>諧波38
太陽的作用，構建意圖的自由意志</v>
          </cell>
        </row>
        <row r="153">
          <cell r="A153">
            <v>152</v>
          </cell>
          <cell r="F153" t="str">
            <v>太陽黃人</v>
          </cell>
          <cell r="G153" t="str">
            <v>V08:H12</v>
          </cell>
          <cell r="H153">
            <v>152</v>
          </cell>
          <cell r="I153" t="str">
            <v>黃種子波符</v>
          </cell>
          <cell r="J153" t="str">
            <v>黃種子波符太陽黃人</v>
          </cell>
          <cell r="O153" t="str">
            <v>諧波38
太陽的作用，構建意圖的自由意志</v>
          </cell>
        </row>
        <row r="154">
          <cell r="A154">
            <v>153</v>
          </cell>
          <cell r="F154" t="str">
            <v>行星紅天行者</v>
          </cell>
          <cell r="G154" t="str">
            <v>V08:H13</v>
          </cell>
          <cell r="H154">
            <v>153</v>
          </cell>
          <cell r="I154" t="str">
            <v>黃種子波符</v>
          </cell>
          <cell r="J154" t="str">
            <v>黃種子波符行星紅天行者</v>
          </cell>
          <cell r="O154" t="str">
            <v>諧波39
宇宙的輸出，表現存在的智能</v>
          </cell>
        </row>
        <row r="155">
          <cell r="A155">
            <v>154</v>
          </cell>
          <cell r="F155" t="str">
            <v>光譜白巫師</v>
          </cell>
          <cell r="G155" t="str">
            <v>V08:H14</v>
          </cell>
          <cell r="H155">
            <v>154</v>
          </cell>
          <cell r="I155" t="str">
            <v>黃種子波符</v>
          </cell>
          <cell r="J155" t="str">
            <v>黃種子波符光譜白巫師</v>
          </cell>
          <cell r="O155" t="str">
            <v>諧波39
宇宙的輸出，表現存在的智能</v>
          </cell>
        </row>
        <row r="156">
          <cell r="A156">
            <v>155</v>
          </cell>
          <cell r="F156" t="str">
            <v>水晶藍鷹</v>
          </cell>
          <cell r="G156" t="str">
            <v>V08:H15</v>
          </cell>
          <cell r="H156">
            <v>155</v>
          </cell>
          <cell r="I156" t="str">
            <v>黃種子波符</v>
          </cell>
          <cell r="J156" t="str">
            <v>黃種子波符水晶藍鷹</v>
          </cell>
          <cell r="O156" t="str">
            <v>諧波39
宇宙的輸出，表現存在的智能</v>
          </cell>
        </row>
        <row r="157">
          <cell r="A157">
            <v>156</v>
          </cell>
          <cell r="F157" t="str">
            <v>宇宙黃戰士</v>
          </cell>
          <cell r="G157" t="str">
            <v>V08:H16</v>
          </cell>
          <cell r="H157">
            <v>156</v>
          </cell>
          <cell r="I157" t="str">
            <v>黃種子波符</v>
          </cell>
          <cell r="J157" t="str">
            <v>黃種子波符宇宙黃戰士</v>
          </cell>
          <cell r="O157" t="str">
            <v>諧波39
宇宙的輸出，表現存在的智能</v>
          </cell>
        </row>
        <row r="158">
          <cell r="A158">
            <v>157</v>
          </cell>
          <cell r="F158" t="str">
            <v>磁性紅地球</v>
          </cell>
          <cell r="G158" t="str">
            <v>V08:H17</v>
          </cell>
          <cell r="H158">
            <v>157</v>
          </cell>
          <cell r="I158" t="str">
            <v>紅地球波符</v>
          </cell>
          <cell r="J158" t="str">
            <v>紅地球波符磁性紅地球</v>
          </cell>
          <cell r="O158" t="str">
            <v>諧波40
自我存在的母體矩陣，自我調整形式的宇宙之火</v>
          </cell>
        </row>
        <row r="159">
          <cell r="A159">
            <v>158</v>
          </cell>
          <cell r="F159" t="str">
            <v>月亮白鏡</v>
          </cell>
          <cell r="G159" t="str">
            <v>V08:H18</v>
          </cell>
          <cell r="H159">
            <v>158</v>
          </cell>
          <cell r="I159" t="str">
            <v>紅地球波符</v>
          </cell>
          <cell r="J159" t="str">
            <v>紅地球波符月亮白鏡</v>
          </cell>
          <cell r="O159" t="str">
            <v>諧波40
自我存在的母體矩陣，自我調整形式的宇宙之火</v>
          </cell>
        </row>
        <row r="160">
          <cell r="A160">
            <v>159</v>
          </cell>
          <cell r="F160" t="str">
            <v>電力藍風暴</v>
          </cell>
          <cell r="G160" t="str">
            <v>V08:H19</v>
          </cell>
          <cell r="H160">
            <v>159</v>
          </cell>
          <cell r="I160" t="str">
            <v>紅地球波符</v>
          </cell>
          <cell r="J160" t="str">
            <v>紅地球波符電力藍風暴</v>
          </cell>
          <cell r="O160" t="str">
            <v>諧波40
自我存在的母體矩陣，自我調整形式的宇宙之火</v>
          </cell>
        </row>
        <row r="161">
          <cell r="A161">
            <v>160</v>
          </cell>
          <cell r="F161" t="str">
            <v>自我存在黃太陽</v>
          </cell>
          <cell r="G161" t="str">
            <v>V08:H20</v>
          </cell>
          <cell r="H161">
            <v>160</v>
          </cell>
          <cell r="I161" t="str">
            <v>紅地球波符</v>
          </cell>
          <cell r="J161" t="str">
            <v>紅地球波符自我存在黃太陽</v>
          </cell>
          <cell r="O161" t="str">
            <v>諧波40
自我存在的母體矩陣，自我調整形式的宇宙之火</v>
          </cell>
        </row>
        <row r="162">
          <cell r="A162">
            <v>161</v>
          </cell>
          <cell r="F162" t="str">
            <v>超頻紅龍</v>
          </cell>
          <cell r="G162" t="str">
            <v>V09:H01</v>
          </cell>
          <cell r="H162">
            <v>161</v>
          </cell>
          <cell r="I162" t="str">
            <v>紅地球波符</v>
          </cell>
          <cell r="J162" t="str">
            <v>紅地球波符超頻紅龍</v>
          </cell>
          <cell r="O162" t="str">
            <v>諧波41
銀河星系的輸入，賦予完整的盛開</v>
          </cell>
        </row>
        <row r="163">
          <cell r="A163">
            <v>162</v>
          </cell>
          <cell r="F163" t="str">
            <v>韻律白風</v>
          </cell>
          <cell r="G163" t="str">
            <v>V09:H02</v>
          </cell>
          <cell r="H163">
            <v>162</v>
          </cell>
          <cell r="I163" t="str">
            <v>紅地球波符</v>
          </cell>
          <cell r="J163" t="str">
            <v>紅地球波符韻律白風</v>
          </cell>
          <cell r="O163" t="str">
            <v>諧波41
銀河星系的輸入，賦予完整的盛開</v>
          </cell>
        </row>
        <row r="164">
          <cell r="A164">
            <v>163</v>
          </cell>
          <cell r="F164" t="str">
            <v>共振藍夜</v>
          </cell>
          <cell r="G164" t="str">
            <v>V09:H03</v>
          </cell>
          <cell r="H164">
            <v>163</v>
          </cell>
          <cell r="I164" t="str">
            <v>紅地球波符</v>
          </cell>
          <cell r="J164" t="str">
            <v>紅地球波符共振藍夜</v>
          </cell>
          <cell r="O164" t="str">
            <v>諧波41
銀河星系的輸入，賦予完整的盛開</v>
          </cell>
        </row>
        <row r="165">
          <cell r="A165">
            <v>164</v>
          </cell>
          <cell r="F165" t="str">
            <v>銀河星系黃種子</v>
          </cell>
          <cell r="G165" t="str">
            <v>V09:H04</v>
          </cell>
          <cell r="H165">
            <v>164</v>
          </cell>
          <cell r="I165" t="str">
            <v>紅地球波符</v>
          </cell>
          <cell r="J165" t="str">
            <v>紅地球波符銀河星系黃種子</v>
          </cell>
          <cell r="O165" t="str">
            <v>諧波41
銀河星系的輸入，賦予完整的盛開</v>
          </cell>
        </row>
        <row r="166">
          <cell r="A166">
            <v>165</v>
          </cell>
          <cell r="F166" t="str">
            <v>太陽紅蛇</v>
          </cell>
          <cell r="G166" t="str">
            <v>V09:H05</v>
          </cell>
          <cell r="H166">
            <v>165</v>
          </cell>
          <cell r="I166" t="str">
            <v>紅地球波符</v>
          </cell>
          <cell r="J166" t="str">
            <v>紅地球波符太陽紅蛇</v>
          </cell>
          <cell r="O166" t="str">
            <v>諧波42
水晶的儲存，記得合作的優雅</v>
          </cell>
        </row>
        <row r="167">
          <cell r="A167">
            <v>166</v>
          </cell>
          <cell r="F167" t="str">
            <v>行星白世界橋</v>
          </cell>
          <cell r="G167" t="str">
            <v>V09:H06</v>
          </cell>
          <cell r="H167">
            <v>166</v>
          </cell>
          <cell r="I167" t="str">
            <v>紅地球波符</v>
          </cell>
          <cell r="J167" t="str">
            <v>紅地球波符行星白世界橋</v>
          </cell>
          <cell r="O167" t="str">
            <v>諧波42
水晶的儲存，記得合作的優雅</v>
          </cell>
        </row>
        <row r="168">
          <cell r="A168">
            <v>167</v>
          </cell>
          <cell r="F168" t="str">
            <v>光譜藍手</v>
          </cell>
          <cell r="G168" t="str">
            <v>V09:H07</v>
          </cell>
          <cell r="H168">
            <v>167</v>
          </cell>
          <cell r="I168" t="str">
            <v>紅地球波符</v>
          </cell>
          <cell r="J168" t="str">
            <v>紅地球波符光譜藍手</v>
          </cell>
          <cell r="O168" t="str">
            <v>諧波42
水晶的儲存，記得合作的優雅</v>
          </cell>
        </row>
        <row r="169">
          <cell r="A169">
            <v>168</v>
          </cell>
          <cell r="F169" t="str">
            <v>水晶黃星星</v>
          </cell>
          <cell r="G169" t="str">
            <v>V09:H08</v>
          </cell>
          <cell r="H169">
            <v>168</v>
          </cell>
          <cell r="I169" t="str">
            <v>紅地球波符</v>
          </cell>
          <cell r="J169" t="str">
            <v>紅地球波符水晶黃星星</v>
          </cell>
          <cell r="O169" t="str">
            <v>諧波42
水晶的儲存，記得合作的優雅</v>
          </cell>
        </row>
        <row r="170">
          <cell r="A170">
            <v>169</v>
          </cell>
          <cell r="F170" t="str">
            <v>宇宙紅月</v>
          </cell>
          <cell r="G170" t="str">
            <v>V09:H09</v>
          </cell>
          <cell r="H170">
            <v>169</v>
          </cell>
          <cell r="I170" t="str">
            <v>紅地球波符</v>
          </cell>
          <cell r="J170" t="str">
            <v>紅地球波符宇宙紅月</v>
          </cell>
          <cell r="O170" t="str">
            <v>諧波43
電力的作用，構建服務的自由意志</v>
          </cell>
        </row>
        <row r="171">
          <cell r="A171">
            <v>170</v>
          </cell>
          <cell r="F171" t="str">
            <v>磁性白狗</v>
          </cell>
          <cell r="G171" t="str">
            <v>V09:H10</v>
          </cell>
          <cell r="H171">
            <v>170</v>
          </cell>
          <cell r="I171" t="str">
            <v>白狗波符</v>
          </cell>
          <cell r="J171" t="str">
            <v>白狗波符磁性白狗</v>
          </cell>
          <cell r="O171" t="str">
            <v>諧波43
電力的作用，構建服務的自由意志</v>
          </cell>
        </row>
        <row r="172">
          <cell r="A172">
            <v>171</v>
          </cell>
          <cell r="F172" t="str">
            <v>月亮藍猴</v>
          </cell>
          <cell r="G172" t="str">
            <v>V09:H11</v>
          </cell>
          <cell r="H172">
            <v>171</v>
          </cell>
          <cell r="I172" t="str">
            <v>白狗波符</v>
          </cell>
          <cell r="J172" t="str">
            <v>白狗波符月亮藍猴</v>
          </cell>
          <cell r="O172" t="str">
            <v>諧波43
電力的作用，構建服務的自由意志</v>
          </cell>
        </row>
        <row r="173">
          <cell r="A173">
            <v>172</v>
          </cell>
          <cell r="F173" t="str">
            <v>電力黃人</v>
          </cell>
          <cell r="G173" t="str">
            <v>V09:H12</v>
          </cell>
          <cell r="H173">
            <v>172</v>
          </cell>
          <cell r="I173" t="str">
            <v>白狗波符</v>
          </cell>
          <cell r="J173" t="str">
            <v>白狗波符電力黃人</v>
          </cell>
          <cell r="O173" t="str">
            <v>諧波43
電力的作用，構建服務的自由意志</v>
          </cell>
        </row>
        <row r="174">
          <cell r="A174">
            <v>173</v>
          </cell>
          <cell r="F174" t="str">
            <v>自我存在紅天行者</v>
          </cell>
          <cell r="G174" t="str">
            <v>V09:H13</v>
          </cell>
          <cell r="H174">
            <v>173</v>
          </cell>
          <cell r="I174" t="str">
            <v>白狗波符</v>
          </cell>
          <cell r="J174" t="str">
            <v>白狗波符自我存在紅天行者</v>
          </cell>
          <cell r="O174" t="str">
            <v>諧波44
共鳴的輸出，表現協調的智能</v>
          </cell>
        </row>
        <row r="175">
          <cell r="A175">
            <v>174</v>
          </cell>
          <cell r="F175" t="str">
            <v>超頻白巫師</v>
          </cell>
          <cell r="G175" t="str">
            <v>V09:H14</v>
          </cell>
          <cell r="H175">
            <v>174</v>
          </cell>
          <cell r="I175" t="str">
            <v>白狗波符</v>
          </cell>
          <cell r="J175" t="str">
            <v>白狗波符超頻白巫師</v>
          </cell>
          <cell r="O175" t="str">
            <v>諧波44
共鳴的輸出，表現協調的智能</v>
          </cell>
        </row>
        <row r="176">
          <cell r="A176">
            <v>175</v>
          </cell>
          <cell r="F176" t="str">
            <v>韻律藍鷹</v>
          </cell>
          <cell r="G176" t="str">
            <v>V09:H15</v>
          </cell>
          <cell r="H176">
            <v>175</v>
          </cell>
          <cell r="I176" t="str">
            <v>白狗波符</v>
          </cell>
          <cell r="J176" t="str">
            <v>白狗波符韻律藍鷹</v>
          </cell>
          <cell r="O176" t="str">
            <v>諧波44
共鳴的輸出，表現協調的智能</v>
          </cell>
        </row>
        <row r="177">
          <cell r="A177">
            <v>176</v>
          </cell>
          <cell r="F177" t="str">
            <v>共振黃戰士</v>
          </cell>
          <cell r="G177" t="str">
            <v>V09:H16</v>
          </cell>
          <cell r="H177">
            <v>176</v>
          </cell>
          <cell r="I177" t="str">
            <v>白狗波符</v>
          </cell>
          <cell r="J177" t="str">
            <v>白狗波符共振黃戰士</v>
          </cell>
          <cell r="O177" t="str">
            <v>諧波44
共鳴的輸出，表現協調的智能</v>
          </cell>
        </row>
        <row r="178">
          <cell r="A178">
            <v>177</v>
          </cell>
          <cell r="F178" t="str">
            <v>銀河星系紅地球</v>
          </cell>
          <cell r="G178" t="str">
            <v>V09:H17</v>
          </cell>
          <cell r="H178">
            <v>177</v>
          </cell>
          <cell r="I178" t="str">
            <v>白狗波符</v>
          </cell>
          <cell r="J178" t="str">
            <v>白狗波符銀河星系紅地球</v>
          </cell>
          <cell r="O178" t="str">
            <v>諧波45
光譜的母體矩陣，自我調整解脫的宇宙之火</v>
          </cell>
        </row>
        <row r="179">
          <cell r="A179">
            <v>178</v>
          </cell>
          <cell r="F179" t="str">
            <v>太陽白鏡</v>
          </cell>
          <cell r="G179" t="str">
            <v>V09:H18</v>
          </cell>
          <cell r="H179">
            <v>178</v>
          </cell>
          <cell r="I179" t="str">
            <v>白狗波符</v>
          </cell>
          <cell r="J179" t="str">
            <v>白狗波符太陽白鏡</v>
          </cell>
          <cell r="O179" t="str">
            <v>諧波45
光譜的母體矩陣，自我調整解脫的宇宙之火</v>
          </cell>
        </row>
        <row r="180">
          <cell r="A180">
            <v>179</v>
          </cell>
          <cell r="F180" t="str">
            <v>行星藍風暴</v>
          </cell>
          <cell r="G180" t="str">
            <v>V09:H19</v>
          </cell>
          <cell r="H180">
            <v>179</v>
          </cell>
          <cell r="I180" t="str">
            <v>白狗波符</v>
          </cell>
          <cell r="J180" t="str">
            <v>白狗波符行星藍風暴</v>
          </cell>
          <cell r="O180" t="str">
            <v>諧波45
光譜的母體矩陣，自我調整解脫的宇宙之火</v>
          </cell>
        </row>
        <row r="181">
          <cell r="A181">
            <v>180</v>
          </cell>
          <cell r="F181" t="str">
            <v>光譜黃太陽</v>
          </cell>
          <cell r="G181" t="str">
            <v>V09:H20</v>
          </cell>
          <cell r="H181">
            <v>180</v>
          </cell>
          <cell r="I181" t="str">
            <v>白狗波符</v>
          </cell>
          <cell r="J181" t="str">
            <v>白狗波符光譜黃太陽</v>
          </cell>
          <cell r="O181" t="str">
            <v>諧波45
光譜的母體矩陣，自我調整解脫的宇宙之火</v>
          </cell>
        </row>
        <row r="182">
          <cell r="A182">
            <v>181</v>
          </cell>
          <cell r="F182" t="str">
            <v>水晶紅龍</v>
          </cell>
          <cell r="G182" t="str">
            <v>V10:H01</v>
          </cell>
          <cell r="H182">
            <v>181</v>
          </cell>
          <cell r="I182" t="str">
            <v>白狗波符</v>
          </cell>
          <cell r="J182" t="str">
            <v>白狗波符水晶紅龍</v>
          </cell>
          <cell r="O182" t="str">
            <v>諧波46
月亮的輸入，賦予挑戰的盛開</v>
          </cell>
        </row>
        <row r="183">
          <cell r="A183">
            <v>182</v>
          </cell>
          <cell r="F183" t="str">
            <v>宇宙白風</v>
          </cell>
          <cell r="G183" t="str">
            <v>V10:H02</v>
          </cell>
          <cell r="H183">
            <v>182</v>
          </cell>
          <cell r="I183" t="str">
            <v>白狗波符</v>
          </cell>
          <cell r="J183" t="str">
            <v>白狗波符宇宙白風</v>
          </cell>
          <cell r="O183" t="str">
            <v>諧波46
月亮的輸入，賦予挑戰的盛開</v>
          </cell>
        </row>
        <row r="184">
          <cell r="A184">
            <v>183</v>
          </cell>
          <cell r="F184" t="str">
            <v>磁性藍夜</v>
          </cell>
          <cell r="G184" t="str">
            <v>V10:H03</v>
          </cell>
          <cell r="H184">
            <v>183</v>
          </cell>
          <cell r="I184" t="str">
            <v>藍夜波符</v>
          </cell>
          <cell r="J184" t="str">
            <v>藍夜波符磁性藍夜</v>
          </cell>
          <cell r="O184" t="str">
            <v>諧波46
月亮的輸入，賦予挑戰的盛開</v>
          </cell>
        </row>
        <row r="185">
          <cell r="A185">
            <v>184</v>
          </cell>
          <cell r="F185" t="str">
            <v>月亮黃種子</v>
          </cell>
          <cell r="G185" t="str">
            <v>V10:H04</v>
          </cell>
          <cell r="H185">
            <v>184</v>
          </cell>
          <cell r="I185" t="str">
            <v>藍夜波符</v>
          </cell>
          <cell r="J185" t="str">
            <v>藍夜波符月亮黃種子</v>
          </cell>
          <cell r="O185" t="str">
            <v>諧波46
月亮的輸入，賦予挑戰的盛開</v>
          </cell>
        </row>
        <row r="186">
          <cell r="A186">
            <v>185</v>
          </cell>
          <cell r="F186" t="str">
            <v>電力紅蛇</v>
          </cell>
          <cell r="G186" t="str">
            <v>V10:H05</v>
          </cell>
          <cell r="H186">
            <v>185</v>
          </cell>
          <cell r="I186" t="str">
            <v>藍夜波符</v>
          </cell>
          <cell r="J186" t="str">
            <v>藍夜波符電力紅蛇</v>
          </cell>
          <cell r="O186" t="str">
            <v>諧波47
韻律的儲存，記得均衡的優雅</v>
          </cell>
        </row>
        <row r="187">
          <cell r="A187">
            <v>186</v>
          </cell>
          <cell r="F187" t="str">
            <v>自我存在白世界橋</v>
          </cell>
          <cell r="G187" t="str">
            <v>V10:H06</v>
          </cell>
          <cell r="H187">
            <v>186</v>
          </cell>
          <cell r="I187" t="str">
            <v>藍夜波符</v>
          </cell>
          <cell r="J187" t="str">
            <v>藍夜波符自我存在白世界橋</v>
          </cell>
          <cell r="O187" t="str">
            <v>諧波47
韻律的儲存，記得均衡的優雅</v>
          </cell>
        </row>
        <row r="188">
          <cell r="A188">
            <v>187</v>
          </cell>
          <cell r="F188" t="str">
            <v>超頻藍手</v>
          </cell>
          <cell r="G188" t="str">
            <v>V10:H07</v>
          </cell>
          <cell r="H188">
            <v>187</v>
          </cell>
          <cell r="I188" t="str">
            <v>藍夜波符</v>
          </cell>
          <cell r="J188" t="str">
            <v>藍夜波符超頻藍手</v>
          </cell>
          <cell r="O188" t="str">
            <v>諧波47
韻律的儲存，記得均衡的優雅</v>
          </cell>
        </row>
        <row r="189">
          <cell r="A189">
            <v>188</v>
          </cell>
          <cell r="F189" t="str">
            <v>韻律黃星星</v>
          </cell>
          <cell r="G189" t="str">
            <v>V10:H08</v>
          </cell>
          <cell r="H189">
            <v>188</v>
          </cell>
          <cell r="I189" t="str">
            <v>藍夜波符</v>
          </cell>
          <cell r="J189" t="str">
            <v>藍夜波符韻律黃星星</v>
          </cell>
          <cell r="O189" t="str">
            <v>諧波47
韻律的儲存，記得均衡的優雅</v>
          </cell>
        </row>
        <row r="190">
          <cell r="A190">
            <v>189</v>
          </cell>
          <cell r="F190" t="str">
            <v>共振紅月</v>
          </cell>
          <cell r="G190" t="str">
            <v>V10:H09</v>
          </cell>
          <cell r="H190">
            <v>189</v>
          </cell>
          <cell r="I190" t="str">
            <v>藍夜波符</v>
          </cell>
          <cell r="J190" t="str">
            <v>藍夜波符共振紅月</v>
          </cell>
          <cell r="O190" t="str">
            <v>諧波48
行星的作用，構建顯化的自由意志</v>
          </cell>
        </row>
        <row r="191">
          <cell r="A191">
            <v>190</v>
          </cell>
          <cell r="F191" t="str">
            <v>銀河星系白狗</v>
          </cell>
          <cell r="G191" t="str">
            <v>V10:H10</v>
          </cell>
          <cell r="H191">
            <v>190</v>
          </cell>
          <cell r="I191" t="str">
            <v>藍夜波符</v>
          </cell>
          <cell r="J191" t="str">
            <v>藍夜波符銀河星系白狗</v>
          </cell>
          <cell r="O191" t="str">
            <v>諧波48
行星的作用，構建顯化的自由意志</v>
          </cell>
        </row>
        <row r="192">
          <cell r="A192">
            <v>191</v>
          </cell>
          <cell r="F192" t="str">
            <v>太陽藍猴</v>
          </cell>
          <cell r="G192" t="str">
            <v>V10:H11</v>
          </cell>
          <cell r="H192">
            <v>191</v>
          </cell>
          <cell r="I192" t="str">
            <v>藍夜波符</v>
          </cell>
          <cell r="J192" t="str">
            <v>藍夜波符太陽藍猴</v>
          </cell>
          <cell r="O192" t="str">
            <v>諧波48
行星的作用，構建顯化的自由意志</v>
          </cell>
        </row>
        <row r="193">
          <cell r="A193">
            <v>192</v>
          </cell>
          <cell r="F193" t="str">
            <v>行星黃人</v>
          </cell>
          <cell r="G193" t="str">
            <v>V10:H12</v>
          </cell>
          <cell r="H193">
            <v>192</v>
          </cell>
          <cell r="I193" t="str">
            <v>藍夜波符</v>
          </cell>
          <cell r="J193" t="str">
            <v>藍夜波符行星黃人</v>
          </cell>
          <cell r="O193" t="str">
            <v>諧波48
行星的作用，構建顯化的自由意志</v>
          </cell>
        </row>
        <row r="194">
          <cell r="A194">
            <v>193</v>
          </cell>
          <cell r="F194" t="str">
            <v>光譜紅天行者</v>
          </cell>
          <cell r="G194" t="str">
            <v>V10:H13</v>
          </cell>
          <cell r="H194">
            <v>193</v>
          </cell>
          <cell r="I194" t="str">
            <v>藍夜波符</v>
          </cell>
          <cell r="J194" t="str">
            <v>藍夜波符光譜紅天行者</v>
          </cell>
          <cell r="O194" t="str">
            <v>諧波49
磁性的輸出，表現目的的智能</v>
          </cell>
        </row>
        <row r="195">
          <cell r="A195">
            <v>194</v>
          </cell>
          <cell r="F195" t="str">
            <v>水晶白巫師</v>
          </cell>
          <cell r="G195" t="str">
            <v>V10:H14</v>
          </cell>
          <cell r="H195">
            <v>194</v>
          </cell>
          <cell r="I195" t="str">
            <v>藍夜波符</v>
          </cell>
          <cell r="J195" t="str">
            <v>藍夜波符水晶白巫師</v>
          </cell>
          <cell r="O195" t="str">
            <v>諧波49
磁性的輸出，表現目的的智能</v>
          </cell>
        </row>
        <row r="196">
          <cell r="A196">
            <v>195</v>
          </cell>
          <cell r="F196" t="str">
            <v>宇宙藍鷹</v>
          </cell>
          <cell r="G196" t="str">
            <v>V10:H15</v>
          </cell>
          <cell r="H196">
            <v>195</v>
          </cell>
          <cell r="I196" t="str">
            <v>藍夜波符</v>
          </cell>
          <cell r="J196" t="str">
            <v>藍夜波符宇宙藍鷹</v>
          </cell>
          <cell r="O196" t="str">
            <v>諧波49
磁性的輸出，表現目的的智能</v>
          </cell>
        </row>
        <row r="197">
          <cell r="A197">
            <v>196</v>
          </cell>
          <cell r="F197" t="str">
            <v>磁性黃戰士</v>
          </cell>
          <cell r="G197" t="str">
            <v>V10:H16</v>
          </cell>
          <cell r="H197">
            <v>196</v>
          </cell>
          <cell r="I197" t="str">
            <v>黃戰士波符</v>
          </cell>
          <cell r="J197" t="str">
            <v>黃戰士波符磁性黃戰士</v>
          </cell>
          <cell r="O197" t="str">
            <v>諧波49
磁性的輸出，表現目的的智能</v>
          </cell>
        </row>
        <row r="198">
          <cell r="A198">
            <v>197</v>
          </cell>
          <cell r="F198" t="str">
            <v>月亮紅地球</v>
          </cell>
          <cell r="G198" t="str">
            <v>V10:H17</v>
          </cell>
          <cell r="H198">
            <v>197</v>
          </cell>
          <cell r="I198" t="str">
            <v>黃戰士波符</v>
          </cell>
          <cell r="J198" t="str">
            <v>黃戰士波符月亮紅地球</v>
          </cell>
          <cell r="O198" t="str">
            <v>諧波50
超頻的母體矩陣，自我調整光芒四射的宇宙之火</v>
          </cell>
        </row>
        <row r="199">
          <cell r="A199">
            <v>198</v>
          </cell>
          <cell r="F199" t="str">
            <v>電力白鏡</v>
          </cell>
          <cell r="G199" t="str">
            <v>V10:H18</v>
          </cell>
          <cell r="H199">
            <v>198</v>
          </cell>
          <cell r="I199" t="str">
            <v>黃戰士波符</v>
          </cell>
          <cell r="J199" t="str">
            <v>黃戰士波符電力白鏡</v>
          </cell>
          <cell r="O199" t="str">
            <v>諧波50
超頻的母體矩陣，自我調整光芒四射的宇宙之火</v>
          </cell>
        </row>
        <row r="200">
          <cell r="A200">
            <v>199</v>
          </cell>
          <cell r="F200" t="str">
            <v>自我存在藍風暴</v>
          </cell>
          <cell r="G200" t="str">
            <v>V10:H19</v>
          </cell>
          <cell r="H200">
            <v>199</v>
          </cell>
          <cell r="I200" t="str">
            <v>黃戰士波符</v>
          </cell>
          <cell r="J200" t="str">
            <v>黃戰士波符自我存在藍風暴</v>
          </cell>
          <cell r="O200" t="str">
            <v>諧波50
超頻的母體矩陣，自我調整光芒四射的宇宙之火</v>
          </cell>
        </row>
        <row r="201">
          <cell r="A201">
            <v>200</v>
          </cell>
          <cell r="F201" t="str">
            <v>超頻黃太陽</v>
          </cell>
          <cell r="G201" t="str">
            <v>V10:H20</v>
          </cell>
          <cell r="H201">
            <v>200</v>
          </cell>
          <cell r="I201" t="str">
            <v>黃戰士波符</v>
          </cell>
          <cell r="J201" t="str">
            <v>黃戰士波符超頻黃太陽</v>
          </cell>
          <cell r="O201" t="str">
            <v>諧波50
超頻的母體矩陣，自我調整光芒四射的宇宙之火</v>
          </cell>
        </row>
        <row r="202">
          <cell r="A202">
            <v>201</v>
          </cell>
          <cell r="F202" t="str">
            <v>韻律紅龍</v>
          </cell>
          <cell r="G202" t="str">
            <v>V11:H01</v>
          </cell>
          <cell r="H202">
            <v>201</v>
          </cell>
          <cell r="I202" t="str">
            <v>黃戰士波符</v>
          </cell>
          <cell r="J202" t="str">
            <v>黃戰士波符韻律紅龍</v>
          </cell>
          <cell r="O202" t="str">
            <v>諧波51
太陽的輸入，
賦予意圖的盛開</v>
          </cell>
        </row>
        <row r="203">
          <cell r="A203">
            <v>202</v>
          </cell>
          <cell r="F203" t="str">
            <v>共振白風</v>
          </cell>
          <cell r="G203" t="str">
            <v>V11:H02</v>
          </cell>
          <cell r="H203">
            <v>202</v>
          </cell>
          <cell r="I203" t="str">
            <v>黃戰士波符</v>
          </cell>
          <cell r="J203" t="str">
            <v>黃戰士波符共振白風</v>
          </cell>
          <cell r="O203" t="str">
            <v>諧波51
太陽的輸入，
賦予意圖的盛開</v>
          </cell>
        </row>
        <row r="204">
          <cell r="A204">
            <v>203</v>
          </cell>
          <cell r="F204" t="str">
            <v>銀河星系藍夜</v>
          </cell>
          <cell r="G204" t="str">
            <v>V11:H03</v>
          </cell>
          <cell r="H204">
            <v>203</v>
          </cell>
          <cell r="I204" t="str">
            <v>黃戰士波符</v>
          </cell>
          <cell r="J204" t="str">
            <v>黃戰士波符銀河星系藍夜</v>
          </cell>
          <cell r="O204" t="str">
            <v>諧波51
太陽的輸入，
賦予意圖的盛開</v>
          </cell>
        </row>
        <row r="205">
          <cell r="A205">
            <v>204</v>
          </cell>
          <cell r="F205" t="str">
            <v>太陽黃種子</v>
          </cell>
          <cell r="G205" t="str">
            <v>V11:H04</v>
          </cell>
          <cell r="H205">
            <v>204</v>
          </cell>
          <cell r="I205" t="str">
            <v>黃戰士波符</v>
          </cell>
          <cell r="J205" t="str">
            <v>黃戰士波符太陽黃種子</v>
          </cell>
          <cell r="O205" t="str">
            <v>諧波51
太陽的輸入，
賦予意圖的盛開</v>
          </cell>
        </row>
        <row r="206">
          <cell r="A206">
            <v>205</v>
          </cell>
          <cell r="F206" t="str">
            <v>行星紅蛇</v>
          </cell>
          <cell r="G206" t="str">
            <v>V11:H05</v>
          </cell>
          <cell r="H206">
            <v>205</v>
          </cell>
          <cell r="I206" t="str">
            <v>黃戰士波符</v>
          </cell>
          <cell r="J206" t="str">
            <v>黃戰士波符行星紅蛇</v>
          </cell>
          <cell r="O206" t="str">
            <v>諧波52
宇宙的儲存，記得當下的優雅</v>
          </cell>
        </row>
        <row r="207">
          <cell r="A207">
            <v>206</v>
          </cell>
          <cell r="F207" t="str">
            <v>光譜白世界橋</v>
          </cell>
          <cell r="G207" t="str">
            <v>V11:H06</v>
          </cell>
          <cell r="H207">
            <v>206</v>
          </cell>
          <cell r="I207" t="str">
            <v>黃戰士波符</v>
          </cell>
          <cell r="J207" t="str">
            <v>黃戰士波符光譜白世界橋</v>
          </cell>
          <cell r="O207" t="str">
            <v>諧波52
宇宙的儲存，記得當下的優雅</v>
          </cell>
        </row>
        <row r="208">
          <cell r="A208">
            <v>207</v>
          </cell>
          <cell r="F208" t="str">
            <v>水晶藍手</v>
          </cell>
          <cell r="G208" t="str">
            <v>V11:H07</v>
          </cell>
          <cell r="H208">
            <v>207</v>
          </cell>
          <cell r="I208" t="str">
            <v>黃戰士波符</v>
          </cell>
          <cell r="J208" t="str">
            <v>黃戰士波符水晶藍手</v>
          </cell>
          <cell r="O208" t="str">
            <v>諧波52
宇宙的儲存，記得當下的優雅</v>
          </cell>
        </row>
        <row r="209">
          <cell r="A209">
            <v>208</v>
          </cell>
          <cell r="F209" t="str">
            <v>宇宙黃星星</v>
          </cell>
          <cell r="G209" t="str">
            <v>V11:H08</v>
          </cell>
          <cell r="H209">
            <v>208</v>
          </cell>
          <cell r="I209" t="str">
            <v>黃戰士波符</v>
          </cell>
          <cell r="J209" t="str">
            <v>黃戰士波符宇宙黃星星</v>
          </cell>
          <cell r="O209" t="str">
            <v>諧波52
宇宙的儲存，記得當下的優雅</v>
          </cell>
        </row>
        <row r="210">
          <cell r="A210">
            <v>209</v>
          </cell>
          <cell r="F210" t="str">
            <v>磁性紅月</v>
          </cell>
          <cell r="G210" t="str">
            <v>V11:H09</v>
          </cell>
          <cell r="H210">
            <v>209</v>
          </cell>
          <cell r="I210" t="str">
            <v>紅月波符</v>
          </cell>
          <cell r="J210" t="str">
            <v>紅月波符磁性紅月</v>
          </cell>
          <cell r="O210" t="str">
            <v>諧波53
自我存在的作用，構建形式的自由意志</v>
          </cell>
        </row>
        <row r="211">
          <cell r="A211">
            <v>210</v>
          </cell>
          <cell r="F211" t="str">
            <v>月亮白狗</v>
          </cell>
          <cell r="G211" t="str">
            <v>V11:H10</v>
          </cell>
          <cell r="H211">
            <v>210</v>
          </cell>
          <cell r="I211" t="str">
            <v>紅月波符</v>
          </cell>
          <cell r="J211" t="str">
            <v>紅月波符月亮白狗</v>
          </cell>
          <cell r="O211" t="str">
            <v>諧波53
自我存在的作用，構建形式的自由意志</v>
          </cell>
        </row>
        <row r="212">
          <cell r="A212">
            <v>211</v>
          </cell>
          <cell r="F212" t="str">
            <v>電力藍猴</v>
          </cell>
          <cell r="G212" t="str">
            <v>V11:H11</v>
          </cell>
          <cell r="H212">
            <v>211</v>
          </cell>
          <cell r="I212" t="str">
            <v>紅月波符</v>
          </cell>
          <cell r="J212" t="str">
            <v>紅月波符電力藍猴</v>
          </cell>
          <cell r="O212" t="str">
            <v>諧波53
自我存在的作用，構建形式的自由意志</v>
          </cell>
        </row>
        <row r="213">
          <cell r="A213">
            <v>212</v>
          </cell>
          <cell r="F213" t="str">
            <v>自我存在黃人</v>
          </cell>
          <cell r="G213" t="str">
            <v>V11:H12</v>
          </cell>
          <cell r="H213">
            <v>212</v>
          </cell>
          <cell r="I213" t="str">
            <v>紅月波符</v>
          </cell>
          <cell r="J213" t="str">
            <v>紅月波符自我存在黃人</v>
          </cell>
          <cell r="O213" t="str">
            <v>諧波53
自我存在的作用，構建形式的自由意志</v>
          </cell>
        </row>
        <row r="214">
          <cell r="A214">
            <v>213</v>
          </cell>
          <cell r="F214" t="str">
            <v>超頻紅天行者</v>
          </cell>
          <cell r="G214" t="str">
            <v>V11:H13</v>
          </cell>
          <cell r="H214">
            <v>213</v>
          </cell>
          <cell r="I214" t="str">
            <v>紅月波符</v>
          </cell>
          <cell r="J214" t="str">
            <v>紅月波符超頻紅天行者</v>
          </cell>
          <cell r="O214" t="str">
            <v>諧波54
銀河星系的輸出，表現完整的智能</v>
          </cell>
        </row>
        <row r="215">
          <cell r="A215">
            <v>214</v>
          </cell>
          <cell r="F215" t="str">
            <v>韻律白巫師</v>
          </cell>
          <cell r="G215" t="str">
            <v>V11:H14</v>
          </cell>
          <cell r="H215">
            <v>214</v>
          </cell>
          <cell r="I215" t="str">
            <v>紅月波符</v>
          </cell>
          <cell r="J215" t="str">
            <v>紅月波符韻律白巫師</v>
          </cell>
          <cell r="O215" t="str">
            <v>諧波54
銀河星系的輸出，表現完整的智能</v>
          </cell>
        </row>
        <row r="216">
          <cell r="A216">
            <v>215</v>
          </cell>
          <cell r="F216" t="str">
            <v>共振藍鷹</v>
          </cell>
          <cell r="G216" t="str">
            <v>V11:H15</v>
          </cell>
          <cell r="H216">
            <v>215</v>
          </cell>
          <cell r="I216" t="str">
            <v>紅月波符</v>
          </cell>
          <cell r="J216" t="str">
            <v>紅月波符共振藍鷹</v>
          </cell>
          <cell r="O216" t="str">
            <v>諧波54
銀河星系的輸出，表現完整的智能</v>
          </cell>
        </row>
        <row r="217">
          <cell r="A217">
            <v>216</v>
          </cell>
          <cell r="F217" t="str">
            <v>銀河星系黃戰士</v>
          </cell>
          <cell r="G217" t="str">
            <v>V11:H16</v>
          </cell>
          <cell r="H217">
            <v>216</v>
          </cell>
          <cell r="I217" t="str">
            <v>紅月波符</v>
          </cell>
          <cell r="J217" t="str">
            <v>紅月波符銀河星系黃戰士</v>
          </cell>
          <cell r="O217" t="str">
            <v>諧波54
銀河星系的輸出，表現完整的智能</v>
          </cell>
        </row>
        <row r="218">
          <cell r="A218">
            <v>217</v>
          </cell>
          <cell r="F218" t="str">
            <v>太陽紅地球</v>
          </cell>
          <cell r="G218" t="str">
            <v>V11:H17</v>
          </cell>
          <cell r="H218">
            <v>217</v>
          </cell>
          <cell r="I218" t="str">
            <v>紅月波符</v>
          </cell>
          <cell r="J218" t="str">
            <v>紅月波符太陽紅地球</v>
          </cell>
          <cell r="O218" t="str">
            <v>諧波55
水晶的母體矩陣，自我調整合作的宇宙之火</v>
          </cell>
        </row>
        <row r="219">
          <cell r="A219">
            <v>218</v>
          </cell>
          <cell r="F219" t="str">
            <v>行星白鏡</v>
          </cell>
          <cell r="G219" t="str">
            <v>V11:H18</v>
          </cell>
          <cell r="H219">
            <v>218</v>
          </cell>
          <cell r="I219" t="str">
            <v>紅月波符</v>
          </cell>
          <cell r="J219" t="str">
            <v>紅月波符行星白鏡</v>
          </cell>
          <cell r="O219" t="str">
            <v>諧波55
水晶的母體矩陣，自我調整合作的宇宙之火</v>
          </cell>
        </row>
        <row r="220">
          <cell r="A220">
            <v>219</v>
          </cell>
          <cell r="F220" t="str">
            <v>光譜藍風暴</v>
          </cell>
          <cell r="G220" t="str">
            <v>V11:H19</v>
          </cell>
          <cell r="H220">
            <v>219</v>
          </cell>
          <cell r="I220" t="str">
            <v>紅月波符</v>
          </cell>
          <cell r="J220" t="str">
            <v>紅月波符光譜藍風暴</v>
          </cell>
          <cell r="O220" t="str">
            <v>諧波55
水晶的母體矩陣，自我調整合作的宇宙之火</v>
          </cell>
        </row>
        <row r="221">
          <cell r="A221">
            <v>220</v>
          </cell>
          <cell r="F221" t="str">
            <v>水晶黃太陽</v>
          </cell>
          <cell r="G221" t="str">
            <v>V11:H20</v>
          </cell>
          <cell r="H221">
            <v>220</v>
          </cell>
          <cell r="I221" t="str">
            <v>紅月波符</v>
          </cell>
          <cell r="J221" t="str">
            <v>紅月波符水晶黃太陽</v>
          </cell>
          <cell r="O221" t="str">
            <v>諧波55
水晶的母體矩陣，自我調整合作的宇宙之火</v>
          </cell>
        </row>
        <row r="222">
          <cell r="A222">
            <v>221</v>
          </cell>
          <cell r="F222" t="str">
            <v>宇宙紅龍</v>
          </cell>
          <cell r="G222" t="str">
            <v>V12:H01</v>
          </cell>
          <cell r="H222">
            <v>221</v>
          </cell>
          <cell r="I222" t="str">
            <v>紅月波符</v>
          </cell>
          <cell r="J222" t="str">
            <v>紅月波符宇宙紅龍</v>
          </cell>
          <cell r="O222" t="str">
            <v>諧波56
電力的輸入，賦予服務的盛開</v>
          </cell>
        </row>
        <row r="223">
          <cell r="A223">
            <v>222</v>
          </cell>
          <cell r="F223" t="str">
            <v>磁性白風</v>
          </cell>
          <cell r="G223" t="str">
            <v>V12:H02</v>
          </cell>
          <cell r="H223">
            <v>222</v>
          </cell>
          <cell r="I223" t="str">
            <v>白風波符</v>
          </cell>
          <cell r="J223" t="str">
            <v>白風波符磁性白風</v>
          </cell>
          <cell r="O223" t="str">
            <v>諧波56
電力的輸入，賦予服務的盛開</v>
          </cell>
        </row>
        <row r="224">
          <cell r="A224">
            <v>223</v>
          </cell>
          <cell r="F224" t="str">
            <v>月亮藍夜</v>
          </cell>
          <cell r="G224" t="str">
            <v>V12:H03</v>
          </cell>
          <cell r="H224">
            <v>223</v>
          </cell>
          <cell r="I224" t="str">
            <v>白風波符</v>
          </cell>
          <cell r="J224" t="str">
            <v>白風波符月亮藍夜</v>
          </cell>
          <cell r="O224" t="str">
            <v>諧波56
電力的輸入，賦予服務的盛開</v>
          </cell>
        </row>
        <row r="225">
          <cell r="A225">
            <v>224</v>
          </cell>
          <cell r="F225" t="str">
            <v>電力黃種子</v>
          </cell>
          <cell r="G225" t="str">
            <v>V12:H04</v>
          </cell>
          <cell r="H225">
            <v>224</v>
          </cell>
          <cell r="I225" t="str">
            <v>白風波符</v>
          </cell>
          <cell r="J225" t="str">
            <v>白風波符電力黃種子</v>
          </cell>
          <cell r="O225" t="str">
            <v>諧波56
電力的輸入，賦予服務的盛開</v>
          </cell>
        </row>
        <row r="226">
          <cell r="A226">
            <v>225</v>
          </cell>
          <cell r="F226" t="str">
            <v>自我存在紅蛇</v>
          </cell>
          <cell r="G226" t="str">
            <v>V12:H05</v>
          </cell>
          <cell r="H226">
            <v>225</v>
          </cell>
          <cell r="I226" t="str">
            <v>白風波符</v>
          </cell>
          <cell r="J226" t="str">
            <v>白風波符自我存在紅蛇</v>
          </cell>
          <cell r="O226" t="str">
            <v>諧波57
共鳴的儲存，記得協調的優雅</v>
          </cell>
        </row>
        <row r="227">
          <cell r="A227">
            <v>226</v>
          </cell>
          <cell r="F227" t="str">
            <v>超頻白世界橋</v>
          </cell>
          <cell r="G227" t="str">
            <v>V12:H06</v>
          </cell>
          <cell r="H227">
            <v>226</v>
          </cell>
          <cell r="I227" t="str">
            <v>白風波符</v>
          </cell>
          <cell r="J227" t="str">
            <v>白風波符超頻白世界橋</v>
          </cell>
          <cell r="O227" t="str">
            <v>諧波57
共鳴的儲存，記得協調的優雅</v>
          </cell>
        </row>
        <row r="228">
          <cell r="A228">
            <v>227</v>
          </cell>
          <cell r="F228" t="str">
            <v>韻律藍手</v>
          </cell>
          <cell r="G228" t="str">
            <v>V12:H07</v>
          </cell>
          <cell r="H228">
            <v>227</v>
          </cell>
          <cell r="I228" t="str">
            <v>白風波符</v>
          </cell>
          <cell r="J228" t="str">
            <v>白風波符韻律藍手</v>
          </cell>
          <cell r="O228" t="str">
            <v>諧波57
共鳴的儲存，記得協調的優雅</v>
          </cell>
        </row>
        <row r="229">
          <cell r="A229">
            <v>228</v>
          </cell>
          <cell r="F229" t="str">
            <v>共振黃星星</v>
          </cell>
          <cell r="G229" t="str">
            <v>V12:H08</v>
          </cell>
          <cell r="H229">
            <v>228</v>
          </cell>
          <cell r="I229" t="str">
            <v>白風波符</v>
          </cell>
          <cell r="J229" t="str">
            <v>白風波符共振黃星星</v>
          </cell>
          <cell r="O229" t="str">
            <v>諧波57
共鳴的儲存，記得協調的優雅</v>
          </cell>
        </row>
        <row r="230">
          <cell r="A230">
            <v>229</v>
          </cell>
          <cell r="F230" t="str">
            <v>銀河星系紅月</v>
          </cell>
          <cell r="G230" t="str">
            <v>V12:H09</v>
          </cell>
          <cell r="H230">
            <v>229</v>
          </cell>
          <cell r="I230" t="str">
            <v>白風波符</v>
          </cell>
          <cell r="J230" t="str">
            <v>白風波符銀河星系紅月</v>
          </cell>
          <cell r="O230" t="str">
            <v>諧波58
光譜的作用，構建解脫的自由意志</v>
          </cell>
        </row>
        <row r="231">
          <cell r="A231">
            <v>230</v>
          </cell>
          <cell r="F231" t="str">
            <v>太陽白狗</v>
          </cell>
          <cell r="G231" t="str">
            <v>V12:H10</v>
          </cell>
          <cell r="H231">
            <v>230</v>
          </cell>
          <cell r="I231" t="str">
            <v>白風波符</v>
          </cell>
          <cell r="J231" t="str">
            <v>白風波符太陽白狗</v>
          </cell>
          <cell r="O231" t="str">
            <v>諧波58
光譜的作用，構建解脫的自由意志</v>
          </cell>
        </row>
        <row r="232">
          <cell r="A232">
            <v>231</v>
          </cell>
          <cell r="F232" t="str">
            <v>行星藍猴</v>
          </cell>
          <cell r="G232" t="str">
            <v>V12:H11</v>
          </cell>
          <cell r="H232">
            <v>231</v>
          </cell>
          <cell r="I232" t="str">
            <v>白風波符</v>
          </cell>
          <cell r="J232" t="str">
            <v>白風波符行星藍猴</v>
          </cell>
          <cell r="O232" t="str">
            <v>諧波58
光譜的作用，構建解脫的自由意志</v>
          </cell>
        </row>
        <row r="233">
          <cell r="A233">
            <v>232</v>
          </cell>
          <cell r="F233" t="str">
            <v>光譜黃人</v>
          </cell>
          <cell r="G233" t="str">
            <v>V12:H12</v>
          </cell>
          <cell r="H233">
            <v>232</v>
          </cell>
          <cell r="I233" t="str">
            <v>白風波符</v>
          </cell>
          <cell r="J233" t="str">
            <v>白風波符光譜黃人</v>
          </cell>
          <cell r="O233" t="str">
            <v>諧波58
光譜的作用，構建解脫的自由意志</v>
          </cell>
        </row>
        <row r="234">
          <cell r="A234">
            <v>233</v>
          </cell>
          <cell r="F234" t="str">
            <v>水晶紅天行者</v>
          </cell>
          <cell r="G234" t="str">
            <v>V12:H13</v>
          </cell>
          <cell r="H234">
            <v>233</v>
          </cell>
          <cell r="I234" t="str">
            <v>白風波符</v>
          </cell>
          <cell r="J234" t="str">
            <v>白風波符水晶紅天行者</v>
          </cell>
          <cell r="O234" t="str">
            <v>諧波59
月亮的輸出，表現挑戰的智能</v>
          </cell>
        </row>
        <row r="235">
          <cell r="A235">
            <v>234</v>
          </cell>
          <cell r="F235" t="str">
            <v>宇宙白巫師</v>
          </cell>
          <cell r="G235" t="str">
            <v>V12:H14</v>
          </cell>
          <cell r="H235">
            <v>234</v>
          </cell>
          <cell r="I235" t="str">
            <v>白風波符</v>
          </cell>
          <cell r="J235" t="str">
            <v>白風波符宇宙白巫師</v>
          </cell>
          <cell r="O235" t="str">
            <v>諧波59
月亮的輸出，表現挑戰的智能</v>
          </cell>
        </row>
        <row r="236">
          <cell r="A236">
            <v>235</v>
          </cell>
          <cell r="F236" t="str">
            <v>磁性藍鷹</v>
          </cell>
          <cell r="G236" t="str">
            <v>V12:H15</v>
          </cell>
          <cell r="H236">
            <v>235</v>
          </cell>
          <cell r="I236" t="str">
            <v>藍鷹波符</v>
          </cell>
          <cell r="J236" t="str">
            <v>藍鷹波符磁性藍鷹</v>
          </cell>
          <cell r="O236" t="str">
            <v>諧波59
月亮的輸出，表現挑戰的智能</v>
          </cell>
        </row>
        <row r="237">
          <cell r="A237">
            <v>236</v>
          </cell>
          <cell r="F237" t="str">
            <v>月亮黃戰士</v>
          </cell>
          <cell r="G237" t="str">
            <v>V12:H16</v>
          </cell>
          <cell r="H237">
            <v>236</v>
          </cell>
          <cell r="I237" t="str">
            <v>藍鷹波符</v>
          </cell>
          <cell r="J237" t="str">
            <v>藍鷹波符月亮黃戰士</v>
          </cell>
          <cell r="O237" t="str">
            <v>諧波59
月亮的輸出，表現挑戰的智能</v>
          </cell>
        </row>
        <row r="238">
          <cell r="A238">
            <v>237</v>
          </cell>
          <cell r="F238" t="str">
            <v>電力紅地球</v>
          </cell>
          <cell r="G238" t="str">
            <v>V12:H17</v>
          </cell>
          <cell r="H238">
            <v>237</v>
          </cell>
          <cell r="I238" t="str">
            <v>藍鷹波符</v>
          </cell>
          <cell r="J238" t="str">
            <v>藍鷹波符電力紅地球</v>
          </cell>
          <cell r="O238" t="str">
            <v>諧波60
韻律的母體矩陣，自我調整均衡的宇宙之火</v>
          </cell>
        </row>
        <row r="239">
          <cell r="A239">
            <v>238</v>
          </cell>
          <cell r="F239" t="str">
            <v>自我存在白鏡</v>
          </cell>
          <cell r="G239" t="str">
            <v>V12:H18</v>
          </cell>
          <cell r="H239">
            <v>238</v>
          </cell>
          <cell r="I239" t="str">
            <v>藍鷹波符</v>
          </cell>
          <cell r="J239" t="str">
            <v>藍鷹波符自我存在白鏡</v>
          </cell>
          <cell r="O239" t="str">
            <v>諧波60
韻律的母體矩陣，自我調整均衡的宇宙之火</v>
          </cell>
        </row>
        <row r="240">
          <cell r="A240">
            <v>239</v>
          </cell>
          <cell r="F240" t="str">
            <v>超頻藍風暴</v>
          </cell>
          <cell r="G240" t="str">
            <v>V12:H19</v>
          </cell>
          <cell r="H240">
            <v>239</v>
          </cell>
          <cell r="I240" t="str">
            <v>藍鷹波符</v>
          </cell>
          <cell r="J240" t="str">
            <v>藍鷹波符超頻藍風暴</v>
          </cell>
          <cell r="O240" t="str">
            <v>諧波60
韻律的母體矩陣，自我調整均衡的宇宙之火</v>
          </cell>
        </row>
        <row r="241">
          <cell r="A241">
            <v>240</v>
          </cell>
          <cell r="F241" t="str">
            <v>韻律黃太陽</v>
          </cell>
          <cell r="G241" t="str">
            <v>V12:H20</v>
          </cell>
          <cell r="H241">
            <v>240</v>
          </cell>
          <cell r="I241" t="str">
            <v>藍鷹波符</v>
          </cell>
          <cell r="J241" t="str">
            <v>藍鷹波符韻律黃太陽</v>
          </cell>
          <cell r="O241" t="str">
            <v>諧波60
韻律的母體矩陣，自我調整均衡的宇宙之火</v>
          </cell>
        </row>
        <row r="242">
          <cell r="A242">
            <v>241</v>
          </cell>
          <cell r="F242" t="str">
            <v>共振紅龍</v>
          </cell>
          <cell r="G242" t="str">
            <v>V13:H01</v>
          </cell>
          <cell r="H242">
            <v>241</v>
          </cell>
          <cell r="I242" t="str">
            <v>藍鷹波符</v>
          </cell>
          <cell r="J242" t="str">
            <v>藍鷹波符共振紅龍</v>
          </cell>
          <cell r="O242" t="str">
            <v>諧波61
行星的輸入，賦予顯化的盛開</v>
          </cell>
        </row>
        <row r="243">
          <cell r="A243">
            <v>242</v>
          </cell>
          <cell r="F243" t="str">
            <v>銀河星系白風</v>
          </cell>
          <cell r="G243" t="str">
            <v>V13:H02</v>
          </cell>
          <cell r="H243">
            <v>242</v>
          </cell>
          <cell r="I243" t="str">
            <v>藍鷹波符</v>
          </cell>
          <cell r="J243" t="str">
            <v>藍鷹波符銀河星系白風</v>
          </cell>
          <cell r="O243" t="str">
            <v>諧波61
行星的輸入，賦予顯化的盛開</v>
          </cell>
        </row>
        <row r="244">
          <cell r="A244">
            <v>243</v>
          </cell>
          <cell r="F244" t="str">
            <v>太陽藍夜</v>
          </cell>
          <cell r="G244" t="str">
            <v>V13:H03</v>
          </cell>
          <cell r="H244">
            <v>243</v>
          </cell>
          <cell r="I244" t="str">
            <v>藍鷹波符</v>
          </cell>
          <cell r="J244" t="str">
            <v>藍鷹波符太陽藍夜</v>
          </cell>
          <cell r="O244" t="str">
            <v>諧波61
行星的輸入，賦予顯化的盛開</v>
          </cell>
        </row>
        <row r="245">
          <cell r="A245">
            <v>244</v>
          </cell>
          <cell r="F245" t="str">
            <v>行星黃種子</v>
          </cell>
          <cell r="G245" t="str">
            <v>V13:H04</v>
          </cell>
          <cell r="H245">
            <v>244</v>
          </cell>
          <cell r="I245" t="str">
            <v>藍鷹波符</v>
          </cell>
          <cell r="J245" t="str">
            <v>藍鷹波符行星黃種子</v>
          </cell>
          <cell r="O245" t="str">
            <v>諧波61
行星的輸入，賦予顯化的盛開</v>
          </cell>
        </row>
        <row r="246">
          <cell r="A246">
            <v>245</v>
          </cell>
          <cell r="F246" t="str">
            <v>光譜紅蛇</v>
          </cell>
          <cell r="G246" t="str">
            <v>V13:H05</v>
          </cell>
          <cell r="H246">
            <v>245</v>
          </cell>
          <cell r="I246" t="str">
            <v>藍鷹波符</v>
          </cell>
          <cell r="J246" t="str">
            <v>藍鷹波符光譜紅蛇</v>
          </cell>
          <cell r="O246" t="str">
            <v>諧波62
磁性的儲存，記得目的的優雅</v>
          </cell>
        </row>
        <row r="247">
          <cell r="A247">
            <v>246</v>
          </cell>
          <cell r="F247" t="str">
            <v>水晶白世界橋</v>
          </cell>
          <cell r="G247" t="str">
            <v>V13:H06</v>
          </cell>
          <cell r="H247">
            <v>246</v>
          </cell>
          <cell r="I247" t="str">
            <v>藍鷹波符</v>
          </cell>
          <cell r="J247" t="str">
            <v>藍鷹波符水晶白世界橋</v>
          </cell>
          <cell r="O247" t="str">
            <v>諧波62
磁性的儲存，記得目的的優雅</v>
          </cell>
        </row>
        <row r="248">
          <cell r="A248">
            <v>247</v>
          </cell>
          <cell r="F248" t="str">
            <v>宇宙藍手</v>
          </cell>
          <cell r="G248" t="str">
            <v>V13:H07</v>
          </cell>
          <cell r="H248">
            <v>247</v>
          </cell>
          <cell r="I248" t="str">
            <v>藍鷹波符</v>
          </cell>
          <cell r="J248" t="str">
            <v>藍鷹波符宇宙藍手</v>
          </cell>
          <cell r="O248" t="str">
            <v>諧波62
磁性的儲存，記得目的的優雅</v>
          </cell>
        </row>
        <row r="249">
          <cell r="A249">
            <v>248</v>
          </cell>
          <cell r="F249" t="str">
            <v>磁性黃星星</v>
          </cell>
          <cell r="G249" t="str">
            <v>V13:H08</v>
          </cell>
          <cell r="H249">
            <v>248</v>
          </cell>
          <cell r="I249" t="str">
            <v>黃星星波符</v>
          </cell>
          <cell r="J249" t="str">
            <v>黃星星波符磁性黃星星</v>
          </cell>
          <cell r="O249" t="str">
            <v>諧波62
磁性的儲存，記得目的的優雅</v>
          </cell>
        </row>
        <row r="250">
          <cell r="A250">
            <v>249</v>
          </cell>
          <cell r="F250" t="str">
            <v>月亮紅月</v>
          </cell>
          <cell r="G250" t="str">
            <v>V13:H09</v>
          </cell>
          <cell r="H250">
            <v>249</v>
          </cell>
          <cell r="I250" t="str">
            <v>黃星星波符</v>
          </cell>
          <cell r="J250" t="str">
            <v>黃星星波符月亮紅月</v>
          </cell>
          <cell r="O250" t="str">
            <v>諧波63
超頻的作用，構建光芒四射的自由意志</v>
          </cell>
        </row>
        <row r="251">
          <cell r="A251">
            <v>250</v>
          </cell>
          <cell r="F251" t="str">
            <v>電力白狗</v>
          </cell>
          <cell r="G251" t="str">
            <v>V13:H10</v>
          </cell>
          <cell r="H251">
            <v>250</v>
          </cell>
          <cell r="I251" t="str">
            <v>黃星星波符</v>
          </cell>
          <cell r="J251" t="str">
            <v>黃星星波符電力白狗</v>
          </cell>
          <cell r="O251" t="str">
            <v>諧波63
超頻的作用，構建光芒四射的自由意志</v>
          </cell>
        </row>
        <row r="252">
          <cell r="A252">
            <v>251</v>
          </cell>
          <cell r="F252" t="str">
            <v>自我存在藍猴</v>
          </cell>
          <cell r="G252" t="str">
            <v>V13:H11</v>
          </cell>
          <cell r="H252">
            <v>251</v>
          </cell>
          <cell r="I252" t="str">
            <v>黃星星波符</v>
          </cell>
          <cell r="J252" t="str">
            <v>黃星星波符自我存在藍猴</v>
          </cell>
          <cell r="O252" t="str">
            <v>諧波63
超頻的作用，構建光芒四射的自由意志</v>
          </cell>
        </row>
        <row r="253">
          <cell r="A253">
            <v>252</v>
          </cell>
          <cell r="F253" t="str">
            <v>超頻黃人</v>
          </cell>
          <cell r="G253" t="str">
            <v>V13:H12</v>
          </cell>
          <cell r="H253">
            <v>252</v>
          </cell>
          <cell r="I253" t="str">
            <v>黃星星波符</v>
          </cell>
          <cell r="J253" t="str">
            <v>黃星星波符超頻黃人</v>
          </cell>
          <cell r="O253" t="str">
            <v>諧波63
超頻的作用，構建光芒四射的自由意志</v>
          </cell>
        </row>
        <row r="254">
          <cell r="A254">
            <v>253</v>
          </cell>
          <cell r="F254" t="str">
            <v>韻律紅天行者</v>
          </cell>
          <cell r="G254" t="str">
            <v>V13:H13</v>
          </cell>
          <cell r="H254">
            <v>253</v>
          </cell>
          <cell r="I254" t="str">
            <v>黃星星波符</v>
          </cell>
          <cell r="J254" t="str">
            <v>黃星星波符韻律紅天行者</v>
          </cell>
          <cell r="O254" t="str">
            <v>諧波64
太陽的輸出，表現意圖的智能</v>
          </cell>
        </row>
        <row r="255">
          <cell r="A255">
            <v>254</v>
          </cell>
          <cell r="F255" t="str">
            <v>共振白巫師</v>
          </cell>
          <cell r="G255" t="str">
            <v>V13:H14</v>
          </cell>
          <cell r="H255">
            <v>254</v>
          </cell>
          <cell r="I255" t="str">
            <v>黃星星波符</v>
          </cell>
          <cell r="J255" t="str">
            <v>黃星星波符共振白巫師</v>
          </cell>
          <cell r="O255" t="str">
            <v>諧波64
太陽的輸出，表現意圖的智能</v>
          </cell>
        </row>
        <row r="256">
          <cell r="A256">
            <v>255</v>
          </cell>
          <cell r="F256" t="str">
            <v>銀河星系藍鷹</v>
          </cell>
          <cell r="G256" t="str">
            <v>V13:H15</v>
          </cell>
          <cell r="H256">
            <v>255</v>
          </cell>
          <cell r="I256" t="str">
            <v>黃星星波符</v>
          </cell>
          <cell r="J256" t="str">
            <v>黃星星波符銀河星系藍鷹</v>
          </cell>
          <cell r="O256" t="str">
            <v>諧波64
太陽的輸出，表現意圖的智能</v>
          </cell>
        </row>
        <row r="257">
          <cell r="A257">
            <v>256</v>
          </cell>
          <cell r="F257" t="str">
            <v>太陽黃戰士</v>
          </cell>
          <cell r="G257" t="str">
            <v>V13:H16</v>
          </cell>
          <cell r="H257">
            <v>256</v>
          </cell>
          <cell r="I257" t="str">
            <v>黃星星波符</v>
          </cell>
          <cell r="J257" t="str">
            <v>黃星星波符太陽黃戰士</v>
          </cell>
          <cell r="O257" t="str">
            <v>諧波64
太陽的輸出，表現意圖的智能</v>
          </cell>
        </row>
        <row r="258">
          <cell r="A258">
            <v>257</v>
          </cell>
          <cell r="F258" t="str">
            <v>行星紅地球</v>
          </cell>
          <cell r="G258" t="str">
            <v>V13:H17</v>
          </cell>
          <cell r="H258">
            <v>257</v>
          </cell>
          <cell r="I258" t="str">
            <v>黃星星波符</v>
          </cell>
          <cell r="J258" t="str">
            <v>黃星星波符行星紅地球</v>
          </cell>
          <cell r="O258" t="str">
            <v>諧波65
宇宙的母體矩陣，自我調整當下的宇宙之火</v>
          </cell>
        </row>
        <row r="259">
          <cell r="A259">
            <v>258</v>
          </cell>
          <cell r="F259" t="str">
            <v>光譜白鏡</v>
          </cell>
          <cell r="G259" t="str">
            <v>V13:H18</v>
          </cell>
          <cell r="H259">
            <v>258</v>
          </cell>
          <cell r="I259" t="str">
            <v>黃星星波符</v>
          </cell>
          <cell r="J259" t="str">
            <v>黃星星波符光譜白鏡</v>
          </cell>
          <cell r="O259" t="str">
            <v>諧波65
宇宙的母體矩陣，自我調整當下的宇宙之火</v>
          </cell>
        </row>
        <row r="260">
          <cell r="A260">
            <v>259</v>
          </cell>
          <cell r="F260" t="str">
            <v>水晶藍風暴</v>
          </cell>
          <cell r="G260" t="str">
            <v>V13:H19</v>
          </cell>
          <cell r="H260">
            <v>259</v>
          </cell>
          <cell r="I260" t="str">
            <v>黃星星波符</v>
          </cell>
          <cell r="J260" t="str">
            <v>黃星星波符水晶藍風暴</v>
          </cell>
          <cell r="O260" t="str">
            <v>諧波65
宇宙的母體矩陣，自我調整當下的宇宙之火</v>
          </cell>
        </row>
        <row r="261">
          <cell r="A261">
            <v>260</v>
          </cell>
          <cell r="F261" t="str">
            <v>宇宙黃太陽</v>
          </cell>
          <cell r="G261" t="str">
            <v>V13:H20</v>
          </cell>
          <cell r="H261">
            <v>260</v>
          </cell>
          <cell r="I261" t="str">
            <v>黃星星波符</v>
          </cell>
          <cell r="J261" t="str">
            <v>黃星星波符宇宙黃太陽</v>
          </cell>
          <cell r="O261" t="str">
            <v>諧波65
宇宙的母體矩陣，自我調整當下的宇宙之火</v>
          </cell>
        </row>
      </sheetData>
      <sheetData sheetId="4"/>
      <sheetData sheetId="5"/>
      <sheetData sheetId="6">
        <row r="2">
          <cell r="D2">
            <v>1995</v>
          </cell>
          <cell r="S2" t="str">
            <v>03/15</v>
          </cell>
        </row>
        <row r="6">
          <cell r="G6">
            <v>13</v>
          </cell>
          <cell r="H6" t="str">
            <v>宇宙</v>
          </cell>
          <cell r="I6">
            <v>1</v>
          </cell>
          <cell r="J6" t="str">
            <v>紅龍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256-AB72-429E-A547-C06750D65D92}">
  <dimension ref="A1:O114"/>
  <sheetViews>
    <sheetView tabSelected="1" workbookViewId="0">
      <selection sqref="A1:XFD1048576"/>
    </sheetView>
  </sheetViews>
  <sheetFormatPr defaultColWidth="8.77734375" defaultRowHeight="16.2" x14ac:dyDescent="0.3"/>
  <cols>
    <col min="1" max="1" width="8.109375" bestFit="1" customWidth="1"/>
    <col min="2" max="2" width="11.109375" bestFit="1" customWidth="1"/>
    <col min="3" max="5" width="14.44140625" hidden="1" customWidth="1"/>
    <col min="6" max="6" width="11.109375" hidden="1" customWidth="1"/>
    <col min="7" max="7" width="13.6640625" bestFit="1" customWidth="1"/>
    <col min="8" max="8" width="24.44140625" hidden="1" customWidth="1"/>
    <col min="9" max="9" width="41.109375" style="18" customWidth="1"/>
    <col min="10" max="11" width="20.21875" bestFit="1" customWidth="1"/>
    <col min="12" max="12" width="23.109375" customWidth="1"/>
    <col min="13" max="13" width="14.77734375" customWidth="1"/>
    <col min="14" max="14" width="27.77734375" bestFit="1" customWidth="1"/>
    <col min="15" max="15" width="55.44140625" customWidth="1"/>
  </cols>
  <sheetData>
    <row r="1" spans="1:15" ht="23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64.8" x14ac:dyDescent="0.3">
      <c r="A2" s="6">
        <f>0</f>
        <v>0</v>
      </c>
      <c r="B2" s="1">
        <f>[1]主印記!D2</f>
        <v>1995</v>
      </c>
      <c r="C2" s="1">
        <f>[1]主印記!G6</f>
        <v>13</v>
      </c>
      <c r="D2" s="1" t="str">
        <f>[1]主印記!H6</f>
        <v>宇宙</v>
      </c>
      <c r="E2" s="1">
        <f>[1]主印記!I6</f>
        <v>1</v>
      </c>
      <c r="F2" s="1" t="str">
        <f>[1]主印記!J6</f>
        <v>紅龍</v>
      </c>
      <c r="G2" s="7">
        <f>_xlfn.XLOOKUP(H2,[1]卓爾金曆KIN對照表!$F$2:$F$261,[1]卓爾金曆KIN對照表!$A$2:$A$261)</f>
        <v>221</v>
      </c>
      <c r="H2" s="1" t="str">
        <f>D2&amp;F2</f>
        <v>宇宙紅龍</v>
      </c>
      <c r="I2" s="8" t="str">
        <f>IFERROR(VLOOKUP(H2,[1]卓爾金曆KIN對照表!$F$2:$J$261,5,FALSE),"-")</f>
        <v>紅月波符宇宙紅龍</v>
      </c>
      <c r="J2" s="9" t="str">
        <f>TEXT(B2&amp;"/"&amp;[1]主印記!$S$2,"yyyy/mm/dd")</f>
        <v>1995/03/15</v>
      </c>
      <c r="K2" s="10">
        <f>IFERROR(J3-1,TEXT(J3-1,""))</f>
        <v>35138</v>
      </c>
      <c r="L2" s="11" t="str">
        <f>_xlfn.XLOOKUP(I2,[1]卓爾金曆KIN對照表!$J:$J,[1]卓爾金曆KIN對照表!$O:$O)</f>
        <v>諧波56
電力的輸入，賦予服務的盛開</v>
      </c>
      <c r="M2" s="11" t="str">
        <f>_xlfn.XLOOKUP(L2,[1]銀河易經編碼!$AA$2:$AA$65,[1]銀河易經編碼!$B$2:$B$65)</f>
        <v>火地晉</v>
      </c>
      <c r="N2" s="7" t="str">
        <f>_xlfn.XLOOKUP(M2,[1]銀河易經編碼!$B$2:$B$65,[1]銀河易經編碼!$J$2:$J$65)</f>
        <v>心智擴展</v>
      </c>
      <c r="O2" s="7" t="str">
        <f>_xlfn.XLOOKUP(M2,[1]銀河易經編碼!$B$2:$B$65,[1]銀河易經編碼!$K$2:$K$65)</f>
        <v>新太陽誕生，過去消逝
引領你的注意力來到心智之源
來自太陽的閃光帶來瞬然的清晰</v>
      </c>
    </row>
    <row r="3" spans="1:15" ht="64.8" x14ac:dyDescent="0.3">
      <c r="A3" s="6">
        <f>A2+1</f>
        <v>1</v>
      </c>
      <c r="B3" s="1">
        <f>B2+1</f>
        <v>1996</v>
      </c>
      <c r="C3" s="1">
        <f>IF((C2+1)&gt;13,1,C2+1)</f>
        <v>1</v>
      </c>
      <c r="D3" s="11" t="str">
        <f>VLOOKUP(C3,[1]卓爾金曆KIN對照表!$Q$2:$R$14,2,FALSE)</f>
        <v>磁性</v>
      </c>
      <c r="E3" s="1">
        <f>IF((E2+5)&gt;20,E2+5-20,E2+5)</f>
        <v>6</v>
      </c>
      <c r="F3" s="11" t="str">
        <f>VLOOKUP(E3,[1]卓爾金曆KIN對照表!$S$2:$T$21,2,FALSE)</f>
        <v>白世界橋</v>
      </c>
      <c r="G3" s="7">
        <f>_xlfn.XLOOKUP(H3,[1]卓爾金曆KIN對照表!$F$2:$F$261,[1]卓爾金曆KIN對照表!$A$2:$A$261)</f>
        <v>66</v>
      </c>
      <c r="H3" s="1" t="str">
        <f t="shared" ref="H3:H66" si="0">D3&amp;F3</f>
        <v>磁性白世界橋</v>
      </c>
      <c r="I3" s="8" t="str">
        <f>IFERROR(VLOOKUP(H3,[1]卓爾金曆KIN對照表!$F$2:$J$261,5,FALSE),"-")</f>
        <v>白世界橋波符磁性白世界橋</v>
      </c>
      <c r="J3" s="9" t="str">
        <f>TEXT(B3&amp;"/"&amp;[1]主印記!$S$2,"yyyy/mm/dd")</f>
        <v>1996/03/15</v>
      </c>
      <c r="K3" s="10">
        <f t="shared" ref="K3:K66" si="1">J4-1</f>
        <v>35503</v>
      </c>
      <c r="L3" s="11" t="str">
        <f>_xlfn.XLOOKUP(I3,[1]卓爾金曆KIN對照表!J:J,[1]卓爾金曆KIN對照表!O:O)</f>
        <v>諧波17
電力的儲存，記得服務的優雅</v>
      </c>
      <c r="M3" s="11" t="str">
        <f>_xlfn.XLOOKUP(L3,[1]銀河易經編碼!$AA$2:$AA$65,[1]銀河易經編碼!$B$2:$B$65)</f>
        <v>地風升</v>
      </c>
      <c r="N3" s="7" t="str">
        <f>_xlfn.XLOOKUP(M3,[1]銀河易經編碼!$B$2:$B$65,[1]銀河易經編碼!$J$2:$J$65)</f>
        <v>璀璨虛空</v>
      </c>
      <c r="O3" s="7" t="str">
        <f>_xlfn.XLOOKUP(M3,[1]銀河易經編碼!$B$2:$B$65,[1]銀河易經編碼!$K$2:$K$65)</f>
        <v>清晰無礙中，你看到了什麼？
在時間心智中，循環光芒
在光體中，循環呼吸</v>
      </c>
    </row>
    <row r="4" spans="1:15" ht="86.4" x14ac:dyDescent="0.3">
      <c r="A4" s="6">
        <f t="shared" ref="A4:B19" si="2">A3+1</f>
        <v>2</v>
      </c>
      <c r="B4" s="1">
        <f t="shared" si="2"/>
        <v>1997</v>
      </c>
      <c r="C4" s="1">
        <f t="shared" ref="C4:C67" si="3">IF((C3+1)&gt;13,1,C3+1)</f>
        <v>2</v>
      </c>
      <c r="D4" s="11" t="str">
        <f>VLOOKUP(C4,[1]卓爾金曆KIN對照表!$Q$2:$R$14,2,FALSE)</f>
        <v>月亮</v>
      </c>
      <c r="E4" s="1">
        <f t="shared" ref="E4:E67" si="4">IF((E3+5)&gt;20,E3+5-20,E3+5)</f>
        <v>11</v>
      </c>
      <c r="F4" s="11" t="str">
        <f>VLOOKUP(E4,[1]卓爾金曆KIN對照表!$S$2:$T$21,2,FALSE)</f>
        <v>藍猴</v>
      </c>
      <c r="G4" s="7">
        <f>_xlfn.XLOOKUP(H4,[1]卓爾金曆KIN對照表!$F$2:$F$261,[1]卓爾金曆KIN對照表!$A$2:$A$261)</f>
        <v>171</v>
      </c>
      <c r="H4" s="1" t="str">
        <f t="shared" si="0"/>
        <v>月亮藍猴</v>
      </c>
      <c r="I4" s="8" t="str">
        <f>IFERROR(VLOOKUP(H4,[1]卓爾金曆KIN對照表!$F$2:$J$261,5,FALSE),"-")</f>
        <v>白狗波符月亮藍猴</v>
      </c>
      <c r="J4" s="9" t="str">
        <f>TEXT(B4&amp;"/"&amp;[1]主印記!$S$2,"yyyy/mm/dd")</f>
        <v>1997/03/15</v>
      </c>
      <c r="K4" s="10">
        <f t="shared" si="1"/>
        <v>35868</v>
      </c>
      <c r="L4" s="11" t="str">
        <f>_xlfn.XLOOKUP(I4,[1]卓爾金曆KIN對照表!J:J,[1]卓爾金曆KIN對照表!O:O)</f>
        <v>諧波43
電力的作用，構建服務的自由意志</v>
      </c>
      <c r="M4" s="11" t="str">
        <f>_xlfn.XLOOKUP(L4,[1]銀河易經編碼!$AA$2:$AA$65,[1]銀河易經編碼!$B$2:$B$65)</f>
        <v>水火既濟</v>
      </c>
      <c r="N4" s="7" t="str">
        <f>_xlfn.XLOOKUP(M4,[1]銀河易經編碼!$B$2:$B$65,[1]銀河易經編碼!$J$2:$J$65)</f>
        <v>貫徹</v>
      </c>
      <c r="O4" s="7" t="str">
        <f>_xlfn.XLOOKUP(M4,[1]銀河易經編碼!$B$2:$B$65,[1]銀河易經編碼!$K$2:$K$65)</f>
        <v>在太陽光中改變空間，無懼後退
記憶是永恆太陽的起源
對天體運行印象深刻</v>
      </c>
    </row>
    <row r="5" spans="1:15" ht="64.8" x14ac:dyDescent="0.3">
      <c r="A5" s="6">
        <f t="shared" si="2"/>
        <v>3</v>
      </c>
      <c r="B5" s="1">
        <f t="shared" si="2"/>
        <v>1998</v>
      </c>
      <c r="C5" s="1">
        <f t="shared" si="3"/>
        <v>3</v>
      </c>
      <c r="D5" s="11" t="str">
        <f>VLOOKUP(C5,[1]卓爾金曆KIN對照表!$Q$2:$R$14,2,FALSE)</f>
        <v>電力</v>
      </c>
      <c r="E5" s="1">
        <f t="shared" si="4"/>
        <v>16</v>
      </c>
      <c r="F5" s="11" t="str">
        <f>VLOOKUP(E5,[1]卓爾金曆KIN對照表!$S$2:$T$21,2,FALSE)</f>
        <v>黃戰士</v>
      </c>
      <c r="G5" s="7">
        <f>_xlfn.XLOOKUP(H5,[1]卓爾金曆KIN對照表!$F$2:$F$261,[1]卓爾金曆KIN對照表!$A$2:$A$261)</f>
        <v>16</v>
      </c>
      <c r="H5" s="1" t="str">
        <f t="shared" si="0"/>
        <v>電力黃戰士</v>
      </c>
      <c r="I5" s="8" t="str">
        <f>IFERROR(VLOOKUP(H5,[1]卓爾金曆KIN對照表!$F$2:$J$261,5,FALSE),"-")</f>
        <v>白巫師波符電力黃戰士</v>
      </c>
      <c r="J5" s="9" t="str">
        <f>TEXT(B5&amp;"/"&amp;[1]主印記!$S$2,"yyyy/mm/dd")</f>
        <v>1998/03/15</v>
      </c>
      <c r="K5" s="10">
        <f t="shared" si="1"/>
        <v>36233</v>
      </c>
      <c r="L5" s="11" t="str">
        <f>_xlfn.XLOOKUP(I5,[1]卓爾金曆KIN對照表!J:J,[1]卓爾金曆KIN對照表!O:O)</f>
        <v>諧波4 
電力的輸出，表現服務的智能</v>
      </c>
      <c r="M5" s="11" t="str">
        <f>_xlfn.XLOOKUP(L5,[1]銀河易經編碼!$AA$2:$AA$65,[1]銀河易經編碼!$B$2:$B$65)</f>
        <v>火天大有</v>
      </c>
      <c r="N5" s="7" t="str">
        <f>_xlfn.XLOOKUP(M5,[1]銀河易經編碼!$B$2:$B$65,[1]銀河易經編碼!$J$2:$J$65)</f>
        <v>眾人的智慧</v>
      </c>
      <c r="O5" s="7" t="str">
        <f>_xlfn.XLOOKUP(M5,[1]銀河易經編碼!$B$2:$B$65,[1]銀河易經編碼!$K$2:$K$65)</f>
        <v>專注帶來更高維度的接觸
宇宙的對齊，增加了時間的知識
與地球一起呼吸，解開了結</v>
      </c>
    </row>
    <row r="6" spans="1:15" ht="64.8" x14ac:dyDescent="0.3">
      <c r="A6" s="6">
        <f t="shared" si="2"/>
        <v>4</v>
      </c>
      <c r="B6" s="1">
        <f t="shared" si="2"/>
        <v>1999</v>
      </c>
      <c r="C6" s="1">
        <f t="shared" si="3"/>
        <v>4</v>
      </c>
      <c r="D6" s="11" t="str">
        <f>VLOOKUP(C6,[1]卓爾金曆KIN對照表!$Q$2:$R$14,2,FALSE)</f>
        <v>自我存在</v>
      </c>
      <c r="E6" s="1">
        <f t="shared" si="4"/>
        <v>1</v>
      </c>
      <c r="F6" s="11" t="str">
        <f>VLOOKUP(E6,[1]卓爾金曆KIN對照表!$S$2:$T$21,2,FALSE)</f>
        <v>紅龍</v>
      </c>
      <c r="G6" s="7">
        <f>_xlfn.XLOOKUP(H6,[1]卓爾金曆KIN對照表!$F$2:$F$261,[1]卓爾金曆KIN對照表!$A$2:$A$261)</f>
        <v>121</v>
      </c>
      <c r="H6" s="1" t="str">
        <f t="shared" si="0"/>
        <v>自我存在紅龍</v>
      </c>
      <c r="I6" s="8" t="str">
        <f>IFERROR(VLOOKUP(H6,[1]卓爾金曆KIN對照表!$F$2:$J$261,5,FALSE),"-")</f>
        <v>白鏡波符自我存在紅龍</v>
      </c>
      <c r="J6" s="9" t="str">
        <f>TEXT(B6&amp;"/"&amp;[1]主印記!$S$2,"yyyy/mm/dd")</f>
        <v>1999/03/15</v>
      </c>
      <c r="K6" s="10">
        <f t="shared" si="1"/>
        <v>36599</v>
      </c>
      <c r="L6" s="11" t="str">
        <f>_xlfn.XLOOKUP(I6,[1]卓爾金曆KIN對照表!J:J,[1]卓爾金曆KIN對照表!O:O)</f>
        <v>諧波31 
共鳴的輸入，賦予協調的盛開</v>
      </c>
      <c r="M6" s="11" t="str">
        <f>_xlfn.XLOOKUP(L6,[1]銀河易經編碼!$AA$2:$AA$65,[1]銀河易經編碼!$B$2:$B$65)</f>
        <v>山水蒙</v>
      </c>
      <c r="N6" s="7" t="str">
        <f>_xlfn.XLOOKUP(M6,[1]銀河易經編碼!$B$2:$B$65,[1]銀河易經編碼!$J$2:$J$65)</f>
        <v>再次聆聽</v>
      </c>
      <c r="O6" s="7" t="str">
        <f>_xlfn.XLOOKUP(M6,[1]銀河易經編碼!$B$2:$B$65,[1]銀河易經編碼!$K$2:$K$65)</f>
        <v>聆聽創造的多維度真言
樹用內在年輪保留了時間
刺穿感官的窄門</v>
      </c>
    </row>
    <row r="7" spans="1:15" ht="64.8" x14ac:dyDescent="0.3">
      <c r="A7" s="6">
        <f t="shared" si="2"/>
        <v>5</v>
      </c>
      <c r="B7" s="1">
        <f t="shared" si="2"/>
        <v>2000</v>
      </c>
      <c r="C7" s="1">
        <f t="shared" si="3"/>
        <v>5</v>
      </c>
      <c r="D7" s="11" t="str">
        <f>VLOOKUP(C7,[1]卓爾金曆KIN對照表!$Q$2:$R$14,2,FALSE)</f>
        <v>超頻</v>
      </c>
      <c r="E7" s="1">
        <f t="shared" si="4"/>
        <v>6</v>
      </c>
      <c r="F7" s="11" t="str">
        <f>VLOOKUP(E7,[1]卓爾金曆KIN對照表!$S$2:$T$21,2,FALSE)</f>
        <v>白世界橋</v>
      </c>
      <c r="G7" s="7">
        <f>_xlfn.XLOOKUP(H7,[1]卓爾金曆KIN對照表!$F$2:$F$261,[1]卓爾金曆KIN對照表!$A$2:$A$261)</f>
        <v>226</v>
      </c>
      <c r="H7" s="1" t="str">
        <f t="shared" si="0"/>
        <v>超頻白世界橋</v>
      </c>
      <c r="I7" s="8" t="str">
        <f>IFERROR(VLOOKUP(H7,[1]卓爾金曆KIN對照表!$F$2:$J$261,5,FALSE),"-")</f>
        <v>白風波符超頻白世界橋</v>
      </c>
      <c r="J7" s="9" t="str">
        <f>TEXT(B7&amp;"/"&amp;[1]主印記!$S$2,"yyyy/mm/dd")</f>
        <v>2000/03/15</v>
      </c>
      <c r="K7" s="10">
        <f t="shared" si="1"/>
        <v>36964</v>
      </c>
      <c r="L7" s="11" t="str">
        <f>_xlfn.XLOOKUP(I7,[1]卓爾金曆KIN對照表!J:J,[1]卓爾金曆KIN對照表!O:O)</f>
        <v>諧波57
共鳴的儲存，記得協調的優雅</v>
      </c>
      <c r="M7" s="11" t="str">
        <f>_xlfn.XLOOKUP(L7,[1]銀河易經編碼!$AA$2:$AA$65,[1]銀河易經編碼!$B$2:$B$65)</f>
        <v>風雷益</v>
      </c>
      <c r="N7" s="7" t="str">
        <f>_xlfn.XLOOKUP(M7,[1]銀河易經編碼!$B$2:$B$65,[1]銀河易經編碼!$J$2:$J$65)</f>
        <v>無線傳聲之道</v>
      </c>
      <c r="O7" s="7" t="str">
        <f>_xlfn.XLOOKUP(M7,[1]銀河易經編碼!$B$2:$B$65,[1]銀河易經編碼!$K$2:$K$65)</f>
        <v>彩虹出現在時間的起源中
時間與空間在單一思維結構中共時
建造聖殿，設計夢想</v>
      </c>
    </row>
    <row r="8" spans="1:15" ht="86.4" x14ac:dyDescent="0.3">
      <c r="A8" s="6">
        <f t="shared" si="2"/>
        <v>6</v>
      </c>
      <c r="B8" s="1">
        <f t="shared" si="2"/>
        <v>2001</v>
      </c>
      <c r="C8" s="1">
        <f t="shared" si="3"/>
        <v>6</v>
      </c>
      <c r="D8" s="11" t="str">
        <f>VLOOKUP(C8,[1]卓爾金曆KIN對照表!$Q$2:$R$14,2,FALSE)</f>
        <v>韻律</v>
      </c>
      <c r="E8" s="1">
        <f t="shared" si="4"/>
        <v>11</v>
      </c>
      <c r="F8" s="11" t="str">
        <f>VLOOKUP(E8,[1]卓爾金曆KIN對照表!$S$2:$T$21,2,FALSE)</f>
        <v>藍猴</v>
      </c>
      <c r="G8" s="7">
        <f>_xlfn.XLOOKUP(H8,[1]卓爾金曆KIN對照表!$F$2:$F$261,[1]卓爾金曆KIN對照表!$A$2:$A$261)</f>
        <v>71</v>
      </c>
      <c r="H8" s="1" t="str">
        <f t="shared" si="0"/>
        <v>韻律藍猴</v>
      </c>
      <c r="I8" s="8" t="str">
        <f>IFERROR(VLOOKUP(H8,[1]卓爾金曆KIN對照表!$F$2:$J$261,5,FALSE),"-")</f>
        <v>白世界橋波符韻律藍猴</v>
      </c>
      <c r="J8" s="9" t="str">
        <f>TEXT(B8&amp;"/"&amp;[1]主印記!$S$2,"yyyy/mm/dd")</f>
        <v>2001/03/15</v>
      </c>
      <c r="K8" s="10">
        <f t="shared" si="1"/>
        <v>37329</v>
      </c>
      <c r="L8" s="11" t="str">
        <f>_xlfn.XLOOKUP(I8,[1]卓爾金曆KIN對照表!J:J,[1]卓爾金曆KIN對照表!O:O)</f>
        <v>諧波18
共鳴的作用，構建協調的自由意志</v>
      </c>
      <c r="M8" s="11" t="str">
        <f>_xlfn.XLOOKUP(L8,[1]銀河易經編碼!$AA$2:$AA$65,[1]銀河易經編碼!$B$2:$B$65)</f>
        <v>兌為澤</v>
      </c>
      <c r="N8" s="7" t="str">
        <f>_xlfn.XLOOKUP(M8,[1]銀河易經編碼!$B$2:$B$65,[1]銀河易經編碼!$J$2:$J$65)</f>
        <v>喜悅之光熱</v>
      </c>
      <c r="O8" s="7" t="str">
        <f>_xlfn.XLOOKUP(M8,[1]銀河易經編碼!$B$2:$B$65,[1]銀河易經編碼!$K$2:$K$65)</f>
        <v>智慧之火清唱古老歌謠
聆聽銀河星系心智中的空間
順著光流穿越時間之海</v>
      </c>
    </row>
    <row r="9" spans="1:15" ht="64.8" x14ac:dyDescent="0.3">
      <c r="A9" s="6">
        <f t="shared" si="2"/>
        <v>7</v>
      </c>
      <c r="B9" s="1">
        <f t="shared" si="2"/>
        <v>2002</v>
      </c>
      <c r="C9" s="1">
        <f t="shared" si="3"/>
        <v>7</v>
      </c>
      <c r="D9" s="11" t="str">
        <f>VLOOKUP(C9,[1]卓爾金曆KIN對照表!$Q$2:$R$14,2,FALSE)</f>
        <v>共振</v>
      </c>
      <c r="E9" s="1">
        <f t="shared" si="4"/>
        <v>16</v>
      </c>
      <c r="F9" s="11" t="str">
        <f>VLOOKUP(E9,[1]卓爾金曆KIN對照表!$S$2:$T$21,2,FALSE)</f>
        <v>黃戰士</v>
      </c>
      <c r="G9" s="7">
        <f>_xlfn.XLOOKUP(H9,[1]卓爾金曆KIN對照表!$F$2:$F$261,[1]卓爾金曆KIN對照表!$A$2:$A$261)</f>
        <v>176</v>
      </c>
      <c r="H9" s="1" t="str">
        <f t="shared" si="0"/>
        <v>共振黃戰士</v>
      </c>
      <c r="I9" s="8" t="str">
        <f>IFERROR(VLOOKUP(H9,[1]卓爾金曆KIN對照表!$F$2:$J$261,5,FALSE),"-")</f>
        <v>白狗波符共振黃戰士</v>
      </c>
      <c r="J9" s="9" t="str">
        <f>TEXT(B9&amp;"/"&amp;[1]主印記!$S$2,"yyyy/mm/dd")</f>
        <v>2002/03/15</v>
      </c>
      <c r="K9" s="10">
        <f t="shared" si="1"/>
        <v>37694</v>
      </c>
      <c r="L9" s="11" t="str">
        <f>_xlfn.XLOOKUP(I9,[1]卓爾金曆KIN對照表!J:J,[1]卓爾金曆KIN對照表!O:O)</f>
        <v>諧波44
共鳴的輸出，表現協調的智能</v>
      </c>
      <c r="M9" s="11" t="str">
        <f>_xlfn.XLOOKUP(L9,[1]銀河易經編碼!$AA$2:$AA$65,[1]銀河易經編碼!$B$2:$B$65)</f>
        <v>風山漸</v>
      </c>
      <c r="N9" s="7" t="str">
        <f>_xlfn.XLOOKUP(M9,[1]銀河易經編碼!$B$2:$B$65,[1]銀河易經編碼!$J$2:$J$65)</f>
        <v>進化</v>
      </c>
      <c r="O9" s="7" t="str">
        <f>_xlfn.XLOOKUP(M9,[1]銀河易經編碼!$B$2:$B$65,[1]銀河易經編碼!$K$2:$K$65)</f>
        <v>建立聖殿，知曉內在
觸摸風，感覺太陽
爬上山，看見樹</v>
      </c>
    </row>
    <row r="10" spans="1:15" ht="64.8" x14ac:dyDescent="0.3">
      <c r="A10" s="6">
        <f t="shared" si="2"/>
        <v>8</v>
      </c>
      <c r="B10" s="1">
        <f t="shared" si="2"/>
        <v>2003</v>
      </c>
      <c r="C10" s="1">
        <f t="shared" si="3"/>
        <v>8</v>
      </c>
      <c r="D10" s="11" t="str">
        <f>VLOOKUP(C10,[1]卓爾金曆KIN對照表!$Q$2:$R$14,2,FALSE)</f>
        <v>銀河星系</v>
      </c>
      <c r="E10" s="1">
        <f t="shared" si="4"/>
        <v>1</v>
      </c>
      <c r="F10" s="11" t="str">
        <f>VLOOKUP(E10,[1]卓爾金曆KIN對照表!$S$2:$T$21,2,FALSE)</f>
        <v>紅龍</v>
      </c>
      <c r="G10" s="7">
        <f>_xlfn.XLOOKUP(H10,[1]卓爾金曆KIN對照表!$F$2:$F$261,[1]卓爾金曆KIN對照表!$A$2:$A$261)</f>
        <v>21</v>
      </c>
      <c r="H10" s="1" t="str">
        <f t="shared" si="0"/>
        <v>銀河星系紅龍</v>
      </c>
      <c r="I10" s="8" t="str">
        <f>IFERROR(VLOOKUP(H10,[1]卓爾金曆KIN對照表!$F$2:$J$261,5,FALSE),"-")</f>
        <v>白巫師波符銀河星系紅龍</v>
      </c>
      <c r="J10" s="9" t="str">
        <f>TEXT(B10&amp;"/"&amp;[1]主印記!$S$2,"yyyy/mm/dd")</f>
        <v>2003/03/15</v>
      </c>
      <c r="K10" s="10">
        <f t="shared" si="1"/>
        <v>38060</v>
      </c>
      <c r="L10" s="11" t="str">
        <f>_xlfn.XLOOKUP(I10,[1]卓爾金曆KIN對照表!J:J,[1]卓爾金曆KIN對照表!O:O)</f>
        <v>諧波6 
光譜的輸入，賦予解脫的盛開</v>
      </c>
      <c r="M10" s="11" t="str">
        <f>_xlfn.XLOOKUP(L10,[1]銀河易經編碼!$AA$2:$AA$65,[1]銀河易經編碼!$B$2:$B$65)</f>
        <v>雷天大壯</v>
      </c>
      <c r="N10" s="7" t="str">
        <f>_xlfn.XLOOKUP(M10,[1]銀河易經編碼!$B$2:$B$65,[1]銀河易經編碼!$J$2:$J$65)</f>
        <v>祈禱</v>
      </c>
      <c r="O10" s="7" t="str">
        <f>_xlfn.XLOOKUP(M10,[1]銀河易經編碼!$B$2:$B$65,[1]銀河易經編碼!$K$2:$K$65)</f>
        <v>沒有阻礙的思想流動，隨著風知道而旅行
呼氣：保持你內在之光
吸氣：心智穿透時間</v>
      </c>
    </row>
    <row r="11" spans="1:15" ht="64.8" x14ac:dyDescent="0.3">
      <c r="A11" s="6">
        <f t="shared" si="2"/>
        <v>9</v>
      </c>
      <c r="B11" s="1">
        <f t="shared" si="2"/>
        <v>2004</v>
      </c>
      <c r="C11" s="1">
        <f t="shared" si="3"/>
        <v>9</v>
      </c>
      <c r="D11" s="11" t="str">
        <f>VLOOKUP(C11,[1]卓爾金曆KIN對照表!$Q$2:$R$14,2,FALSE)</f>
        <v>太陽</v>
      </c>
      <c r="E11" s="1">
        <f t="shared" si="4"/>
        <v>6</v>
      </c>
      <c r="F11" s="11" t="str">
        <f>VLOOKUP(E11,[1]卓爾金曆KIN對照表!$S$2:$T$21,2,FALSE)</f>
        <v>白世界橋</v>
      </c>
      <c r="G11" s="7">
        <f>_xlfn.XLOOKUP(H11,[1]卓爾金曆KIN對照表!$F$2:$F$261,[1]卓爾金曆KIN對照表!$A$2:$A$261)</f>
        <v>126</v>
      </c>
      <c r="H11" s="1" t="str">
        <f t="shared" si="0"/>
        <v>太陽白世界橋</v>
      </c>
      <c r="I11" s="8" t="str">
        <f>IFERROR(VLOOKUP(H11,[1]卓爾金曆KIN對照表!$F$2:$J$261,5,FALSE),"-")</f>
        <v>白鏡波符太陽白世界橋</v>
      </c>
      <c r="J11" s="9" t="str">
        <f>TEXT(B11&amp;"/"&amp;[1]主印記!$S$2,"yyyy/mm/dd")</f>
        <v>2004/03/15</v>
      </c>
      <c r="K11" s="10">
        <f t="shared" si="1"/>
        <v>38425</v>
      </c>
      <c r="L11" s="11" t="str">
        <f>_xlfn.XLOOKUP(I11,[1]卓爾金曆KIN對照表!J:J,[1]卓爾金曆KIN對照表!O:O)</f>
        <v>諧波32
光譜的儲存，記得解脫的優雅</v>
      </c>
      <c r="M11" s="11" t="str">
        <f>_xlfn.XLOOKUP(L11,[1]銀河易經編碼!$AA$2:$AA$65,[1]銀河易經編碼!$B$2:$B$65)</f>
        <v>天火同人</v>
      </c>
      <c r="N11" s="7" t="str">
        <f>_xlfn.XLOOKUP(M11,[1]銀河易經編碼!$B$2:$B$65,[1]銀河易經編碼!$J$2:$J$65)</f>
        <v>同心協力之眾人</v>
      </c>
      <c r="O11" s="7" t="str">
        <f>_xlfn.XLOOKUP(M11,[1]銀河易經編碼!$B$2:$B$65,[1]銀河易經編碼!$K$2:$K$65)</f>
        <v>一個太陽水晶升起—眾人跟隨的標誌
一顆遠古星星之美由其思想而生
眾人聚集在村莊廣場</v>
      </c>
    </row>
    <row r="12" spans="1:15" ht="86.4" x14ac:dyDescent="0.3">
      <c r="A12" s="6">
        <f t="shared" si="2"/>
        <v>10</v>
      </c>
      <c r="B12" s="1">
        <f t="shared" si="2"/>
        <v>2005</v>
      </c>
      <c r="C12" s="1">
        <f t="shared" si="3"/>
        <v>10</v>
      </c>
      <c r="D12" s="11" t="str">
        <f>VLOOKUP(C12,[1]卓爾金曆KIN對照表!$Q$2:$R$14,2,FALSE)</f>
        <v>行星</v>
      </c>
      <c r="E12" s="1">
        <f t="shared" si="4"/>
        <v>11</v>
      </c>
      <c r="F12" s="11" t="str">
        <f>VLOOKUP(E12,[1]卓爾金曆KIN對照表!$S$2:$T$21,2,FALSE)</f>
        <v>藍猴</v>
      </c>
      <c r="G12" s="7">
        <f>_xlfn.XLOOKUP(H12,[1]卓爾金曆KIN對照表!$F$2:$F$261,[1]卓爾金曆KIN對照表!$A$2:$A$261)</f>
        <v>231</v>
      </c>
      <c r="H12" s="1" t="str">
        <f t="shared" si="0"/>
        <v>行星藍猴</v>
      </c>
      <c r="I12" s="8" t="str">
        <f>IFERROR(VLOOKUP(H12,[1]卓爾金曆KIN對照表!$F$2:$J$261,5,FALSE),"-")</f>
        <v>白風波符行星藍猴</v>
      </c>
      <c r="J12" s="9" t="str">
        <f>TEXT(B12&amp;"/"&amp;[1]主印記!$S$2,"yyyy/mm/dd")</f>
        <v>2005/03/15</v>
      </c>
      <c r="K12" s="10">
        <f t="shared" si="1"/>
        <v>38790</v>
      </c>
      <c r="L12" s="11" t="str">
        <f>_xlfn.XLOOKUP(I12,[1]卓爾金曆KIN對照表!J:J,[1]卓爾金曆KIN對照表!O:O)</f>
        <v>諧波58
光譜的作用，構建解脫的自由意志</v>
      </c>
      <c r="M12" s="11" t="str">
        <f>_xlfn.XLOOKUP(L12,[1]銀河易經編碼!$AA$2:$AA$65,[1]銀河易經編碼!$B$2:$B$65)</f>
        <v>雷地豫</v>
      </c>
      <c r="N12" s="7" t="str">
        <f>_xlfn.XLOOKUP(M12,[1]銀河易經編碼!$B$2:$B$65,[1]銀河易經編碼!$J$2:$J$65)</f>
        <v>眾人得勝</v>
      </c>
      <c r="O12" s="7" t="str">
        <f>_xlfn.XLOOKUP(M12,[1]銀河易經編碼!$B$2:$B$65,[1]銀河易經編碼!$K$2:$K$65)</f>
        <v>藉由慈悲合一，心智擴展無邊際的空間
聚集圍繞著內在心智之火
清晰的空間打開心智</v>
      </c>
    </row>
    <row r="13" spans="1:15" ht="64.8" x14ac:dyDescent="0.3">
      <c r="A13" s="6">
        <f t="shared" si="2"/>
        <v>11</v>
      </c>
      <c r="B13" s="1">
        <f t="shared" si="2"/>
        <v>2006</v>
      </c>
      <c r="C13" s="1">
        <f t="shared" si="3"/>
        <v>11</v>
      </c>
      <c r="D13" s="11" t="str">
        <f>VLOOKUP(C13,[1]卓爾金曆KIN對照表!$Q$2:$R$14,2,FALSE)</f>
        <v>光譜</v>
      </c>
      <c r="E13" s="1">
        <f t="shared" si="4"/>
        <v>16</v>
      </c>
      <c r="F13" s="11" t="str">
        <f>VLOOKUP(E13,[1]卓爾金曆KIN對照表!$S$2:$T$21,2,FALSE)</f>
        <v>黃戰士</v>
      </c>
      <c r="G13" s="7">
        <f>_xlfn.XLOOKUP(H13,[1]卓爾金曆KIN對照表!$F$2:$F$261,[1]卓爾金曆KIN對照表!$A$2:$A$261)</f>
        <v>76</v>
      </c>
      <c r="H13" s="1" t="str">
        <f t="shared" si="0"/>
        <v>光譜黃戰士</v>
      </c>
      <c r="I13" s="8" t="str">
        <f>IFERROR(VLOOKUP(H13,[1]卓爾金曆KIN對照表!$F$2:$J$261,5,FALSE),"-")</f>
        <v>白世界橋波符光譜黃戰士</v>
      </c>
      <c r="J13" s="9" t="str">
        <f>TEXT(B13&amp;"/"&amp;[1]主印記!$S$2,"yyyy/mm/dd")</f>
        <v>2006/03/15</v>
      </c>
      <c r="K13" s="10">
        <f t="shared" si="1"/>
        <v>39155</v>
      </c>
      <c r="L13" s="11" t="str">
        <f>_xlfn.XLOOKUP(I13,[1]卓爾金曆KIN對照表!J:J,[1]卓爾金曆KIN對照表!O:O)</f>
        <v>諧波19
光譜的輸出，表現解脫的智能</v>
      </c>
      <c r="M13" s="11" t="str">
        <f>_xlfn.XLOOKUP(L13,[1]銀河易經編碼!$AA$2:$AA$65,[1]銀河易經編碼!$B$2:$B$65)</f>
        <v>天水訟</v>
      </c>
      <c r="N13" s="7" t="str">
        <f>_xlfn.XLOOKUP(M13,[1]銀河易經編碼!$B$2:$B$65,[1]銀河易經編碼!$J$2:$J$65)</f>
        <v>眾人分開</v>
      </c>
      <c r="O13" s="7" t="str">
        <f>_xlfn.XLOOKUP(M13,[1]銀河易經編碼!$B$2:$B$65,[1]銀河易經編碼!$K$2:$K$65)</f>
        <v>所有星星皆有其獨特本性
煉金術士將靈性從黃金中分離
在六天中搜尋瑪納，天賜食糧</v>
      </c>
    </row>
    <row r="14" spans="1:15" ht="64.8" x14ac:dyDescent="0.3">
      <c r="A14" s="6">
        <f t="shared" si="2"/>
        <v>12</v>
      </c>
      <c r="B14" s="1">
        <f t="shared" si="2"/>
        <v>2007</v>
      </c>
      <c r="C14" s="1">
        <f t="shared" si="3"/>
        <v>12</v>
      </c>
      <c r="D14" s="11" t="str">
        <f>VLOOKUP(C14,[1]卓爾金曆KIN對照表!$Q$2:$R$14,2,FALSE)</f>
        <v>水晶</v>
      </c>
      <c r="E14" s="1">
        <f t="shared" si="4"/>
        <v>1</v>
      </c>
      <c r="F14" s="11" t="str">
        <f>VLOOKUP(E14,[1]卓爾金曆KIN對照表!$S$2:$T$21,2,FALSE)</f>
        <v>紅龍</v>
      </c>
      <c r="G14" s="7">
        <f>_xlfn.XLOOKUP(H14,[1]卓爾金曆KIN對照表!$F$2:$F$261,[1]卓爾金曆KIN對照表!$A$2:$A$261)</f>
        <v>181</v>
      </c>
      <c r="H14" s="1" t="str">
        <f t="shared" si="0"/>
        <v>水晶紅龍</v>
      </c>
      <c r="I14" s="8" t="str">
        <f>IFERROR(VLOOKUP(H14,[1]卓爾金曆KIN對照表!$F$2:$J$261,5,FALSE),"-")</f>
        <v>白狗波符水晶紅龍</v>
      </c>
      <c r="J14" s="9" t="str">
        <f>TEXT(B14&amp;"/"&amp;[1]主印記!$S$2,"yyyy/mm/dd")</f>
        <v>2007/03/15</v>
      </c>
      <c r="K14" s="10">
        <f t="shared" si="1"/>
        <v>39521</v>
      </c>
      <c r="L14" s="11" t="str">
        <f>_xlfn.XLOOKUP(I14,[1]卓爾金曆KIN對照表!J:J,[1]卓爾金曆KIN對照表!O:O)</f>
        <v>諧波46
月亮的輸入，賦予挑戰的盛開</v>
      </c>
      <c r="M14" s="11" t="str">
        <f>_xlfn.XLOOKUP(L14,[1]銀河易經編碼!$AA$2:$AA$65,[1]銀河易經編碼!$B$2:$B$65)</f>
        <v>水山蹇</v>
      </c>
      <c r="N14" s="7" t="str">
        <f>_xlfn.XLOOKUP(M14,[1]銀河易經編碼!$B$2:$B$65,[1]銀河易經編碼!$J$2:$J$65)</f>
        <v>心的自律</v>
      </c>
      <c r="O14" s="7" t="str">
        <f>_xlfn.XLOOKUP(M14,[1]銀河易經編碼!$B$2:$B$65,[1]銀河易經編碼!$K$2:$K$65)</f>
        <v>水晶保存了旅程更新的全息影像
在海洋深處看見山
在上升途中鼓舞了心</v>
      </c>
    </row>
    <row r="15" spans="1:15" ht="64.8" x14ac:dyDescent="0.3">
      <c r="A15" s="6">
        <f t="shared" si="2"/>
        <v>13</v>
      </c>
      <c r="B15" s="1">
        <f t="shared" si="2"/>
        <v>2008</v>
      </c>
      <c r="C15" s="1">
        <f t="shared" si="3"/>
        <v>13</v>
      </c>
      <c r="D15" s="11" t="str">
        <f>VLOOKUP(C15,[1]卓爾金曆KIN對照表!$Q$2:$R$14,2,FALSE)</f>
        <v>宇宙</v>
      </c>
      <c r="E15" s="1">
        <f t="shared" si="4"/>
        <v>6</v>
      </c>
      <c r="F15" s="11" t="str">
        <f>VLOOKUP(E15,[1]卓爾金曆KIN對照表!$S$2:$T$21,2,FALSE)</f>
        <v>白世界橋</v>
      </c>
      <c r="G15" s="7">
        <f>_xlfn.XLOOKUP(H15,[1]卓爾金曆KIN對照表!$F$2:$F$261,[1]卓爾金曆KIN對照表!$A$2:$A$261)</f>
        <v>26</v>
      </c>
      <c r="H15" s="1" t="str">
        <f t="shared" si="0"/>
        <v>宇宙白世界橋</v>
      </c>
      <c r="I15" s="8" t="str">
        <f>IFERROR(VLOOKUP(H15,[1]卓爾金曆KIN對照表!$F$2:$J$261,5,FALSE),"-")</f>
        <v>白巫師波符宇宙白世界橋</v>
      </c>
      <c r="J15" s="9" t="str">
        <f>TEXT(B15&amp;"/"&amp;[1]主印記!$S$2,"yyyy/mm/dd")</f>
        <v>2008/03/15</v>
      </c>
      <c r="K15" s="10">
        <f t="shared" si="1"/>
        <v>39886</v>
      </c>
      <c r="L15" s="11" t="str">
        <f>_xlfn.XLOOKUP(I15,[1]卓爾金曆KIN對照表!J:J,[1]卓爾金曆KIN對照表!O:O)</f>
        <v>諧波7
月亮的儲存，記得挑戰的優雅</v>
      </c>
      <c r="M15" s="11" t="str">
        <f>_xlfn.XLOOKUP(L15,[1]銀河易經編碼!$AA$2:$AA$65,[1]銀河易經編碼!$B$2:$B$65)</f>
        <v>火風鼎</v>
      </c>
      <c r="N15" s="7" t="str">
        <f>_xlfn.XLOOKUP(M15,[1]銀河易經編碼!$B$2:$B$65,[1]銀河易經編碼!$J$2:$J$65)</f>
        <v>時間之轉化</v>
      </c>
      <c r="O15" s="7" t="str">
        <f>_xlfn.XLOOKUP(M15,[1]銀河易經編碼!$B$2:$B$65,[1]銀河易經編碼!$K$2:$K$65)</f>
        <v>時間與視野是心智的守護者
心智喚醒了時間的本質
銀河星系的能量活化呼吸</v>
      </c>
    </row>
    <row r="16" spans="1:15" ht="86.4" x14ac:dyDescent="0.3">
      <c r="A16" s="6">
        <f t="shared" si="2"/>
        <v>14</v>
      </c>
      <c r="B16" s="1">
        <f t="shared" si="2"/>
        <v>2009</v>
      </c>
      <c r="C16" s="1">
        <f t="shared" si="3"/>
        <v>1</v>
      </c>
      <c r="D16" s="11" t="str">
        <f>VLOOKUP(C16,[1]卓爾金曆KIN對照表!$Q$2:$R$14,2,FALSE)</f>
        <v>磁性</v>
      </c>
      <c r="E16" s="1">
        <f t="shared" si="4"/>
        <v>11</v>
      </c>
      <c r="F16" s="11" t="str">
        <f>VLOOKUP(E16,[1]卓爾金曆KIN對照表!$S$2:$T$21,2,FALSE)</f>
        <v>藍猴</v>
      </c>
      <c r="G16" s="7">
        <f>_xlfn.XLOOKUP(H16,[1]卓爾金曆KIN對照表!$F$2:$F$261,[1]卓爾金曆KIN對照表!$A$2:$A$261)</f>
        <v>131</v>
      </c>
      <c r="H16" s="1" t="str">
        <f t="shared" si="0"/>
        <v>磁性藍猴</v>
      </c>
      <c r="I16" s="8" t="str">
        <f>IFERROR(VLOOKUP(H16,[1]卓爾金曆KIN對照表!$F$2:$J$261,5,FALSE),"-")</f>
        <v>藍猴波符磁性藍猴</v>
      </c>
      <c r="J16" s="9" t="str">
        <f>TEXT(B16&amp;"/"&amp;[1]主印記!$S$2,"yyyy/mm/dd")</f>
        <v>2009/03/15</v>
      </c>
      <c r="K16" s="10">
        <f t="shared" si="1"/>
        <v>40251</v>
      </c>
      <c r="L16" s="11" t="str">
        <f>_xlfn.XLOOKUP(I16,[1]卓爾金曆KIN對照表!J:J,[1]卓爾金曆KIN對照表!O:O)</f>
        <v>諧波33
月亮的作用，構建挑戰的自由意志</v>
      </c>
      <c r="M16" s="11" t="e">
        <f>_xlfn.XLOOKUP(L16,[1]銀河易經編碼!$AA$2:$AA$65,[1]銀河易經編碼!$B$2:$B$65)</f>
        <v>#N/A</v>
      </c>
      <c r="N16" s="7" t="e">
        <f>_xlfn.XLOOKUP(M16,[1]銀河易經編碼!$B$2:$B$65,[1]銀河易經編碼!$J$2:$J$65)</f>
        <v>#N/A</v>
      </c>
      <c r="O16" s="7" t="e">
        <f>_xlfn.XLOOKUP(M16,[1]銀河易經編碼!$B$2:$B$65,[1]銀河易經編碼!$K$2:$K$65)</f>
        <v>#N/A</v>
      </c>
    </row>
    <row r="17" spans="1:15" ht="64.8" x14ac:dyDescent="0.3">
      <c r="A17" s="6">
        <f t="shared" si="2"/>
        <v>15</v>
      </c>
      <c r="B17" s="1">
        <f t="shared" si="2"/>
        <v>2010</v>
      </c>
      <c r="C17" s="1">
        <f t="shared" si="3"/>
        <v>2</v>
      </c>
      <c r="D17" s="11" t="str">
        <f>VLOOKUP(C17,[1]卓爾金曆KIN對照表!$Q$2:$R$14,2,FALSE)</f>
        <v>月亮</v>
      </c>
      <c r="E17" s="1">
        <f t="shared" si="4"/>
        <v>16</v>
      </c>
      <c r="F17" s="11" t="str">
        <f>VLOOKUP(E17,[1]卓爾金曆KIN對照表!$S$2:$T$21,2,FALSE)</f>
        <v>黃戰士</v>
      </c>
      <c r="G17" s="7">
        <f>_xlfn.XLOOKUP(H17,[1]卓爾金曆KIN對照表!$F$2:$F$261,[1]卓爾金曆KIN對照表!$A$2:$A$261)</f>
        <v>236</v>
      </c>
      <c r="H17" s="1" t="str">
        <f t="shared" si="0"/>
        <v>月亮黃戰士</v>
      </c>
      <c r="I17" s="8" t="str">
        <f>IFERROR(VLOOKUP(H17,[1]卓爾金曆KIN對照表!$F$2:$J$261,5,FALSE),"-")</f>
        <v>藍鷹波符月亮黃戰士</v>
      </c>
      <c r="J17" s="9" t="str">
        <f>TEXT(B17&amp;"/"&amp;[1]主印記!$S$2,"yyyy/mm/dd")</f>
        <v>2010/03/15</v>
      </c>
      <c r="K17" s="10">
        <f t="shared" si="1"/>
        <v>40616</v>
      </c>
      <c r="L17" s="11" t="str">
        <f>_xlfn.XLOOKUP(I17,[1]卓爾金曆KIN對照表!J:J,[1]卓爾金曆KIN對照表!O:O)</f>
        <v>諧波59
月亮的輸出，表現挑戰的智能</v>
      </c>
      <c r="M17" s="11" t="str">
        <f>_xlfn.XLOOKUP(L17,[1]銀河易經編碼!$AA$2:$AA$65,[1]銀河易經編碼!$B$2:$B$65)</f>
        <v>水雷屯</v>
      </c>
      <c r="N17" s="7" t="str">
        <f>_xlfn.XLOOKUP(M17,[1]銀河易經編碼!$B$2:$B$65,[1]銀河易經編碼!$J$2:$J$65)</f>
        <v>新生萌芽</v>
      </c>
      <c r="O17" s="7" t="str">
        <f>_xlfn.XLOOKUP(M17,[1]銀河易經編碼!$B$2:$B$65,[1]銀河易經編碼!$K$2:$K$65)</f>
        <v>在樹梢上閃耀，月亮永新
來自中心平靜心智之花
自然之美是動人的祈禱</v>
      </c>
    </row>
    <row r="18" spans="1:15" ht="64.8" x14ac:dyDescent="0.3">
      <c r="A18" s="6">
        <f t="shared" si="2"/>
        <v>16</v>
      </c>
      <c r="B18" s="1">
        <f t="shared" si="2"/>
        <v>2011</v>
      </c>
      <c r="C18" s="1">
        <f t="shared" si="3"/>
        <v>3</v>
      </c>
      <c r="D18" s="11" t="str">
        <f>VLOOKUP(C18,[1]卓爾金曆KIN對照表!$Q$2:$R$14,2,FALSE)</f>
        <v>電力</v>
      </c>
      <c r="E18" s="1">
        <f t="shared" si="4"/>
        <v>1</v>
      </c>
      <c r="F18" s="11" t="str">
        <f>VLOOKUP(E18,[1]卓爾金曆KIN對照表!$S$2:$T$21,2,FALSE)</f>
        <v>紅龍</v>
      </c>
      <c r="G18" s="7">
        <f>_xlfn.XLOOKUP(H18,[1]卓爾金曆KIN對照表!$F$2:$F$261,[1]卓爾金曆KIN對照表!$A$2:$A$261)</f>
        <v>81</v>
      </c>
      <c r="H18" s="1" t="str">
        <f t="shared" si="0"/>
        <v>電力紅龍</v>
      </c>
      <c r="I18" s="8" t="str">
        <f>IFERROR(VLOOKUP(H18,[1]卓爾金曆KIN對照表!$F$2:$J$261,5,FALSE),"-")</f>
        <v>藍風暴波符電力紅龍</v>
      </c>
      <c r="J18" s="9" t="str">
        <f>TEXT(B18&amp;"/"&amp;[1]主印記!$S$2,"yyyy/mm/dd")</f>
        <v>2011/03/15</v>
      </c>
      <c r="K18" s="10">
        <f t="shared" si="1"/>
        <v>40982</v>
      </c>
      <c r="L18" s="11" t="str">
        <f>_xlfn.XLOOKUP(I18,[1]卓爾金曆KIN對照表!J:J,[1]卓爾金曆KIN對照表!O:O)</f>
        <v>諧波21
韻律的輸入，賦予均衡的盛開</v>
      </c>
      <c r="M18" s="11" t="str">
        <f>_xlfn.XLOOKUP(L18,[1]銀河易經編碼!$AA$2:$AA$65,[1]銀河易經編碼!$B$2:$B$65)</f>
        <v>澤水困</v>
      </c>
      <c r="N18" s="7" t="str">
        <f>_xlfn.XLOOKUP(M18,[1]銀河易經編碼!$B$2:$B$65,[1]銀河易經編碼!$J$2:$J$65)</f>
        <v>召喚源頭</v>
      </c>
      <c r="O18" s="7" t="str">
        <f>_xlfn.XLOOKUP(M18,[1]銀河易經編碼!$B$2:$B$65,[1]銀河易經編碼!$K$2:$K$65)</f>
        <v>聆聽空間海洋的回聲
記得未來是不可預期的
堅持在未見的路途上</v>
      </c>
    </row>
    <row r="19" spans="1:15" ht="64.8" x14ac:dyDescent="0.3">
      <c r="A19" s="6">
        <f t="shared" si="2"/>
        <v>17</v>
      </c>
      <c r="B19" s="1">
        <f t="shared" si="2"/>
        <v>2012</v>
      </c>
      <c r="C19" s="1">
        <f t="shared" si="3"/>
        <v>4</v>
      </c>
      <c r="D19" s="11" t="str">
        <f>VLOOKUP(C19,[1]卓爾金曆KIN對照表!$Q$2:$R$14,2,FALSE)</f>
        <v>自我存在</v>
      </c>
      <c r="E19" s="1">
        <f t="shared" si="4"/>
        <v>6</v>
      </c>
      <c r="F19" s="11" t="str">
        <f>VLOOKUP(E19,[1]卓爾金曆KIN對照表!$S$2:$T$21,2,FALSE)</f>
        <v>白世界橋</v>
      </c>
      <c r="G19" s="7">
        <f>_xlfn.XLOOKUP(H19,[1]卓爾金曆KIN對照表!$F$2:$F$261,[1]卓爾金曆KIN對照表!$A$2:$A$261)</f>
        <v>186</v>
      </c>
      <c r="H19" s="1" t="str">
        <f t="shared" si="0"/>
        <v>自我存在白世界橋</v>
      </c>
      <c r="I19" s="8" t="str">
        <f>IFERROR(VLOOKUP(H19,[1]卓爾金曆KIN對照表!$F$2:$J$261,5,FALSE),"-")</f>
        <v>藍夜波符自我存在白世界橋</v>
      </c>
      <c r="J19" s="9" t="str">
        <f>TEXT(B19&amp;"/"&amp;[1]主印記!$S$2,"yyyy/mm/dd")</f>
        <v>2012/03/15</v>
      </c>
      <c r="K19" s="10">
        <f t="shared" si="1"/>
        <v>41347</v>
      </c>
      <c r="L19" s="11" t="str">
        <f>_xlfn.XLOOKUP(I19,[1]卓爾金曆KIN對照表!J:J,[1]卓爾金曆KIN對照表!O:O)</f>
        <v>諧波47
韻律的儲存，記得均衡的優雅</v>
      </c>
      <c r="M19" s="11" t="str">
        <f>_xlfn.XLOOKUP(L19,[1]銀河易經編碼!$AA$2:$AA$65,[1]銀河易經編碼!$B$2:$B$65)</f>
        <v>地火明夷</v>
      </c>
      <c r="N19" s="7" t="str">
        <f>_xlfn.XLOOKUP(M19,[1]銀河易經編碼!$B$2:$B$65,[1]銀河易經編碼!$J$2:$J$65)</f>
        <v>內在的光熱</v>
      </c>
      <c r="O19" s="7" t="str">
        <f>_xlfn.XLOOKUP(M19,[1]銀河易經編碼!$B$2:$B$65,[1]銀河易經編碼!$K$2:$K$65)</f>
        <v>簡單性揭示主題
光熱充滿內在空間
掩蓋你的光，它會增加你的光彩</v>
      </c>
    </row>
    <row r="20" spans="1:15" ht="86.4" x14ac:dyDescent="0.3">
      <c r="A20" s="6">
        <f t="shared" ref="A20:B35" si="5">A19+1</f>
        <v>18</v>
      </c>
      <c r="B20" s="1">
        <f t="shared" si="5"/>
        <v>2013</v>
      </c>
      <c r="C20" s="1">
        <f t="shared" si="3"/>
        <v>5</v>
      </c>
      <c r="D20" s="11" t="str">
        <f>VLOOKUP(C20,[1]卓爾金曆KIN對照表!$Q$2:$R$14,2,FALSE)</f>
        <v>超頻</v>
      </c>
      <c r="E20" s="1">
        <f t="shared" si="4"/>
        <v>11</v>
      </c>
      <c r="F20" s="11" t="str">
        <f>VLOOKUP(E20,[1]卓爾金曆KIN對照表!$S$2:$T$21,2,FALSE)</f>
        <v>藍猴</v>
      </c>
      <c r="G20" s="7">
        <f>_xlfn.XLOOKUP(H20,[1]卓爾金曆KIN對照表!$F$2:$F$261,[1]卓爾金曆KIN對照表!$A$2:$A$261)</f>
        <v>31</v>
      </c>
      <c r="H20" s="1" t="str">
        <f t="shared" si="0"/>
        <v>超頻藍猴</v>
      </c>
      <c r="I20" s="8" t="str">
        <f>IFERROR(VLOOKUP(H20,[1]卓爾金曆KIN對照表!$F$2:$J$261,5,FALSE),"-")</f>
        <v>藍手波符超頻藍猴</v>
      </c>
      <c r="J20" s="9" t="str">
        <f>TEXT(B20&amp;"/"&amp;[1]主印記!$S$2,"yyyy/mm/dd")</f>
        <v>2013/03/15</v>
      </c>
      <c r="K20" s="10">
        <f t="shared" si="1"/>
        <v>41712</v>
      </c>
      <c r="L20" s="11" t="str">
        <f>_xlfn.XLOOKUP(I20,[1]卓爾金曆KIN對照表!J:J,[1]卓爾金曆KIN對照表!O:O)</f>
        <v>諧波8
韻律的作用，構建均衡的自由意志</v>
      </c>
      <c r="M20" s="11" t="str">
        <f>_xlfn.XLOOKUP(L20,[1]銀河易經編碼!$AA$2:$AA$65,[1]銀河易經編碼!$B$2:$B$65)</f>
        <v>風天小畜</v>
      </c>
      <c r="N20" s="7" t="str">
        <f>_xlfn.XLOOKUP(M20,[1]銀河易經編碼!$B$2:$B$65,[1]銀河易經編碼!$J$2:$J$65)</f>
        <v>自律</v>
      </c>
      <c r="O20" s="7" t="str">
        <f>_xlfn.XLOOKUP(M20,[1]銀河易經編碼!$B$2:$B$65,[1]銀河易經編碼!$K$2:$K$65)</f>
        <v>在時間之流鍾臣服你的心智
專注的聖杯裝滿太陽之光
將你的心智固定在不變之源上</v>
      </c>
    </row>
    <row r="21" spans="1:15" ht="64.8" x14ac:dyDescent="0.3">
      <c r="A21" s="6">
        <f t="shared" si="5"/>
        <v>19</v>
      </c>
      <c r="B21" s="1">
        <f t="shared" si="5"/>
        <v>2014</v>
      </c>
      <c r="C21" s="1">
        <f t="shared" si="3"/>
        <v>6</v>
      </c>
      <c r="D21" s="11" t="str">
        <f>VLOOKUP(C21,[1]卓爾金曆KIN對照表!$Q$2:$R$14,2,FALSE)</f>
        <v>韻律</v>
      </c>
      <c r="E21" s="1">
        <f t="shared" si="4"/>
        <v>16</v>
      </c>
      <c r="F21" s="11" t="str">
        <f>VLOOKUP(E21,[1]卓爾金曆KIN對照表!$S$2:$T$21,2,FALSE)</f>
        <v>黃戰士</v>
      </c>
      <c r="G21" s="7">
        <f>_xlfn.XLOOKUP(H21,[1]卓爾金曆KIN對照表!$F$2:$F$261,[1]卓爾金曆KIN對照表!$A$2:$A$261)</f>
        <v>136</v>
      </c>
      <c r="H21" s="1" t="str">
        <f t="shared" si="0"/>
        <v>韻律黃戰士</v>
      </c>
      <c r="I21" s="8" t="str">
        <f>IFERROR(VLOOKUP(H21,[1]卓爾金曆KIN對照表!$F$2:$J$261,5,FALSE),"-")</f>
        <v>藍猴波符韻律黃戰士</v>
      </c>
      <c r="J21" s="9" t="str">
        <f>TEXT(B21&amp;"/"&amp;[1]主印記!$S$2,"yyyy/mm/dd")</f>
        <v>2014/03/15</v>
      </c>
      <c r="K21" s="10">
        <f t="shared" si="1"/>
        <v>42077</v>
      </c>
      <c r="L21" s="11" t="str">
        <f>_xlfn.XLOOKUP(I21,[1]卓爾金曆KIN對照表!J:J,[1]卓爾金曆KIN對照表!O:O)</f>
        <v>諧波34
韻律的輸出，表現均衡的智能</v>
      </c>
      <c r="M21" s="11" t="str">
        <f>_xlfn.XLOOKUP(L21,[1]銀河易經編碼!$AA$2:$AA$65,[1]銀河易經編碼!$B$2:$B$65)</f>
        <v>地水師</v>
      </c>
      <c r="N21" s="7" t="str">
        <f>_xlfn.XLOOKUP(M21,[1]銀河易經編碼!$B$2:$B$65,[1]銀河易經編碼!$J$2:$J$65)</f>
        <v>眾人之力</v>
      </c>
      <c r="O21" s="7" t="str">
        <f>_xlfn.XLOOKUP(M21,[1]銀河易經編碼!$B$2:$B$65,[1]銀河易經編碼!$K$2:$K$65)</f>
        <v>愛，是他們從地球收到的禮物
如同單一的宗族，他們升起了時間之樹
從他們自己的心智中，眾人出現</v>
      </c>
    </row>
    <row r="22" spans="1:15" ht="64.8" x14ac:dyDescent="0.3">
      <c r="A22" s="6">
        <f t="shared" si="5"/>
        <v>20</v>
      </c>
      <c r="B22" s="1">
        <f t="shared" si="5"/>
        <v>2015</v>
      </c>
      <c r="C22" s="1">
        <f t="shared" si="3"/>
        <v>7</v>
      </c>
      <c r="D22" s="11" t="str">
        <f>VLOOKUP(C22,[1]卓爾金曆KIN對照表!$Q$2:$R$14,2,FALSE)</f>
        <v>共振</v>
      </c>
      <c r="E22" s="1">
        <f t="shared" si="4"/>
        <v>1</v>
      </c>
      <c r="F22" s="11" t="str">
        <f>VLOOKUP(E22,[1]卓爾金曆KIN對照表!$S$2:$T$21,2,FALSE)</f>
        <v>紅龍</v>
      </c>
      <c r="G22" s="7">
        <f>_xlfn.XLOOKUP(H22,[1]卓爾金曆KIN對照表!$F$2:$F$261,[1]卓爾金曆KIN對照表!$A$2:$A$261)</f>
        <v>241</v>
      </c>
      <c r="H22" s="1" t="str">
        <f t="shared" si="0"/>
        <v>共振紅龍</v>
      </c>
      <c r="I22" s="8" t="str">
        <f>IFERROR(VLOOKUP(H22,[1]卓爾金曆KIN對照表!$F$2:$J$261,5,FALSE),"-")</f>
        <v>藍鷹波符共振紅龍</v>
      </c>
      <c r="J22" s="9" t="str">
        <f>TEXT(B22&amp;"/"&amp;[1]主印記!$S$2,"yyyy/mm/dd")</f>
        <v>2015/03/15</v>
      </c>
      <c r="K22" s="10">
        <f t="shared" si="1"/>
        <v>42443</v>
      </c>
      <c r="L22" s="11" t="str">
        <f>_xlfn.XLOOKUP(I22,[1]卓爾金曆KIN對照表!J:J,[1]卓爾金曆KIN對照表!O:O)</f>
        <v>諧波61
行星的輸入，賦予顯化的盛開</v>
      </c>
      <c r="M22" s="11" t="str">
        <f>_xlfn.XLOOKUP(L22,[1]銀河易經編碼!$AA$2:$AA$65,[1]銀河易經編碼!$B$2:$B$65)</f>
        <v>山雷頤</v>
      </c>
      <c r="N22" s="7" t="str">
        <f>_xlfn.XLOOKUP(M22,[1]銀河易經編碼!$B$2:$B$65,[1]銀河易經編碼!$J$2:$J$65)</f>
        <v>存在之聖殿</v>
      </c>
      <c r="O22" s="7" t="str">
        <f>_xlfn.XLOOKUP(M22,[1]銀河易經編碼!$B$2:$B$65,[1]銀河易經編碼!$K$2:$K$65)</f>
        <v>旋轉之光穿透地球廣闊維度
從空間內部點燃彩虹橋
自我生成光之聖殿</v>
      </c>
    </row>
    <row r="23" spans="1:15" ht="64.8" x14ac:dyDescent="0.3">
      <c r="A23" s="6">
        <f t="shared" si="5"/>
        <v>21</v>
      </c>
      <c r="B23" s="1">
        <f t="shared" si="5"/>
        <v>2016</v>
      </c>
      <c r="C23" s="1">
        <f t="shared" si="3"/>
        <v>8</v>
      </c>
      <c r="D23" s="11" t="str">
        <f>VLOOKUP(C23,[1]卓爾金曆KIN對照表!$Q$2:$R$14,2,FALSE)</f>
        <v>銀河星系</v>
      </c>
      <c r="E23" s="1">
        <f t="shared" si="4"/>
        <v>6</v>
      </c>
      <c r="F23" s="11" t="str">
        <f>VLOOKUP(E23,[1]卓爾金曆KIN對照表!$S$2:$T$21,2,FALSE)</f>
        <v>白世界橋</v>
      </c>
      <c r="G23" s="7">
        <f>_xlfn.XLOOKUP(H23,[1]卓爾金曆KIN對照表!$F$2:$F$261,[1]卓爾金曆KIN對照表!$A$2:$A$261)</f>
        <v>86</v>
      </c>
      <c r="H23" s="1" t="str">
        <f t="shared" si="0"/>
        <v>銀河星系白世界橋</v>
      </c>
      <c r="I23" s="8" t="str">
        <f>IFERROR(VLOOKUP(H23,[1]卓爾金曆KIN對照表!$F$2:$J$261,5,FALSE),"-")</f>
        <v>藍風暴波符銀河星系白世界橋</v>
      </c>
      <c r="J23" s="9" t="str">
        <f>TEXT(B23&amp;"/"&amp;[1]主印記!$S$2,"yyyy/mm/dd")</f>
        <v>2016/03/15</v>
      </c>
      <c r="K23" s="10">
        <f t="shared" si="1"/>
        <v>42808</v>
      </c>
      <c r="L23" s="11" t="str">
        <f>_xlfn.XLOOKUP(I23,[1]卓爾金曆KIN對照表!J:J,[1]卓爾金曆KIN對照表!O:O)</f>
        <v>諧波22
行星的儲存，記得顯化的優雅</v>
      </c>
      <c r="M23" s="11" t="str">
        <f>_xlfn.XLOOKUP(L23,[1]銀河易經編碼!$AA$2:$AA$65,[1]銀河易經編碼!$B$2:$B$65)</f>
        <v>雷澤歸妹</v>
      </c>
      <c r="N23" s="7" t="str">
        <f>_xlfn.XLOOKUP(M23,[1]銀河易經編碼!$B$2:$B$65,[1]銀河易經編碼!$J$2:$J$65)</f>
        <v>超越</v>
      </c>
      <c r="O23" s="7" t="str">
        <f>_xlfn.XLOOKUP(M23,[1]銀河易經編碼!$B$2:$B$65,[1]銀河易經編碼!$K$2:$K$65)</f>
        <v>一波又一波，宇宙旋律上揚
海浪上的閃電
看穿時間，深入意識深處</v>
      </c>
    </row>
    <row r="24" spans="1:15" ht="86.4" x14ac:dyDescent="0.3">
      <c r="A24" s="6">
        <f t="shared" si="5"/>
        <v>22</v>
      </c>
      <c r="B24" s="1">
        <f t="shared" si="5"/>
        <v>2017</v>
      </c>
      <c r="C24" s="1">
        <f t="shared" si="3"/>
        <v>9</v>
      </c>
      <c r="D24" s="11" t="str">
        <f>VLOOKUP(C24,[1]卓爾金曆KIN對照表!$Q$2:$R$14,2,FALSE)</f>
        <v>太陽</v>
      </c>
      <c r="E24" s="1">
        <f t="shared" si="4"/>
        <v>11</v>
      </c>
      <c r="F24" s="11" t="str">
        <f>VLOOKUP(E24,[1]卓爾金曆KIN對照表!$S$2:$T$21,2,FALSE)</f>
        <v>藍猴</v>
      </c>
      <c r="G24" s="7">
        <f>_xlfn.XLOOKUP(H24,[1]卓爾金曆KIN對照表!$F$2:$F$261,[1]卓爾金曆KIN對照表!$A$2:$A$261)</f>
        <v>191</v>
      </c>
      <c r="H24" s="1" t="str">
        <f t="shared" si="0"/>
        <v>太陽藍猴</v>
      </c>
      <c r="I24" s="8" t="str">
        <f>IFERROR(VLOOKUP(H24,[1]卓爾金曆KIN對照表!$F$2:$J$261,5,FALSE),"-")</f>
        <v>藍夜波符太陽藍猴</v>
      </c>
      <c r="J24" s="9" t="str">
        <f>TEXT(B24&amp;"/"&amp;[1]主印記!$S$2,"yyyy/mm/dd")</f>
        <v>2017/03/15</v>
      </c>
      <c r="K24" s="10">
        <f t="shared" si="1"/>
        <v>43173</v>
      </c>
      <c r="L24" s="11" t="str">
        <f>_xlfn.XLOOKUP(I24,[1]卓爾金曆KIN對照表!J:J,[1]卓爾金曆KIN對照表!O:O)</f>
        <v>諧波48
行星的作用，構建顯化的自由意志</v>
      </c>
      <c r="M24" s="11" t="str">
        <f>_xlfn.XLOOKUP(L24,[1]銀河易經編碼!$AA$2:$AA$65,[1]銀河易經編碼!$B$2:$B$65)</f>
        <v>艮為山</v>
      </c>
      <c r="N24" s="7" t="str">
        <f>_xlfn.XLOOKUP(M24,[1]銀河易經編碼!$B$2:$B$65,[1]銀河易經編碼!$J$2:$J$65)</f>
        <v>靜心冥想/聖殿</v>
      </c>
      <c r="O24" s="7" t="str">
        <f>_xlfn.XLOOKUP(M24,[1]銀河易經編碼!$B$2:$B$65,[1]銀河易經編碼!$K$2:$K$65)</f>
        <v>夢想與現實是同一種真理
空間建立，光出現
沒有空間，則無光</v>
      </c>
    </row>
    <row r="25" spans="1:15" ht="64.8" x14ac:dyDescent="0.3">
      <c r="A25" s="6">
        <f t="shared" si="5"/>
        <v>23</v>
      </c>
      <c r="B25" s="1">
        <f t="shared" si="5"/>
        <v>2018</v>
      </c>
      <c r="C25" s="1">
        <f t="shared" si="3"/>
        <v>10</v>
      </c>
      <c r="D25" s="11" t="str">
        <f>VLOOKUP(C25,[1]卓爾金曆KIN對照表!$Q$2:$R$14,2,FALSE)</f>
        <v>行星</v>
      </c>
      <c r="E25" s="1">
        <f t="shared" si="4"/>
        <v>16</v>
      </c>
      <c r="F25" s="11" t="str">
        <f>VLOOKUP(E25,[1]卓爾金曆KIN對照表!$S$2:$T$21,2,FALSE)</f>
        <v>黃戰士</v>
      </c>
      <c r="G25" s="7">
        <f>_xlfn.XLOOKUP(H25,[1]卓爾金曆KIN對照表!$F$2:$F$261,[1]卓爾金曆KIN對照表!$A$2:$A$261)</f>
        <v>36</v>
      </c>
      <c r="H25" s="1" t="str">
        <f t="shared" si="0"/>
        <v>行星黃戰士</v>
      </c>
      <c r="I25" s="8" t="str">
        <f>IFERROR(VLOOKUP(H25,[1]卓爾金曆KIN對照表!$F$2:$J$261,5,FALSE),"-")</f>
        <v>藍手波符行星黃戰士</v>
      </c>
      <c r="J25" s="9" t="str">
        <f>TEXT(B25&amp;"/"&amp;[1]主印記!$S$2,"yyyy/mm/dd")</f>
        <v>2018/03/15</v>
      </c>
      <c r="K25" s="10">
        <f t="shared" si="1"/>
        <v>43538</v>
      </c>
      <c r="L25" s="11" t="str">
        <f>_xlfn.XLOOKUP(I25,[1]卓爾金曆KIN對照表!J:J,[1]卓爾金曆KIN對照表!O:O)</f>
        <v>諧波9
行星的輸出，表現顯化的智能</v>
      </c>
      <c r="M25" s="11" t="str">
        <f>_xlfn.XLOOKUP(L25,[1]銀河易經編碼!$AA$2:$AA$65,[1]銀河易經編碼!$B$2:$B$65)</f>
        <v>雷風恆</v>
      </c>
      <c r="N25" s="7" t="str">
        <f>_xlfn.XLOOKUP(M25,[1]銀河易經編碼!$B$2:$B$65,[1]銀河易經編碼!$J$2:$J$65)</f>
        <v>心智安忍</v>
      </c>
      <c r="O25" s="7" t="str">
        <f>_xlfn.XLOOKUP(M25,[1]銀河易經編碼!$B$2:$B$65,[1]銀河易經編碼!$K$2:$K$65)</f>
        <v>在時間之流中臣服你的心智
專注的聖杯裝滿太陽之光
將你的心智固定在不變之源上</v>
      </c>
    </row>
    <row r="26" spans="1:15" ht="64.8" x14ac:dyDescent="0.3">
      <c r="A26" s="6">
        <f t="shared" si="5"/>
        <v>24</v>
      </c>
      <c r="B26" s="1">
        <f t="shared" si="5"/>
        <v>2019</v>
      </c>
      <c r="C26" s="1">
        <f t="shared" si="3"/>
        <v>11</v>
      </c>
      <c r="D26" s="11" t="str">
        <f>VLOOKUP(C26,[1]卓爾金曆KIN對照表!$Q$2:$R$14,2,FALSE)</f>
        <v>光譜</v>
      </c>
      <c r="E26" s="1">
        <f t="shared" si="4"/>
        <v>1</v>
      </c>
      <c r="F26" s="11" t="str">
        <f>VLOOKUP(E26,[1]卓爾金曆KIN對照表!$S$2:$T$21,2,FALSE)</f>
        <v>紅龍</v>
      </c>
      <c r="G26" s="7">
        <f>_xlfn.XLOOKUP(H26,[1]卓爾金曆KIN對照表!$F$2:$F$261,[1]卓爾金曆KIN對照表!$A$2:$A$261)</f>
        <v>141</v>
      </c>
      <c r="H26" s="1" t="str">
        <f t="shared" si="0"/>
        <v>光譜紅龍</v>
      </c>
      <c r="I26" s="8" t="str">
        <f>IFERROR(VLOOKUP(H26,[1]卓爾金曆KIN對照表!$F$2:$J$261,5,FALSE),"-")</f>
        <v>藍猴波符光譜紅龍</v>
      </c>
      <c r="J26" s="9" t="str">
        <f>TEXT(B26&amp;"/"&amp;[1]主印記!$S$2,"yyyy/mm/dd")</f>
        <v>2019/03/15</v>
      </c>
      <c r="K26" s="10">
        <f t="shared" si="1"/>
        <v>43904</v>
      </c>
      <c r="L26" s="11" t="str">
        <f>_xlfn.XLOOKUP(I26,[1]卓爾金曆KIN對照表!J:J,[1]卓爾金曆KIN對照表!O:O)</f>
        <v>諧波36
磁性的輸入，賦予目的的盛開</v>
      </c>
      <c r="M26" s="11" t="str">
        <f>_xlfn.XLOOKUP(L26,[1]銀河易經編碼!$AA$2:$AA$65,[1]銀河易經編碼!$B$2:$B$65)</f>
        <v>天山遯</v>
      </c>
      <c r="N26" s="7" t="str">
        <f>_xlfn.XLOOKUP(M26,[1]銀河易經編碼!$B$2:$B$65,[1]銀河易經編碼!$J$2:$J$65)</f>
        <v>奉獻</v>
      </c>
      <c r="O26" s="7" t="str">
        <f>_xlfn.XLOOKUP(M26,[1]銀河易經編碼!$B$2:$B$65,[1]銀河易經編碼!$K$2:$K$65)</f>
        <v>在高山之上，老鷹消失在月中
空間的力量是它對時間的吸收
聆聽空間的原始聲音</v>
      </c>
    </row>
    <row r="27" spans="1:15" ht="64.8" x14ac:dyDescent="0.3">
      <c r="A27" s="6">
        <f t="shared" si="5"/>
        <v>25</v>
      </c>
      <c r="B27" s="1">
        <f t="shared" si="5"/>
        <v>2020</v>
      </c>
      <c r="C27" s="1">
        <f t="shared" si="3"/>
        <v>12</v>
      </c>
      <c r="D27" s="11" t="str">
        <f>VLOOKUP(C27,[1]卓爾金曆KIN對照表!$Q$2:$R$14,2,FALSE)</f>
        <v>水晶</v>
      </c>
      <c r="E27" s="1">
        <f t="shared" si="4"/>
        <v>6</v>
      </c>
      <c r="F27" s="11" t="str">
        <f>VLOOKUP(E27,[1]卓爾金曆KIN對照表!$S$2:$T$21,2,FALSE)</f>
        <v>白世界橋</v>
      </c>
      <c r="G27" s="7">
        <f>_xlfn.XLOOKUP(H27,[1]卓爾金曆KIN對照表!$F$2:$F$261,[1]卓爾金曆KIN對照表!$A$2:$A$261)</f>
        <v>246</v>
      </c>
      <c r="H27" s="1" t="str">
        <f t="shared" si="0"/>
        <v>水晶白世界橋</v>
      </c>
      <c r="I27" s="8" t="str">
        <f>IFERROR(VLOOKUP(H27,[1]卓爾金曆KIN對照表!$F$2:$J$261,5,FALSE),"-")</f>
        <v>藍鷹波符水晶白世界橋</v>
      </c>
      <c r="J27" s="9" t="str">
        <f>TEXT(B27&amp;"/"&amp;[1]主印記!$S$2,"yyyy/mm/dd")</f>
        <v>2020/03/15</v>
      </c>
      <c r="K27" s="10">
        <f t="shared" si="1"/>
        <v>44269</v>
      </c>
      <c r="L27" s="11" t="str">
        <f>_xlfn.XLOOKUP(I27,[1]卓爾金曆KIN對照表!J:J,[1]卓爾金曆KIN對照表!O:O)</f>
        <v>諧波62
磁性的儲存，記得目的的優雅</v>
      </c>
      <c r="M27" s="11" t="str">
        <f>_xlfn.XLOOKUP(L27,[1]銀河易經編碼!$AA$2:$AA$65,[1]銀河易經編碼!$B$2:$B$65)</f>
        <v>水地比</v>
      </c>
      <c r="N27" s="7" t="str">
        <f>_xlfn.XLOOKUP(M27,[1]銀河易經編碼!$B$2:$B$65,[1]銀河易經編碼!$J$2:$J$65)</f>
        <v>眾人團結</v>
      </c>
      <c r="O27" s="7" t="str">
        <f>_xlfn.XLOOKUP(M27,[1]銀河易經編碼!$B$2:$B$65,[1]銀河易經編碼!$K$2:$K$65)</f>
        <v>微觀世界承載天堂，新的破曉時分
時間之樹在時空重新加入時出現
合一寫在樹的年輪上</v>
      </c>
    </row>
    <row r="28" spans="1:15" s="14" customFormat="1" ht="86.4" x14ac:dyDescent="0.3">
      <c r="A28" s="6">
        <f t="shared" si="5"/>
        <v>26</v>
      </c>
      <c r="B28" s="12">
        <f t="shared" si="5"/>
        <v>2021</v>
      </c>
      <c r="C28" s="12">
        <f t="shared" si="3"/>
        <v>13</v>
      </c>
      <c r="D28" s="13" t="str">
        <f>VLOOKUP(C28,[1]卓爾金曆KIN對照表!$Q$2:$R$14,2,FALSE)</f>
        <v>宇宙</v>
      </c>
      <c r="E28" s="12">
        <f t="shared" si="4"/>
        <v>11</v>
      </c>
      <c r="F28" s="13" t="str">
        <f>VLOOKUP(E28,[1]卓爾金曆KIN對照表!$S$2:$T$21,2,FALSE)</f>
        <v>藍猴</v>
      </c>
      <c r="G28" s="7">
        <f>_xlfn.XLOOKUP(H28,[1]卓爾金曆KIN對照表!$F$2:$F$261,[1]卓爾金曆KIN對照表!$A$2:$A$261)</f>
        <v>91</v>
      </c>
      <c r="H28" s="12" t="str">
        <f t="shared" si="0"/>
        <v>宇宙藍猴</v>
      </c>
      <c r="I28" s="8" t="str">
        <f>IFERROR(VLOOKUP(H28,[1]卓爾金曆KIN對照表!$F$2:$J$261,5,FALSE),"-")</f>
        <v>藍風暴波符宇宙藍猴</v>
      </c>
      <c r="J28" s="9" t="str">
        <f>TEXT(B28&amp;"/"&amp;[1]主印記!$S$2,"yyyy/mm/dd")</f>
        <v>2021/03/15</v>
      </c>
      <c r="K28" s="10">
        <f t="shared" si="1"/>
        <v>44634</v>
      </c>
      <c r="L28" s="11" t="str">
        <f>_xlfn.XLOOKUP(I28,[1]卓爾金曆KIN對照表!J:J,[1]卓爾金曆KIN對照表!O:O)</f>
        <v>諧波23
磁性的作用，構建目的的自由意志</v>
      </c>
      <c r="M28" s="11" t="str">
        <f>_xlfn.XLOOKUP(L28,[1]銀河易經編碼!$AA$2:$AA$65,[1]銀河易經編碼!$B$2:$B$65)</f>
        <v>火水未濟</v>
      </c>
      <c r="N28" s="7" t="str">
        <f>_xlfn.XLOOKUP(M28,[1]銀河易經編碼!$B$2:$B$65,[1]銀河易經編碼!$J$2:$J$65)</f>
        <v>醞釀</v>
      </c>
      <c r="O28" s="7" t="str">
        <f>_xlfn.XLOOKUP(M28,[1]銀河易經編碼!$B$2:$B$65,[1]銀河易經編碼!$K$2:$K$65)</f>
        <v>向眾星之王臣服心智
全然照亮！在無盡變化中自發性的統一
注視著內在之光</v>
      </c>
    </row>
    <row r="29" spans="1:15" ht="64.8" x14ac:dyDescent="0.3">
      <c r="A29" s="6">
        <f t="shared" si="5"/>
        <v>27</v>
      </c>
      <c r="B29" s="1">
        <f t="shared" si="5"/>
        <v>2022</v>
      </c>
      <c r="C29" s="1">
        <f t="shared" si="3"/>
        <v>1</v>
      </c>
      <c r="D29" s="11" t="str">
        <f>VLOOKUP(C29,[1]卓爾金曆KIN對照表!$Q$2:$R$14,2,FALSE)</f>
        <v>磁性</v>
      </c>
      <c r="E29" s="1">
        <f t="shared" si="4"/>
        <v>16</v>
      </c>
      <c r="F29" s="11" t="str">
        <f>VLOOKUP(E29,[1]卓爾金曆KIN對照表!$S$2:$T$21,2,FALSE)</f>
        <v>黃戰士</v>
      </c>
      <c r="G29" s="7">
        <f>_xlfn.XLOOKUP(H29,[1]卓爾金曆KIN對照表!$F$2:$F$261,[1]卓爾金曆KIN對照表!$A$2:$A$261)</f>
        <v>196</v>
      </c>
      <c r="H29" s="1" t="str">
        <f t="shared" si="0"/>
        <v>磁性黃戰士</v>
      </c>
      <c r="I29" s="8" t="str">
        <f>IFERROR(VLOOKUP(H29,[1]卓爾金曆KIN對照表!$F$2:$J$261,5,FALSE),"-")</f>
        <v>黃戰士波符磁性黃戰士</v>
      </c>
      <c r="J29" s="9" t="str">
        <f>TEXT(B29&amp;"/"&amp;[1]主印記!$S$2,"yyyy/mm/dd")</f>
        <v>2022/03/15</v>
      </c>
      <c r="K29" s="10">
        <f t="shared" si="1"/>
        <v>44999</v>
      </c>
      <c r="L29" s="11" t="str">
        <f>_xlfn.XLOOKUP(I29,[1]卓爾金曆KIN對照表!J:J,[1]卓爾金曆KIN對照表!O:O)</f>
        <v>諧波49
磁性的輸出，表現目的的智能</v>
      </c>
      <c r="M29" s="11" t="str">
        <f>_xlfn.XLOOKUP(L29,[1]銀河易經編碼!$AA$2:$AA$65,[1]銀河易經編碼!$B$2:$B$65)</f>
        <v>天雷無妄</v>
      </c>
      <c r="N29" s="7" t="str">
        <f>_xlfn.XLOOKUP(M29,[1]銀河易經編碼!$B$2:$B$65,[1]銀河易經編碼!$J$2:$J$65)</f>
        <v>共時性</v>
      </c>
      <c r="O29" s="7" t="str">
        <f>_xlfn.XLOOKUP(M29,[1]銀河易經編碼!$B$2:$B$65,[1]銀河易經編碼!$K$2:$K$65)</f>
        <v>內外融合，展現所有時間的橋
集體心智喚醒紫色之光
太陽之子活化網格</v>
      </c>
    </row>
    <row r="30" spans="1:15" ht="86.4" x14ac:dyDescent="0.3">
      <c r="A30" s="6">
        <f t="shared" si="5"/>
        <v>28</v>
      </c>
      <c r="B30" s="1">
        <f t="shared" si="5"/>
        <v>2023</v>
      </c>
      <c r="C30" s="1">
        <f t="shared" si="3"/>
        <v>2</v>
      </c>
      <c r="D30" s="11" t="str">
        <f>VLOOKUP(C30,[1]卓爾金曆KIN對照表!$Q$2:$R$14,2,FALSE)</f>
        <v>月亮</v>
      </c>
      <c r="E30" s="1">
        <f t="shared" si="4"/>
        <v>1</v>
      </c>
      <c r="F30" s="11" t="str">
        <f>VLOOKUP(E30,[1]卓爾金曆KIN對照表!$S$2:$T$21,2,FALSE)</f>
        <v>紅龍</v>
      </c>
      <c r="G30" s="7">
        <f>_xlfn.XLOOKUP(H30,[1]卓爾金曆KIN對照表!$F$2:$F$261,[1]卓爾金曆KIN對照表!$A$2:$A$261)</f>
        <v>41</v>
      </c>
      <c r="H30" s="1" t="str">
        <f t="shared" si="0"/>
        <v>月亮紅龍</v>
      </c>
      <c r="I30" s="8" t="str">
        <f>IFERROR(VLOOKUP(H30,[1]卓爾金曆KIN對照表!$F$2:$J$261,5,FALSE),"-")</f>
        <v>黃太陽波符月亮紅龍</v>
      </c>
      <c r="J30" s="9" t="str">
        <f>TEXT(B30&amp;"/"&amp;[1]主印記!$S$2,"yyyy/mm/dd")</f>
        <v>2023/03/15</v>
      </c>
      <c r="K30" s="10">
        <f t="shared" si="1"/>
        <v>45365</v>
      </c>
      <c r="L30" s="11" t="str">
        <f>_xlfn.XLOOKUP(I30,[1]卓爾金曆KIN對照表!J:J,[1]卓爾金曆KIN對照表!O:O)</f>
        <v>諧波11
超頻的輸入，賦予光芒四射的盛開</v>
      </c>
      <c r="M30" s="11" t="str">
        <f>_xlfn.XLOOKUP(L30,[1]銀河易經編碼!$AA$2:$AA$65,[1]銀河易經編碼!$B$2:$B$65)</f>
        <v>巽為風</v>
      </c>
      <c r="N30" s="7" t="str">
        <f>_xlfn.XLOOKUP(M30,[1]銀河易經編碼!$B$2:$B$65,[1]銀河易經編碼!$J$2:$J$65)</f>
        <v>呼吸的心智</v>
      </c>
      <c r="O30" s="7" t="str">
        <f>_xlfn.XLOOKUP(M30,[1]銀河易經編碼!$B$2:$B$65,[1]銀河易經編碼!$K$2:$K$65)</f>
        <v>月亮是繆斯，靈感是太陽
宮位的主題，因歌曲而升起
當心智成為呼吸，呼吸就成為了心智</v>
      </c>
    </row>
    <row r="31" spans="1:15" ht="86.4" x14ac:dyDescent="0.3">
      <c r="A31" s="6">
        <f t="shared" si="5"/>
        <v>29</v>
      </c>
      <c r="B31" s="1">
        <f t="shared" si="5"/>
        <v>2024</v>
      </c>
      <c r="C31" s="1">
        <f t="shared" si="3"/>
        <v>3</v>
      </c>
      <c r="D31" s="11" t="str">
        <f>VLOOKUP(C31,[1]卓爾金曆KIN對照表!$Q$2:$R$14,2,FALSE)</f>
        <v>電力</v>
      </c>
      <c r="E31" s="1">
        <f t="shared" si="4"/>
        <v>6</v>
      </c>
      <c r="F31" s="11" t="str">
        <f>VLOOKUP(E31,[1]卓爾金曆KIN對照表!$S$2:$T$21,2,FALSE)</f>
        <v>白世界橋</v>
      </c>
      <c r="G31" s="7">
        <f>_xlfn.XLOOKUP(H31,[1]卓爾金曆KIN對照表!$F$2:$F$261,[1]卓爾金曆KIN對照表!$A$2:$A$261)</f>
        <v>146</v>
      </c>
      <c r="H31" s="1" t="str">
        <f t="shared" si="0"/>
        <v>電力白世界橋</v>
      </c>
      <c r="I31" s="8" t="str">
        <f>IFERROR(VLOOKUP(H31,[1]卓爾金曆KIN對照表!$F$2:$J$261,5,FALSE),"-")</f>
        <v>黃種子波符電力白世界橋</v>
      </c>
      <c r="J31" s="9" t="str">
        <f>TEXT(B31&amp;"/"&amp;[1]主印記!$S$2,"yyyy/mm/dd")</f>
        <v>2024/03/15</v>
      </c>
      <c r="K31" s="10">
        <f t="shared" si="1"/>
        <v>45730</v>
      </c>
      <c r="L31" s="11" t="str">
        <f>_xlfn.XLOOKUP(I31,[1]卓爾金曆KIN對照表!J:J,[1]卓爾金曆KIN對照表!O:O)</f>
        <v>諧波37 
超頻的儲存，記得光芒四射的優雅</v>
      </c>
      <c r="M31" s="11" t="str">
        <f>_xlfn.XLOOKUP(L31,[1]銀河易經編碼!$AA$2:$AA$65,[1]銀河易經編碼!$B$2:$B$65)</f>
        <v>離為火</v>
      </c>
      <c r="N31" s="7" t="str">
        <f>_xlfn.XLOOKUP(M31,[1]銀河易經編碼!$B$2:$B$65,[1]銀河易經編碼!$J$2:$J$65)</f>
        <v>視野水晶/太陽水晶</v>
      </c>
      <c r="O31" s="7" t="str">
        <f>_xlfn.XLOOKUP(M31,[1]銀河易經編碼!$B$2:$B$65,[1]銀河易經編碼!$K$2:$K$65)</f>
        <v>想像到達超越視野所及之處
藉由水晶尋找時間的空間
透過地球之眼觀望並等待</v>
      </c>
    </row>
    <row r="32" spans="1:15" ht="86.4" x14ac:dyDescent="0.3">
      <c r="A32" s="6">
        <f t="shared" si="5"/>
        <v>30</v>
      </c>
      <c r="B32" s="1">
        <f t="shared" si="5"/>
        <v>2025</v>
      </c>
      <c r="C32" s="1">
        <f t="shared" si="3"/>
        <v>4</v>
      </c>
      <c r="D32" s="11" t="str">
        <f>VLOOKUP(C32,[1]卓爾金曆KIN對照表!$Q$2:$R$14,2,FALSE)</f>
        <v>自我存在</v>
      </c>
      <c r="E32" s="1">
        <f t="shared" si="4"/>
        <v>11</v>
      </c>
      <c r="F32" s="11" t="str">
        <f>VLOOKUP(E32,[1]卓爾金曆KIN對照表!$S$2:$T$21,2,FALSE)</f>
        <v>藍猴</v>
      </c>
      <c r="G32" s="7">
        <f>_xlfn.XLOOKUP(H32,[1]卓爾金曆KIN對照表!$F$2:$F$261,[1]卓爾金曆KIN對照表!$A$2:$A$261)</f>
        <v>251</v>
      </c>
      <c r="H32" s="1" t="str">
        <f t="shared" si="0"/>
        <v>自我存在藍猴</v>
      </c>
      <c r="I32" s="8" t="str">
        <f>IFERROR(VLOOKUP(H32,[1]卓爾金曆KIN對照表!$F$2:$J$261,5,FALSE),"-")</f>
        <v>黃星星波符自我存在藍猴</v>
      </c>
      <c r="J32" s="9" t="str">
        <f>TEXT(B32&amp;"/"&amp;[1]主印記!$S$2,"yyyy/mm/dd")</f>
        <v>2025/03/15</v>
      </c>
      <c r="K32" s="10">
        <f t="shared" si="1"/>
        <v>46095</v>
      </c>
      <c r="L32" s="11" t="str">
        <f>_xlfn.XLOOKUP(I32,[1]卓爾金曆KIN對照表!J:J,[1]卓爾金曆KIN對照表!O:O)</f>
        <v>諧波63
超頻的作用，構建光芒四射的自由意志</v>
      </c>
      <c r="M32" s="11" t="str">
        <f>_xlfn.XLOOKUP(L32,[1]銀河易經編碼!$AA$2:$AA$65,[1]銀河易經編碼!$B$2:$B$65)</f>
        <v>地雷復</v>
      </c>
      <c r="N32" s="7" t="str">
        <f>_xlfn.XLOOKUP(M32,[1]銀河易經編碼!$B$2:$B$65,[1]銀河易經編碼!$J$2:$J$65)</f>
        <v>榮歸</v>
      </c>
      <c r="O32" s="7" t="str">
        <f>_xlfn.XLOOKUP(M32,[1]銀河易經編碼!$B$2:$B$65,[1]銀河易經編碼!$K$2:$K$65)</f>
        <v>什麼樣的力量等同於月亮空間？
心智不費力地將月光上升到天堂般的地球上
什麼？月亮剛剛回歸了！</v>
      </c>
    </row>
    <row r="33" spans="1:15" ht="86.4" x14ac:dyDescent="0.3">
      <c r="A33" s="6">
        <f t="shared" si="5"/>
        <v>31</v>
      </c>
      <c r="B33" s="1">
        <f t="shared" si="5"/>
        <v>2026</v>
      </c>
      <c r="C33" s="1">
        <f t="shared" si="3"/>
        <v>5</v>
      </c>
      <c r="D33" s="11" t="str">
        <f>VLOOKUP(C33,[1]卓爾金曆KIN對照表!$Q$2:$R$14,2,FALSE)</f>
        <v>超頻</v>
      </c>
      <c r="E33" s="1">
        <f t="shared" si="4"/>
        <v>16</v>
      </c>
      <c r="F33" s="11" t="str">
        <f>VLOOKUP(E33,[1]卓爾金曆KIN對照表!$S$2:$T$21,2,FALSE)</f>
        <v>黃戰士</v>
      </c>
      <c r="G33" s="7">
        <f>_xlfn.XLOOKUP(H33,[1]卓爾金曆KIN對照表!$F$2:$F$261,[1]卓爾金曆KIN對照表!$A$2:$A$261)</f>
        <v>96</v>
      </c>
      <c r="H33" s="1" t="str">
        <f t="shared" si="0"/>
        <v>超頻黃戰士</v>
      </c>
      <c r="I33" s="8" t="str">
        <f>IFERROR(VLOOKUP(H33,[1]卓爾金曆KIN對照表!$F$2:$J$261,5,FALSE),"-")</f>
        <v>黃人波符超頻黃戰士</v>
      </c>
      <c r="J33" s="9" t="str">
        <f>TEXT(B33&amp;"/"&amp;[1]主印記!$S$2,"yyyy/mm/dd")</f>
        <v>2026/03/15</v>
      </c>
      <c r="K33" s="10">
        <f t="shared" si="1"/>
        <v>46460</v>
      </c>
      <c r="L33" s="11" t="str">
        <f>_xlfn.XLOOKUP(I33,[1]卓爾金曆KIN對照表!J:J,[1]卓爾金曆KIN對照表!O:O)</f>
        <v>諧波24
超頻的輸出，表現光芒四射的智能</v>
      </c>
      <c r="M33" s="11" t="str">
        <f>_xlfn.XLOOKUP(L33,[1]銀河易經編碼!$AA$2:$AA$65,[1]銀河易經編碼!$B$2:$B$65)</f>
        <v>風澤中孚</v>
      </c>
      <c r="N33" s="7" t="str">
        <f>_xlfn.XLOOKUP(M33,[1]銀河易經編碼!$B$2:$B$65,[1]銀河易經編碼!$J$2:$J$65)</f>
        <v>內在空間</v>
      </c>
      <c r="O33" s="7" t="str">
        <f>_xlfn.XLOOKUP(M33,[1]銀河易經編碼!$B$2:$B$65,[1]銀河易經編碼!$K$2:$K$65)</f>
        <v>時間透由宇宙呼吸封印空間—神性揭示
在一段漫長時間中，大自然變得完美
時間在意識海洋中出現</v>
      </c>
    </row>
    <row r="34" spans="1:15" ht="64.8" x14ac:dyDescent="0.3">
      <c r="A34" s="6">
        <f t="shared" si="5"/>
        <v>32</v>
      </c>
      <c r="B34" s="1">
        <f t="shared" si="5"/>
        <v>2027</v>
      </c>
      <c r="C34" s="1">
        <f t="shared" si="3"/>
        <v>6</v>
      </c>
      <c r="D34" s="11" t="str">
        <f>VLOOKUP(C34,[1]卓爾金曆KIN對照表!$Q$2:$R$14,2,FALSE)</f>
        <v>韻律</v>
      </c>
      <c r="E34" s="1">
        <f t="shared" si="4"/>
        <v>1</v>
      </c>
      <c r="F34" s="11" t="str">
        <f>VLOOKUP(E34,[1]卓爾金曆KIN對照表!$S$2:$T$21,2,FALSE)</f>
        <v>紅龍</v>
      </c>
      <c r="G34" s="7">
        <f>_xlfn.XLOOKUP(H34,[1]卓爾金曆KIN對照表!$F$2:$F$261,[1]卓爾金曆KIN對照表!$A$2:$A$261)</f>
        <v>201</v>
      </c>
      <c r="H34" s="1" t="str">
        <f t="shared" si="0"/>
        <v>韻律紅龍</v>
      </c>
      <c r="I34" s="8" t="str">
        <f>IFERROR(VLOOKUP(H34,[1]卓爾金曆KIN對照表!$F$2:$J$261,5,FALSE),"-")</f>
        <v>黃戰士波符韻律紅龍</v>
      </c>
      <c r="J34" s="9" t="str">
        <f>TEXT(B34&amp;"/"&amp;[1]主印記!$S$2,"yyyy/mm/dd")</f>
        <v>2027/03/15</v>
      </c>
      <c r="K34" s="10">
        <f t="shared" si="1"/>
        <v>46826</v>
      </c>
      <c r="L34" s="11" t="str">
        <f>_xlfn.XLOOKUP(I34,[1]卓爾金曆KIN對照表!J:J,[1]卓爾金曆KIN對照表!O:O)</f>
        <v>諧波51
太陽的輸入，
賦予意圖的盛開</v>
      </c>
      <c r="M34" s="11" t="str">
        <f>_xlfn.XLOOKUP(L34,[1]銀河易經編碼!$AA$2:$AA$65,[1]銀河易經編碼!$B$2:$B$65)</f>
        <v>澤雷隨</v>
      </c>
      <c r="N34" s="7" t="str">
        <f>_xlfn.XLOOKUP(M34,[1]銀河易經編碼!$B$2:$B$65,[1]銀河易經編碼!$J$2:$J$65)</f>
        <v>喚起喜悅</v>
      </c>
      <c r="O34" s="7" t="str">
        <f>_xlfn.XLOOKUP(M34,[1]銀河易經編碼!$B$2:$B$65,[1]銀河易經編碼!$K$2:$K$65)</f>
        <v>輻射光芒的電流照亮宇宙之路
穩定的心智是輕鬆自在的
電荷敲擊內在感知迴路</v>
      </c>
    </row>
    <row r="35" spans="1:15" ht="64.8" x14ac:dyDescent="0.3">
      <c r="A35" s="6">
        <f t="shared" si="5"/>
        <v>33</v>
      </c>
      <c r="B35" s="1">
        <f t="shared" si="5"/>
        <v>2028</v>
      </c>
      <c r="C35" s="1">
        <f t="shared" si="3"/>
        <v>7</v>
      </c>
      <c r="D35" s="11" t="str">
        <f>VLOOKUP(C35,[1]卓爾金曆KIN對照表!$Q$2:$R$14,2,FALSE)</f>
        <v>共振</v>
      </c>
      <c r="E35" s="1">
        <f t="shared" si="4"/>
        <v>6</v>
      </c>
      <c r="F35" s="11" t="str">
        <f>VLOOKUP(E35,[1]卓爾金曆KIN對照表!$S$2:$T$21,2,FALSE)</f>
        <v>白世界橋</v>
      </c>
      <c r="G35" s="7">
        <f>_xlfn.XLOOKUP(H35,[1]卓爾金曆KIN對照表!$F$2:$F$261,[1]卓爾金曆KIN對照表!$A$2:$A$261)</f>
        <v>46</v>
      </c>
      <c r="H35" s="1" t="str">
        <f t="shared" si="0"/>
        <v>共振白世界橋</v>
      </c>
      <c r="I35" s="8" t="str">
        <f>IFERROR(VLOOKUP(H35,[1]卓爾金曆KIN對照表!$F$2:$J$261,5,FALSE),"-")</f>
        <v>黃太陽波符共振白世界橋</v>
      </c>
      <c r="J35" s="9" t="str">
        <f>TEXT(B35&amp;"/"&amp;[1]主印記!$S$2,"yyyy/mm/dd")</f>
        <v>2028/03/15</v>
      </c>
      <c r="K35" s="10">
        <f t="shared" si="1"/>
        <v>47191</v>
      </c>
      <c r="L35" s="11" t="str">
        <f>_xlfn.XLOOKUP(I35,[1]卓爾金曆KIN對照表!J:J,[1]卓爾金曆KIN對照表!O:O)</f>
        <v>諧波12
太陽的儲存，記得意圖的優雅</v>
      </c>
      <c r="M35" s="11" t="str">
        <f>_xlfn.XLOOKUP(L35,[1]銀河易經編碼!$AA$2:$AA$65,[1]銀河易經編碼!$B$2:$B$65)</f>
        <v>山天大畜</v>
      </c>
      <c r="N35" s="7" t="str">
        <f>_xlfn.XLOOKUP(M35,[1]銀河易經編碼!$B$2:$B$65,[1]銀河易經編碼!$J$2:$J$65)</f>
        <v>時間之聖殿</v>
      </c>
      <c r="O35" s="7" t="str">
        <f>_xlfn.XLOOKUP(M35,[1]銀河易經編碼!$B$2:$B$65,[1]銀河易經編碼!$K$2:$K$65)</f>
        <v>磨亮石頭，直至寂靜中有了聲響
閃耀著！閃耀著！還是抓不住
在大海深處，是時間的度量</v>
      </c>
    </row>
    <row r="36" spans="1:15" ht="86.4" x14ac:dyDescent="0.3">
      <c r="A36" s="6">
        <f t="shared" ref="A36:B51" si="6">A35+1</f>
        <v>34</v>
      </c>
      <c r="B36" s="1">
        <f t="shared" si="6"/>
        <v>2029</v>
      </c>
      <c r="C36" s="1">
        <f t="shared" si="3"/>
        <v>8</v>
      </c>
      <c r="D36" s="11" t="str">
        <f>VLOOKUP(C36,[1]卓爾金曆KIN對照表!$Q$2:$R$14,2,FALSE)</f>
        <v>銀河星系</v>
      </c>
      <c r="E36" s="1">
        <f t="shared" si="4"/>
        <v>11</v>
      </c>
      <c r="F36" s="11" t="str">
        <f>VLOOKUP(E36,[1]卓爾金曆KIN對照表!$S$2:$T$21,2,FALSE)</f>
        <v>藍猴</v>
      </c>
      <c r="G36" s="7">
        <f>_xlfn.XLOOKUP(H36,[1]卓爾金曆KIN對照表!$F$2:$F$261,[1]卓爾金曆KIN對照表!$A$2:$A$261)</f>
        <v>151</v>
      </c>
      <c r="H36" s="1" t="str">
        <f t="shared" si="0"/>
        <v>銀河星系藍猴</v>
      </c>
      <c r="I36" s="8" t="str">
        <f>IFERROR(VLOOKUP(H36,[1]卓爾金曆KIN對照表!$F$2:$J$261,5,FALSE),"-")</f>
        <v>黃種子波符銀河星系藍猴</v>
      </c>
      <c r="J36" s="9" t="str">
        <f>TEXT(B36&amp;"/"&amp;[1]主印記!$S$2,"yyyy/mm/dd")</f>
        <v>2029/03/15</v>
      </c>
      <c r="K36" s="10">
        <f t="shared" si="1"/>
        <v>47556</v>
      </c>
      <c r="L36" s="11" t="str">
        <f>_xlfn.XLOOKUP(I36,[1]卓爾金曆KIN對照表!J:J,[1]卓爾金曆KIN對照表!O:O)</f>
        <v>諧波38
太陽的作用，構建意圖的自由意志</v>
      </c>
      <c r="M36" s="11" t="str">
        <f>_xlfn.XLOOKUP(L36,[1]銀河易經編碼!$AA$2:$AA$65,[1]銀河易經編碼!$B$2:$B$65)</f>
        <v>澤山咸</v>
      </c>
      <c r="N36" s="7" t="str">
        <f>_xlfn.XLOOKUP(M36,[1]銀河易經編碼!$B$2:$B$65,[1]銀河易經編碼!$J$2:$J$65)</f>
        <v>心智吸引力</v>
      </c>
      <c r="O36" s="7" t="str">
        <f>_xlfn.XLOOKUP(M36,[1]銀河易經編碼!$B$2:$B$65,[1]銀河易經編碼!$K$2:$K$65)</f>
        <v>磁性的媒介，吸引太陽
知道影響時間的力量
集中注意力，無須思考</v>
      </c>
    </row>
    <row r="37" spans="1:15" ht="64.8" x14ac:dyDescent="0.3">
      <c r="A37" s="6">
        <f t="shared" si="6"/>
        <v>35</v>
      </c>
      <c r="B37" s="1">
        <f t="shared" si="6"/>
        <v>2030</v>
      </c>
      <c r="C37" s="1">
        <f t="shared" si="3"/>
        <v>9</v>
      </c>
      <c r="D37" s="11" t="str">
        <f>VLOOKUP(C37,[1]卓爾金曆KIN對照表!$Q$2:$R$14,2,FALSE)</f>
        <v>太陽</v>
      </c>
      <c r="E37" s="1">
        <f t="shared" si="4"/>
        <v>16</v>
      </c>
      <c r="F37" s="11" t="str">
        <f>VLOOKUP(E37,[1]卓爾金曆KIN對照表!$S$2:$T$21,2,FALSE)</f>
        <v>黃戰士</v>
      </c>
      <c r="G37" s="7">
        <f>_xlfn.XLOOKUP(H37,[1]卓爾金曆KIN對照表!$F$2:$F$261,[1]卓爾金曆KIN對照表!$A$2:$A$261)</f>
        <v>256</v>
      </c>
      <c r="H37" s="1" t="str">
        <f t="shared" si="0"/>
        <v>太陽黃戰士</v>
      </c>
      <c r="I37" s="8" t="str">
        <f>IFERROR(VLOOKUP(H37,[1]卓爾金曆KIN對照表!$F$2:$J$261,5,FALSE),"-")</f>
        <v>黃星星波符太陽黃戰士</v>
      </c>
      <c r="J37" s="9" t="str">
        <f>TEXT(B37&amp;"/"&amp;[1]主印記!$S$2,"yyyy/mm/dd")</f>
        <v>2030/03/15</v>
      </c>
      <c r="K37" s="10">
        <f t="shared" si="1"/>
        <v>47921</v>
      </c>
      <c r="L37" s="11" t="str">
        <f>_xlfn.XLOOKUP(I37,[1]卓爾金曆KIN對照表!J:J,[1]卓爾金曆KIN對照表!O:O)</f>
        <v>諧波64
太陽的輸出，表現意圖的智能</v>
      </c>
      <c r="M37" s="11" t="str">
        <f>_xlfn.XLOOKUP(L37,[1]銀河易經編碼!$AA$2:$AA$65,[1]銀河易經編碼!$B$2:$B$65)</f>
        <v>山地剝</v>
      </c>
      <c r="N37" s="7" t="str">
        <f>_xlfn.XLOOKUP(M37,[1]銀河易經編碼!$B$2:$B$65,[1]銀河易經編碼!$J$2:$J$65)</f>
        <v>心智之釋放</v>
      </c>
      <c r="O37" s="7" t="str">
        <f>_xlfn.XLOOKUP(M37,[1]銀河易經編碼!$B$2:$B$65,[1]銀河易經編碼!$K$2:$K$65)</f>
        <v>抵達頂峰，開始新循環
靜靜地登上藍山
當未能確定時，撤退</v>
      </c>
    </row>
    <row r="38" spans="1:15" ht="64.8" x14ac:dyDescent="0.3">
      <c r="A38" s="6">
        <f t="shared" si="6"/>
        <v>36</v>
      </c>
      <c r="B38" s="1">
        <f t="shared" si="6"/>
        <v>2031</v>
      </c>
      <c r="C38" s="1">
        <f t="shared" si="3"/>
        <v>10</v>
      </c>
      <c r="D38" s="11" t="str">
        <f>VLOOKUP(C38,[1]卓爾金曆KIN對照表!$Q$2:$R$14,2,FALSE)</f>
        <v>行星</v>
      </c>
      <c r="E38" s="1">
        <f t="shared" si="4"/>
        <v>1</v>
      </c>
      <c r="F38" s="11" t="str">
        <f>VLOOKUP(E38,[1]卓爾金曆KIN對照表!$S$2:$T$21,2,FALSE)</f>
        <v>紅龍</v>
      </c>
      <c r="G38" s="7">
        <f>_xlfn.XLOOKUP(H38,[1]卓爾金曆KIN對照表!$F$2:$F$261,[1]卓爾金曆KIN對照表!$A$2:$A$261)</f>
        <v>101</v>
      </c>
      <c r="H38" s="1" t="str">
        <f t="shared" si="0"/>
        <v>行星紅龍</v>
      </c>
      <c r="I38" s="8" t="str">
        <f>IFERROR(VLOOKUP(H38,[1]卓爾金曆KIN對照表!$F$2:$J$261,5,FALSE),"-")</f>
        <v>黃人波符行星紅龍</v>
      </c>
      <c r="J38" s="9" t="str">
        <f>TEXT(B38&amp;"/"&amp;[1]主印記!$S$2,"yyyy/mm/dd")</f>
        <v>2031/03/15</v>
      </c>
      <c r="K38" s="10">
        <f t="shared" si="1"/>
        <v>48287</v>
      </c>
      <c r="L38" s="11" t="str">
        <f>_xlfn.XLOOKUP(I38,[1]卓爾金曆KIN對照表!J:J,[1]卓爾金曆KIN對照表!O:O)</f>
        <v>諧波26
宇宙的輸入，賦予存在的盛開</v>
      </c>
      <c r="M38" s="11" t="str">
        <f>_xlfn.XLOOKUP(L38,[1]銀河易經編碼!$AA$2:$AA$65,[1]銀河易經編碼!$B$2:$B$65)</f>
        <v>水澤節</v>
      </c>
      <c r="N38" s="7" t="str">
        <f>_xlfn.XLOOKUP(M38,[1]銀河易經編碼!$B$2:$B$65,[1]銀河易經編碼!$J$2:$J$65)</f>
        <v>測量權衡</v>
      </c>
      <c r="O38" s="7" t="str">
        <f>_xlfn.XLOOKUP(M38,[1]銀河易經編碼!$B$2:$B$65,[1]銀河易經編碼!$K$2:$K$65)</f>
        <v>意義只是空間的輻射光芒中的一個韻律
心是尺度，無窮於它的悖論
測量月亮，並找到心智的極限</v>
      </c>
    </row>
    <row r="39" spans="1:15" ht="64.8" x14ac:dyDescent="0.3">
      <c r="A39" s="6">
        <f t="shared" si="6"/>
        <v>37</v>
      </c>
      <c r="B39" s="1">
        <f t="shared" si="6"/>
        <v>2032</v>
      </c>
      <c r="C39" s="1">
        <f t="shared" si="3"/>
        <v>11</v>
      </c>
      <c r="D39" s="11" t="str">
        <f>VLOOKUP(C39,[1]卓爾金曆KIN對照表!$Q$2:$R$14,2,FALSE)</f>
        <v>光譜</v>
      </c>
      <c r="E39" s="1">
        <f t="shared" si="4"/>
        <v>6</v>
      </c>
      <c r="F39" s="11" t="str">
        <f>VLOOKUP(E39,[1]卓爾金曆KIN對照表!$S$2:$T$21,2,FALSE)</f>
        <v>白世界橋</v>
      </c>
      <c r="G39" s="7">
        <f>_xlfn.XLOOKUP(H39,[1]卓爾金曆KIN對照表!$F$2:$F$261,[1]卓爾金曆KIN對照表!$A$2:$A$261)</f>
        <v>206</v>
      </c>
      <c r="H39" s="1" t="str">
        <f t="shared" si="0"/>
        <v>光譜白世界橋</v>
      </c>
      <c r="I39" s="8" t="str">
        <f>IFERROR(VLOOKUP(H39,[1]卓爾金曆KIN對照表!$F$2:$J$261,5,FALSE),"-")</f>
        <v>黃戰士波符光譜白世界橋</v>
      </c>
      <c r="J39" s="9" t="str">
        <f>TEXT(B39&amp;"/"&amp;[1]主印記!$S$2,"yyyy/mm/dd")</f>
        <v>2032/03/15</v>
      </c>
      <c r="K39" s="10">
        <f t="shared" si="1"/>
        <v>48652</v>
      </c>
      <c r="L39" s="11" t="str">
        <f>_xlfn.XLOOKUP(I39,[1]卓爾金曆KIN對照表!J:J,[1]卓爾金曆KIN對照表!O:O)</f>
        <v>諧波52
宇宙的儲存，記得當下的優雅</v>
      </c>
      <c r="M39" s="11" t="str">
        <f>_xlfn.XLOOKUP(L39,[1]銀河易經編碼!$AA$2:$AA$65,[1]銀河易經編碼!$B$2:$B$65)</f>
        <v>天地否</v>
      </c>
      <c r="N39" s="7" t="str">
        <f>_xlfn.XLOOKUP(M39,[1]銀河易經編碼!$B$2:$B$65,[1]銀河易經編碼!$J$2:$J$65)</f>
        <v>穩定</v>
      </c>
      <c r="O39" s="7" t="str">
        <f>_xlfn.XLOOKUP(M39,[1]銀河易經編碼!$B$2:$B$65,[1]銀河易經編碼!$K$2:$K$65)</f>
        <v>時間真理發展出其結晶形式
培養內在太陽
靜謐的心智穩定空間</v>
      </c>
    </row>
    <row r="40" spans="1:15" ht="86.4" x14ac:dyDescent="0.3">
      <c r="A40" s="6">
        <f t="shared" si="6"/>
        <v>38</v>
      </c>
      <c r="B40" s="1">
        <f t="shared" si="6"/>
        <v>2033</v>
      </c>
      <c r="C40" s="1">
        <f t="shared" si="3"/>
        <v>12</v>
      </c>
      <c r="D40" s="11" t="str">
        <f>VLOOKUP(C40,[1]卓爾金曆KIN對照表!$Q$2:$R$14,2,FALSE)</f>
        <v>水晶</v>
      </c>
      <c r="E40" s="1">
        <f t="shared" si="4"/>
        <v>11</v>
      </c>
      <c r="F40" s="11" t="str">
        <f>VLOOKUP(E40,[1]卓爾金曆KIN對照表!$S$2:$T$21,2,FALSE)</f>
        <v>藍猴</v>
      </c>
      <c r="G40" s="7">
        <f>_xlfn.XLOOKUP(H40,[1]卓爾金曆KIN對照表!$F$2:$F$261,[1]卓爾金曆KIN對照表!$A$2:$A$261)</f>
        <v>51</v>
      </c>
      <c r="H40" s="1" t="str">
        <f t="shared" si="0"/>
        <v>水晶藍猴</v>
      </c>
      <c r="I40" s="8" t="str">
        <f>IFERROR(VLOOKUP(H40,[1]卓爾金曆KIN對照表!$F$2:$J$261,5,FALSE),"-")</f>
        <v>黃太陽波符水晶藍猴</v>
      </c>
      <c r="J40" s="9" t="str">
        <f>TEXT(B40&amp;"/"&amp;[1]主印記!$S$2,"yyyy/mm/dd")</f>
        <v>2033/03/15</v>
      </c>
      <c r="K40" s="10">
        <f t="shared" si="1"/>
        <v>49017</v>
      </c>
      <c r="L40" s="11" t="str">
        <f>_xlfn.XLOOKUP(I40,[1]卓爾金曆KIN對照表!J:J,[1]卓爾金曆KIN對照表!O:O)</f>
        <v>諧波13
宇宙的作用，構建當下的自由意志</v>
      </c>
      <c r="M40" s="11" t="str">
        <f>_xlfn.XLOOKUP(L40,[1]銀河易經編碼!$AA$2:$AA$65,[1]銀河易經編碼!$B$2:$B$65)</f>
        <v>水風井</v>
      </c>
      <c r="N40" s="7" t="str">
        <f>_xlfn.XLOOKUP(M40,[1]銀河易經編碼!$B$2:$B$65,[1]銀河易經編碼!$J$2:$J$65)</f>
        <v>抵達源頭</v>
      </c>
      <c r="O40" s="7" t="str">
        <f>_xlfn.XLOOKUP(M40,[1]銀河易經編碼!$B$2:$B$65,[1]銀河易經編碼!$K$2:$K$65)</f>
        <v>定位心智的本源
尋找著中心，創造藍圖
一次呼吸，就涵蓋整個宇宙的時間</v>
      </c>
    </row>
    <row r="41" spans="1:15" ht="64.8" x14ac:dyDescent="0.3">
      <c r="A41" s="6">
        <f t="shared" si="6"/>
        <v>39</v>
      </c>
      <c r="B41" s="1">
        <f t="shared" si="6"/>
        <v>2034</v>
      </c>
      <c r="C41" s="1">
        <f t="shared" si="3"/>
        <v>13</v>
      </c>
      <c r="D41" s="11" t="str">
        <f>VLOOKUP(C41,[1]卓爾金曆KIN對照表!$Q$2:$R$14,2,FALSE)</f>
        <v>宇宙</v>
      </c>
      <c r="E41" s="1">
        <f t="shared" si="4"/>
        <v>16</v>
      </c>
      <c r="F41" s="11" t="str">
        <f>VLOOKUP(E41,[1]卓爾金曆KIN對照表!$S$2:$T$21,2,FALSE)</f>
        <v>黃戰士</v>
      </c>
      <c r="G41" s="7">
        <f>_xlfn.XLOOKUP(H41,[1]卓爾金曆KIN對照表!$F$2:$F$261,[1]卓爾金曆KIN對照表!$A$2:$A$261)</f>
        <v>156</v>
      </c>
      <c r="H41" s="1" t="str">
        <f t="shared" si="0"/>
        <v>宇宙黃戰士</v>
      </c>
      <c r="I41" s="8" t="str">
        <f>IFERROR(VLOOKUP(H41,[1]卓爾金曆KIN對照表!$F$2:$J$261,5,FALSE),"-")</f>
        <v>黃種子波符宇宙黃戰士</v>
      </c>
      <c r="J41" s="9" t="str">
        <f>TEXT(B41&amp;"/"&amp;[1]主印記!$S$2,"yyyy/mm/dd")</f>
        <v>2034/03/15</v>
      </c>
      <c r="K41" s="10">
        <f t="shared" si="1"/>
        <v>49382</v>
      </c>
      <c r="L41" s="11" t="str">
        <f>_xlfn.XLOOKUP(I41,[1]卓爾金曆KIN對照表!J:J,[1]卓爾金曆KIN對照表!O:O)</f>
        <v>諧波39
宇宙的輸出，表現存在的智能</v>
      </c>
      <c r="M41" s="11" t="str">
        <f>_xlfn.XLOOKUP(L41,[1]銀河易經編碼!$AA$2:$AA$65,[1]銀河易經編碼!$B$2:$B$65)</f>
        <v>雷火豐</v>
      </c>
      <c r="N41" s="7" t="str">
        <f>_xlfn.XLOOKUP(M41,[1]銀河易經編碼!$B$2:$B$65,[1]銀河易經編碼!$J$2:$J$65)</f>
        <v>喚醒智慧</v>
      </c>
      <c r="O41" s="7" t="str">
        <f>_xlfn.XLOOKUP(M41,[1]銀河易經編碼!$B$2:$B$65,[1]銀河易經編碼!$K$2:$K$65)</f>
        <v>空間與空間之間的融合，騎乘著宇宙脈動
在午夜的太陽中看見北極星
在山中冥想，喚起內在之光</v>
      </c>
    </row>
    <row r="42" spans="1:15" ht="86.4" x14ac:dyDescent="0.3">
      <c r="A42" s="6">
        <f t="shared" si="6"/>
        <v>40</v>
      </c>
      <c r="B42" s="1">
        <f t="shared" si="6"/>
        <v>2035</v>
      </c>
      <c r="C42" s="1">
        <f t="shared" si="3"/>
        <v>1</v>
      </c>
      <c r="D42" s="11" t="str">
        <f>VLOOKUP(C42,[1]卓爾金曆KIN對照表!$Q$2:$R$14,2,FALSE)</f>
        <v>磁性</v>
      </c>
      <c r="E42" s="1">
        <f t="shared" si="4"/>
        <v>1</v>
      </c>
      <c r="F42" s="11" t="str">
        <f>VLOOKUP(E42,[1]卓爾金曆KIN對照表!$S$2:$T$21,2,FALSE)</f>
        <v>紅龍</v>
      </c>
      <c r="G42" s="7">
        <f>_xlfn.XLOOKUP(H42,[1]卓爾金曆KIN對照表!$F$2:$F$261,[1]卓爾金曆KIN對照表!$A$2:$A$261)</f>
        <v>1</v>
      </c>
      <c r="H42" s="1" t="str">
        <f t="shared" si="0"/>
        <v>磁性紅龍</v>
      </c>
      <c r="I42" s="8" t="str">
        <f>IFERROR(VLOOKUP(H42,[1]卓爾金曆KIN對照表!$F$2:$J$261,5,FALSE),"-")</f>
        <v>紅龍波符磁性紅龍</v>
      </c>
      <c r="J42" s="9" t="str">
        <f>TEXT(B42&amp;"/"&amp;[1]主印記!$S$2,"yyyy/mm/dd")</f>
        <v>2035/03/15</v>
      </c>
      <c r="K42" s="10">
        <f t="shared" si="1"/>
        <v>49748</v>
      </c>
      <c r="L42" s="11" t="str">
        <f>_xlfn.XLOOKUP(I42,[1]卓爾金曆KIN對照表!J:J,[1]卓爾金曆KIN對照表!O:O)</f>
        <v>諧波1 
自我存在的輸入，賦予形式的盛開</v>
      </c>
      <c r="M42" s="11" t="str">
        <f>_xlfn.XLOOKUP(L42,[1]銀河易經編碼!$AA$2:$AA$65,[1]銀河易經編碼!$B$2:$B$65)</f>
        <v>乾為天</v>
      </c>
      <c r="N42" s="7" t="str">
        <f>_xlfn.XLOOKUP(M42,[1]銀河易經編碼!$B$2:$B$65,[1]銀河易經編碼!$J$2:$J$65)</f>
        <v>創世起源</v>
      </c>
      <c r="O42" s="7" t="str">
        <f>_xlfn.XLOOKUP(M42,[1]銀河易經編碼!$B$2:$B$65,[1]銀河易經編碼!$K$2:$K$65)</f>
        <v>宇宙之樹內，有創造的門戶
時間掌握了空間的氣息
從失落的時間間隔中，創世湧現</v>
      </c>
    </row>
    <row r="43" spans="1:15" ht="86.4" x14ac:dyDescent="0.3">
      <c r="A43" s="6">
        <f t="shared" si="6"/>
        <v>41</v>
      </c>
      <c r="B43" s="1">
        <f t="shared" si="6"/>
        <v>2036</v>
      </c>
      <c r="C43" s="1">
        <f t="shared" si="3"/>
        <v>2</v>
      </c>
      <c r="D43" s="11" t="str">
        <f>VLOOKUP(C43,[1]卓爾金曆KIN對照表!$Q$2:$R$14,2,FALSE)</f>
        <v>月亮</v>
      </c>
      <c r="E43" s="1">
        <f t="shared" si="4"/>
        <v>6</v>
      </c>
      <c r="F43" s="11" t="str">
        <f>VLOOKUP(E43,[1]卓爾金曆KIN對照表!$S$2:$T$21,2,FALSE)</f>
        <v>白世界橋</v>
      </c>
      <c r="G43" s="7">
        <f>_xlfn.XLOOKUP(H43,[1]卓爾金曆KIN對照表!$F$2:$F$261,[1]卓爾金曆KIN對照表!$A$2:$A$261)</f>
        <v>106</v>
      </c>
      <c r="H43" s="1" t="str">
        <f t="shared" si="0"/>
        <v>月亮白世界橋</v>
      </c>
      <c r="I43" s="8" t="str">
        <f>IFERROR(VLOOKUP(H43,[1]卓爾金曆KIN對照表!$F$2:$J$261,5,FALSE),"-")</f>
        <v>紅蛇波符月亮白世界橋</v>
      </c>
      <c r="J43" s="9" t="str">
        <f>TEXT(B43&amp;"/"&amp;[1]主印記!$S$2,"yyyy/mm/dd")</f>
        <v>2036/03/15</v>
      </c>
      <c r="K43" s="10">
        <f t="shared" si="1"/>
        <v>50113</v>
      </c>
      <c r="L43" s="11" t="str">
        <f>_xlfn.XLOOKUP(I43,[1]卓爾金曆KIN對照表!J:J,[1]卓爾金曆KIN對照表!O:O)</f>
        <v>諧波27
自我存在的儲存，記得形式的優雅</v>
      </c>
      <c r="M43" s="11" t="str">
        <f>_xlfn.XLOOKUP(L43,[1]銀河易經編碼!$AA$2:$AA$65,[1]銀河易經編碼!$B$2:$B$65)</f>
        <v>風水渙</v>
      </c>
      <c r="N43" s="7" t="str">
        <f>_xlfn.XLOOKUP(M43,[1]銀河易經編碼!$B$2:$B$65,[1]銀河易經編碼!$J$2:$J$65)</f>
        <v>溶解</v>
      </c>
      <c r="O43" s="7" t="str">
        <f>_xlfn.XLOOKUP(M43,[1]銀河易經編碼!$B$2:$B$65,[1]銀河易經編碼!$K$2:$K$65)</f>
        <v>吹響銀河星系八度音階，心智不復存在
直接前往銀河中心
注視著星星的靈魂</v>
      </c>
    </row>
    <row r="44" spans="1:15" ht="86.4" x14ac:dyDescent="0.3">
      <c r="A44" s="6">
        <f t="shared" si="6"/>
        <v>42</v>
      </c>
      <c r="B44" s="1">
        <f t="shared" si="6"/>
        <v>2037</v>
      </c>
      <c r="C44" s="1">
        <f t="shared" si="3"/>
        <v>3</v>
      </c>
      <c r="D44" s="11" t="str">
        <f>VLOOKUP(C44,[1]卓爾金曆KIN對照表!$Q$2:$R$14,2,FALSE)</f>
        <v>電力</v>
      </c>
      <c r="E44" s="1">
        <f t="shared" si="4"/>
        <v>11</v>
      </c>
      <c r="F44" s="11" t="str">
        <f>VLOOKUP(E44,[1]卓爾金曆KIN對照表!$S$2:$T$21,2,FALSE)</f>
        <v>藍猴</v>
      </c>
      <c r="G44" s="7">
        <f>_xlfn.XLOOKUP(H44,[1]卓爾金曆KIN對照表!$F$2:$F$261,[1]卓爾金曆KIN對照表!$A$2:$A$261)</f>
        <v>211</v>
      </c>
      <c r="H44" s="1" t="str">
        <f t="shared" si="0"/>
        <v>電力藍猴</v>
      </c>
      <c r="I44" s="8" t="str">
        <f>IFERROR(VLOOKUP(H44,[1]卓爾金曆KIN對照表!$F$2:$J$261,5,FALSE),"-")</f>
        <v>紅月波符電力藍猴</v>
      </c>
      <c r="J44" s="9" t="str">
        <f>TEXT(B44&amp;"/"&amp;[1]主印記!$S$2,"yyyy/mm/dd")</f>
        <v>2037/03/15</v>
      </c>
      <c r="K44" s="10">
        <f t="shared" si="1"/>
        <v>50478</v>
      </c>
      <c r="L44" s="11" t="str">
        <f>_xlfn.XLOOKUP(I44,[1]卓爾金曆KIN對照表!J:J,[1]卓爾金曆KIN對照表!O:O)</f>
        <v>諧波53
自我存在的作用，構建形式的自由意志</v>
      </c>
      <c r="M44" s="11" t="str">
        <f>_xlfn.XLOOKUP(L44,[1]銀河易經編碼!$AA$2:$AA$65,[1]銀河易經編碼!$B$2:$B$65)</f>
        <v>火雷噬嗑</v>
      </c>
      <c r="N44" s="7" t="str">
        <f>_xlfn.XLOOKUP(M44,[1]銀河易經編碼!$B$2:$B$65,[1]銀河易經編碼!$J$2:$J$65)</f>
        <v>喚起視野</v>
      </c>
      <c r="O44" s="7" t="str">
        <f>_xlfn.XLOOKUP(M44,[1]銀河易經編碼!$B$2:$B$65,[1]銀河易經編碼!$K$2:$K$65)</f>
        <v>藍天綠野，心智照亮萬物
從眼睛中心映照出初升的旭日
將內在之眼轉換成靈性天賜的食糧</v>
      </c>
    </row>
    <row r="45" spans="1:15" ht="86.4" x14ac:dyDescent="0.3">
      <c r="A45" s="6">
        <f t="shared" si="6"/>
        <v>43</v>
      </c>
      <c r="B45" s="1">
        <f t="shared" si="6"/>
        <v>2038</v>
      </c>
      <c r="C45" s="1">
        <f t="shared" si="3"/>
        <v>4</v>
      </c>
      <c r="D45" s="11" t="str">
        <f>VLOOKUP(C45,[1]卓爾金曆KIN對照表!$Q$2:$R$14,2,FALSE)</f>
        <v>自我存在</v>
      </c>
      <c r="E45" s="1">
        <f t="shared" si="4"/>
        <v>16</v>
      </c>
      <c r="F45" s="11" t="str">
        <f>VLOOKUP(E45,[1]卓爾金曆KIN對照表!$S$2:$T$21,2,FALSE)</f>
        <v>黃戰士</v>
      </c>
      <c r="G45" s="7">
        <f>_xlfn.XLOOKUP(H45,[1]卓爾金曆KIN對照表!$F$2:$F$261,[1]卓爾金曆KIN對照表!$A$2:$A$261)</f>
        <v>56</v>
      </c>
      <c r="H45" s="1" t="str">
        <f t="shared" si="0"/>
        <v>自我存在黃戰士</v>
      </c>
      <c r="I45" s="8" t="str">
        <f>IFERROR(VLOOKUP(H45,[1]卓爾金曆KIN對照表!$F$2:$J$261,5,FALSE),"-")</f>
        <v>紅天行者波符自我存在黃戰士</v>
      </c>
      <c r="J45" s="9" t="str">
        <f>TEXT(B45&amp;"/"&amp;[1]主印記!$S$2,"yyyy/mm/dd")</f>
        <v>2038/03/15</v>
      </c>
      <c r="K45" s="10">
        <f t="shared" si="1"/>
        <v>50843</v>
      </c>
      <c r="L45" s="11" t="str">
        <f>_xlfn.XLOOKUP(I45,[1]卓爾金曆KIN對照表!J:J,[1]卓爾金曆KIN對照表!O:O)</f>
        <v>諧波14
自我存在的輸出，表現形式的智能</v>
      </c>
      <c r="M45" s="11" t="str">
        <f>_xlfn.XLOOKUP(L45,[1]銀河易經編碼!$AA$2:$AA$65,[1]銀河易經編碼!$B$2:$B$65)</f>
        <v>地天泰</v>
      </c>
      <c r="N45" s="7" t="str">
        <f>_xlfn.XLOOKUP(M45,[1]銀河易經編碼!$B$2:$B$65,[1]銀河易經編碼!$J$2:$J$65)</f>
        <v>動力生機</v>
      </c>
      <c r="O45" s="7" t="str">
        <f>_xlfn.XLOOKUP(M45,[1]銀河易經編碼!$B$2:$B$65,[1]銀河易經編碼!$K$2:$K$65)</f>
        <v>空間根據意識轉換形式
障礙消融於輻射光芒的海洋中
劃分時間，給予空間形式</v>
      </c>
    </row>
    <row r="46" spans="1:15" ht="86.4" x14ac:dyDescent="0.3">
      <c r="A46" s="6">
        <f t="shared" si="6"/>
        <v>44</v>
      </c>
      <c r="B46" s="1">
        <f t="shared" si="6"/>
        <v>2039</v>
      </c>
      <c r="C46" s="1">
        <f t="shared" si="3"/>
        <v>5</v>
      </c>
      <c r="D46" s="11" t="str">
        <f>VLOOKUP(C46,[1]卓爾金曆KIN對照表!$Q$2:$R$14,2,FALSE)</f>
        <v>超頻</v>
      </c>
      <c r="E46" s="1">
        <f t="shared" si="4"/>
        <v>1</v>
      </c>
      <c r="F46" s="11" t="str">
        <f>VLOOKUP(E46,[1]卓爾金曆KIN對照表!$S$2:$T$21,2,FALSE)</f>
        <v>紅龍</v>
      </c>
      <c r="G46" s="7">
        <f>_xlfn.XLOOKUP(H46,[1]卓爾金曆KIN對照表!$F$2:$F$261,[1]卓爾金曆KIN對照表!$A$2:$A$261)</f>
        <v>161</v>
      </c>
      <c r="H46" s="1" t="str">
        <f t="shared" si="0"/>
        <v>超頻紅龍</v>
      </c>
      <c r="I46" s="8" t="str">
        <f>IFERROR(VLOOKUP(H46,[1]卓爾金曆KIN對照表!$F$2:$J$261,5,FALSE),"-")</f>
        <v>紅地球波符超頻紅龍</v>
      </c>
      <c r="J46" s="9" t="str">
        <f>TEXT(B46&amp;"/"&amp;[1]主印記!$S$2,"yyyy/mm/dd")</f>
        <v>2039/03/15</v>
      </c>
      <c r="K46" s="10">
        <f t="shared" si="1"/>
        <v>51209</v>
      </c>
      <c r="L46" s="11" t="str">
        <f>_xlfn.XLOOKUP(I46,[1]卓爾金曆KIN對照表!J:J,[1]卓爾金曆KIN對照表!O:O)</f>
        <v>諧波41
銀河星系的輸入，賦予完整的盛開</v>
      </c>
      <c r="M46" s="11" t="str">
        <f>_xlfn.XLOOKUP(L46,[1]銀河易經編碼!$AA$2:$AA$65,[1]銀河易經編碼!$B$2:$B$65)</f>
        <v>風火家人</v>
      </c>
      <c r="N46" s="7" t="str">
        <f>_xlfn.XLOOKUP(M46,[1]銀河易經編碼!$B$2:$B$65,[1]銀河易經編碼!$J$2:$J$65)</f>
        <v>家的力量</v>
      </c>
      <c r="O46" s="7" t="str">
        <f>_xlfn.XLOOKUP(M46,[1]銀河易經編碼!$B$2:$B$65,[1]銀河易經編碼!$K$2:$K$65)</f>
        <v>獨處的時間將決定誰去誰回
勿讓火源處於無人看管狀態
家，內在之火</v>
      </c>
    </row>
    <row r="47" spans="1:15" ht="86.4" x14ac:dyDescent="0.3">
      <c r="A47" s="6">
        <f t="shared" si="6"/>
        <v>45</v>
      </c>
      <c r="B47" s="1">
        <f t="shared" si="6"/>
        <v>2040</v>
      </c>
      <c r="C47" s="1">
        <f t="shared" si="3"/>
        <v>6</v>
      </c>
      <c r="D47" s="11" t="str">
        <f>VLOOKUP(C47,[1]卓爾金曆KIN對照表!$Q$2:$R$14,2,FALSE)</f>
        <v>韻律</v>
      </c>
      <c r="E47" s="1">
        <f t="shared" si="4"/>
        <v>6</v>
      </c>
      <c r="F47" s="11" t="str">
        <f>VLOOKUP(E47,[1]卓爾金曆KIN對照表!$S$2:$T$21,2,FALSE)</f>
        <v>白世界橋</v>
      </c>
      <c r="G47" s="7">
        <f>_xlfn.XLOOKUP(H47,[1]卓爾金曆KIN對照表!$F$2:$F$261,[1]卓爾金曆KIN對照表!$A$2:$A$261)</f>
        <v>6</v>
      </c>
      <c r="H47" s="1" t="str">
        <f t="shared" si="0"/>
        <v>韻律白世界橋</v>
      </c>
      <c r="I47" s="8" t="str">
        <f>IFERROR(VLOOKUP(H47,[1]卓爾金曆KIN對照表!$F$2:$J$261,5,FALSE),"-")</f>
        <v>紅龍波符韻律白世界橋</v>
      </c>
      <c r="J47" s="9" t="str">
        <f>TEXT(B47&amp;"/"&amp;[1]主印記!$S$2,"yyyy/mm/dd")</f>
        <v>2040/03/15</v>
      </c>
      <c r="K47" s="10">
        <f t="shared" si="1"/>
        <v>51574</v>
      </c>
      <c r="L47" s="11" t="str">
        <f>_xlfn.XLOOKUP(I47,[1]卓爾金曆KIN對照表!J:J,[1]卓爾金曆KIN對照表!O:O)</f>
        <v>諧波2 
銀河星系的儲存，記得完整的優雅</v>
      </c>
      <c r="M47" s="11" t="str">
        <f>_xlfn.XLOOKUP(L47,[1]銀河易經編碼!$AA$2:$AA$65,[1]銀河易經編碼!$B$2:$B$65)</f>
        <v>澤山夬</v>
      </c>
      <c r="N47" s="7" t="str">
        <f>_xlfn.XLOOKUP(M47,[1]銀河易經編碼!$B$2:$B$65,[1]銀河易經編碼!$J$2:$J$65)</f>
        <v>不屈不撓</v>
      </c>
      <c r="O47" s="7" t="str">
        <f>_xlfn.XLOOKUP(M47,[1]銀河易經編碼!$B$2:$B$65,[1]銀河易經編碼!$K$2:$K$65)</f>
        <v>沉默，直到光找到了它自己的聲音
防備妄想的盜賊
現在開口還太早了</v>
      </c>
    </row>
    <row r="48" spans="1:15" ht="86.4" x14ac:dyDescent="0.3">
      <c r="A48" s="6">
        <f t="shared" si="6"/>
        <v>46</v>
      </c>
      <c r="B48" s="1">
        <f t="shared" si="6"/>
        <v>2041</v>
      </c>
      <c r="C48" s="1">
        <f t="shared" si="3"/>
        <v>7</v>
      </c>
      <c r="D48" s="11" t="str">
        <f>VLOOKUP(C48,[1]卓爾金曆KIN對照表!$Q$2:$R$14,2,FALSE)</f>
        <v>共振</v>
      </c>
      <c r="E48" s="1">
        <f t="shared" si="4"/>
        <v>11</v>
      </c>
      <c r="F48" s="11" t="str">
        <f>VLOOKUP(E48,[1]卓爾金曆KIN對照表!$S$2:$T$21,2,FALSE)</f>
        <v>藍猴</v>
      </c>
      <c r="G48" s="7">
        <f>_xlfn.XLOOKUP(H48,[1]卓爾金曆KIN對照表!$F$2:$F$261,[1]卓爾金曆KIN對照表!$A$2:$A$261)</f>
        <v>111</v>
      </c>
      <c r="H48" s="1" t="str">
        <f t="shared" si="0"/>
        <v>共振藍猴</v>
      </c>
      <c r="I48" s="8" t="str">
        <f>IFERROR(VLOOKUP(H48,[1]卓爾金曆KIN對照表!$F$2:$J$261,5,FALSE),"-")</f>
        <v>紅蛇波符共振藍猴</v>
      </c>
      <c r="J48" s="9" t="str">
        <f>TEXT(B48&amp;"/"&amp;[1]主印記!$S$2,"yyyy/mm/dd")</f>
        <v>2041/03/15</v>
      </c>
      <c r="K48" s="10">
        <f t="shared" si="1"/>
        <v>51939</v>
      </c>
      <c r="L48" s="11" t="str">
        <f>_xlfn.XLOOKUP(I48,[1]卓爾金曆KIN對照表!J:J,[1]卓爾金曆KIN對照表!O:O)</f>
        <v>諧波28
銀河星系的作用，構建完整的自由意志</v>
      </c>
      <c r="M48" s="11" t="str">
        <f>_xlfn.XLOOKUP(L48,[1]銀河易經編碼!$AA$2:$AA$65,[1]銀河易經編碼!$B$2:$B$65)</f>
        <v>山澤損</v>
      </c>
      <c r="N48" s="7" t="str">
        <f>_xlfn.XLOOKUP(M48,[1]銀河易經編碼!$B$2:$B$65,[1]銀河易經編碼!$J$2:$J$65)</f>
        <v>喜悅之聖殿</v>
      </c>
      <c r="O48" s="7" t="str">
        <f>_xlfn.XLOOKUP(M48,[1]銀河易經編碼!$B$2:$B$65,[1]銀河易經編碼!$K$2:$K$65)</f>
        <v>一首古老歌謠穿透寂靜
藉由靈魂之眼的藍，聆聽內在光芒
月亮倒映在海上</v>
      </c>
    </row>
    <row r="49" spans="1:15" ht="86.4" x14ac:dyDescent="0.3">
      <c r="A49" s="6">
        <f t="shared" si="6"/>
        <v>47</v>
      </c>
      <c r="B49" s="1">
        <f t="shared" si="6"/>
        <v>2042</v>
      </c>
      <c r="C49" s="1">
        <f t="shared" si="3"/>
        <v>8</v>
      </c>
      <c r="D49" s="11" t="str">
        <f>VLOOKUP(C49,[1]卓爾金曆KIN對照表!$Q$2:$R$14,2,FALSE)</f>
        <v>銀河星系</v>
      </c>
      <c r="E49" s="1">
        <f t="shared" si="4"/>
        <v>16</v>
      </c>
      <c r="F49" s="11" t="str">
        <f>VLOOKUP(E49,[1]卓爾金曆KIN對照表!$S$2:$T$21,2,FALSE)</f>
        <v>黃戰士</v>
      </c>
      <c r="G49" s="7">
        <f>_xlfn.XLOOKUP(H49,[1]卓爾金曆KIN對照表!$F$2:$F$261,[1]卓爾金曆KIN對照表!$A$2:$A$261)</f>
        <v>216</v>
      </c>
      <c r="H49" s="1" t="str">
        <f t="shared" si="0"/>
        <v>銀河星系黃戰士</v>
      </c>
      <c r="I49" s="8" t="str">
        <f>IFERROR(VLOOKUP(H49,[1]卓爾金曆KIN對照表!$F$2:$J$261,5,FALSE),"-")</f>
        <v>紅月波符銀河星系黃戰士</v>
      </c>
      <c r="J49" s="9" t="str">
        <f>TEXT(B49&amp;"/"&amp;[1]主印記!$S$2,"yyyy/mm/dd")</f>
        <v>2042/03/15</v>
      </c>
      <c r="K49" s="10">
        <f t="shared" si="1"/>
        <v>52304</v>
      </c>
      <c r="L49" s="11" t="str">
        <f>_xlfn.XLOOKUP(I49,[1]卓爾金曆KIN對照表!J:J,[1]卓爾金曆KIN對照表!O:O)</f>
        <v>諧波54
銀河星系的輸出，表現完整的智能</v>
      </c>
      <c r="M49" s="11" t="str">
        <f>_xlfn.XLOOKUP(L49,[1]銀河易經編碼!$AA$2:$AA$65,[1]銀河易經編碼!$B$2:$B$65)</f>
        <v>澤地萃</v>
      </c>
      <c r="N49" s="7" t="str">
        <f>_xlfn.XLOOKUP(M49,[1]銀河易經編碼!$B$2:$B$65,[1]銀河易經編碼!$J$2:$J$65)</f>
        <v>當下的海洋</v>
      </c>
      <c r="O49" s="7" t="str">
        <f>_xlfn.XLOOKUP(M49,[1]銀河易經編碼!$B$2:$B$65,[1]銀河易經編碼!$K$2:$K$65)</f>
        <v>人們歡聚一堂為了提供服務
銀河指令降臨
在那無邊際空間的聖殿中</v>
      </c>
    </row>
    <row r="50" spans="1:15" ht="64.8" x14ac:dyDescent="0.3">
      <c r="A50" s="6">
        <f t="shared" si="6"/>
        <v>48</v>
      </c>
      <c r="B50" s="1">
        <f t="shared" si="6"/>
        <v>2043</v>
      </c>
      <c r="C50" s="1">
        <f t="shared" si="3"/>
        <v>9</v>
      </c>
      <c r="D50" s="11" t="str">
        <f>VLOOKUP(C50,[1]卓爾金曆KIN對照表!$Q$2:$R$14,2,FALSE)</f>
        <v>太陽</v>
      </c>
      <c r="E50" s="1">
        <f t="shared" si="4"/>
        <v>1</v>
      </c>
      <c r="F50" s="11" t="str">
        <f>VLOOKUP(E50,[1]卓爾金曆KIN對照表!$S$2:$T$21,2,FALSE)</f>
        <v>紅龍</v>
      </c>
      <c r="G50" s="7">
        <f>_xlfn.XLOOKUP(H50,[1]卓爾金曆KIN對照表!$F$2:$F$261,[1]卓爾金曆KIN對照表!$A$2:$A$261)</f>
        <v>61</v>
      </c>
      <c r="H50" s="1" t="str">
        <f t="shared" si="0"/>
        <v>太陽紅龍</v>
      </c>
      <c r="I50" s="8" t="str">
        <f>IFERROR(VLOOKUP(H50,[1]卓爾金曆KIN對照表!$F$2:$J$261,5,FALSE),"-")</f>
        <v>紅天行者波符太陽紅龍</v>
      </c>
      <c r="J50" s="9" t="str">
        <f>TEXT(B50&amp;"/"&amp;[1]主印記!$S$2,"yyyy/mm/dd")</f>
        <v>2043/03/15</v>
      </c>
      <c r="K50" s="10">
        <f t="shared" si="1"/>
        <v>52670</v>
      </c>
      <c r="L50" s="11" t="str">
        <f>_xlfn.XLOOKUP(I50,[1]卓爾金曆KIN對照表!J:J,[1]卓爾金曆KIN對照表!O:O)</f>
        <v>諧波16
水晶的輸入，賦予合作的盛開</v>
      </c>
      <c r="M50" s="11" t="str">
        <f>_xlfn.XLOOKUP(L50,[1]銀河易經編碼!$AA$2:$AA$65,[1]銀河易經編碼!$B$2:$B$65)</f>
        <v>天澤履</v>
      </c>
      <c r="N50" s="7" t="str">
        <f>_xlfn.XLOOKUP(M50,[1]銀河易經編碼!$B$2:$B$65,[1]銀河易經編碼!$J$2:$J$65)</f>
        <v>履行實踐</v>
      </c>
      <c r="O50" s="7" t="str">
        <f>_xlfn.XLOOKUP(M50,[1]銀河易經編碼!$B$2:$B$65,[1]銀河易經編碼!$K$2:$K$65)</f>
        <v>記憶之書被深深掩埋
沒有藉口的冥想
離開因果而意識到自我</v>
      </c>
    </row>
    <row r="51" spans="1:15" ht="64.8" x14ac:dyDescent="0.3">
      <c r="A51" s="6">
        <f t="shared" si="6"/>
        <v>49</v>
      </c>
      <c r="B51" s="1">
        <f t="shared" si="6"/>
        <v>2044</v>
      </c>
      <c r="C51" s="1">
        <f t="shared" si="3"/>
        <v>10</v>
      </c>
      <c r="D51" s="11" t="str">
        <f>VLOOKUP(C51,[1]卓爾金曆KIN對照表!$Q$2:$R$14,2,FALSE)</f>
        <v>行星</v>
      </c>
      <c r="E51" s="1">
        <f t="shared" si="4"/>
        <v>6</v>
      </c>
      <c r="F51" s="11" t="str">
        <f>VLOOKUP(E51,[1]卓爾金曆KIN對照表!$S$2:$T$21,2,FALSE)</f>
        <v>白世界橋</v>
      </c>
      <c r="G51" s="7">
        <f>_xlfn.XLOOKUP(H51,[1]卓爾金曆KIN對照表!$F$2:$F$261,[1]卓爾金曆KIN對照表!$A$2:$A$261)</f>
        <v>166</v>
      </c>
      <c r="H51" s="1" t="str">
        <f t="shared" si="0"/>
        <v>行星白世界橋</v>
      </c>
      <c r="I51" s="8" t="str">
        <f>IFERROR(VLOOKUP(H51,[1]卓爾金曆KIN對照表!$F$2:$J$261,5,FALSE),"-")</f>
        <v>紅地球波符行星白世界橋</v>
      </c>
      <c r="J51" s="9" t="str">
        <f>TEXT(B51&amp;"/"&amp;[1]主印記!$S$2,"yyyy/mm/dd")</f>
        <v>2044/03/15</v>
      </c>
      <c r="K51" s="10">
        <f t="shared" si="1"/>
        <v>53035</v>
      </c>
      <c r="L51" s="11" t="str">
        <f>_xlfn.XLOOKUP(I51,[1]卓爾金曆KIN對照表!J:J,[1]卓爾金曆KIN對照表!O:O)</f>
        <v>諧波42
水晶的儲存，記得合作的優雅</v>
      </c>
      <c r="M51" s="11" t="str">
        <f>_xlfn.XLOOKUP(L51,[1]銀河易經編碼!$AA$2:$AA$65,[1]銀河易經編碼!$B$2:$B$65)</f>
        <v>雷山小過</v>
      </c>
      <c r="N51" s="7" t="str">
        <f>_xlfn.XLOOKUP(M51,[1]銀河易經編碼!$B$2:$B$65,[1]銀河易經編碼!$J$2:$J$65)</f>
        <v>內在時間</v>
      </c>
      <c r="O51" s="7" t="str">
        <f>_xlfn.XLOOKUP(M51,[1]銀河易經編碼!$B$2:$B$65,[1]銀河易經編碼!$K$2:$K$65)</f>
        <v>空間的共時性，用心電感應填滿時間
鳥兒展翅遨遊在山月間
精神被星光所接收</v>
      </c>
    </row>
    <row r="52" spans="1:15" ht="86.4" x14ac:dyDescent="0.3">
      <c r="A52" s="6">
        <f t="shared" ref="A52:B67" si="7">A51+1</f>
        <v>50</v>
      </c>
      <c r="B52" s="1">
        <f t="shared" si="7"/>
        <v>2045</v>
      </c>
      <c r="C52" s="1">
        <f t="shared" si="3"/>
        <v>11</v>
      </c>
      <c r="D52" s="11" t="str">
        <f>VLOOKUP(C52,[1]卓爾金曆KIN對照表!$Q$2:$R$14,2,FALSE)</f>
        <v>光譜</v>
      </c>
      <c r="E52" s="1">
        <f t="shared" si="4"/>
        <v>11</v>
      </c>
      <c r="F52" s="11" t="str">
        <f>VLOOKUP(E52,[1]卓爾金曆KIN對照表!$S$2:$T$21,2,FALSE)</f>
        <v>藍猴</v>
      </c>
      <c r="G52" s="7">
        <f>_xlfn.XLOOKUP(H52,[1]卓爾金曆KIN對照表!$F$2:$F$261,[1]卓爾金曆KIN對照表!$A$2:$A$261)</f>
        <v>11</v>
      </c>
      <c r="H52" s="1" t="str">
        <f t="shared" si="0"/>
        <v>光譜藍猴</v>
      </c>
      <c r="I52" s="8" t="str">
        <f>IFERROR(VLOOKUP(H52,[1]卓爾金曆KIN對照表!$F$2:$J$261,5,FALSE),"-")</f>
        <v>紅龍波符光譜藍猴</v>
      </c>
      <c r="J52" s="9" t="str">
        <f>TEXT(B52&amp;"/"&amp;[1]主印記!$S$2,"yyyy/mm/dd")</f>
        <v>2045/03/15</v>
      </c>
      <c r="K52" s="10">
        <f t="shared" si="1"/>
        <v>53400</v>
      </c>
      <c r="L52" s="11" t="str">
        <f>_xlfn.XLOOKUP(I52,[1]卓爾金曆KIN對照表!J:J,[1]卓爾金曆KIN對照表!O:O)</f>
        <v>諧波3 
水晶的作用，構建合作的自由意志</v>
      </c>
      <c r="M52" s="11" t="str">
        <f>_xlfn.XLOOKUP(L52,[1]銀河易經編碼!$AA$2:$AA$65,[1]銀河易經編碼!$B$2:$B$65)</f>
        <v>天風姤</v>
      </c>
      <c r="N52" s="7" t="str">
        <f>_xlfn.XLOOKUP(M52,[1]銀河易經編碼!$B$2:$B$65,[1]銀河易經編碼!$J$2:$J$65)</f>
        <v>時間的穿透力</v>
      </c>
      <c r="O52" s="7" t="str">
        <f>_xlfn.XLOOKUP(M52,[1]銀河易經編碼!$B$2:$B$65,[1]銀河易經編碼!$K$2:$K$65)</f>
        <v>合一了智慧的並且到達最遠的地平線
神聖的火花照見四季
太陽釋放出金色的呼吸環</v>
      </c>
    </row>
    <row r="53" spans="1:15" ht="64.8" x14ac:dyDescent="0.3">
      <c r="A53" s="6">
        <f t="shared" si="7"/>
        <v>51</v>
      </c>
      <c r="B53" s="1">
        <f t="shared" si="7"/>
        <v>2046</v>
      </c>
      <c r="C53" s="1">
        <f t="shared" si="3"/>
        <v>12</v>
      </c>
      <c r="D53" s="11" t="str">
        <f>VLOOKUP(C53,[1]卓爾金曆KIN對照表!$Q$2:$R$14,2,FALSE)</f>
        <v>水晶</v>
      </c>
      <c r="E53" s="1">
        <f t="shared" si="4"/>
        <v>16</v>
      </c>
      <c r="F53" s="11" t="str">
        <f>VLOOKUP(E53,[1]卓爾金曆KIN對照表!$S$2:$T$21,2,FALSE)</f>
        <v>黃戰士</v>
      </c>
      <c r="G53" s="7">
        <f>_xlfn.XLOOKUP(H53,[1]卓爾金曆KIN對照表!$F$2:$F$261,[1]卓爾金曆KIN對照表!$A$2:$A$261)</f>
        <v>116</v>
      </c>
      <c r="H53" s="1" t="str">
        <f t="shared" si="0"/>
        <v>水晶黃戰士</v>
      </c>
      <c r="I53" s="8" t="str">
        <f>IFERROR(VLOOKUP(H53,[1]卓爾金曆KIN對照表!$F$2:$J$261,5,FALSE),"-")</f>
        <v>紅蛇波符水晶黃戰士</v>
      </c>
      <c r="J53" s="9" t="str">
        <f>TEXT(B53&amp;"/"&amp;[1]主印記!$S$2,"yyyy/mm/dd")</f>
        <v>2046/03/15</v>
      </c>
      <c r="K53" s="10">
        <f t="shared" si="1"/>
        <v>53765</v>
      </c>
      <c r="L53" s="11" t="str">
        <f>_xlfn.XLOOKUP(I53,[1]卓爾金曆KIN對照表!J:J,[1]卓爾金曆KIN對照表!O:O)</f>
        <v>諧波29
水晶的輸出，表現合作的智能</v>
      </c>
      <c r="M53" s="11" t="str">
        <f>_xlfn.XLOOKUP(L53,[1]銀河易經編碼!$AA$2:$AA$65,[1]銀河易經編碼!$B$2:$B$65)</f>
        <v>坎為水</v>
      </c>
      <c r="N53" s="7" t="str">
        <f>_xlfn.XLOOKUP(M53,[1]銀河易經編碼!$B$2:$B$65,[1]銀河易經編碼!$J$2:$J$65)</f>
        <v>心水晶/月水晶</v>
      </c>
      <c r="O53" s="7" t="str">
        <f>_xlfn.XLOOKUP(M53,[1]銀河易經編碼!$B$2:$B$65,[1]銀河易經編碼!$K$2:$K$65)</f>
        <v>用光的幻象填滿月亮
太陽未出現時，出現空間的幻覺
不在心智陰影中尋求認同</v>
      </c>
    </row>
    <row r="54" spans="1:15" s="14" customFormat="1" ht="64.8" x14ac:dyDescent="0.3">
      <c r="A54" s="6">
        <f t="shared" si="7"/>
        <v>52</v>
      </c>
      <c r="B54" s="12">
        <f t="shared" si="7"/>
        <v>2047</v>
      </c>
      <c r="C54" s="12">
        <f t="shared" si="3"/>
        <v>13</v>
      </c>
      <c r="D54" s="13" t="str">
        <f>VLOOKUP(C54,[1]卓爾金曆KIN對照表!$Q$2:$R$14,2,FALSE)</f>
        <v>宇宙</v>
      </c>
      <c r="E54" s="12">
        <f t="shared" si="4"/>
        <v>1</v>
      </c>
      <c r="F54" s="13" t="str">
        <f>VLOOKUP(E54,[1]卓爾金曆KIN對照表!$S$2:$T$21,2,FALSE)</f>
        <v>紅龍</v>
      </c>
      <c r="G54" s="7">
        <f>_xlfn.XLOOKUP(H54,[1]卓爾金曆KIN對照表!$F$2:$F$261,[1]卓爾金曆KIN對照表!$A$2:$A$261)</f>
        <v>221</v>
      </c>
      <c r="H54" s="12" t="str">
        <f t="shared" si="0"/>
        <v>宇宙紅龍</v>
      </c>
      <c r="I54" s="8" t="str">
        <f>IFERROR(VLOOKUP(H54,[1]卓爾金曆KIN對照表!$F$2:$J$261,5,FALSE),"-")</f>
        <v>紅月波符宇宙紅龍</v>
      </c>
      <c r="J54" s="9" t="str">
        <f>TEXT(B54&amp;"/"&amp;[1]主印記!$S$2,"yyyy/mm/dd")</f>
        <v>2047/03/15</v>
      </c>
      <c r="K54" s="10">
        <f t="shared" si="1"/>
        <v>54131</v>
      </c>
      <c r="L54" s="11" t="str">
        <f>_xlfn.XLOOKUP(I54,[1]卓爾金曆KIN對照表!J:J,[1]卓爾金曆KIN對照表!O:O)</f>
        <v>諧波56
電力的輸入，賦予服務的盛開</v>
      </c>
      <c r="M54" s="11" t="str">
        <f>_xlfn.XLOOKUP(L54,[1]銀河易經編碼!$AA$2:$AA$65,[1]銀河易經編碼!$B$2:$B$65)</f>
        <v>火地晉</v>
      </c>
      <c r="N54" s="7" t="str">
        <f>_xlfn.XLOOKUP(M54,[1]銀河易經編碼!$B$2:$B$65,[1]銀河易經編碼!$J$2:$J$65)</f>
        <v>心智擴展</v>
      </c>
      <c r="O54" s="7" t="str">
        <f>_xlfn.XLOOKUP(M54,[1]銀河易經編碼!$B$2:$B$65,[1]銀河易經編碼!$K$2:$K$65)</f>
        <v>新太陽誕生，過去消逝
引領你的注意力來到心智之源
來自太陽的閃光帶來瞬然的清晰</v>
      </c>
    </row>
    <row r="55" spans="1:15" ht="64.8" x14ac:dyDescent="0.3">
      <c r="A55" s="6">
        <f t="shared" si="7"/>
        <v>53</v>
      </c>
      <c r="B55" s="1">
        <f t="shared" si="7"/>
        <v>2048</v>
      </c>
      <c r="C55" s="1">
        <f t="shared" si="3"/>
        <v>1</v>
      </c>
      <c r="D55" s="11" t="str">
        <f>VLOOKUP(C55,[1]卓爾金曆KIN對照表!$Q$2:$R$14,2,FALSE)</f>
        <v>磁性</v>
      </c>
      <c r="E55" s="1">
        <f t="shared" si="4"/>
        <v>6</v>
      </c>
      <c r="F55" s="11" t="str">
        <f>VLOOKUP(E55,[1]卓爾金曆KIN對照表!$S$2:$T$21,2,FALSE)</f>
        <v>白世界橋</v>
      </c>
      <c r="G55" s="7">
        <f>_xlfn.XLOOKUP(H55,[1]卓爾金曆KIN對照表!$F$2:$F$261,[1]卓爾金曆KIN對照表!$A$2:$A$261)</f>
        <v>66</v>
      </c>
      <c r="H55" s="1" t="str">
        <f t="shared" si="0"/>
        <v>磁性白世界橋</v>
      </c>
      <c r="I55" s="8" t="str">
        <f>IFERROR(VLOOKUP(H55,[1]卓爾金曆KIN對照表!$F$2:$J$261,5,FALSE),"-")</f>
        <v>白世界橋波符磁性白世界橋</v>
      </c>
      <c r="J55" s="9" t="str">
        <f>TEXT(B55&amp;"/"&amp;[1]主印記!$S$2,"yyyy/mm/dd")</f>
        <v>2048/03/15</v>
      </c>
      <c r="K55" s="10">
        <f t="shared" si="1"/>
        <v>54496</v>
      </c>
      <c r="L55" s="11" t="str">
        <f>_xlfn.XLOOKUP(I55,[1]卓爾金曆KIN對照表!J:J,[1]卓爾金曆KIN對照表!O:O)</f>
        <v>諧波17
電力的儲存，記得服務的優雅</v>
      </c>
      <c r="M55" s="11" t="str">
        <f>_xlfn.XLOOKUP(L55,[1]銀河易經編碼!$AA$2:$AA$65,[1]銀河易經編碼!$B$2:$B$65)</f>
        <v>地風升</v>
      </c>
      <c r="N55" s="7" t="str">
        <f>_xlfn.XLOOKUP(M55,[1]銀河易經編碼!$B$2:$B$65,[1]銀河易經編碼!$J$2:$J$65)</f>
        <v>璀璨虛空</v>
      </c>
      <c r="O55" s="7" t="str">
        <f>_xlfn.XLOOKUP(M55,[1]銀河易經編碼!$B$2:$B$65,[1]銀河易經編碼!$K$2:$K$65)</f>
        <v>清晰無礙中，你看到了什麼？
在時間心智中，循環光芒
在光體中，循環呼吸</v>
      </c>
    </row>
    <row r="56" spans="1:15" ht="86.4" x14ac:dyDescent="0.3">
      <c r="A56" s="6">
        <f t="shared" si="7"/>
        <v>54</v>
      </c>
      <c r="B56" s="1">
        <f t="shared" si="7"/>
        <v>2049</v>
      </c>
      <c r="C56" s="1">
        <f t="shared" si="3"/>
        <v>2</v>
      </c>
      <c r="D56" s="11" t="str">
        <f>VLOOKUP(C56,[1]卓爾金曆KIN對照表!$Q$2:$R$14,2,FALSE)</f>
        <v>月亮</v>
      </c>
      <c r="E56" s="1">
        <f t="shared" si="4"/>
        <v>11</v>
      </c>
      <c r="F56" s="11" t="str">
        <f>VLOOKUP(E56,[1]卓爾金曆KIN對照表!$S$2:$T$21,2,FALSE)</f>
        <v>藍猴</v>
      </c>
      <c r="G56" s="7">
        <f>_xlfn.XLOOKUP(H56,[1]卓爾金曆KIN對照表!$F$2:$F$261,[1]卓爾金曆KIN對照表!$A$2:$A$261)</f>
        <v>171</v>
      </c>
      <c r="H56" s="1" t="str">
        <f t="shared" si="0"/>
        <v>月亮藍猴</v>
      </c>
      <c r="I56" s="8" t="str">
        <f>IFERROR(VLOOKUP(H56,[1]卓爾金曆KIN對照表!$F$2:$J$261,5,FALSE),"-")</f>
        <v>白狗波符月亮藍猴</v>
      </c>
      <c r="J56" s="9" t="str">
        <f>TEXT(B56&amp;"/"&amp;[1]主印記!$S$2,"yyyy/mm/dd")</f>
        <v>2049/03/15</v>
      </c>
      <c r="K56" s="10">
        <f t="shared" si="1"/>
        <v>54861</v>
      </c>
      <c r="L56" s="11" t="str">
        <f>_xlfn.XLOOKUP(I56,[1]卓爾金曆KIN對照表!J:J,[1]卓爾金曆KIN對照表!O:O)</f>
        <v>諧波43
電力的作用，構建服務的自由意志</v>
      </c>
      <c r="M56" s="11" t="str">
        <f>_xlfn.XLOOKUP(L56,[1]銀河易經編碼!$AA$2:$AA$65,[1]銀河易經編碼!$B$2:$B$65)</f>
        <v>水火既濟</v>
      </c>
      <c r="N56" s="7" t="str">
        <f>_xlfn.XLOOKUP(M56,[1]銀河易經編碼!$B$2:$B$65,[1]銀河易經編碼!$J$2:$J$65)</f>
        <v>貫徹</v>
      </c>
      <c r="O56" s="7" t="str">
        <f>_xlfn.XLOOKUP(M56,[1]銀河易經編碼!$B$2:$B$65,[1]銀河易經編碼!$K$2:$K$65)</f>
        <v>在太陽光中改變空間，無懼後退
記憶是永恆太陽的起源
對天體運行印象深刻</v>
      </c>
    </row>
    <row r="57" spans="1:15" ht="64.8" x14ac:dyDescent="0.3">
      <c r="A57" s="6">
        <f t="shared" si="7"/>
        <v>55</v>
      </c>
      <c r="B57" s="1">
        <f t="shared" si="7"/>
        <v>2050</v>
      </c>
      <c r="C57" s="1">
        <f t="shared" si="3"/>
        <v>3</v>
      </c>
      <c r="D57" s="11" t="str">
        <f>VLOOKUP(C57,[1]卓爾金曆KIN對照表!$Q$2:$R$14,2,FALSE)</f>
        <v>電力</v>
      </c>
      <c r="E57" s="1">
        <f t="shared" si="4"/>
        <v>16</v>
      </c>
      <c r="F57" s="11" t="str">
        <f>VLOOKUP(E57,[1]卓爾金曆KIN對照表!$S$2:$T$21,2,FALSE)</f>
        <v>黃戰士</v>
      </c>
      <c r="G57" s="7">
        <f>_xlfn.XLOOKUP(H57,[1]卓爾金曆KIN對照表!$F$2:$F$261,[1]卓爾金曆KIN對照表!$A$2:$A$261)</f>
        <v>16</v>
      </c>
      <c r="H57" s="1" t="str">
        <f t="shared" si="0"/>
        <v>電力黃戰士</v>
      </c>
      <c r="I57" s="8" t="str">
        <f>IFERROR(VLOOKUP(H57,[1]卓爾金曆KIN對照表!$F$2:$J$261,5,FALSE),"-")</f>
        <v>白巫師波符電力黃戰士</v>
      </c>
      <c r="J57" s="9" t="str">
        <f>TEXT(B57&amp;"/"&amp;[1]主印記!$S$2,"yyyy/mm/dd")</f>
        <v>2050/03/15</v>
      </c>
      <c r="K57" s="10">
        <f t="shared" si="1"/>
        <v>55226</v>
      </c>
      <c r="L57" s="11" t="str">
        <f>_xlfn.XLOOKUP(I57,[1]卓爾金曆KIN對照表!J:J,[1]卓爾金曆KIN對照表!O:O)</f>
        <v>諧波4 
電力的輸出，表現服務的智能</v>
      </c>
      <c r="M57" s="11" t="str">
        <f>_xlfn.XLOOKUP(L57,[1]銀河易經編碼!$AA$2:$AA$65,[1]銀河易經編碼!$B$2:$B$65)</f>
        <v>火天大有</v>
      </c>
      <c r="N57" s="7" t="str">
        <f>_xlfn.XLOOKUP(M57,[1]銀河易經編碼!$B$2:$B$65,[1]銀河易經編碼!$J$2:$J$65)</f>
        <v>眾人的智慧</v>
      </c>
      <c r="O57" s="7" t="str">
        <f>_xlfn.XLOOKUP(M57,[1]銀河易經編碼!$B$2:$B$65,[1]銀河易經編碼!$K$2:$K$65)</f>
        <v>專注帶來更高維度的接觸
宇宙的對齊，增加了時間的知識
與地球一起呼吸，解開了結</v>
      </c>
    </row>
    <row r="58" spans="1:15" ht="64.8" x14ac:dyDescent="0.3">
      <c r="A58" s="6">
        <f t="shared" si="7"/>
        <v>56</v>
      </c>
      <c r="B58" s="1">
        <f t="shared" si="7"/>
        <v>2051</v>
      </c>
      <c r="C58" s="1">
        <f t="shared" si="3"/>
        <v>4</v>
      </c>
      <c r="D58" s="11" t="str">
        <f>VLOOKUP(C58,[1]卓爾金曆KIN對照表!$Q$2:$R$14,2,FALSE)</f>
        <v>自我存在</v>
      </c>
      <c r="E58" s="1">
        <f t="shared" si="4"/>
        <v>1</v>
      </c>
      <c r="F58" s="11" t="str">
        <f>VLOOKUP(E58,[1]卓爾金曆KIN對照表!$S$2:$T$21,2,FALSE)</f>
        <v>紅龍</v>
      </c>
      <c r="G58" s="7">
        <f>_xlfn.XLOOKUP(H58,[1]卓爾金曆KIN對照表!$F$2:$F$261,[1]卓爾金曆KIN對照表!$A$2:$A$261)</f>
        <v>121</v>
      </c>
      <c r="H58" s="1" t="str">
        <f t="shared" si="0"/>
        <v>自我存在紅龍</v>
      </c>
      <c r="I58" s="8" t="str">
        <f>IFERROR(VLOOKUP(H58,[1]卓爾金曆KIN對照表!$F$2:$J$261,5,FALSE),"-")</f>
        <v>白鏡波符自我存在紅龍</v>
      </c>
      <c r="J58" s="9" t="str">
        <f>TEXT(B58&amp;"/"&amp;[1]主印記!$S$2,"yyyy/mm/dd")</f>
        <v>2051/03/15</v>
      </c>
      <c r="K58" s="10">
        <f t="shared" si="1"/>
        <v>55592</v>
      </c>
      <c r="L58" s="11" t="str">
        <f>_xlfn.XLOOKUP(I58,[1]卓爾金曆KIN對照表!J:J,[1]卓爾金曆KIN對照表!O:O)</f>
        <v>諧波31 
共鳴的輸入，賦予協調的盛開</v>
      </c>
      <c r="M58" s="11" t="str">
        <f>_xlfn.XLOOKUP(L58,[1]銀河易經編碼!$AA$2:$AA$65,[1]銀河易經編碼!$B$2:$B$65)</f>
        <v>山水蒙</v>
      </c>
      <c r="N58" s="7" t="str">
        <f>_xlfn.XLOOKUP(M58,[1]銀河易經編碼!$B$2:$B$65,[1]銀河易經編碼!$J$2:$J$65)</f>
        <v>再次聆聽</v>
      </c>
      <c r="O58" s="7" t="str">
        <f>_xlfn.XLOOKUP(M58,[1]銀河易經編碼!$B$2:$B$65,[1]銀河易經編碼!$K$2:$K$65)</f>
        <v>聆聽創造的多維度真言
樹用內在年輪保留了時間
刺穿感官的窄門</v>
      </c>
    </row>
    <row r="59" spans="1:15" ht="64.8" x14ac:dyDescent="0.3">
      <c r="A59" s="6">
        <f t="shared" si="7"/>
        <v>57</v>
      </c>
      <c r="B59" s="1">
        <f t="shared" si="7"/>
        <v>2052</v>
      </c>
      <c r="C59" s="1">
        <f t="shared" si="3"/>
        <v>5</v>
      </c>
      <c r="D59" s="11" t="str">
        <f>VLOOKUP(C59,[1]卓爾金曆KIN對照表!$Q$2:$R$14,2,FALSE)</f>
        <v>超頻</v>
      </c>
      <c r="E59" s="1">
        <f t="shared" si="4"/>
        <v>6</v>
      </c>
      <c r="F59" s="11" t="str">
        <f>VLOOKUP(E59,[1]卓爾金曆KIN對照表!$S$2:$T$21,2,FALSE)</f>
        <v>白世界橋</v>
      </c>
      <c r="G59" s="7">
        <f>_xlfn.XLOOKUP(H59,[1]卓爾金曆KIN對照表!$F$2:$F$261,[1]卓爾金曆KIN對照表!$A$2:$A$261)</f>
        <v>226</v>
      </c>
      <c r="H59" s="1" t="str">
        <f t="shared" si="0"/>
        <v>超頻白世界橋</v>
      </c>
      <c r="I59" s="8" t="str">
        <f>IFERROR(VLOOKUP(H59,[1]卓爾金曆KIN對照表!$F$2:$J$261,5,FALSE),"-")</f>
        <v>白風波符超頻白世界橋</v>
      </c>
      <c r="J59" s="9" t="str">
        <f>TEXT(B59&amp;"/"&amp;[1]主印記!$S$2,"yyyy/mm/dd")</f>
        <v>2052/03/15</v>
      </c>
      <c r="K59" s="10">
        <f t="shared" si="1"/>
        <v>55957</v>
      </c>
      <c r="L59" s="11" t="str">
        <f>_xlfn.XLOOKUP(I59,[1]卓爾金曆KIN對照表!J:J,[1]卓爾金曆KIN對照表!O:O)</f>
        <v>諧波57
共鳴的儲存，記得協調的優雅</v>
      </c>
      <c r="M59" s="11" t="str">
        <f>_xlfn.XLOOKUP(L59,[1]銀河易經編碼!$AA$2:$AA$65,[1]銀河易經編碼!$B$2:$B$65)</f>
        <v>風雷益</v>
      </c>
      <c r="N59" s="7" t="str">
        <f>_xlfn.XLOOKUP(M59,[1]銀河易經編碼!$B$2:$B$65,[1]銀河易經編碼!$J$2:$J$65)</f>
        <v>無線傳聲之道</v>
      </c>
      <c r="O59" s="7" t="str">
        <f>_xlfn.XLOOKUP(M59,[1]銀河易經編碼!$B$2:$B$65,[1]銀河易經編碼!$K$2:$K$65)</f>
        <v>彩虹出現在時間的起源中
時間與空間在單一思維結構中共時
建造聖殿，設計夢想</v>
      </c>
    </row>
    <row r="60" spans="1:15" ht="86.4" x14ac:dyDescent="0.3">
      <c r="A60" s="6">
        <f t="shared" si="7"/>
        <v>58</v>
      </c>
      <c r="B60" s="1">
        <f t="shared" si="7"/>
        <v>2053</v>
      </c>
      <c r="C60" s="1">
        <f t="shared" si="3"/>
        <v>6</v>
      </c>
      <c r="D60" s="11" t="str">
        <f>VLOOKUP(C60,[1]卓爾金曆KIN對照表!$Q$2:$R$14,2,FALSE)</f>
        <v>韻律</v>
      </c>
      <c r="E60" s="1">
        <f t="shared" si="4"/>
        <v>11</v>
      </c>
      <c r="F60" s="11" t="str">
        <f>VLOOKUP(E60,[1]卓爾金曆KIN對照表!$S$2:$T$21,2,FALSE)</f>
        <v>藍猴</v>
      </c>
      <c r="G60" s="7">
        <f>_xlfn.XLOOKUP(H60,[1]卓爾金曆KIN對照表!$F$2:$F$261,[1]卓爾金曆KIN對照表!$A$2:$A$261)</f>
        <v>71</v>
      </c>
      <c r="H60" s="1" t="str">
        <f t="shared" si="0"/>
        <v>韻律藍猴</v>
      </c>
      <c r="I60" s="8" t="str">
        <f>IFERROR(VLOOKUP(H60,[1]卓爾金曆KIN對照表!$F$2:$J$261,5,FALSE),"-")</f>
        <v>白世界橋波符韻律藍猴</v>
      </c>
      <c r="J60" s="9" t="str">
        <f>TEXT(B60&amp;"/"&amp;[1]主印記!$S$2,"yyyy/mm/dd")</f>
        <v>2053/03/15</v>
      </c>
      <c r="K60" s="10">
        <f t="shared" si="1"/>
        <v>56322</v>
      </c>
      <c r="L60" s="11" t="str">
        <f>_xlfn.XLOOKUP(I60,[1]卓爾金曆KIN對照表!J:J,[1]卓爾金曆KIN對照表!O:O)</f>
        <v>諧波18
共鳴的作用，構建協調的自由意志</v>
      </c>
      <c r="M60" s="11" t="str">
        <f>_xlfn.XLOOKUP(L60,[1]銀河易經編碼!$AA$2:$AA$65,[1]銀河易經編碼!$B$2:$B$65)</f>
        <v>兌為澤</v>
      </c>
      <c r="N60" s="7" t="str">
        <f>_xlfn.XLOOKUP(M60,[1]銀河易經編碼!$B$2:$B$65,[1]銀河易經編碼!$J$2:$J$65)</f>
        <v>喜悅之光熱</v>
      </c>
      <c r="O60" s="7" t="str">
        <f>_xlfn.XLOOKUP(M60,[1]銀河易經編碼!$B$2:$B$65,[1]銀河易經編碼!$K$2:$K$65)</f>
        <v>智慧之火清唱古老歌謠
聆聽銀河星系心智中的空間
順著光流穿越時間之海</v>
      </c>
    </row>
    <row r="61" spans="1:15" ht="64.8" x14ac:dyDescent="0.3">
      <c r="A61" s="6">
        <f t="shared" si="7"/>
        <v>59</v>
      </c>
      <c r="B61" s="1">
        <f t="shared" si="7"/>
        <v>2054</v>
      </c>
      <c r="C61" s="1">
        <f t="shared" si="3"/>
        <v>7</v>
      </c>
      <c r="D61" s="11" t="str">
        <f>VLOOKUP(C61,[1]卓爾金曆KIN對照表!$Q$2:$R$14,2,FALSE)</f>
        <v>共振</v>
      </c>
      <c r="E61" s="1">
        <f t="shared" si="4"/>
        <v>16</v>
      </c>
      <c r="F61" s="11" t="str">
        <f>VLOOKUP(E61,[1]卓爾金曆KIN對照表!$S$2:$T$21,2,FALSE)</f>
        <v>黃戰士</v>
      </c>
      <c r="G61" s="7">
        <f>_xlfn.XLOOKUP(H61,[1]卓爾金曆KIN對照表!$F$2:$F$261,[1]卓爾金曆KIN對照表!$A$2:$A$261)</f>
        <v>176</v>
      </c>
      <c r="H61" s="1" t="str">
        <f t="shared" si="0"/>
        <v>共振黃戰士</v>
      </c>
      <c r="I61" s="8" t="str">
        <f>IFERROR(VLOOKUP(H61,[1]卓爾金曆KIN對照表!$F$2:$J$261,5,FALSE),"-")</f>
        <v>白狗波符共振黃戰士</v>
      </c>
      <c r="J61" s="9" t="str">
        <f>TEXT(B61&amp;"/"&amp;[1]主印記!$S$2,"yyyy/mm/dd")</f>
        <v>2054/03/15</v>
      </c>
      <c r="K61" s="10">
        <f t="shared" si="1"/>
        <v>56687</v>
      </c>
      <c r="L61" s="11" t="str">
        <f>_xlfn.XLOOKUP(I61,[1]卓爾金曆KIN對照表!J:J,[1]卓爾金曆KIN對照表!O:O)</f>
        <v>諧波44
共鳴的輸出，表現協調的智能</v>
      </c>
      <c r="M61" s="11" t="str">
        <f>_xlfn.XLOOKUP(L61,[1]銀河易經編碼!$AA$2:$AA$65,[1]銀河易經編碼!$B$2:$B$65)</f>
        <v>風山漸</v>
      </c>
      <c r="N61" s="7" t="str">
        <f>_xlfn.XLOOKUP(M61,[1]銀河易經編碼!$B$2:$B$65,[1]銀河易經編碼!$J$2:$J$65)</f>
        <v>進化</v>
      </c>
      <c r="O61" s="7" t="str">
        <f>_xlfn.XLOOKUP(M61,[1]銀河易經編碼!$B$2:$B$65,[1]銀河易經編碼!$K$2:$K$65)</f>
        <v>建立聖殿，知曉內在
觸摸風，感覺太陽
爬上山，看見樹</v>
      </c>
    </row>
    <row r="62" spans="1:15" ht="64.8" x14ac:dyDescent="0.3">
      <c r="A62" s="6">
        <f t="shared" si="7"/>
        <v>60</v>
      </c>
      <c r="B62" s="1">
        <f t="shared" si="7"/>
        <v>2055</v>
      </c>
      <c r="C62" s="1">
        <f t="shared" si="3"/>
        <v>8</v>
      </c>
      <c r="D62" s="11" t="str">
        <f>VLOOKUP(C62,[1]卓爾金曆KIN對照表!$Q$2:$R$14,2,FALSE)</f>
        <v>銀河星系</v>
      </c>
      <c r="E62" s="1">
        <f t="shared" si="4"/>
        <v>1</v>
      </c>
      <c r="F62" s="11" t="str">
        <f>VLOOKUP(E62,[1]卓爾金曆KIN對照表!$S$2:$T$21,2,FALSE)</f>
        <v>紅龍</v>
      </c>
      <c r="G62" s="7">
        <f>_xlfn.XLOOKUP(H62,[1]卓爾金曆KIN對照表!$F$2:$F$261,[1]卓爾金曆KIN對照表!$A$2:$A$261)</f>
        <v>21</v>
      </c>
      <c r="H62" s="1" t="str">
        <f t="shared" si="0"/>
        <v>銀河星系紅龍</v>
      </c>
      <c r="I62" s="8" t="str">
        <f>IFERROR(VLOOKUP(H62,[1]卓爾金曆KIN對照表!$F$2:$J$261,5,FALSE),"-")</f>
        <v>白巫師波符銀河星系紅龍</v>
      </c>
      <c r="J62" s="9" t="str">
        <f>TEXT(B62&amp;"/"&amp;[1]主印記!$S$2,"yyyy/mm/dd")</f>
        <v>2055/03/15</v>
      </c>
      <c r="K62" s="10">
        <f t="shared" si="1"/>
        <v>57053</v>
      </c>
      <c r="L62" s="11" t="str">
        <f>_xlfn.XLOOKUP(I62,[1]卓爾金曆KIN對照表!J:J,[1]卓爾金曆KIN對照表!O:O)</f>
        <v>諧波6 
光譜的輸入，賦予解脫的盛開</v>
      </c>
      <c r="M62" s="11" t="str">
        <f>_xlfn.XLOOKUP(L62,[1]銀河易經編碼!$AA$2:$AA$65,[1]銀河易經編碼!$B$2:$B$65)</f>
        <v>雷天大壯</v>
      </c>
      <c r="N62" s="7" t="str">
        <f>_xlfn.XLOOKUP(M62,[1]銀河易經編碼!$B$2:$B$65,[1]銀河易經編碼!$J$2:$J$65)</f>
        <v>祈禱</v>
      </c>
      <c r="O62" s="7" t="str">
        <f>_xlfn.XLOOKUP(M62,[1]銀河易經編碼!$B$2:$B$65,[1]銀河易經編碼!$K$2:$K$65)</f>
        <v>沒有阻礙的思想流動，隨著風知道而旅行
呼氣：保持你內在之光
吸氣：心智穿透時間</v>
      </c>
    </row>
    <row r="63" spans="1:15" ht="64.8" x14ac:dyDescent="0.3">
      <c r="A63" s="6">
        <f t="shared" si="7"/>
        <v>61</v>
      </c>
      <c r="B63" s="1">
        <f t="shared" si="7"/>
        <v>2056</v>
      </c>
      <c r="C63" s="1">
        <f t="shared" si="3"/>
        <v>9</v>
      </c>
      <c r="D63" s="11" t="str">
        <f>VLOOKUP(C63,[1]卓爾金曆KIN對照表!$Q$2:$R$14,2,FALSE)</f>
        <v>太陽</v>
      </c>
      <c r="E63" s="1">
        <f t="shared" si="4"/>
        <v>6</v>
      </c>
      <c r="F63" s="11" t="str">
        <f>VLOOKUP(E63,[1]卓爾金曆KIN對照表!$S$2:$T$21,2,FALSE)</f>
        <v>白世界橋</v>
      </c>
      <c r="G63" s="7">
        <f>_xlfn.XLOOKUP(H63,[1]卓爾金曆KIN對照表!$F$2:$F$261,[1]卓爾金曆KIN對照表!$A$2:$A$261)</f>
        <v>126</v>
      </c>
      <c r="H63" s="1" t="str">
        <f t="shared" si="0"/>
        <v>太陽白世界橋</v>
      </c>
      <c r="I63" s="8" t="str">
        <f>IFERROR(VLOOKUP(H63,[1]卓爾金曆KIN對照表!$F$2:$J$261,5,FALSE),"-")</f>
        <v>白鏡波符太陽白世界橋</v>
      </c>
      <c r="J63" s="9" t="str">
        <f>TEXT(B63&amp;"/"&amp;[1]主印記!$S$2,"yyyy/mm/dd")</f>
        <v>2056/03/15</v>
      </c>
      <c r="K63" s="10">
        <f t="shared" si="1"/>
        <v>57418</v>
      </c>
      <c r="L63" s="11" t="str">
        <f>_xlfn.XLOOKUP(I63,[1]卓爾金曆KIN對照表!J:J,[1]卓爾金曆KIN對照表!O:O)</f>
        <v>諧波32
光譜的儲存，記得解脫的優雅</v>
      </c>
      <c r="M63" s="11" t="str">
        <f>_xlfn.XLOOKUP(L63,[1]銀河易經編碼!$AA$2:$AA$65,[1]銀河易經編碼!$B$2:$B$65)</f>
        <v>天火同人</v>
      </c>
      <c r="N63" s="7" t="str">
        <f>_xlfn.XLOOKUP(M63,[1]銀河易經編碼!$B$2:$B$65,[1]銀河易經編碼!$J$2:$J$65)</f>
        <v>同心協力之眾人</v>
      </c>
      <c r="O63" s="7" t="str">
        <f>_xlfn.XLOOKUP(M63,[1]銀河易經編碼!$B$2:$B$65,[1]銀河易經編碼!$K$2:$K$65)</f>
        <v>一個太陽水晶升起—眾人跟隨的標誌
一顆遠古星星之美由其思想而生
眾人聚集在村莊廣場</v>
      </c>
    </row>
    <row r="64" spans="1:15" ht="86.4" x14ac:dyDescent="0.3">
      <c r="A64" s="6">
        <f t="shared" si="7"/>
        <v>62</v>
      </c>
      <c r="B64" s="1">
        <f t="shared" si="7"/>
        <v>2057</v>
      </c>
      <c r="C64" s="1">
        <f t="shared" si="3"/>
        <v>10</v>
      </c>
      <c r="D64" s="11" t="str">
        <f>VLOOKUP(C64,[1]卓爾金曆KIN對照表!$Q$2:$R$14,2,FALSE)</f>
        <v>行星</v>
      </c>
      <c r="E64" s="1">
        <f t="shared" si="4"/>
        <v>11</v>
      </c>
      <c r="F64" s="11" t="str">
        <f>VLOOKUP(E64,[1]卓爾金曆KIN對照表!$S$2:$T$21,2,FALSE)</f>
        <v>藍猴</v>
      </c>
      <c r="G64" s="7">
        <f>_xlfn.XLOOKUP(H64,[1]卓爾金曆KIN對照表!$F$2:$F$261,[1]卓爾金曆KIN對照表!$A$2:$A$261)</f>
        <v>231</v>
      </c>
      <c r="H64" s="1" t="str">
        <f t="shared" si="0"/>
        <v>行星藍猴</v>
      </c>
      <c r="I64" s="8" t="str">
        <f>IFERROR(VLOOKUP(H64,[1]卓爾金曆KIN對照表!$F$2:$J$261,5,FALSE),"-")</f>
        <v>白風波符行星藍猴</v>
      </c>
      <c r="J64" s="9" t="str">
        <f>TEXT(B64&amp;"/"&amp;[1]主印記!$S$2,"yyyy/mm/dd")</f>
        <v>2057/03/15</v>
      </c>
      <c r="K64" s="10">
        <f t="shared" si="1"/>
        <v>57783</v>
      </c>
      <c r="L64" s="11" t="str">
        <f>_xlfn.XLOOKUP(I64,[1]卓爾金曆KIN對照表!J:J,[1]卓爾金曆KIN對照表!O:O)</f>
        <v>諧波58
光譜的作用，構建解脫的自由意志</v>
      </c>
      <c r="M64" s="11" t="str">
        <f>_xlfn.XLOOKUP(L64,[1]銀河易經編碼!$AA$2:$AA$65,[1]銀河易經編碼!$B$2:$B$65)</f>
        <v>雷地豫</v>
      </c>
      <c r="N64" s="7" t="str">
        <f>_xlfn.XLOOKUP(M64,[1]銀河易經編碼!$B$2:$B$65,[1]銀河易經編碼!$J$2:$J$65)</f>
        <v>眾人得勝</v>
      </c>
      <c r="O64" s="7" t="str">
        <f>_xlfn.XLOOKUP(M64,[1]銀河易經編碼!$B$2:$B$65,[1]銀河易經編碼!$K$2:$K$65)</f>
        <v>藉由慈悲合一，心智擴展無邊際的空間
聚集圍繞著內在心智之火
清晰的空間打開心智</v>
      </c>
    </row>
    <row r="65" spans="1:15" ht="64.8" x14ac:dyDescent="0.3">
      <c r="A65" s="6">
        <f t="shared" si="7"/>
        <v>63</v>
      </c>
      <c r="B65" s="1">
        <f t="shared" si="7"/>
        <v>2058</v>
      </c>
      <c r="C65" s="1">
        <f t="shared" si="3"/>
        <v>11</v>
      </c>
      <c r="D65" s="11" t="str">
        <f>VLOOKUP(C65,[1]卓爾金曆KIN對照表!$Q$2:$R$14,2,FALSE)</f>
        <v>光譜</v>
      </c>
      <c r="E65" s="1">
        <f t="shared" si="4"/>
        <v>16</v>
      </c>
      <c r="F65" s="11" t="str">
        <f>VLOOKUP(E65,[1]卓爾金曆KIN對照表!$S$2:$T$21,2,FALSE)</f>
        <v>黃戰士</v>
      </c>
      <c r="G65" s="7">
        <f>_xlfn.XLOOKUP(H65,[1]卓爾金曆KIN對照表!$F$2:$F$261,[1]卓爾金曆KIN對照表!$A$2:$A$261)</f>
        <v>76</v>
      </c>
      <c r="H65" s="1" t="str">
        <f t="shared" si="0"/>
        <v>光譜黃戰士</v>
      </c>
      <c r="I65" s="8" t="str">
        <f>IFERROR(VLOOKUP(H65,[1]卓爾金曆KIN對照表!$F$2:$J$261,5,FALSE),"-")</f>
        <v>白世界橋波符光譜黃戰士</v>
      </c>
      <c r="J65" s="9" t="str">
        <f>TEXT(B65&amp;"/"&amp;[1]主印記!$S$2,"yyyy/mm/dd")</f>
        <v>2058/03/15</v>
      </c>
      <c r="K65" s="10">
        <f t="shared" si="1"/>
        <v>58148</v>
      </c>
      <c r="L65" s="11" t="str">
        <f>_xlfn.XLOOKUP(I65,[1]卓爾金曆KIN對照表!J:J,[1]卓爾金曆KIN對照表!O:O)</f>
        <v>諧波19
光譜的輸出，表現解脫的智能</v>
      </c>
      <c r="M65" s="11" t="str">
        <f>_xlfn.XLOOKUP(L65,[1]銀河易經編碼!$AA$2:$AA$65,[1]銀河易經編碼!$B$2:$B$65)</f>
        <v>天水訟</v>
      </c>
      <c r="N65" s="7" t="str">
        <f>_xlfn.XLOOKUP(M65,[1]銀河易經編碼!$B$2:$B$65,[1]銀河易經編碼!$J$2:$J$65)</f>
        <v>眾人分開</v>
      </c>
      <c r="O65" s="7" t="str">
        <f>_xlfn.XLOOKUP(M65,[1]銀河易經編碼!$B$2:$B$65,[1]銀河易經編碼!$K$2:$K$65)</f>
        <v>所有星星皆有其獨特本性
煉金術士將靈性從黃金中分離
在六天中搜尋瑪納，天賜食糧</v>
      </c>
    </row>
    <row r="66" spans="1:15" ht="64.8" x14ac:dyDescent="0.3">
      <c r="A66" s="6">
        <f t="shared" si="7"/>
        <v>64</v>
      </c>
      <c r="B66" s="1">
        <f t="shared" si="7"/>
        <v>2059</v>
      </c>
      <c r="C66" s="1">
        <f t="shared" si="3"/>
        <v>12</v>
      </c>
      <c r="D66" s="11" t="str">
        <f>VLOOKUP(C66,[1]卓爾金曆KIN對照表!$Q$2:$R$14,2,FALSE)</f>
        <v>水晶</v>
      </c>
      <c r="E66" s="1">
        <f t="shared" si="4"/>
        <v>1</v>
      </c>
      <c r="F66" s="11" t="str">
        <f>VLOOKUP(E66,[1]卓爾金曆KIN對照表!$S$2:$T$21,2,FALSE)</f>
        <v>紅龍</v>
      </c>
      <c r="G66" s="7">
        <f>_xlfn.XLOOKUP(H66,[1]卓爾金曆KIN對照表!$F$2:$F$261,[1]卓爾金曆KIN對照表!$A$2:$A$261)</f>
        <v>181</v>
      </c>
      <c r="H66" s="1" t="str">
        <f t="shared" si="0"/>
        <v>水晶紅龍</v>
      </c>
      <c r="I66" s="8" t="str">
        <f>IFERROR(VLOOKUP(H66,[1]卓爾金曆KIN對照表!$F$2:$J$261,5,FALSE),"-")</f>
        <v>白狗波符水晶紅龍</v>
      </c>
      <c r="J66" s="9" t="str">
        <f>TEXT(B66&amp;"/"&amp;[1]主印記!$S$2,"yyyy/mm/dd")</f>
        <v>2059/03/15</v>
      </c>
      <c r="K66" s="10">
        <f t="shared" si="1"/>
        <v>58514</v>
      </c>
      <c r="L66" s="11" t="str">
        <f>_xlfn.XLOOKUP(I66,[1]卓爾金曆KIN對照表!J:J,[1]卓爾金曆KIN對照表!O:O)</f>
        <v>諧波46
月亮的輸入，賦予挑戰的盛開</v>
      </c>
      <c r="M66" s="11" t="str">
        <f>_xlfn.XLOOKUP(L66,[1]銀河易經編碼!$AA$2:$AA$65,[1]銀河易經編碼!$B$2:$B$65)</f>
        <v>水山蹇</v>
      </c>
      <c r="N66" s="7" t="str">
        <f>_xlfn.XLOOKUP(M66,[1]銀河易經編碼!$B$2:$B$65,[1]銀河易經編碼!$J$2:$J$65)</f>
        <v>心的自律</v>
      </c>
      <c r="O66" s="7" t="str">
        <f>_xlfn.XLOOKUP(M66,[1]銀河易經編碼!$B$2:$B$65,[1]銀河易經編碼!$K$2:$K$65)</f>
        <v>水晶保存了旅程更新的全息影像
在海洋深處看見山
在上升途中鼓舞了心</v>
      </c>
    </row>
    <row r="67" spans="1:15" ht="64.8" x14ac:dyDescent="0.3">
      <c r="A67" s="6">
        <f t="shared" si="7"/>
        <v>65</v>
      </c>
      <c r="B67" s="1">
        <f t="shared" si="7"/>
        <v>2060</v>
      </c>
      <c r="C67" s="1">
        <f t="shared" si="3"/>
        <v>13</v>
      </c>
      <c r="D67" s="11" t="str">
        <f>VLOOKUP(C67,[1]卓爾金曆KIN對照表!$Q$2:$R$14,2,FALSE)</f>
        <v>宇宙</v>
      </c>
      <c r="E67" s="1">
        <f t="shared" si="4"/>
        <v>6</v>
      </c>
      <c r="F67" s="11" t="str">
        <f>VLOOKUP(E67,[1]卓爾金曆KIN對照表!$S$2:$T$21,2,FALSE)</f>
        <v>白世界橋</v>
      </c>
      <c r="G67" s="7">
        <f>_xlfn.XLOOKUP(H67,[1]卓爾金曆KIN對照表!$F$2:$F$261,[1]卓爾金曆KIN對照表!$A$2:$A$261)</f>
        <v>26</v>
      </c>
      <c r="H67" s="1" t="str">
        <f t="shared" ref="H67:H114" si="8">D67&amp;F67</f>
        <v>宇宙白世界橋</v>
      </c>
      <c r="I67" s="8" t="str">
        <f>IFERROR(VLOOKUP(H67,[1]卓爾金曆KIN對照表!$F$2:$J$261,5,FALSE),"-")</f>
        <v>白巫師波符宇宙白世界橋</v>
      </c>
      <c r="J67" s="9" t="str">
        <f>TEXT(B67&amp;"/"&amp;[1]主印記!$S$2,"yyyy/mm/dd")</f>
        <v>2060/03/15</v>
      </c>
      <c r="K67" s="10">
        <f t="shared" ref="K67:K114" si="9">J68-1</f>
        <v>58879</v>
      </c>
      <c r="L67" s="11" t="str">
        <f>_xlfn.XLOOKUP(I67,[1]卓爾金曆KIN對照表!J:J,[1]卓爾金曆KIN對照表!O:O)</f>
        <v>諧波7
月亮的儲存，記得挑戰的優雅</v>
      </c>
      <c r="M67" s="11" t="str">
        <f>_xlfn.XLOOKUP(L67,[1]銀河易經編碼!$AA$2:$AA$65,[1]銀河易經編碼!$B$2:$B$65)</f>
        <v>火風鼎</v>
      </c>
      <c r="N67" s="7" t="str">
        <f>_xlfn.XLOOKUP(M67,[1]銀河易經編碼!$B$2:$B$65,[1]銀河易經編碼!$J$2:$J$65)</f>
        <v>時間之轉化</v>
      </c>
      <c r="O67" s="7" t="str">
        <f>_xlfn.XLOOKUP(M67,[1]銀河易經編碼!$B$2:$B$65,[1]銀河易經編碼!$K$2:$K$65)</f>
        <v>時間與視野是心智的守護者
心智喚醒了時間的本質
銀河星系的能量活化呼吸</v>
      </c>
    </row>
    <row r="68" spans="1:15" ht="86.4" x14ac:dyDescent="0.3">
      <c r="A68" s="6">
        <f t="shared" ref="A68:B83" si="10">A67+1</f>
        <v>66</v>
      </c>
      <c r="B68" s="1">
        <f t="shared" si="10"/>
        <v>2061</v>
      </c>
      <c r="C68" s="1">
        <f t="shared" ref="C68:C114" si="11">IF((C67+1)&gt;13,1,C67+1)</f>
        <v>1</v>
      </c>
      <c r="D68" s="11" t="str">
        <f>VLOOKUP(C68,[1]卓爾金曆KIN對照表!$Q$2:$R$14,2,FALSE)</f>
        <v>磁性</v>
      </c>
      <c r="E68" s="1">
        <f t="shared" ref="E68:E114" si="12">IF((E67+5)&gt;20,E67+5-20,E67+5)</f>
        <v>11</v>
      </c>
      <c r="F68" s="11" t="str">
        <f>VLOOKUP(E68,[1]卓爾金曆KIN對照表!$S$2:$T$21,2,FALSE)</f>
        <v>藍猴</v>
      </c>
      <c r="G68" s="7">
        <f>_xlfn.XLOOKUP(H68,[1]卓爾金曆KIN對照表!$F$2:$F$261,[1]卓爾金曆KIN對照表!$A$2:$A$261)</f>
        <v>131</v>
      </c>
      <c r="H68" s="1" t="str">
        <f t="shared" si="8"/>
        <v>磁性藍猴</v>
      </c>
      <c r="I68" s="8" t="str">
        <f>IFERROR(VLOOKUP(H68,[1]卓爾金曆KIN對照表!$F$2:$J$261,5,FALSE),"-")</f>
        <v>藍猴波符磁性藍猴</v>
      </c>
      <c r="J68" s="9" t="str">
        <f>TEXT(B68&amp;"/"&amp;[1]主印記!$S$2,"yyyy/mm/dd")</f>
        <v>2061/03/15</v>
      </c>
      <c r="K68" s="10">
        <f t="shared" si="9"/>
        <v>59244</v>
      </c>
      <c r="L68" s="11" t="str">
        <f>_xlfn.XLOOKUP(I68,[1]卓爾金曆KIN對照表!J:J,[1]卓爾金曆KIN對照表!O:O)</f>
        <v>諧波33
月亮的作用，構建挑戰的自由意志</v>
      </c>
      <c r="M68" s="11" t="e">
        <f>_xlfn.XLOOKUP(L68,[1]銀河易經編碼!$AA$2:$AA$65,[1]銀河易經編碼!$B$2:$B$65)</f>
        <v>#N/A</v>
      </c>
      <c r="N68" s="7" t="e">
        <f>_xlfn.XLOOKUP(M68,[1]銀河易經編碼!$B$2:$B$65,[1]銀河易經編碼!$J$2:$J$65)</f>
        <v>#N/A</v>
      </c>
      <c r="O68" s="7" t="e">
        <f>_xlfn.XLOOKUP(M68,[1]銀河易經編碼!$B$2:$B$65,[1]銀河易經編碼!$K$2:$K$65)</f>
        <v>#N/A</v>
      </c>
    </row>
    <row r="69" spans="1:15" ht="64.8" x14ac:dyDescent="0.3">
      <c r="A69" s="6">
        <f t="shared" si="10"/>
        <v>67</v>
      </c>
      <c r="B69" s="1">
        <f t="shared" si="10"/>
        <v>2062</v>
      </c>
      <c r="C69" s="1">
        <f t="shared" si="11"/>
        <v>2</v>
      </c>
      <c r="D69" s="11" t="str">
        <f>VLOOKUP(C69,[1]卓爾金曆KIN對照表!$Q$2:$R$14,2,FALSE)</f>
        <v>月亮</v>
      </c>
      <c r="E69" s="1">
        <f t="shared" si="12"/>
        <v>16</v>
      </c>
      <c r="F69" s="11" t="str">
        <f>VLOOKUP(E69,[1]卓爾金曆KIN對照表!$S$2:$T$21,2,FALSE)</f>
        <v>黃戰士</v>
      </c>
      <c r="G69" s="7">
        <f>_xlfn.XLOOKUP(H69,[1]卓爾金曆KIN對照表!$F$2:$F$261,[1]卓爾金曆KIN對照表!$A$2:$A$261)</f>
        <v>236</v>
      </c>
      <c r="H69" s="1" t="str">
        <f t="shared" si="8"/>
        <v>月亮黃戰士</v>
      </c>
      <c r="I69" s="8" t="str">
        <f>IFERROR(VLOOKUP(H69,[1]卓爾金曆KIN對照表!$F$2:$J$261,5,FALSE),"-")</f>
        <v>藍鷹波符月亮黃戰士</v>
      </c>
      <c r="J69" s="9" t="str">
        <f>TEXT(B69&amp;"/"&amp;[1]主印記!$S$2,"yyyy/mm/dd")</f>
        <v>2062/03/15</v>
      </c>
      <c r="K69" s="10">
        <f t="shared" si="9"/>
        <v>59609</v>
      </c>
      <c r="L69" s="11" t="str">
        <f>_xlfn.XLOOKUP(I69,[1]卓爾金曆KIN對照表!J:J,[1]卓爾金曆KIN對照表!O:O)</f>
        <v>諧波59
月亮的輸出，表現挑戰的智能</v>
      </c>
      <c r="M69" s="11" t="str">
        <f>_xlfn.XLOOKUP(L69,[1]銀河易經編碼!$AA$2:$AA$65,[1]銀河易經編碼!$B$2:$B$65)</f>
        <v>水雷屯</v>
      </c>
      <c r="N69" s="7" t="str">
        <f>_xlfn.XLOOKUP(M69,[1]銀河易經編碼!$B$2:$B$65,[1]銀河易經編碼!$J$2:$J$65)</f>
        <v>新生萌芽</v>
      </c>
      <c r="O69" s="7" t="str">
        <f>_xlfn.XLOOKUP(M69,[1]銀河易經編碼!$B$2:$B$65,[1]銀河易經編碼!$K$2:$K$65)</f>
        <v>在樹梢上閃耀，月亮永新
來自中心平靜心智之花
自然之美是動人的祈禱</v>
      </c>
    </row>
    <row r="70" spans="1:15" ht="64.8" x14ac:dyDescent="0.3">
      <c r="A70" s="6">
        <f t="shared" si="10"/>
        <v>68</v>
      </c>
      <c r="B70" s="1">
        <f t="shared" si="10"/>
        <v>2063</v>
      </c>
      <c r="C70" s="1">
        <f t="shared" si="11"/>
        <v>3</v>
      </c>
      <c r="D70" s="11" t="str">
        <f>VLOOKUP(C70,[1]卓爾金曆KIN對照表!$Q$2:$R$14,2,FALSE)</f>
        <v>電力</v>
      </c>
      <c r="E70" s="1">
        <f t="shared" si="12"/>
        <v>1</v>
      </c>
      <c r="F70" s="11" t="str">
        <f>VLOOKUP(E70,[1]卓爾金曆KIN對照表!$S$2:$T$21,2,FALSE)</f>
        <v>紅龍</v>
      </c>
      <c r="G70" s="7">
        <f>_xlfn.XLOOKUP(H70,[1]卓爾金曆KIN對照表!$F$2:$F$261,[1]卓爾金曆KIN對照表!$A$2:$A$261)</f>
        <v>81</v>
      </c>
      <c r="H70" s="1" t="str">
        <f t="shared" si="8"/>
        <v>電力紅龍</v>
      </c>
      <c r="I70" s="8" t="str">
        <f>IFERROR(VLOOKUP(H70,[1]卓爾金曆KIN對照表!$F$2:$J$261,5,FALSE),"-")</f>
        <v>藍風暴波符電力紅龍</v>
      </c>
      <c r="J70" s="9" t="str">
        <f>TEXT(B70&amp;"/"&amp;[1]主印記!$S$2,"yyyy/mm/dd")</f>
        <v>2063/03/15</v>
      </c>
      <c r="K70" s="10">
        <f t="shared" si="9"/>
        <v>59975</v>
      </c>
      <c r="L70" s="11" t="str">
        <f>_xlfn.XLOOKUP(I70,[1]卓爾金曆KIN對照表!J:J,[1]卓爾金曆KIN對照表!O:O)</f>
        <v>諧波21
韻律的輸入，賦予均衡的盛開</v>
      </c>
      <c r="M70" s="11" t="str">
        <f>_xlfn.XLOOKUP(L70,[1]銀河易經編碼!$AA$2:$AA$65,[1]銀河易經編碼!$B$2:$B$65)</f>
        <v>澤水困</v>
      </c>
      <c r="N70" s="7" t="str">
        <f>_xlfn.XLOOKUP(M70,[1]銀河易經編碼!$B$2:$B$65,[1]銀河易經編碼!$J$2:$J$65)</f>
        <v>召喚源頭</v>
      </c>
      <c r="O70" s="7" t="str">
        <f>_xlfn.XLOOKUP(M70,[1]銀河易經編碼!$B$2:$B$65,[1]銀河易經編碼!$K$2:$K$65)</f>
        <v>聆聽空間海洋的回聲
記得未來是不可預期的
堅持在未見的路途上</v>
      </c>
    </row>
    <row r="71" spans="1:15" ht="64.8" x14ac:dyDescent="0.3">
      <c r="A71" s="6">
        <f t="shared" si="10"/>
        <v>69</v>
      </c>
      <c r="B71" s="1">
        <f t="shared" si="10"/>
        <v>2064</v>
      </c>
      <c r="C71" s="1">
        <f t="shared" si="11"/>
        <v>4</v>
      </c>
      <c r="D71" s="11" t="str">
        <f>VLOOKUP(C71,[1]卓爾金曆KIN對照表!$Q$2:$R$14,2,FALSE)</f>
        <v>自我存在</v>
      </c>
      <c r="E71" s="1">
        <f t="shared" si="12"/>
        <v>6</v>
      </c>
      <c r="F71" s="11" t="str">
        <f>VLOOKUP(E71,[1]卓爾金曆KIN對照表!$S$2:$T$21,2,FALSE)</f>
        <v>白世界橋</v>
      </c>
      <c r="G71" s="7">
        <f>_xlfn.XLOOKUP(H71,[1]卓爾金曆KIN對照表!$F$2:$F$261,[1]卓爾金曆KIN對照表!$A$2:$A$261)</f>
        <v>186</v>
      </c>
      <c r="H71" s="1" t="str">
        <f t="shared" si="8"/>
        <v>自我存在白世界橋</v>
      </c>
      <c r="I71" s="8" t="str">
        <f>IFERROR(VLOOKUP(H71,[1]卓爾金曆KIN對照表!$F$2:$J$261,5,FALSE),"-")</f>
        <v>藍夜波符自我存在白世界橋</v>
      </c>
      <c r="J71" s="9" t="str">
        <f>TEXT(B71&amp;"/"&amp;[1]主印記!$S$2,"yyyy/mm/dd")</f>
        <v>2064/03/15</v>
      </c>
      <c r="K71" s="10">
        <f t="shared" si="9"/>
        <v>60340</v>
      </c>
      <c r="L71" s="11" t="str">
        <f>_xlfn.XLOOKUP(I71,[1]卓爾金曆KIN對照表!J:J,[1]卓爾金曆KIN對照表!O:O)</f>
        <v>諧波47
韻律的儲存，記得均衡的優雅</v>
      </c>
      <c r="M71" s="11" t="str">
        <f>_xlfn.XLOOKUP(L71,[1]銀河易經編碼!$AA$2:$AA$65,[1]銀河易經編碼!$B$2:$B$65)</f>
        <v>地火明夷</v>
      </c>
      <c r="N71" s="7" t="str">
        <f>_xlfn.XLOOKUP(M71,[1]銀河易經編碼!$B$2:$B$65,[1]銀河易經編碼!$J$2:$J$65)</f>
        <v>內在的光熱</v>
      </c>
      <c r="O71" s="7" t="str">
        <f>_xlfn.XLOOKUP(M71,[1]銀河易經編碼!$B$2:$B$65,[1]銀河易經編碼!$K$2:$K$65)</f>
        <v>簡單性揭示主題
光熱充滿內在空間
掩蓋你的光，它會增加你的光彩</v>
      </c>
    </row>
    <row r="72" spans="1:15" ht="86.4" x14ac:dyDescent="0.3">
      <c r="A72" s="6">
        <f t="shared" si="10"/>
        <v>70</v>
      </c>
      <c r="B72" s="1">
        <f t="shared" si="10"/>
        <v>2065</v>
      </c>
      <c r="C72" s="1">
        <f t="shared" si="11"/>
        <v>5</v>
      </c>
      <c r="D72" s="11" t="str">
        <f>VLOOKUP(C72,[1]卓爾金曆KIN對照表!$Q$2:$R$14,2,FALSE)</f>
        <v>超頻</v>
      </c>
      <c r="E72" s="1">
        <f t="shared" si="12"/>
        <v>11</v>
      </c>
      <c r="F72" s="11" t="str">
        <f>VLOOKUP(E72,[1]卓爾金曆KIN對照表!$S$2:$T$21,2,FALSE)</f>
        <v>藍猴</v>
      </c>
      <c r="G72" s="7">
        <f>_xlfn.XLOOKUP(H72,[1]卓爾金曆KIN對照表!$F$2:$F$261,[1]卓爾金曆KIN對照表!$A$2:$A$261)</f>
        <v>31</v>
      </c>
      <c r="H72" s="1" t="str">
        <f t="shared" si="8"/>
        <v>超頻藍猴</v>
      </c>
      <c r="I72" s="8" t="str">
        <f>IFERROR(VLOOKUP(H72,[1]卓爾金曆KIN對照表!$F$2:$J$261,5,FALSE),"-")</f>
        <v>藍手波符超頻藍猴</v>
      </c>
      <c r="J72" s="9" t="str">
        <f>TEXT(B72&amp;"/"&amp;[1]主印記!$S$2,"yyyy/mm/dd")</f>
        <v>2065/03/15</v>
      </c>
      <c r="K72" s="10">
        <f t="shared" si="9"/>
        <v>60705</v>
      </c>
      <c r="L72" s="11" t="str">
        <f>_xlfn.XLOOKUP(I72,[1]卓爾金曆KIN對照表!J:J,[1]卓爾金曆KIN對照表!O:O)</f>
        <v>諧波8
韻律的作用，構建均衡的自由意志</v>
      </c>
      <c r="M72" s="11" t="str">
        <f>_xlfn.XLOOKUP(L72,[1]銀河易經編碼!$AA$2:$AA$65,[1]銀河易經編碼!$B$2:$B$65)</f>
        <v>風天小畜</v>
      </c>
      <c r="N72" s="7" t="str">
        <f>_xlfn.XLOOKUP(M72,[1]銀河易經編碼!$B$2:$B$65,[1]銀河易經編碼!$J$2:$J$65)</f>
        <v>自律</v>
      </c>
      <c r="O72" s="7" t="str">
        <f>_xlfn.XLOOKUP(M72,[1]銀河易經編碼!$B$2:$B$65,[1]銀河易經編碼!$K$2:$K$65)</f>
        <v>在時間之流鍾臣服你的心智
專注的聖杯裝滿太陽之光
將你的心智固定在不變之源上</v>
      </c>
    </row>
    <row r="73" spans="1:15" ht="64.8" x14ac:dyDescent="0.3">
      <c r="A73" s="6">
        <f t="shared" si="10"/>
        <v>71</v>
      </c>
      <c r="B73" s="1">
        <f t="shared" si="10"/>
        <v>2066</v>
      </c>
      <c r="C73" s="1">
        <f t="shared" si="11"/>
        <v>6</v>
      </c>
      <c r="D73" s="11" t="str">
        <f>VLOOKUP(C73,[1]卓爾金曆KIN對照表!$Q$2:$R$14,2,FALSE)</f>
        <v>韻律</v>
      </c>
      <c r="E73" s="1">
        <f t="shared" si="12"/>
        <v>16</v>
      </c>
      <c r="F73" s="11" t="str">
        <f>VLOOKUP(E73,[1]卓爾金曆KIN對照表!$S$2:$T$21,2,FALSE)</f>
        <v>黃戰士</v>
      </c>
      <c r="G73" s="7">
        <f>_xlfn.XLOOKUP(H73,[1]卓爾金曆KIN對照表!$F$2:$F$261,[1]卓爾金曆KIN對照表!$A$2:$A$261)</f>
        <v>136</v>
      </c>
      <c r="H73" s="1" t="str">
        <f t="shared" si="8"/>
        <v>韻律黃戰士</v>
      </c>
      <c r="I73" s="8" t="str">
        <f>IFERROR(VLOOKUP(H73,[1]卓爾金曆KIN對照表!$F$2:$J$261,5,FALSE),"-")</f>
        <v>藍猴波符韻律黃戰士</v>
      </c>
      <c r="J73" s="9" t="str">
        <f>TEXT(B73&amp;"/"&amp;[1]主印記!$S$2,"yyyy/mm/dd")</f>
        <v>2066/03/15</v>
      </c>
      <c r="K73" s="10">
        <f t="shared" si="9"/>
        <v>61070</v>
      </c>
      <c r="L73" s="11" t="str">
        <f>_xlfn.XLOOKUP(I73,[1]卓爾金曆KIN對照表!J:J,[1]卓爾金曆KIN對照表!O:O)</f>
        <v>諧波34
韻律的輸出，表現均衡的智能</v>
      </c>
      <c r="M73" s="11" t="str">
        <f>_xlfn.XLOOKUP(L73,[1]銀河易經編碼!$AA$2:$AA$65,[1]銀河易經編碼!$B$2:$B$65)</f>
        <v>地水師</v>
      </c>
      <c r="N73" s="7" t="str">
        <f>_xlfn.XLOOKUP(M73,[1]銀河易經編碼!$B$2:$B$65,[1]銀河易經編碼!$J$2:$J$65)</f>
        <v>眾人之力</v>
      </c>
      <c r="O73" s="7" t="str">
        <f>_xlfn.XLOOKUP(M73,[1]銀河易經編碼!$B$2:$B$65,[1]銀河易經編碼!$K$2:$K$65)</f>
        <v>愛，是他們從地球收到的禮物
如同單一的宗族，他們升起了時間之樹
從他們自己的心智中，眾人出現</v>
      </c>
    </row>
    <row r="74" spans="1:15" ht="64.8" x14ac:dyDescent="0.3">
      <c r="A74" s="6">
        <f t="shared" si="10"/>
        <v>72</v>
      </c>
      <c r="B74" s="1">
        <f t="shared" si="10"/>
        <v>2067</v>
      </c>
      <c r="C74" s="1">
        <f t="shared" si="11"/>
        <v>7</v>
      </c>
      <c r="D74" s="11" t="str">
        <f>VLOOKUP(C74,[1]卓爾金曆KIN對照表!$Q$2:$R$14,2,FALSE)</f>
        <v>共振</v>
      </c>
      <c r="E74" s="1">
        <f t="shared" si="12"/>
        <v>1</v>
      </c>
      <c r="F74" s="11" t="str">
        <f>VLOOKUP(E74,[1]卓爾金曆KIN對照表!$S$2:$T$21,2,FALSE)</f>
        <v>紅龍</v>
      </c>
      <c r="G74" s="7">
        <f>_xlfn.XLOOKUP(H74,[1]卓爾金曆KIN對照表!$F$2:$F$261,[1]卓爾金曆KIN對照表!$A$2:$A$261)</f>
        <v>241</v>
      </c>
      <c r="H74" s="1" t="str">
        <f t="shared" si="8"/>
        <v>共振紅龍</v>
      </c>
      <c r="I74" s="8" t="str">
        <f>IFERROR(VLOOKUP(H74,[1]卓爾金曆KIN對照表!$F$2:$J$261,5,FALSE),"-")</f>
        <v>藍鷹波符共振紅龍</v>
      </c>
      <c r="J74" s="9" t="str">
        <f>TEXT(B74&amp;"/"&amp;[1]主印記!$S$2,"yyyy/mm/dd")</f>
        <v>2067/03/15</v>
      </c>
      <c r="K74" s="10">
        <f t="shared" si="9"/>
        <v>61436</v>
      </c>
      <c r="L74" s="11" t="str">
        <f>_xlfn.XLOOKUP(I74,[1]卓爾金曆KIN對照表!J:J,[1]卓爾金曆KIN對照表!O:O)</f>
        <v>諧波61
行星的輸入，賦予顯化的盛開</v>
      </c>
      <c r="M74" s="11" t="str">
        <f>_xlfn.XLOOKUP(L74,[1]銀河易經編碼!$AA$2:$AA$65,[1]銀河易經編碼!$B$2:$B$65)</f>
        <v>山雷頤</v>
      </c>
      <c r="N74" s="7" t="str">
        <f>_xlfn.XLOOKUP(M74,[1]銀河易經編碼!$B$2:$B$65,[1]銀河易經編碼!$J$2:$J$65)</f>
        <v>存在之聖殿</v>
      </c>
      <c r="O74" s="7" t="str">
        <f>_xlfn.XLOOKUP(M74,[1]銀河易經編碼!$B$2:$B$65,[1]銀河易經編碼!$K$2:$K$65)</f>
        <v>旋轉之光穿透地球廣闊維度
從空間內部點燃彩虹橋
自我生成光之聖殿</v>
      </c>
    </row>
    <row r="75" spans="1:15" ht="64.8" x14ac:dyDescent="0.3">
      <c r="A75" s="6">
        <f t="shared" si="10"/>
        <v>73</v>
      </c>
      <c r="B75" s="1">
        <f t="shared" si="10"/>
        <v>2068</v>
      </c>
      <c r="C75" s="1">
        <f t="shared" si="11"/>
        <v>8</v>
      </c>
      <c r="D75" s="11" t="str">
        <f>VLOOKUP(C75,[1]卓爾金曆KIN對照表!$Q$2:$R$14,2,FALSE)</f>
        <v>銀河星系</v>
      </c>
      <c r="E75" s="1">
        <f t="shared" si="12"/>
        <v>6</v>
      </c>
      <c r="F75" s="11" t="str">
        <f>VLOOKUP(E75,[1]卓爾金曆KIN對照表!$S$2:$T$21,2,FALSE)</f>
        <v>白世界橋</v>
      </c>
      <c r="G75" s="7">
        <f>_xlfn.XLOOKUP(H75,[1]卓爾金曆KIN對照表!$F$2:$F$261,[1]卓爾金曆KIN對照表!$A$2:$A$261)</f>
        <v>86</v>
      </c>
      <c r="H75" s="1" t="str">
        <f t="shared" si="8"/>
        <v>銀河星系白世界橋</v>
      </c>
      <c r="I75" s="8" t="str">
        <f>IFERROR(VLOOKUP(H75,[1]卓爾金曆KIN對照表!$F$2:$J$261,5,FALSE),"-")</f>
        <v>藍風暴波符銀河星系白世界橋</v>
      </c>
      <c r="J75" s="9" t="str">
        <f>TEXT(B75&amp;"/"&amp;[1]主印記!$S$2,"yyyy/mm/dd")</f>
        <v>2068/03/15</v>
      </c>
      <c r="K75" s="10">
        <f t="shared" si="9"/>
        <v>61801</v>
      </c>
      <c r="L75" s="11" t="str">
        <f>_xlfn.XLOOKUP(I75,[1]卓爾金曆KIN對照表!J:J,[1]卓爾金曆KIN對照表!O:O)</f>
        <v>諧波22
行星的儲存，記得顯化的優雅</v>
      </c>
      <c r="M75" s="11" t="str">
        <f>_xlfn.XLOOKUP(L75,[1]銀河易經編碼!$AA$2:$AA$65,[1]銀河易經編碼!$B$2:$B$65)</f>
        <v>雷澤歸妹</v>
      </c>
      <c r="N75" s="7" t="str">
        <f>_xlfn.XLOOKUP(M75,[1]銀河易經編碼!$B$2:$B$65,[1]銀河易經編碼!$J$2:$J$65)</f>
        <v>超越</v>
      </c>
      <c r="O75" s="7" t="str">
        <f>_xlfn.XLOOKUP(M75,[1]銀河易經編碼!$B$2:$B$65,[1]銀河易經編碼!$K$2:$K$65)</f>
        <v>一波又一波，宇宙旋律上揚
海浪上的閃電
看穿時間，深入意識深處</v>
      </c>
    </row>
    <row r="76" spans="1:15" ht="86.4" x14ac:dyDescent="0.3">
      <c r="A76" s="6">
        <f t="shared" si="10"/>
        <v>74</v>
      </c>
      <c r="B76" s="1">
        <f t="shared" si="10"/>
        <v>2069</v>
      </c>
      <c r="C76" s="1">
        <f t="shared" si="11"/>
        <v>9</v>
      </c>
      <c r="D76" s="11" t="str">
        <f>VLOOKUP(C76,[1]卓爾金曆KIN對照表!$Q$2:$R$14,2,FALSE)</f>
        <v>太陽</v>
      </c>
      <c r="E76" s="1">
        <f t="shared" si="12"/>
        <v>11</v>
      </c>
      <c r="F76" s="11" t="str">
        <f>VLOOKUP(E76,[1]卓爾金曆KIN對照表!$S$2:$T$21,2,FALSE)</f>
        <v>藍猴</v>
      </c>
      <c r="G76" s="7">
        <f>_xlfn.XLOOKUP(H76,[1]卓爾金曆KIN對照表!$F$2:$F$261,[1]卓爾金曆KIN對照表!$A$2:$A$261)</f>
        <v>191</v>
      </c>
      <c r="H76" s="1" t="str">
        <f t="shared" si="8"/>
        <v>太陽藍猴</v>
      </c>
      <c r="I76" s="8" t="str">
        <f>IFERROR(VLOOKUP(H76,[1]卓爾金曆KIN對照表!$F$2:$J$261,5,FALSE),"-")</f>
        <v>藍夜波符太陽藍猴</v>
      </c>
      <c r="J76" s="9" t="str">
        <f>TEXT(B76&amp;"/"&amp;[1]主印記!$S$2,"yyyy/mm/dd")</f>
        <v>2069/03/15</v>
      </c>
      <c r="K76" s="10">
        <f t="shared" si="9"/>
        <v>62166</v>
      </c>
      <c r="L76" s="11" t="str">
        <f>_xlfn.XLOOKUP(I76,[1]卓爾金曆KIN對照表!J:J,[1]卓爾金曆KIN對照表!O:O)</f>
        <v>諧波48
行星的作用，構建顯化的自由意志</v>
      </c>
      <c r="M76" s="11" t="str">
        <f>_xlfn.XLOOKUP(L76,[1]銀河易經編碼!$AA$2:$AA$65,[1]銀河易經編碼!$B$2:$B$65)</f>
        <v>艮為山</v>
      </c>
      <c r="N76" s="7" t="str">
        <f>_xlfn.XLOOKUP(M76,[1]銀河易經編碼!$B$2:$B$65,[1]銀河易經編碼!$J$2:$J$65)</f>
        <v>靜心冥想/聖殿</v>
      </c>
      <c r="O76" s="7" t="str">
        <f>_xlfn.XLOOKUP(M76,[1]銀河易經編碼!$B$2:$B$65,[1]銀河易經編碼!$K$2:$K$65)</f>
        <v>夢想與現實是同一種真理
空間建立，光出現
沒有空間，則無光</v>
      </c>
    </row>
    <row r="77" spans="1:15" ht="64.8" x14ac:dyDescent="0.3">
      <c r="A77" s="6">
        <f t="shared" si="10"/>
        <v>75</v>
      </c>
      <c r="B77" s="1">
        <f t="shared" si="10"/>
        <v>2070</v>
      </c>
      <c r="C77" s="1">
        <f t="shared" si="11"/>
        <v>10</v>
      </c>
      <c r="D77" s="11" t="str">
        <f>VLOOKUP(C77,[1]卓爾金曆KIN對照表!$Q$2:$R$14,2,FALSE)</f>
        <v>行星</v>
      </c>
      <c r="E77" s="1">
        <f t="shared" si="12"/>
        <v>16</v>
      </c>
      <c r="F77" s="11" t="str">
        <f>VLOOKUP(E77,[1]卓爾金曆KIN對照表!$S$2:$T$21,2,FALSE)</f>
        <v>黃戰士</v>
      </c>
      <c r="G77" s="7">
        <f>_xlfn.XLOOKUP(H77,[1]卓爾金曆KIN對照表!$F$2:$F$261,[1]卓爾金曆KIN對照表!$A$2:$A$261)</f>
        <v>36</v>
      </c>
      <c r="H77" s="1" t="str">
        <f t="shared" si="8"/>
        <v>行星黃戰士</v>
      </c>
      <c r="I77" s="8" t="str">
        <f>IFERROR(VLOOKUP(H77,[1]卓爾金曆KIN對照表!$F$2:$J$261,5,FALSE),"-")</f>
        <v>藍手波符行星黃戰士</v>
      </c>
      <c r="J77" s="9" t="str">
        <f>TEXT(B77&amp;"/"&amp;[1]主印記!$S$2,"yyyy/mm/dd")</f>
        <v>2070/03/15</v>
      </c>
      <c r="K77" s="10">
        <f t="shared" si="9"/>
        <v>62531</v>
      </c>
      <c r="L77" s="11" t="str">
        <f>_xlfn.XLOOKUP(I77,[1]卓爾金曆KIN對照表!J:J,[1]卓爾金曆KIN對照表!O:O)</f>
        <v>諧波9
行星的輸出，表現顯化的智能</v>
      </c>
      <c r="M77" s="11" t="str">
        <f>_xlfn.XLOOKUP(L77,[1]銀河易經編碼!$AA$2:$AA$65,[1]銀河易經編碼!$B$2:$B$65)</f>
        <v>雷風恆</v>
      </c>
      <c r="N77" s="7" t="str">
        <f>_xlfn.XLOOKUP(M77,[1]銀河易經編碼!$B$2:$B$65,[1]銀河易經編碼!$J$2:$J$65)</f>
        <v>心智安忍</v>
      </c>
      <c r="O77" s="7" t="str">
        <f>_xlfn.XLOOKUP(M77,[1]銀河易經編碼!$B$2:$B$65,[1]銀河易經編碼!$K$2:$K$65)</f>
        <v>在時間之流中臣服你的心智
專注的聖杯裝滿太陽之光
將你的心智固定在不變之源上</v>
      </c>
    </row>
    <row r="78" spans="1:15" ht="64.8" x14ac:dyDescent="0.3">
      <c r="A78" s="6">
        <f t="shared" si="10"/>
        <v>76</v>
      </c>
      <c r="B78" s="1">
        <f t="shared" si="10"/>
        <v>2071</v>
      </c>
      <c r="C78" s="1">
        <f t="shared" si="11"/>
        <v>11</v>
      </c>
      <c r="D78" s="11" t="str">
        <f>VLOOKUP(C78,[1]卓爾金曆KIN對照表!$Q$2:$R$14,2,FALSE)</f>
        <v>光譜</v>
      </c>
      <c r="E78" s="1">
        <f t="shared" si="12"/>
        <v>1</v>
      </c>
      <c r="F78" s="11" t="str">
        <f>VLOOKUP(E78,[1]卓爾金曆KIN對照表!$S$2:$T$21,2,FALSE)</f>
        <v>紅龍</v>
      </c>
      <c r="G78" s="7">
        <f>_xlfn.XLOOKUP(H78,[1]卓爾金曆KIN對照表!$F$2:$F$261,[1]卓爾金曆KIN對照表!$A$2:$A$261)</f>
        <v>141</v>
      </c>
      <c r="H78" s="1" t="str">
        <f t="shared" si="8"/>
        <v>光譜紅龍</v>
      </c>
      <c r="I78" s="8" t="str">
        <f>IFERROR(VLOOKUP(H78,[1]卓爾金曆KIN對照表!$F$2:$J$261,5,FALSE),"-")</f>
        <v>藍猴波符光譜紅龍</v>
      </c>
      <c r="J78" s="9" t="str">
        <f>TEXT(B78&amp;"/"&amp;[1]主印記!$S$2,"yyyy/mm/dd")</f>
        <v>2071/03/15</v>
      </c>
      <c r="K78" s="10">
        <f t="shared" si="9"/>
        <v>62897</v>
      </c>
      <c r="L78" s="11" t="str">
        <f>_xlfn.XLOOKUP(I78,[1]卓爾金曆KIN對照表!J:J,[1]卓爾金曆KIN對照表!O:O)</f>
        <v>諧波36
磁性的輸入，賦予目的的盛開</v>
      </c>
      <c r="M78" s="11" t="str">
        <f>_xlfn.XLOOKUP(L78,[1]銀河易經編碼!$AA$2:$AA$65,[1]銀河易經編碼!$B$2:$B$65)</f>
        <v>天山遯</v>
      </c>
      <c r="N78" s="7" t="str">
        <f>_xlfn.XLOOKUP(M78,[1]銀河易經編碼!$B$2:$B$65,[1]銀河易經編碼!$J$2:$J$65)</f>
        <v>奉獻</v>
      </c>
      <c r="O78" s="7" t="str">
        <f>_xlfn.XLOOKUP(M78,[1]銀河易經編碼!$B$2:$B$65,[1]銀河易經編碼!$K$2:$K$65)</f>
        <v>在高山之上，老鷹消失在月中
空間的力量是它對時間的吸收
聆聽空間的原始聲音</v>
      </c>
    </row>
    <row r="79" spans="1:15" ht="64.8" x14ac:dyDescent="0.3">
      <c r="A79" s="6">
        <f t="shared" si="10"/>
        <v>77</v>
      </c>
      <c r="B79" s="1">
        <f t="shared" si="10"/>
        <v>2072</v>
      </c>
      <c r="C79" s="1">
        <f t="shared" si="11"/>
        <v>12</v>
      </c>
      <c r="D79" s="11" t="str">
        <f>VLOOKUP(C79,[1]卓爾金曆KIN對照表!$Q$2:$R$14,2,FALSE)</f>
        <v>水晶</v>
      </c>
      <c r="E79" s="1">
        <f t="shared" si="12"/>
        <v>6</v>
      </c>
      <c r="F79" s="11" t="str">
        <f>VLOOKUP(E79,[1]卓爾金曆KIN對照表!$S$2:$T$21,2,FALSE)</f>
        <v>白世界橋</v>
      </c>
      <c r="G79" s="7">
        <f>_xlfn.XLOOKUP(H79,[1]卓爾金曆KIN對照表!$F$2:$F$261,[1]卓爾金曆KIN對照表!$A$2:$A$261)</f>
        <v>246</v>
      </c>
      <c r="H79" s="1" t="str">
        <f t="shared" si="8"/>
        <v>水晶白世界橋</v>
      </c>
      <c r="I79" s="8" t="str">
        <f>IFERROR(VLOOKUP(H79,[1]卓爾金曆KIN對照表!$F$2:$J$261,5,FALSE),"-")</f>
        <v>藍鷹波符水晶白世界橋</v>
      </c>
      <c r="J79" s="9" t="str">
        <f>TEXT(B79&amp;"/"&amp;[1]主印記!$S$2,"yyyy/mm/dd")</f>
        <v>2072/03/15</v>
      </c>
      <c r="K79" s="10">
        <f t="shared" si="9"/>
        <v>63262</v>
      </c>
      <c r="L79" s="11" t="str">
        <f>_xlfn.XLOOKUP(I79,[1]卓爾金曆KIN對照表!J:J,[1]卓爾金曆KIN對照表!O:O)</f>
        <v>諧波62
磁性的儲存，記得目的的優雅</v>
      </c>
      <c r="M79" s="11" t="str">
        <f>_xlfn.XLOOKUP(L79,[1]銀河易經編碼!$AA$2:$AA$65,[1]銀河易經編碼!$B$2:$B$65)</f>
        <v>水地比</v>
      </c>
      <c r="N79" s="7" t="str">
        <f>_xlfn.XLOOKUP(M79,[1]銀河易經編碼!$B$2:$B$65,[1]銀河易經編碼!$J$2:$J$65)</f>
        <v>眾人團結</v>
      </c>
      <c r="O79" s="7" t="str">
        <f>_xlfn.XLOOKUP(M79,[1]銀河易經編碼!$B$2:$B$65,[1]銀河易經編碼!$K$2:$K$65)</f>
        <v>微觀世界承載天堂，新的破曉時分
時間之樹在時空重新加入時出現
合一寫在樹的年輪上</v>
      </c>
    </row>
    <row r="80" spans="1:15" s="14" customFormat="1" ht="86.4" x14ac:dyDescent="0.3">
      <c r="A80" s="6">
        <f t="shared" si="10"/>
        <v>78</v>
      </c>
      <c r="B80" s="12">
        <f t="shared" si="10"/>
        <v>2073</v>
      </c>
      <c r="C80" s="12">
        <f t="shared" si="11"/>
        <v>13</v>
      </c>
      <c r="D80" s="13" t="str">
        <f>VLOOKUP(C80,[1]卓爾金曆KIN對照表!$Q$2:$R$14,2,FALSE)</f>
        <v>宇宙</v>
      </c>
      <c r="E80" s="12">
        <f t="shared" si="12"/>
        <v>11</v>
      </c>
      <c r="F80" s="13" t="str">
        <f>VLOOKUP(E80,[1]卓爾金曆KIN對照表!$S$2:$T$21,2,FALSE)</f>
        <v>藍猴</v>
      </c>
      <c r="G80" s="7">
        <f>_xlfn.XLOOKUP(H80,[1]卓爾金曆KIN對照表!$F$2:$F$261,[1]卓爾金曆KIN對照表!$A$2:$A$261)</f>
        <v>91</v>
      </c>
      <c r="H80" s="12" t="str">
        <f t="shared" si="8"/>
        <v>宇宙藍猴</v>
      </c>
      <c r="I80" s="8" t="str">
        <f>IFERROR(VLOOKUP(H80,[1]卓爾金曆KIN對照表!$F$2:$J$261,5,FALSE),"-")</f>
        <v>藍風暴波符宇宙藍猴</v>
      </c>
      <c r="J80" s="9" t="str">
        <f>TEXT(B80&amp;"/"&amp;[1]主印記!$S$2,"yyyy/mm/dd")</f>
        <v>2073/03/15</v>
      </c>
      <c r="K80" s="10">
        <f t="shared" si="9"/>
        <v>63627</v>
      </c>
      <c r="L80" s="11" t="str">
        <f>_xlfn.XLOOKUP(I80,[1]卓爾金曆KIN對照表!J:J,[1]卓爾金曆KIN對照表!O:O)</f>
        <v>諧波23
磁性的作用，構建目的的自由意志</v>
      </c>
      <c r="M80" s="11" t="str">
        <f>_xlfn.XLOOKUP(L80,[1]銀河易經編碼!$AA$2:$AA$65,[1]銀河易經編碼!$B$2:$B$65)</f>
        <v>火水未濟</v>
      </c>
      <c r="N80" s="7" t="str">
        <f>_xlfn.XLOOKUP(M80,[1]銀河易經編碼!$B$2:$B$65,[1]銀河易經編碼!$J$2:$J$65)</f>
        <v>醞釀</v>
      </c>
      <c r="O80" s="7" t="str">
        <f>_xlfn.XLOOKUP(M80,[1]銀河易經編碼!$B$2:$B$65,[1]銀河易經編碼!$K$2:$K$65)</f>
        <v>向眾星之王臣服心智
全然照亮！在無盡變化中自發性的統一
注視著內在之光</v>
      </c>
    </row>
    <row r="81" spans="1:15" ht="64.8" x14ac:dyDescent="0.3">
      <c r="A81" s="6">
        <f t="shared" si="10"/>
        <v>79</v>
      </c>
      <c r="B81" s="1">
        <f t="shared" si="10"/>
        <v>2074</v>
      </c>
      <c r="C81" s="1">
        <f t="shared" si="11"/>
        <v>1</v>
      </c>
      <c r="D81" s="11" t="str">
        <f>VLOOKUP(C81,[1]卓爾金曆KIN對照表!$Q$2:$R$14,2,FALSE)</f>
        <v>磁性</v>
      </c>
      <c r="E81" s="1">
        <f t="shared" si="12"/>
        <v>16</v>
      </c>
      <c r="F81" s="11" t="str">
        <f>VLOOKUP(E81,[1]卓爾金曆KIN對照表!$S$2:$T$21,2,FALSE)</f>
        <v>黃戰士</v>
      </c>
      <c r="G81" s="7">
        <f>_xlfn.XLOOKUP(H81,[1]卓爾金曆KIN對照表!$F$2:$F$261,[1]卓爾金曆KIN對照表!$A$2:$A$261)</f>
        <v>196</v>
      </c>
      <c r="H81" s="1" t="str">
        <f t="shared" si="8"/>
        <v>磁性黃戰士</v>
      </c>
      <c r="I81" s="8" t="str">
        <f>IFERROR(VLOOKUP(H81,[1]卓爾金曆KIN對照表!$F$2:$J$261,5,FALSE),"-")</f>
        <v>黃戰士波符磁性黃戰士</v>
      </c>
      <c r="J81" s="9" t="str">
        <f>TEXT(B81&amp;"/"&amp;[1]主印記!$S$2,"yyyy/mm/dd")</f>
        <v>2074/03/15</v>
      </c>
      <c r="K81" s="10">
        <f t="shared" si="9"/>
        <v>63992</v>
      </c>
      <c r="L81" s="11" t="str">
        <f>_xlfn.XLOOKUP(I81,[1]卓爾金曆KIN對照表!J:J,[1]卓爾金曆KIN對照表!O:O)</f>
        <v>諧波49
磁性的輸出，表現目的的智能</v>
      </c>
      <c r="M81" s="11" t="str">
        <f>_xlfn.XLOOKUP(L81,[1]銀河易經編碼!$AA$2:$AA$65,[1]銀河易經編碼!$B$2:$B$65)</f>
        <v>天雷無妄</v>
      </c>
      <c r="N81" s="7" t="str">
        <f>_xlfn.XLOOKUP(M81,[1]銀河易經編碼!$B$2:$B$65,[1]銀河易經編碼!$J$2:$J$65)</f>
        <v>共時性</v>
      </c>
      <c r="O81" s="7" t="str">
        <f>_xlfn.XLOOKUP(M81,[1]銀河易經編碼!$B$2:$B$65,[1]銀河易經編碼!$K$2:$K$65)</f>
        <v>內外融合，展現所有時間的橋
集體心智喚醒紫色之光
太陽之子活化網格</v>
      </c>
    </row>
    <row r="82" spans="1:15" ht="86.4" x14ac:dyDescent="0.3">
      <c r="A82" s="6">
        <f t="shared" si="10"/>
        <v>80</v>
      </c>
      <c r="B82" s="1">
        <f t="shared" si="10"/>
        <v>2075</v>
      </c>
      <c r="C82" s="1">
        <f t="shared" si="11"/>
        <v>2</v>
      </c>
      <c r="D82" s="11" t="str">
        <f>VLOOKUP(C82,[1]卓爾金曆KIN對照表!$Q$2:$R$14,2,FALSE)</f>
        <v>月亮</v>
      </c>
      <c r="E82" s="1">
        <f t="shared" si="12"/>
        <v>1</v>
      </c>
      <c r="F82" s="11" t="str">
        <f>VLOOKUP(E82,[1]卓爾金曆KIN對照表!$S$2:$T$21,2,FALSE)</f>
        <v>紅龍</v>
      </c>
      <c r="G82" s="7">
        <f>_xlfn.XLOOKUP(H82,[1]卓爾金曆KIN對照表!$F$2:$F$261,[1]卓爾金曆KIN對照表!$A$2:$A$261)</f>
        <v>41</v>
      </c>
      <c r="H82" s="1" t="str">
        <f t="shared" si="8"/>
        <v>月亮紅龍</v>
      </c>
      <c r="I82" s="8" t="str">
        <f>IFERROR(VLOOKUP(H82,[1]卓爾金曆KIN對照表!$F$2:$J$261,5,FALSE),"-")</f>
        <v>黃太陽波符月亮紅龍</v>
      </c>
      <c r="J82" s="9" t="str">
        <f>TEXT(B82&amp;"/"&amp;[1]主印記!$S$2,"yyyy/mm/dd")</f>
        <v>2075/03/15</v>
      </c>
      <c r="K82" s="10">
        <f t="shared" si="9"/>
        <v>64358</v>
      </c>
      <c r="L82" s="11" t="str">
        <f>_xlfn.XLOOKUP(I82,[1]卓爾金曆KIN對照表!J:J,[1]卓爾金曆KIN對照表!O:O)</f>
        <v>諧波11
超頻的輸入，賦予光芒四射的盛開</v>
      </c>
      <c r="M82" s="11" t="str">
        <f>_xlfn.XLOOKUP(L82,[1]銀河易經編碼!$AA$2:$AA$65,[1]銀河易經編碼!$B$2:$B$65)</f>
        <v>巽為風</v>
      </c>
      <c r="N82" s="7" t="str">
        <f>_xlfn.XLOOKUP(M82,[1]銀河易經編碼!$B$2:$B$65,[1]銀河易經編碼!$J$2:$J$65)</f>
        <v>呼吸的心智</v>
      </c>
      <c r="O82" s="7" t="str">
        <f>_xlfn.XLOOKUP(M82,[1]銀河易經編碼!$B$2:$B$65,[1]銀河易經編碼!$K$2:$K$65)</f>
        <v>月亮是繆斯，靈感是太陽
宮位的主題，因歌曲而升起
當心智成為呼吸，呼吸就成為了心智</v>
      </c>
    </row>
    <row r="83" spans="1:15" ht="86.4" x14ac:dyDescent="0.3">
      <c r="A83" s="6">
        <f t="shared" si="10"/>
        <v>81</v>
      </c>
      <c r="B83" s="1">
        <f t="shared" si="10"/>
        <v>2076</v>
      </c>
      <c r="C83" s="1">
        <f t="shared" si="11"/>
        <v>3</v>
      </c>
      <c r="D83" s="11" t="str">
        <f>VLOOKUP(C83,[1]卓爾金曆KIN對照表!$Q$2:$R$14,2,FALSE)</f>
        <v>電力</v>
      </c>
      <c r="E83" s="1">
        <f t="shared" si="12"/>
        <v>6</v>
      </c>
      <c r="F83" s="11" t="str">
        <f>VLOOKUP(E83,[1]卓爾金曆KIN對照表!$S$2:$T$21,2,FALSE)</f>
        <v>白世界橋</v>
      </c>
      <c r="G83" s="7">
        <f>_xlfn.XLOOKUP(H83,[1]卓爾金曆KIN對照表!$F$2:$F$261,[1]卓爾金曆KIN對照表!$A$2:$A$261)</f>
        <v>146</v>
      </c>
      <c r="H83" s="1" t="str">
        <f t="shared" si="8"/>
        <v>電力白世界橋</v>
      </c>
      <c r="I83" s="8" t="str">
        <f>IFERROR(VLOOKUP(H83,[1]卓爾金曆KIN對照表!$F$2:$J$261,5,FALSE),"-")</f>
        <v>黃種子波符電力白世界橋</v>
      </c>
      <c r="J83" s="9" t="str">
        <f>TEXT(B83&amp;"/"&amp;[1]主印記!$S$2,"yyyy/mm/dd")</f>
        <v>2076/03/15</v>
      </c>
      <c r="K83" s="10">
        <f t="shared" si="9"/>
        <v>64723</v>
      </c>
      <c r="L83" s="11" t="str">
        <f>_xlfn.XLOOKUP(I83,[1]卓爾金曆KIN對照表!J:J,[1]卓爾金曆KIN對照表!O:O)</f>
        <v>諧波37 
超頻的儲存，記得光芒四射的優雅</v>
      </c>
      <c r="M83" s="11" t="str">
        <f>_xlfn.XLOOKUP(L83,[1]銀河易經編碼!$AA$2:$AA$65,[1]銀河易經編碼!$B$2:$B$65)</f>
        <v>離為火</v>
      </c>
      <c r="N83" s="7" t="str">
        <f>_xlfn.XLOOKUP(M83,[1]銀河易經編碼!$B$2:$B$65,[1]銀河易經編碼!$J$2:$J$65)</f>
        <v>視野水晶/太陽水晶</v>
      </c>
      <c r="O83" s="7" t="str">
        <f>_xlfn.XLOOKUP(M83,[1]銀河易經編碼!$B$2:$B$65,[1]銀河易經編碼!$K$2:$K$65)</f>
        <v>想像到達超越視野所及之處
藉由水晶尋找時間的空間
透過地球之眼觀望並等待</v>
      </c>
    </row>
    <row r="84" spans="1:15" ht="86.4" x14ac:dyDescent="0.3">
      <c r="A84" s="6">
        <f t="shared" ref="A84:B99" si="13">A83+1</f>
        <v>82</v>
      </c>
      <c r="B84" s="1">
        <f t="shared" si="13"/>
        <v>2077</v>
      </c>
      <c r="C84" s="1">
        <f t="shared" si="11"/>
        <v>4</v>
      </c>
      <c r="D84" s="11" t="str">
        <f>VLOOKUP(C84,[1]卓爾金曆KIN對照表!$Q$2:$R$14,2,FALSE)</f>
        <v>自我存在</v>
      </c>
      <c r="E84" s="1">
        <f t="shared" si="12"/>
        <v>11</v>
      </c>
      <c r="F84" s="11" t="str">
        <f>VLOOKUP(E84,[1]卓爾金曆KIN對照表!$S$2:$T$21,2,FALSE)</f>
        <v>藍猴</v>
      </c>
      <c r="G84" s="7">
        <f>_xlfn.XLOOKUP(H84,[1]卓爾金曆KIN對照表!$F$2:$F$261,[1]卓爾金曆KIN對照表!$A$2:$A$261)</f>
        <v>251</v>
      </c>
      <c r="H84" s="1" t="str">
        <f t="shared" si="8"/>
        <v>自我存在藍猴</v>
      </c>
      <c r="I84" s="8" t="str">
        <f>IFERROR(VLOOKUP(H84,[1]卓爾金曆KIN對照表!$F$2:$J$261,5,FALSE),"-")</f>
        <v>黃星星波符自我存在藍猴</v>
      </c>
      <c r="J84" s="9" t="str">
        <f>TEXT(B84&amp;"/"&amp;[1]主印記!$S$2,"yyyy/mm/dd")</f>
        <v>2077/03/15</v>
      </c>
      <c r="K84" s="10">
        <f t="shared" si="9"/>
        <v>65088</v>
      </c>
      <c r="L84" s="11" t="str">
        <f>_xlfn.XLOOKUP(I84,[1]卓爾金曆KIN對照表!J:J,[1]卓爾金曆KIN對照表!O:O)</f>
        <v>諧波63
超頻的作用，構建光芒四射的自由意志</v>
      </c>
      <c r="M84" s="11" t="str">
        <f>_xlfn.XLOOKUP(L84,[1]銀河易經編碼!$AA$2:$AA$65,[1]銀河易經編碼!$B$2:$B$65)</f>
        <v>地雷復</v>
      </c>
      <c r="N84" s="7" t="str">
        <f>_xlfn.XLOOKUP(M84,[1]銀河易經編碼!$B$2:$B$65,[1]銀河易經編碼!$J$2:$J$65)</f>
        <v>榮歸</v>
      </c>
      <c r="O84" s="7" t="str">
        <f>_xlfn.XLOOKUP(M84,[1]銀河易經編碼!$B$2:$B$65,[1]銀河易經編碼!$K$2:$K$65)</f>
        <v>什麼樣的力量等同於月亮空間？
心智不費力地將月光上升到天堂般的地球上
什麼？月亮剛剛回歸了！</v>
      </c>
    </row>
    <row r="85" spans="1:15" ht="86.4" x14ac:dyDescent="0.3">
      <c r="A85" s="6">
        <f t="shared" si="13"/>
        <v>83</v>
      </c>
      <c r="B85" s="1">
        <f t="shared" si="13"/>
        <v>2078</v>
      </c>
      <c r="C85" s="1">
        <f t="shared" si="11"/>
        <v>5</v>
      </c>
      <c r="D85" s="11" t="str">
        <f>VLOOKUP(C85,[1]卓爾金曆KIN對照表!$Q$2:$R$14,2,FALSE)</f>
        <v>超頻</v>
      </c>
      <c r="E85" s="1">
        <f t="shared" si="12"/>
        <v>16</v>
      </c>
      <c r="F85" s="11" t="str">
        <f>VLOOKUP(E85,[1]卓爾金曆KIN對照表!$S$2:$T$21,2,FALSE)</f>
        <v>黃戰士</v>
      </c>
      <c r="G85" s="7">
        <f>_xlfn.XLOOKUP(H85,[1]卓爾金曆KIN對照表!$F$2:$F$261,[1]卓爾金曆KIN對照表!$A$2:$A$261)</f>
        <v>96</v>
      </c>
      <c r="H85" s="1" t="str">
        <f t="shared" si="8"/>
        <v>超頻黃戰士</v>
      </c>
      <c r="I85" s="8" t="str">
        <f>IFERROR(VLOOKUP(H85,[1]卓爾金曆KIN對照表!$F$2:$J$261,5,FALSE),"-")</f>
        <v>黃人波符超頻黃戰士</v>
      </c>
      <c r="J85" s="9" t="str">
        <f>TEXT(B85&amp;"/"&amp;[1]主印記!$S$2,"yyyy/mm/dd")</f>
        <v>2078/03/15</v>
      </c>
      <c r="K85" s="10">
        <f t="shared" si="9"/>
        <v>65453</v>
      </c>
      <c r="L85" s="11" t="str">
        <f>_xlfn.XLOOKUP(I85,[1]卓爾金曆KIN對照表!J:J,[1]卓爾金曆KIN對照表!O:O)</f>
        <v>諧波24
超頻的輸出，表現光芒四射的智能</v>
      </c>
      <c r="M85" s="11" t="str">
        <f>_xlfn.XLOOKUP(L85,[1]銀河易經編碼!$AA$2:$AA$65,[1]銀河易經編碼!$B$2:$B$65)</f>
        <v>風澤中孚</v>
      </c>
      <c r="N85" s="7" t="str">
        <f>_xlfn.XLOOKUP(M85,[1]銀河易經編碼!$B$2:$B$65,[1]銀河易經編碼!$J$2:$J$65)</f>
        <v>內在空間</v>
      </c>
      <c r="O85" s="7" t="str">
        <f>_xlfn.XLOOKUP(M85,[1]銀河易經編碼!$B$2:$B$65,[1]銀河易經編碼!$K$2:$K$65)</f>
        <v>時間透由宇宙呼吸封印空間—神性揭示
在一段漫長時間中，大自然變得完美
時間在意識海洋中出現</v>
      </c>
    </row>
    <row r="86" spans="1:15" ht="64.8" x14ac:dyDescent="0.3">
      <c r="A86" s="6">
        <f t="shared" si="13"/>
        <v>84</v>
      </c>
      <c r="B86" s="1">
        <f t="shared" si="13"/>
        <v>2079</v>
      </c>
      <c r="C86" s="1">
        <f t="shared" si="11"/>
        <v>6</v>
      </c>
      <c r="D86" s="11" t="str">
        <f>VLOOKUP(C86,[1]卓爾金曆KIN對照表!$Q$2:$R$14,2,FALSE)</f>
        <v>韻律</v>
      </c>
      <c r="E86" s="1">
        <f t="shared" si="12"/>
        <v>1</v>
      </c>
      <c r="F86" s="11" t="str">
        <f>VLOOKUP(E86,[1]卓爾金曆KIN對照表!$S$2:$T$21,2,FALSE)</f>
        <v>紅龍</v>
      </c>
      <c r="G86" s="7">
        <f>_xlfn.XLOOKUP(H86,[1]卓爾金曆KIN對照表!$F$2:$F$261,[1]卓爾金曆KIN對照表!$A$2:$A$261)</f>
        <v>201</v>
      </c>
      <c r="H86" s="1" t="str">
        <f t="shared" si="8"/>
        <v>韻律紅龍</v>
      </c>
      <c r="I86" s="8" t="str">
        <f>IFERROR(VLOOKUP(H86,[1]卓爾金曆KIN對照表!$F$2:$J$261,5,FALSE),"-")</f>
        <v>黃戰士波符韻律紅龍</v>
      </c>
      <c r="J86" s="9" t="str">
        <f>TEXT(B86&amp;"/"&amp;[1]主印記!$S$2,"yyyy/mm/dd")</f>
        <v>2079/03/15</v>
      </c>
      <c r="K86" s="10">
        <f t="shared" si="9"/>
        <v>65819</v>
      </c>
      <c r="L86" s="11" t="str">
        <f>_xlfn.XLOOKUP(I86,[1]卓爾金曆KIN對照表!J:J,[1]卓爾金曆KIN對照表!O:O)</f>
        <v>諧波51
太陽的輸入，
賦予意圖的盛開</v>
      </c>
      <c r="M86" s="11" t="str">
        <f>_xlfn.XLOOKUP(L86,[1]銀河易經編碼!$AA$2:$AA$65,[1]銀河易經編碼!$B$2:$B$65)</f>
        <v>澤雷隨</v>
      </c>
      <c r="N86" s="7" t="str">
        <f>_xlfn.XLOOKUP(M86,[1]銀河易經編碼!$B$2:$B$65,[1]銀河易經編碼!$J$2:$J$65)</f>
        <v>喚起喜悅</v>
      </c>
      <c r="O86" s="7" t="str">
        <f>_xlfn.XLOOKUP(M86,[1]銀河易經編碼!$B$2:$B$65,[1]銀河易經編碼!$K$2:$K$65)</f>
        <v>輻射光芒的電流照亮宇宙之路
穩定的心智是輕鬆自在的
電荷敲擊內在感知迴路</v>
      </c>
    </row>
    <row r="87" spans="1:15" ht="64.8" x14ac:dyDescent="0.3">
      <c r="A87" s="6">
        <f t="shared" si="13"/>
        <v>85</v>
      </c>
      <c r="B87" s="1">
        <f t="shared" si="13"/>
        <v>2080</v>
      </c>
      <c r="C87" s="1">
        <f t="shared" si="11"/>
        <v>7</v>
      </c>
      <c r="D87" s="11" t="str">
        <f>VLOOKUP(C87,[1]卓爾金曆KIN對照表!$Q$2:$R$14,2,FALSE)</f>
        <v>共振</v>
      </c>
      <c r="E87" s="1">
        <f t="shared" si="12"/>
        <v>6</v>
      </c>
      <c r="F87" s="11" t="str">
        <f>VLOOKUP(E87,[1]卓爾金曆KIN對照表!$S$2:$T$21,2,FALSE)</f>
        <v>白世界橋</v>
      </c>
      <c r="G87" s="7">
        <f>_xlfn.XLOOKUP(H87,[1]卓爾金曆KIN對照表!$F$2:$F$261,[1]卓爾金曆KIN對照表!$A$2:$A$261)</f>
        <v>46</v>
      </c>
      <c r="H87" s="1" t="str">
        <f t="shared" si="8"/>
        <v>共振白世界橋</v>
      </c>
      <c r="I87" s="8" t="str">
        <f>IFERROR(VLOOKUP(H87,[1]卓爾金曆KIN對照表!$F$2:$J$261,5,FALSE),"-")</f>
        <v>黃太陽波符共振白世界橋</v>
      </c>
      <c r="J87" s="9" t="str">
        <f>TEXT(B87&amp;"/"&amp;[1]主印記!$S$2,"yyyy/mm/dd")</f>
        <v>2080/03/15</v>
      </c>
      <c r="K87" s="10">
        <f t="shared" si="9"/>
        <v>66184</v>
      </c>
      <c r="L87" s="11" t="str">
        <f>_xlfn.XLOOKUP(I87,[1]卓爾金曆KIN對照表!J:J,[1]卓爾金曆KIN對照表!O:O)</f>
        <v>諧波12
太陽的儲存，記得意圖的優雅</v>
      </c>
      <c r="M87" s="11" t="str">
        <f>_xlfn.XLOOKUP(L87,[1]銀河易經編碼!$AA$2:$AA$65,[1]銀河易經編碼!$B$2:$B$65)</f>
        <v>山天大畜</v>
      </c>
      <c r="N87" s="7" t="str">
        <f>_xlfn.XLOOKUP(M87,[1]銀河易經編碼!$B$2:$B$65,[1]銀河易經編碼!$J$2:$J$65)</f>
        <v>時間之聖殿</v>
      </c>
      <c r="O87" s="7" t="str">
        <f>_xlfn.XLOOKUP(M87,[1]銀河易經編碼!$B$2:$B$65,[1]銀河易經編碼!$K$2:$K$65)</f>
        <v>磨亮石頭，直至寂靜中有了聲響
閃耀著！閃耀著！還是抓不住
在大海深處，是時間的度量</v>
      </c>
    </row>
    <row r="88" spans="1:15" ht="86.4" x14ac:dyDescent="0.3">
      <c r="A88" s="6">
        <f t="shared" si="13"/>
        <v>86</v>
      </c>
      <c r="B88" s="1">
        <f t="shared" si="13"/>
        <v>2081</v>
      </c>
      <c r="C88" s="1">
        <f t="shared" si="11"/>
        <v>8</v>
      </c>
      <c r="D88" s="11" t="str">
        <f>VLOOKUP(C88,[1]卓爾金曆KIN對照表!$Q$2:$R$14,2,FALSE)</f>
        <v>銀河星系</v>
      </c>
      <c r="E88" s="1">
        <f t="shared" si="12"/>
        <v>11</v>
      </c>
      <c r="F88" s="11" t="str">
        <f>VLOOKUP(E88,[1]卓爾金曆KIN對照表!$S$2:$T$21,2,FALSE)</f>
        <v>藍猴</v>
      </c>
      <c r="G88" s="7">
        <f>_xlfn.XLOOKUP(H88,[1]卓爾金曆KIN對照表!$F$2:$F$261,[1]卓爾金曆KIN對照表!$A$2:$A$261)</f>
        <v>151</v>
      </c>
      <c r="H88" s="1" t="str">
        <f t="shared" si="8"/>
        <v>銀河星系藍猴</v>
      </c>
      <c r="I88" s="8" t="str">
        <f>IFERROR(VLOOKUP(H88,[1]卓爾金曆KIN對照表!$F$2:$J$261,5,FALSE),"-")</f>
        <v>黃種子波符銀河星系藍猴</v>
      </c>
      <c r="J88" s="9" t="str">
        <f>TEXT(B88&amp;"/"&amp;[1]主印記!$S$2,"yyyy/mm/dd")</f>
        <v>2081/03/15</v>
      </c>
      <c r="K88" s="10">
        <f t="shared" si="9"/>
        <v>66549</v>
      </c>
      <c r="L88" s="11" t="str">
        <f>_xlfn.XLOOKUP(I88,[1]卓爾金曆KIN對照表!J:J,[1]卓爾金曆KIN對照表!O:O)</f>
        <v>諧波38
太陽的作用，構建意圖的自由意志</v>
      </c>
      <c r="M88" s="11" t="str">
        <f>_xlfn.XLOOKUP(L88,[1]銀河易經編碼!$AA$2:$AA$65,[1]銀河易經編碼!$B$2:$B$65)</f>
        <v>澤山咸</v>
      </c>
      <c r="N88" s="7" t="str">
        <f>_xlfn.XLOOKUP(M88,[1]銀河易經編碼!$B$2:$B$65,[1]銀河易經編碼!$J$2:$J$65)</f>
        <v>心智吸引力</v>
      </c>
      <c r="O88" s="7" t="str">
        <f>_xlfn.XLOOKUP(M88,[1]銀河易經編碼!$B$2:$B$65,[1]銀河易經編碼!$K$2:$K$65)</f>
        <v>磁性的媒介，吸引太陽
知道影響時間的力量
集中注意力，無須思考</v>
      </c>
    </row>
    <row r="89" spans="1:15" ht="64.8" x14ac:dyDescent="0.3">
      <c r="A89" s="6">
        <f t="shared" si="13"/>
        <v>87</v>
      </c>
      <c r="B89" s="1">
        <f t="shared" si="13"/>
        <v>2082</v>
      </c>
      <c r="C89" s="1">
        <f t="shared" si="11"/>
        <v>9</v>
      </c>
      <c r="D89" s="11" t="str">
        <f>VLOOKUP(C89,[1]卓爾金曆KIN對照表!$Q$2:$R$14,2,FALSE)</f>
        <v>太陽</v>
      </c>
      <c r="E89" s="1">
        <f t="shared" si="12"/>
        <v>16</v>
      </c>
      <c r="F89" s="11" t="str">
        <f>VLOOKUP(E89,[1]卓爾金曆KIN對照表!$S$2:$T$21,2,FALSE)</f>
        <v>黃戰士</v>
      </c>
      <c r="G89" s="7">
        <f>_xlfn.XLOOKUP(H89,[1]卓爾金曆KIN對照表!$F$2:$F$261,[1]卓爾金曆KIN對照表!$A$2:$A$261)</f>
        <v>256</v>
      </c>
      <c r="H89" s="1" t="str">
        <f t="shared" si="8"/>
        <v>太陽黃戰士</v>
      </c>
      <c r="I89" s="8" t="str">
        <f>IFERROR(VLOOKUP(H89,[1]卓爾金曆KIN對照表!$F$2:$J$261,5,FALSE),"-")</f>
        <v>黃星星波符太陽黃戰士</v>
      </c>
      <c r="J89" s="9" t="str">
        <f>TEXT(B89&amp;"/"&amp;[1]主印記!$S$2,"yyyy/mm/dd")</f>
        <v>2082/03/15</v>
      </c>
      <c r="K89" s="10">
        <f t="shared" si="9"/>
        <v>66914</v>
      </c>
      <c r="L89" s="11" t="str">
        <f>_xlfn.XLOOKUP(I89,[1]卓爾金曆KIN對照表!J:J,[1]卓爾金曆KIN對照表!O:O)</f>
        <v>諧波64
太陽的輸出，表現意圖的智能</v>
      </c>
      <c r="M89" s="11" t="str">
        <f>_xlfn.XLOOKUP(L89,[1]銀河易經編碼!$AA$2:$AA$65,[1]銀河易經編碼!$B$2:$B$65)</f>
        <v>山地剝</v>
      </c>
      <c r="N89" s="7" t="str">
        <f>_xlfn.XLOOKUP(M89,[1]銀河易經編碼!$B$2:$B$65,[1]銀河易經編碼!$J$2:$J$65)</f>
        <v>心智之釋放</v>
      </c>
      <c r="O89" s="7" t="str">
        <f>_xlfn.XLOOKUP(M89,[1]銀河易經編碼!$B$2:$B$65,[1]銀河易經編碼!$K$2:$K$65)</f>
        <v>抵達頂峰，開始新循環
靜靜地登上藍山
當未能確定時，撤退</v>
      </c>
    </row>
    <row r="90" spans="1:15" ht="64.8" x14ac:dyDescent="0.3">
      <c r="A90" s="6">
        <f t="shared" si="13"/>
        <v>88</v>
      </c>
      <c r="B90" s="1">
        <f t="shared" si="13"/>
        <v>2083</v>
      </c>
      <c r="C90" s="1">
        <f t="shared" si="11"/>
        <v>10</v>
      </c>
      <c r="D90" s="11" t="str">
        <f>VLOOKUP(C90,[1]卓爾金曆KIN對照表!$Q$2:$R$14,2,FALSE)</f>
        <v>行星</v>
      </c>
      <c r="E90" s="1">
        <f t="shared" si="12"/>
        <v>1</v>
      </c>
      <c r="F90" s="11" t="str">
        <f>VLOOKUP(E90,[1]卓爾金曆KIN對照表!$S$2:$T$21,2,FALSE)</f>
        <v>紅龍</v>
      </c>
      <c r="G90" s="7">
        <f>_xlfn.XLOOKUP(H90,[1]卓爾金曆KIN對照表!$F$2:$F$261,[1]卓爾金曆KIN對照表!$A$2:$A$261)</f>
        <v>101</v>
      </c>
      <c r="H90" s="1" t="str">
        <f t="shared" si="8"/>
        <v>行星紅龍</v>
      </c>
      <c r="I90" s="8" t="str">
        <f>IFERROR(VLOOKUP(H90,[1]卓爾金曆KIN對照表!$F$2:$J$261,5,FALSE),"-")</f>
        <v>黃人波符行星紅龍</v>
      </c>
      <c r="J90" s="9" t="str">
        <f>TEXT(B90&amp;"/"&amp;[1]主印記!$S$2,"yyyy/mm/dd")</f>
        <v>2083/03/15</v>
      </c>
      <c r="K90" s="10">
        <f t="shared" si="9"/>
        <v>67280</v>
      </c>
      <c r="L90" s="11" t="str">
        <f>_xlfn.XLOOKUP(I90,[1]卓爾金曆KIN對照表!J:J,[1]卓爾金曆KIN對照表!O:O)</f>
        <v>諧波26
宇宙的輸入，賦予存在的盛開</v>
      </c>
      <c r="M90" s="11" t="str">
        <f>_xlfn.XLOOKUP(L90,[1]銀河易經編碼!$AA$2:$AA$65,[1]銀河易經編碼!$B$2:$B$65)</f>
        <v>水澤節</v>
      </c>
      <c r="N90" s="7" t="str">
        <f>_xlfn.XLOOKUP(M90,[1]銀河易經編碼!$B$2:$B$65,[1]銀河易經編碼!$J$2:$J$65)</f>
        <v>測量權衡</v>
      </c>
      <c r="O90" s="7" t="str">
        <f>_xlfn.XLOOKUP(M90,[1]銀河易經編碼!$B$2:$B$65,[1]銀河易經編碼!$K$2:$K$65)</f>
        <v>意義只是空間的輻射光芒中的一個韻律
心是尺度，無窮於它的悖論
測量月亮，並找到心智的極限</v>
      </c>
    </row>
    <row r="91" spans="1:15" ht="64.8" x14ac:dyDescent="0.3">
      <c r="A91" s="6">
        <f t="shared" si="13"/>
        <v>89</v>
      </c>
      <c r="B91" s="1">
        <f t="shared" si="13"/>
        <v>2084</v>
      </c>
      <c r="C91" s="1">
        <f t="shared" si="11"/>
        <v>11</v>
      </c>
      <c r="D91" s="11" t="str">
        <f>VLOOKUP(C91,[1]卓爾金曆KIN對照表!$Q$2:$R$14,2,FALSE)</f>
        <v>光譜</v>
      </c>
      <c r="E91" s="1">
        <f t="shared" si="12"/>
        <v>6</v>
      </c>
      <c r="F91" s="11" t="str">
        <f>VLOOKUP(E91,[1]卓爾金曆KIN對照表!$S$2:$T$21,2,FALSE)</f>
        <v>白世界橋</v>
      </c>
      <c r="G91" s="7">
        <f>_xlfn.XLOOKUP(H91,[1]卓爾金曆KIN對照表!$F$2:$F$261,[1]卓爾金曆KIN對照表!$A$2:$A$261)</f>
        <v>206</v>
      </c>
      <c r="H91" s="1" t="str">
        <f t="shared" si="8"/>
        <v>光譜白世界橋</v>
      </c>
      <c r="I91" s="8" t="str">
        <f>IFERROR(VLOOKUP(H91,[1]卓爾金曆KIN對照表!$F$2:$J$261,5,FALSE),"-")</f>
        <v>黃戰士波符光譜白世界橋</v>
      </c>
      <c r="J91" s="9" t="str">
        <f>TEXT(B91&amp;"/"&amp;[1]主印記!$S$2,"yyyy/mm/dd")</f>
        <v>2084/03/15</v>
      </c>
      <c r="K91" s="10">
        <f t="shared" si="9"/>
        <v>67645</v>
      </c>
      <c r="L91" s="11" t="str">
        <f>_xlfn.XLOOKUP(I91,[1]卓爾金曆KIN對照表!J:J,[1]卓爾金曆KIN對照表!O:O)</f>
        <v>諧波52
宇宙的儲存，記得當下的優雅</v>
      </c>
      <c r="M91" s="11" t="str">
        <f>_xlfn.XLOOKUP(L91,[1]銀河易經編碼!$AA$2:$AA$65,[1]銀河易經編碼!$B$2:$B$65)</f>
        <v>天地否</v>
      </c>
      <c r="N91" s="7" t="str">
        <f>_xlfn.XLOOKUP(M91,[1]銀河易經編碼!$B$2:$B$65,[1]銀河易經編碼!$J$2:$J$65)</f>
        <v>穩定</v>
      </c>
      <c r="O91" s="7" t="str">
        <f>_xlfn.XLOOKUP(M91,[1]銀河易經編碼!$B$2:$B$65,[1]銀河易經編碼!$K$2:$K$65)</f>
        <v>時間真理發展出其結晶形式
培養內在太陽
靜謐的心智穩定空間</v>
      </c>
    </row>
    <row r="92" spans="1:15" ht="86.4" x14ac:dyDescent="0.3">
      <c r="A92" s="6">
        <f t="shared" si="13"/>
        <v>90</v>
      </c>
      <c r="B92" s="1">
        <f t="shared" si="13"/>
        <v>2085</v>
      </c>
      <c r="C92" s="1">
        <f t="shared" si="11"/>
        <v>12</v>
      </c>
      <c r="D92" s="11" t="str">
        <f>VLOOKUP(C92,[1]卓爾金曆KIN對照表!$Q$2:$R$14,2,FALSE)</f>
        <v>水晶</v>
      </c>
      <c r="E92" s="1">
        <f t="shared" si="12"/>
        <v>11</v>
      </c>
      <c r="F92" s="11" t="str">
        <f>VLOOKUP(E92,[1]卓爾金曆KIN對照表!$S$2:$T$21,2,FALSE)</f>
        <v>藍猴</v>
      </c>
      <c r="G92" s="7">
        <f>_xlfn.XLOOKUP(H92,[1]卓爾金曆KIN對照表!$F$2:$F$261,[1]卓爾金曆KIN對照表!$A$2:$A$261)</f>
        <v>51</v>
      </c>
      <c r="H92" s="1" t="str">
        <f t="shared" si="8"/>
        <v>水晶藍猴</v>
      </c>
      <c r="I92" s="8" t="str">
        <f>IFERROR(VLOOKUP(H92,[1]卓爾金曆KIN對照表!$F$2:$J$261,5,FALSE),"-")</f>
        <v>黃太陽波符水晶藍猴</v>
      </c>
      <c r="J92" s="9" t="str">
        <f>TEXT(B92&amp;"/"&amp;[1]主印記!$S$2,"yyyy/mm/dd")</f>
        <v>2085/03/15</v>
      </c>
      <c r="K92" s="10">
        <f t="shared" si="9"/>
        <v>68010</v>
      </c>
      <c r="L92" s="11" t="str">
        <f>_xlfn.XLOOKUP(I92,[1]卓爾金曆KIN對照表!J:J,[1]卓爾金曆KIN對照表!O:O)</f>
        <v>諧波13
宇宙的作用，構建當下的自由意志</v>
      </c>
      <c r="M92" s="11" t="str">
        <f>_xlfn.XLOOKUP(L92,[1]銀河易經編碼!$AA$2:$AA$65,[1]銀河易經編碼!$B$2:$B$65)</f>
        <v>水風井</v>
      </c>
      <c r="N92" s="7" t="str">
        <f>_xlfn.XLOOKUP(M92,[1]銀河易經編碼!$B$2:$B$65,[1]銀河易經編碼!$J$2:$J$65)</f>
        <v>抵達源頭</v>
      </c>
      <c r="O92" s="7" t="str">
        <f>_xlfn.XLOOKUP(M92,[1]銀河易經編碼!$B$2:$B$65,[1]銀河易經編碼!$K$2:$K$65)</f>
        <v>定位心智的本源
尋找著中心，創造藍圖
一次呼吸，就涵蓋整個宇宙的時間</v>
      </c>
    </row>
    <row r="93" spans="1:15" ht="64.8" x14ac:dyDescent="0.3">
      <c r="A93" s="6">
        <f t="shared" si="13"/>
        <v>91</v>
      </c>
      <c r="B93" s="1">
        <f t="shared" si="13"/>
        <v>2086</v>
      </c>
      <c r="C93" s="1">
        <f t="shared" si="11"/>
        <v>13</v>
      </c>
      <c r="D93" s="11" t="str">
        <f>VLOOKUP(C93,[1]卓爾金曆KIN對照表!$Q$2:$R$14,2,FALSE)</f>
        <v>宇宙</v>
      </c>
      <c r="E93" s="1">
        <f t="shared" si="12"/>
        <v>16</v>
      </c>
      <c r="F93" s="11" t="str">
        <f>VLOOKUP(E93,[1]卓爾金曆KIN對照表!$S$2:$T$21,2,FALSE)</f>
        <v>黃戰士</v>
      </c>
      <c r="G93" s="7">
        <f>_xlfn.XLOOKUP(H93,[1]卓爾金曆KIN對照表!$F$2:$F$261,[1]卓爾金曆KIN對照表!$A$2:$A$261)</f>
        <v>156</v>
      </c>
      <c r="H93" s="1" t="str">
        <f t="shared" si="8"/>
        <v>宇宙黃戰士</v>
      </c>
      <c r="I93" s="8" t="str">
        <f>IFERROR(VLOOKUP(H93,[1]卓爾金曆KIN對照表!$F$2:$J$261,5,FALSE),"-")</f>
        <v>黃種子波符宇宙黃戰士</v>
      </c>
      <c r="J93" s="9" t="str">
        <f>TEXT(B93&amp;"/"&amp;[1]主印記!$S$2,"yyyy/mm/dd")</f>
        <v>2086/03/15</v>
      </c>
      <c r="K93" s="10">
        <f t="shared" si="9"/>
        <v>68375</v>
      </c>
      <c r="L93" s="11" t="str">
        <f>_xlfn.XLOOKUP(I93,[1]卓爾金曆KIN對照表!J:J,[1]卓爾金曆KIN對照表!O:O)</f>
        <v>諧波39
宇宙的輸出，表現存在的智能</v>
      </c>
      <c r="M93" s="11" t="str">
        <f>_xlfn.XLOOKUP(L93,[1]銀河易經編碼!$AA$2:$AA$65,[1]銀河易經編碼!$B$2:$B$65)</f>
        <v>雷火豐</v>
      </c>
      <c r="N93" s="7" t="str">
        <f>_xlfn.XLOOKUP(M93,[1]銀河易經編碼!$B$2:$B$65,[1]銀河易經編碼!$J$2:$J$65)</f>
        <v>喚醒智慧</v>
      </c>
      <c r="O93" s="7" t="str">
        <f>_xlfn.XLOOKUP(M93,[1]銀河易經編碼!$B$2:$B$65,[1]銀河易經編碼!$K$2:$K$65)</f>
        <v>空間與空間之間的融合，騎乘著宇宙脈動
在午夜的太陽中看見北極星
在山中冥想，喚起內在之光</v>
      </c>
    </row>
    <row r="94" spans="1:15" ht="86.4" x14ac:dyDescent="0.3">
      <c r="A94" s="6">
        <f t="shared" si="13"/>
        <v>92</v>
      </c>
      <c r="B94" s="1">
        <f t="shared" si="13"/>
        <v>2087</v>
      </c>
      <c r="C94" s="1">
        <f t="shared" si="11"/>
        <v>1</v>
      </c>
      <c r="D94" s="11" t="str">
        <f>VLOOKUP(C94,[1]卓爾金曆KIN對照表!$Q$2:$R$14,2,FALSE)</f>
        <v>磁性</v>
      </c>
      <c r="E94" s="1">
        <f t="shared" si="12"/>
        <v>1</v>
      </c>
      <c r="F94" s="11" t="str">
        <f>VLOOKUP(E94,[1]卓爾金曆KIN對照表!$S$2:$T$21,2,FALSE)</f>
        <v>紅龍</v>
      </c>
      <c r="G94" s="7">
        <f>_xlfn.XLOOKUP(H94,[1]卓爾金曆KIN對照表!$F$2:$F$261,[1]卓爾金曆KIN對照表!$A$2:$A$261)</f>
        <v>1</v>
      </c>
      <c r="H94" s="1" t="str">
        <f t="shared" si="8"/>
        <v>磁性紅龍</v>
      </c>
      <c r="I94" s="8" t="str">
        <f>IFERROR(VLOOKUP(H94,[1]卓爾金曆KIN對照表!$F$2:$J$261,5,FALSE),"-")</f>
        <v>紅龍波符磁性紅龍</v>
      </c>
      <c r="J94" s="9" t="str">
        <f>TEXT(B94&amp;"/"&amp;[1]主印記!$S$2,"yyyy/mm/dd")</f>
        <v>2087/03/15</v>
      </c>
      <c r="K94" s="10">
        <f t="shared" si="9"/>
        <v>68741</v>
      </c>
      <c r="L94" s="11" t="str">
        <f>_xlfn.XLOOKUP(I94,[1]卓爾金曆KIN對照表!J:J,[1]卓爾金曆KIN對照表!O:O)</f>
        <v>諧波1 
自我存在的輸入，賦予形式的盛開</v>
      </c>
      <c r="M94" s="11" t="str">
        <f>_xlfn.XLOOKUP(L94,[1]銀河易經編碼!$AA$2:$AA$65,[1]銀河易經編碼!$B$2:$B$65)</f>
        <v>乾為天</v>
      </c>
      <c r="N94" s="7" t="str">
        <f>_xlfn.XLOOKUP(M94,[1]銀河易經編碼!$B$2:$B$65,[1]銀河易經編碼!$J$2:$J$65)</f>
        <v>創世起源</v>
      </c>
      <c r="O94" s="7" t="str">
        <f>_xlfn.XLOOKUP(M94,[1]銀河易經編碼!$B$2:$B$65,[1]銀河易經編碼!$K$2:$K$65)</f>
        <v>宇宙之樹內，有創造的門戶
時間掌握了空間的氣息
從失落的時間間隔中，創世湧現</v>
      </c>
    </row>
    <row r="95" spans="1:15" ht="86.4" x14ac:dyDescent="0.3">
      <c r="A95" s="6">
        <f t="shared" si="13"/>
        <v>93</v>
      </c>
      <c r="B95" s="1">
        <f t="shared" si="13"/>
        <v>2088</v>
      </c>
      <c r="C95" s="1">
        <f t="shared" si="11"/>
        <v>2</v>
      </c>
      <c r="D95" s="11" t="str">
        <f>VLOOKUP(C95,[1]卓爾金曆KIN對照表!$Q$2:$R$14,2,FALSE)</f>
        <v>月亮</v>
      </c>
      <c r="E95" s="1">
        <f t="shared" si="12"/>
        <v>6</v>
      </c>
      <c r="F95" s="11" t="str">
        <f>VLOOKUP(E95,[1]卓爾金曆KIN對照表!$S$2:$T$21,2,FALSE)</f>
        <v>白世界橋</v>
      </c>
      <c r="G95" s="7">
        <f>_xlfn.XLOOKUP(H95,[1]卓爾金曆KIN對照表!$F$2:$F$261,[1]卓爾金曆KIN對照表!$A$2:$A$261)</f>
        <v>106</v>
      </c>
      <c r="H95" s="1" t="str">
        <f t="shared" si="8"/>
        <v>月亮白世界橋</v>
      </c>
      <c r="I95" s="8" t="str">
        <f>IFERROR(VLOOKUP(H95,[1]卓爾金曆KIN對照表!$F$2:$J$261,5,FALSE),"-")</f>
        <v>紅蛇波符月亮白世界橋</v>
      </c>
      <c r="J95" s="9" t="str">
        <f>TEXT(B95&amp;"/"&amp;[1]主印記!$S$2,"yyyy/mm/dd")</f>
        <v>2088/03/15</v>
      </c>
      <c r="K95" s="10">
        <f t="shared" si="9"/>
        <v>69106</v>
      </c>
      <c r="L95" s="11" t="str">
        <f>_xlfn.XLOOKUP(I95,[1]卓爾金曆KIN對照表!J:J,[1]卓爾金曆KIN對照表!O:O)</f>
        <v>諧波27
自我存在的儲存，記得形式的優雅</v>
      </c>
      <c r="M95" s="11" t="str">
        <f>_xlfn.XLOOKUP(L95,[1]銀河易經編碼!$AA$2:$AA$65,[1]銀河易經編碼!$B$2:$B$65)</f>
        <v>風水渙</v>
      </c>
      <c r="N95" s="7" t="str">
        <f>_xlfn.XLOOKUP(M95,[1]銀河易經編碼!$B$2:$B$65,[1]銀河易經編碼!$J$2:$J$65)</f>
        <v>溶解</v>
      </c>
      <c r="O95" s="7" t="str">
        <f>_xlfn.XLOOKUP(M95,[1]銀河易經編碼!$B$2:$B$65,[1]銀河易經編碼!$K$2:$K$65)</f>
        <v>吹響銀河星系八度音階，心智不復存在
直接前往銀河中心
注視著星星的靈魂</v>
      </c>
    </row>
    <row r="96" spans="1:15" ht="86.4" x14ac:dyDescent="0.3">
      <c r="A96" s="6">
        <f t="shared" si="13"/>
        <v>94</v>
      </c>
      <c r="B96" s="1">
        <f t="shared" si="13"/>
        <v>2089</v>
      </c>
      <c r="C96" s="1">
        <f t="shared" si="11"/>
        <v>3</v>
      </c>
      <c r="D96" s="11" t="str">
        <f>VLOOKUP(C96,[1]卓爾金曆KIN對照表!$Q$2:$R$14,2,FALSE)</f>
        <v>電力</v>
      </c>
      <c r="E96" s="1">
        <f t="shared" si="12"/>
        <v>11</v>
      </c>
      <c r="F96" s="11" t="str">
        <f>VLOOKUP(E96,[1]卓爾金曆KIN對照表!$S$2:$T$21,2,FALSE)</f>
        <v>藍猴</v>
      </c>
      <c r="G96" s="7">
        <f>_xlfn.XLOOKUP(H96,[1]卓爾金曆KIN對照表!$F$2:$F$261,[1]卓爾金曆KIN對照表!$A$2:$A$261)</f>
        <v>211</v>
      </c>
      <c r="H96" s="1" t="str">
        <f t="shared" si="8"/>
        <v>電力藍猴</v>
      </c>
      <c r="I96" s="8" t="str">
        <f>IFERROR(VLOOKUP(H96,[1]卓爾金曆KIN對照表!$F$2:$J$261,5,FALSE),"-")</f>
        <v>紅月波符電力藍猴</v>
      </c>
      <c r="J96" s="9" t="str">
        <f>TEXT(B96&amp;"/"&amp;[1]主印記!$S$2,"yyyy/mm/dd")</f>
        <v>2089/03/15</v>
      </c>
      <c r="K96" s="10">
        <f t="shared" si="9"/>
        <v>69471</v>
      </c>
      <c r="L96" s="11" t="str">
        <f>_xlfn.XLOOKUP(I96,[1]卓爾金曆KIN對照表!J:J,[1]卓爾金曆KIN對照表!O:O)</f>
        <v>諧波53
自我存在的作用，構建形式的自由意志</v>
      </c>
      <c r="M96" s="11" t="str">
        <f>_xlfn.XLOOKUP(L96,[1]銀河易經編碼!$AA$2:$AA$65,[1]銀河易經編碼!$B$2:$B$65)</f>
        <v>火雷噬嗑</v>
      </c>
      <c r="N96" s="7" t="str">
        <f>_xlfn.XLOOKUP(M96,[1]銀河易經編碼!$B$2:$B$65,[1]銀河易經編碼!$J$2:$J$65)</f>
        <v>喚起視野</v>
      </c>
      <c r="O96" s="7" t="str">
        <f>_xlfn.XLOOKUP(M96,[1]銀河易經編碼!$B$2:$B$65,[1]銀河易經編碼!$K$2:$K$65)</f>
        <v>藍天綠野，心智照亮萬物
從眼睛中心映照出初升的旭日
將內在之眼轉換成靈性天賜的食糧</v>
      </c>
    </row>
    <row r="97" spans="1:15" ht="86.4" x14ac:dyDescent="0.3">
      <c r="A97" s="6">
        <f t="shared" si="13"/>
        <v>95</v>
      </c>
      <c r="B97" s="1">
        <f t="shared" si="13"/>
        <v>2090</v>
      </c>
      <c r="C97" s="1">
        <f t="shared" si="11"/>
        <v>4</v>
      </c>
      <c r="D97" s="11" t="str">
        <f>VLOOKUP(C97,[1]卓爾金曆KIN對照表!$Q$2:$R$14,2,FALSE)</f>
        <v>自我存在</v>
      </c>
      <c r="E97" s="1">
        <f t="shared" si="12"/>
        <v>16</v>
      </c>
      <c r="F97" s="11" t="str">
        <f>VLOOKUP(E97,[1]卓爾金曆KIN對照表!$S$2:$T$21,2,FALSE)</f>
        <v>黃戰士</v>
      </c>
      <c r="G97" s="7">
        <f>_xlfn.XLOOKUP(H97,[1]卓爾金曆KIN對照表!$F$2:$F$261,[1]卓爾金曆KIN對照表!$A$2:$A$261)</f>
        <v>56</v>
      </c>
      <c r="H97" s="1" t="str">
        <f t="shared" si="8"/>
        <v>自我存在黃戰士</v>
      </c>
      <c r="I97" s="8" t="str">
        <f>IFERROR(VLOOKUP(H97,[1]卓爾金曆KIN對照表!$F$2:$J$261,5,FALSE),"-")</f>
        <v>紅天行者波符自我存在黃戰士</v>
      </c>
      <c r="J97" s="9" t="str">
        <f>TEXT(B97&amp;"/"&amp;[1]主印記!$S$2,"yyyy/mm/dd")</f>
        <v>2090/03/15</v>
      </c>
      <c r="K97" s="10">
        <f t="shared" si="9"/>
        <v>69836</v>
      </c>
      <c r="L97" s="11" t="str">
        <f>_xlfn.XLOOKUP(I97,[1]卓爾金曆KIN對照表!J:J,[1]卓爾金曆KIN對照表!O:O)</f>
        <v>諧波14
自我存在的輸出，表現形式的智能</v>
      </c>
      <c r="M97" s="11" t="str">
        <f>_xlfn.XLOOKUP(L97,[1]銀河易經編碼!$AA$2:$AA$65,[1]銀河易經編碼!$B$2:$B$65)</f>
        <v>地天泰</v>
      </c>
      <c r="N97" s="7" t="str">
        <f>_xlfn.XLOOKUP(M97,[1]銀河易經編碼!$B$2:$B$65,[1]銀河易經編碼!$J$2:$J$65)</f>
        <v>動力生機</v>
      </c>
      <c r="O97" s="7" t="str">
        <f>_xlfn.XLOOKUP(M97,[1]銀河易經編碼!$B$2:$B$65,[1]銀河易經編碼!$K$2:$K$65)</f>
        <v>空間根據意識轉換形式
障礙消融於輻射光芒的海洋中
劃分時間，給予空間形式</v>
      </c>
    </row>
    <row r="98" spans="1:15" ht="86.4" x14ac:dyDescent="0.3">
      <c r="A98" s="6">
        <f t="shared" si="13"/>
        <v>96</v>
      </c>
      <c r="B98" s="1">
        <f t="shared" si="13"/>
        <v>2091</v>
      </c>
      <c r="C98" s="1">
        <f t="shared" si="11"/>
        <v>5</v>
      </c>
      <c r="D98" s="11" t="str">
        <f>VLOOKUP(C98,[1]卓爾金曆KIN對照表!$Q$2:$R$14,2,FALSE)</f>
        <v>超頻</v>
      </c>
      <c r="E98" s="1">
        <f t="shared" si="12"/>
        <v>1</v>
      </c>
      <c r="F98" s="11" t="str">
        <f>VLOOKUP(E98,[1]卓爾金曆KIN對照表!$S$2:$T$21,2,FALSE)</f>
        <v>紅龍</v>
      </c>
      <c r="G98" s="7">
        <f>_xlfn.XLOOKUP(H98,[1]卓爾金曆KIN對照表!$F$2:$F$261,[1]卓爾金曆KIN對照表!$A$2:$A$261)</f>
        <v>161</v>
      </c>
      <c r="H98" s="1" t="str">
        <f t="shared" si="8"/>
        <v>超頻紅龍</v>
      </c>
      <c r="I98" s="8" t="str">
        <f>IFERROR(VLOOKUP(H98,[1]卓爾金曆KIN對照表!$F$2:$J$261,5,FALSE),"-")</f>
        <v>紅地球波符超頻紅龍</v>
      </c>
      <c r="J98" s="9" t="str">
        <f>TEXT(B98&amp;"/"&amp;[1]主印記!$S$2,"yyyy/mm/dd")</f>
        <v>2091/03/15</v>
      </c>
      <c r="K98" s="10">
        <f t="shared" si="9"/>
        <v>70202</v>
      </c>
      <c r="L98" s="11" t="str">
        <f>_xlfn.XLOOKUP(I98,[1]卓爾金曆KIN對照表!J:J,[1]卓爾金曆KIN對照表!O:O)</f>
        <v>諧波41
銀河星系的輸入，賦予完整的盛開</v>
      </c>
      <c r="M98" s="11" t="str">
        <f>_xlfn.XLOOKUP(L98,[1]銀河易經編碼!$AA$2:$AA$65,[1]銀河易經編碼!$B$2:$B$65)</f>
        <v>風火家人</v>
      </c>
      <c r="N98" s="7" t="str">
        <f>_xlfn.XLOOKUP(M98,[1]銀河易經編碼!$B$2:$B$65,[1]銀河易經編碼!$J$2:$J$65)</f>
        <v>家的力量</v>
      </c>
      <c r="O98" s="7" t="str">
        <f>_xlfn.XLOOKUP(M98,[1]銀河易經編碼!$B$2:$B$65,[1]銀河易經編碼!$K$2:$K$65)</f>
        <v>獨處的時間將決定誰去誰回
勿讓火源處於無人看管狀態
家，內在之火</v>
      </c>
    </row>
    <row r="99" spans="1:15" ht="86.4" x14ac:dyDescent="0.3">
      <c r="A99" s="6">
        <f t="shared" si="13"/>
        <v>97</v>
      </c>
      <c r="B99" s="1">
        <f t="shared" si="13"/>
        <v>2092</v>
      </c>
      <c r="C99" s="1">
        <f t="shared" si="11"/>
        <v>6</v>
      </c>
      <c r="D99" s="11" t="str">
        <f>VLOOKUP(C99,[1]卓爾金曆KIN對照表!$Q$2:$R$14,2,FALSE)</f>
        <v>韻律</v>
      </c>
      <c r="E99" s="1">
        <f t="shared" si="12"/>
        <v>6</v>
      </c>
      <c r="F99" s="11" t="str">
        <f>VLOOKUP(E99,[1]卓爾金曆KIN對照表!$S$2:$T$21,2,FALSE)</f>
        <v>白世界橋</v>
      </c>
      <c r="G99" s="7">
        <f>_xlfn.XLOOKUP(H99,[1]卓爾金曆KIN對照表!$F$2:$F$261,[1]卓爾金曆KIN對照表!$A$2:$A$261)</f>
        <v>6</v>
      </c>
      <c r="H99" s="1" t="str">
        <f t="shared" si="8"/>
        <v>韻律白世界橋</v>
      </c>
      <c r="I99" s="8" t="str">
        <f>IFERROR(VLOOKUP(H99,[1]卓爾金曆KIN對照表!$F$2:$J$261,5,FALSE),"-")</f>
        <v>紅龍波符韻律白世界橋</v>
      </c>
      <c r="J99" s="9" t="str">
        <f>TEXT(B99&amp;"/"&amp;[1]主印記!$S$2,"yyyy/mm/dd")</f>
        <v>2092/03/15</v>
      </c>
      <c r="K99" s="10">
        <f t="shared" si="9"/>
        <v>70567</v>
      </c>
      <c r="L99" s="11" t="str">
        <f>_xlfn.XLOOKUP(I99,[1]卓爾金曆KIN對照表!J:J,[1]卓爾金曆KIN對照表!O:O)</f>
        <v>諧波2 
銀河星系的儲存，記得完整的優雅</v>
      </c>
      <c r="M99" s="11" t="str">
        <f>_xlfn.XLOOKUP(L99,[1]銀河易經編碼!$AA$2:$AA$65,[1]銀河易經編碼!$B$2:$B$65)</f>
        <v>澤山夬</v>
      </c>
      <c r="N99" s="7" t="str">
        <f>_xlfn.XLOOKUP(M99,[1]銀河易經編碼!$B$2:$B$65,[1]銀河易經編碼!$J$2:$J$65)</f>
        <v>不屈不撓</v>
      </c>
      <c r="O99" s="7" t="str">
        <f>_xlfn.XLOOKUP(M99,[1]銀河易經編碼!$B$2:$B$65,[1]銀河易經編碼!$K$2:$K$65)</f>
        <v>沉默，直到光找到了它自己的聲音
防備妄想的盜賊
現在開口還太早了</v>
      </c>
    </row>
    <row r="100" spans="1:15" ht="86.4" x14ac:dyDescent="0.3">
      <c r="A100" s="6">
        <f t="shared" ref="A100:B114" si="14">A99+1</f>
        <v>98</v>
      </c>
      <c r="B100" s="1">
        <f t="shared" si="14"/>
        <v>2093</v>
      </c>
      <c r="C100" s="1">
        <f t="shared" si="11"/>
        <v>7</v>
      </c>
      <c r="D100" s="11" t="str">
        <f>VLOOKUP(C100,[1]卓爾金曆KIN對照表!$Q$2:$R$14,2,FALSE)</f>
        <v>共振</v>
      </c>
      <c r="E100" s="1">
        <f t="shared" si="12"/>
        <v>11</v>
      </c>
      <c r="F100" s="11" t="str">
        <f>VLOOKUP(E100,[1]卓爾金曆KIN對照表!$S$2:$T$21,2,FALSE)</f>
        <v>藍猴</v>
      </c>
      <c r="G100" s="7">
        <f>_xlfn.XLOOKUP(H100,[1]卓爾金曆KIN對照表!$F$2:$F$261,[1]卓爾金曆KIN對照表!$A$2:$A$261)</f>
        <v>111</v>
      </c>
      <c r="H100" s="1" t="str">
        <f t="shared" si="8"/>
        <v>共振藍猴</v>
      </c>
      <c r="I100" s="8" t="str">
        <f>IFERROR(VLOOKUP(H100,[1]卓爾金曆KIN對照表!$F$2:$J$261,5,FALSE),"-")</f>
        <v>紅蛇波符共振藍猴</v>
      </c>
      <c r="J100" s="9" t="str">
        <f>TEXT(B100&amp;"/"&amp;[1]主印記!$S$2,"yyyy/mm/dd")</f>
        <v>2093/03/15</v>
      </c>
      <c r="K100" s="10">
        <f t="shared" si="9"/>
        <v>70932</v>
      </c>
      <c r="L100" s="11" t="str">
        <f>_xlfn.XLOOKUP(I100,[1]卓爾金曆KIN對照表!J:J,[1]卓爾金曆KIN對照表!O:O)</f>
        <v>諧波28
銀河星系的作用，構建完整的自由意志</v>
      </c>
      <c r="M100" s="11" t="str">
        <f>_xlfn.XLOOKUP(L100,[1]銀河易經編碼!$AA$2:$AA$65,[1]銀河易經編碼!$B$2:$B$65)</f>
        <v>山澤損</v>
      </c>
      <c r="N100" s="7" t="str">
        <f>_xlfn.XLOOKUP(M100,[1]銀河易經編碼!$B$2:$B$65,[1]銀河易經編碼!$J$2:$J$65)</f>
        <v>喜悅之聖殿</v>
      </c>
      <c r="O100" s="7" t="str">
        <f>_xlfn.XLOOKUP(M100,[1]銀河易經編碼!$B$2:$B$65,[1]銀河易經編碼!$K$2:$K$65)</f>
        <v>一首古老歌謠穿透寂靜
藉由靈魂之眼的藍，聆聽內在光芒
月亮倒映在海上</v>
      </c>
    </row>
    <row r="101" spans="1:15" ht="86.4" x14ac:dyDescent="0.3">
      <c r="A101" s="6">
        <f t="shared" si="14"/>
        <v>99</v>
      </c>
      <c r="B101" s="1">
        <f t="shared" si="14"/>
        <v>2094</v>
      </c>
      <c r="C101" s="1">
        <f t="shared" si="11"/>
        <v>8</v>
      </c>
      <c r="D101" s="11" t="str">
        <f>VLOOKUP(C101,[1]卓爾金曆KIN對照表!$Q$2:$R$14,2,FALSE)</f>
        <v>銀河星系</v>
      </c>
      <c r="E101" s="1">
        <f t="shared" si="12"/>
        <v>16</v>
      </c>
      <c r="F101" s="11" t="str">
        <f>VLOOKUP(E101,[1]卓爾金曆KIN對照表!$S$2:$T$21,2,FALSE)</f>
        <v>黃戰士</v>
      </c>
      <c r="G101" s="7">
        <f>_xlfn.XLOOKUP(H101,[1]卓爾金曆KIN對照表!$F$2:$F$261,[1]卓爾金曆KIN對照表!$A$2:$A$261)</f>
        <v>216</v>
      </c>
      <c r="H101" s="1" t="str">
        <f t="shared" si="8"/>
        <v>銀河星系黃戰士</v>
      </c>
      <c r="I101" s="8" t="str">
        <f>IFERROR(VLOOKUP(H101,[1]卓爾金曆KIN對照表!$F$2:$J$261,5,FALSE),"-")</f>
        <v>紅月波符銀河星系黃戰士</v>
      </c>
      <c r="J101" s="9" t="str">
        <f>TEXT(B101&amp;"/"&amp;[1]主印記!$S$2,"yyyy/mm/dd")</f>
        <v>2094/03/15</v>
      </c>
      <c r="K101" s="10">
        <f t="shared" si="9"/>
        <v>71297</v>
      </c>
      <c r="L101" s="11" t="str">
        <f>_xlfn.XLOOKUP(I101,[1]卓爾金曆KIN對照表!J:J,[1]卓爾金曆KIN對照表!O:O)</f>
        <v>諧波54
銀河星系的輸出，表現完整的智能</v>
      </c>
      <c r="M101" s="11" t="str">
        <f>_xlfn.XLOOKUP(L101,[1]銀河易經編碼!$AA$2:$AA$65,[1]銀河易經編碼!$B$2:$B$65)</f>
        <v>澤地萃</v>
      </c>
      <c r="N101" s="7" t="str">
        <f>_xlfn.XLOOKUP(M101,[1]銀河易經編碼!$B$2:$B$65,[1]銀河易經編碼!$J$2:$J$65)</f>
        <v>當下的海洋</v>
      </c>
      <c r="O101" s="7" t="str">
        <f>_xlfn.XLOOKUP(M101,[1]銀河易經編碼!$B$2:$B$65,[1]銀河易經編碼!$K$2:$K$65)</f>
        <v>人們歡聚一堂為了提供服務
銀河指令降臨
在那無邊際空間的聖殿中</v>
      </c>
    </row>
    <row r="102" spans="1:15" ht="64.8" x14ac:dyDescent="0.3">
      <c r="A102" s="6">
        <f t="shared" si="14"/>
        <v>100</v>
      </c>
      <c r="B102" s="1">
        <f t="shared" si="14"/>
        <v>2095</v>
      </c>
      <c r="C102" s="1">
        <f t="shared" si="11"/>
        <v>9</v>
      </c>
      <c r="D102" s="11" t="str">
        <f>VLOOKUP(C102,[1]卓爾金曆KIN對照表!$Q$2:$R$14,2,FALSE)</f>
        <v>太陽</v>
      </c>
      <c r="E102" s="1">
        <f t="shared" si="12"/>
        <v>1</v>
      </c>
      <c r="F102" s="11" t="str">
        <f>VLOOKUP(E102,[1]卓爾金曆KIN對照表!$S$2:$T$21,2,FALSE)</f>
        <v>紅龍</v>
      </c>
      <c r="G102" s="7">
        <f>_xlfn.XLOOKUP(H102,[1]卓爾金曆KIN對照表!$F$2:$F$261,[1]卓爾金曆KIN對照表!$A$2:$A$261)</f>
        <v>61</v>
      </c>
      <c r="H102" s="1" t="str">
        <f t="shared" si="8"/>
        <v>太陽紅龍</v>
      </c>
      <c r="I102" s="8" t="str">
        <f>IFERROR(VLOOKUP(H102,[1]卓爾金曆KIN對照表!$F$2:$J$261,5,FALSE),"-")</f>
        <v>紅天行者波符太陽紅龍</v>
      </c>
      <c r="J102" s="9" t="str">
        <f>TEXT(B102&amp;"/"&amp;[1]主印記!$S$2,"yyyy/mm/dd")</f>
        <v>2095/03/15</v>
      </c>
      <c r="K102" s="10">
        <f t="shared" si="9"/>
        <v>71663</v>
      </c>
      <c r="L102" s="11" t="str">
        <f>_xlfn.XLOOKUP(I102,[1]卓爾金曆KIN對照表!J:J,[1]卓爾金曆KIN對照表!O:O)</f>
        <v>諧波16
水晶的輸入，賦予合作的盛開</v>
      </c>
      <c r="M102" s="11" t="str">
        <f>_xlfn.XLOOKUP(L102,[1]銀河易經編碼!$AA$2:$AA$65,[1]銀河易經編碼!$B$2:$B$65)</f>
        <v>天澤履</v>
      </c>
      <c r="N102" s="7" t="str">
        <f>_xlfn.XLOOKUP(M102,[1]銀河易經編碼!$B$2:$B$65,[1]銀河易經編碼!$J$2:$J$65)</f>
        <v>履行實踐</v>
      </c>
      <c r="O102" s="7" t="str">
        <f>_xlfn.XLOOKUP(M102,[1]銀河易經編碼!$B$2:$B$65,[1]銀河易經編碼!$K$2:$K$65)</f>
        <v>記憶之書被深深掩埋
沒有藉口的冥想
離開因果而意識到自我</v>
      </c>
    </row>
    <row r="103" spans="1:15" ht="64.8" x14ac:dyDescent="0.3">
      <c r="A103" s="6">
        <f t="shared" si="14"/>
        <v>101</v>
      </c>
      <c r="B103" s="1">
        <f t="shared" si="14"/>
        <v>2096</v>
      </c>
      <c r="C103" s="1">
        <f t="shared" si="11"/>
        <v>10</v>
      </c>
      <c r="D103" s="11" t="str">
        <f>VLOOKUP(C103,[1]卓爾金曆KIN對照表!$Q$2:$R$14,2,FALSE)</f>
        <v>行星</v>
      </c>
      <c r="E103" s="1">
        <f t="shared" si="12"/>
        <v>6</v>
      </c>
      <c r="F103" s="11" t="str">
        <f>VLOOKUP(E103,[1]卓爾金曆KIN對照表!$S$2:$T$21,2,FALSE)</f>
        <v>白世界橋</v>
      </c>
      <c r="G103" s="7">
        <f>_xlfn.XLOOKUP(H103,[1]卓爾金曆KIN對照表!$F$2:$F$261,[1]卓爾金曆KIN對照表!$A$2:$A$261)</f>
        <v>166</v>
      </c>
      <c r="H103" s="1" t="str">
        <f t="shared" si="8"/>
        <v>行星白世界橋</v>
      </c>
      <c r="I103" s="8" t="str">
        <f>IFERROR(VLOOKUP(H103,[1]卓爾金曆KIN對照表!$F$2:$J$261,5,FALSE),"-")</f>
        <v>紅地球波符行星白世界橋</v>
      </c>
      <c r="J103" s="9" t="str">
        <f>TEXT(B103&amp;"/"&amp;[1]主印記!$S$2,"yyyy/mm/dd")</f>
        <v>2096/03/15</v>
      </c>
      <c r="K103" s="10">
        <f t="shared" si="9"/>
        <v>72028</v>
      </c>
      <c r="L103" s="11" t="str">
        <f>_xlfn.XLOOKUP(I103,[1]卓爾金曆KIN對照表!J:J,[1]卓爾金曆KIN對照表!O:O)</f>
        <v>諧波42
水晶的儲存，記得合作的優雅</v>
      </c>
      <c r="M103" s="11" t="str">
        <f>_xlfn.XLOOKUP(L103,[1]銀河易經編碼!$AA$2:$AA$65,[1]銀河易經編碼!$B$2:$B$65)</f>
        <v>雷山小過</v>
      </c>
      <c r="N103" s="7" t="str">
        <f>_xlfn.XLOOKUP(M103,[1]銀河易經編碼!$B$2:$B$65,[1]銀河易經編碼!$J$2:$J$65)</f>
        <v>內在時間</v>
      </c>
      <c r="O103" s="7" t="str">
        <f>_xlfn.XLOOKUP(M103,[1]銀河易經編碼!$B$2:$B$65,[1]銀河易經編碼!$K$2:$K$65)</f>
        <v>空間的共時性，用心電感應填滿時間
鳥兒展翅遨遊在山月間
精神被星光所接收</v>
      </c>
    </row>
    <row r="104" spans="1:15" ht="86.4" x14ac:dyDescent="0.3">
      <c r="A104" s="6">
        <f t="shared" si="14"/>
        <v>102</v>
      </c>
      <c r="B104" s="1">
        <f t="shared" si="14"/>
        <v>2097</v>
      </c>
      <c r="C104" s="1">
        <f t="shared" si="11"/>
        <v>11</v>
      </c>
      <c r="D104" s="11" t="str">
        <f>VLOOKUP(C104,[1]卓爾金曆KIN對照表!$Q$2:$R$14,2,FALSE)</f>
        <v>光譜</v>
      </c>
      <c r="E104" s="1">
        <f t="shared" si="12"/>
        <v>11</v>
      </c>
      <c r="F104" s="11" t="str">
        <f>VLOOKUP(E104,[1]卓爾金曆KIN對照表!$S$2:$T$21,2,FALSE)</f>
        <v>藍猴</v>
      </c>
      <c r="G104" s="7">
        <f>_xlfn.XLOOKUP(H104,[1]卓爾金曆KIN對照表!$F$2:$F$261,[1]卓爾金曆KIN對照表!$A$2:$A$261)</f>
        <v>11</v>
      </c>
      <c r="H104" s="1" t="str">
        <f t="shared" si="8"/>
        <v>光譜藍猴</v>
      </c>
      <c r="I104" s="8" t="str">
        <f>IFERROR(VLOOKUP(H104,[1]卓爾金曆KIN對照表!$F$2:$J$261,5,FALSE),"-")</f>
        <v>紅龍波符光譜藍猴</v>
      </c>
      <c r="J104" s="9" t="str">
        <f>TEXT(B104&amp;"/"&amp;[1]主印記!$S$2,"yyyy/mm/dd")</f>
        <v>2097/03/15</v>
      </c>
      <c r="K104" s="10">
        <f t="shared" si="9"/>
        <v>72393</v>
      </c>
      <c r="L104" s="11" t="str">
        <f>_xlfn.XLOOKUP(I104,[1]卓爾金曆KIN對照表!J:J,[1]卓爾金曆KIN對照表!O:O)</f>
        <v>諧波3 
水晶的作用，構建合作的自由意志</v>
      </c>
      <c r="M104" s="11" t="str">
        <f>_xlfn.XLOOKUP(L104,[1]銀河易經編碼!$AA$2:$AA$65,[1]銀河易經編碼!$B$2:$B$65)</f>
        <v>天風姤</v>
      </c>
      <c r="N104" s="7" t="str">
        <f>_xlfn.XLOOKUP(M104,[1]銀河易經編碼!$B$2:$B$65,[1]銀河易經編碼!$J$2:$J$65)</f>
        <v>時間的穿透力</v>
      </c>
      <c r="O104" s="7" t="str">
        <f>_xlfn.XLOOKUP(M104,[1]銀河易經編碼!$B$2:$B$65,[1]銀河易經編碼!$K$2:$K$65)</f>
        <v>合一了智慧的並且到達最遠的地平線
神聖的火花照見四季
太陽釋放出金色的呼吸環</v>
      </c>
    </row>
    <row r="105" spans="1:15" ht="64.8" x14ac:dyDescent="0.3">
      <c r="A105" s="6">
        <f t="shared" si="14"/>
        <v>103</v>
      </c>
      <c r="B105" s="1">
        <f t="shared" si="14"/>
        <v>2098</v>
      </c>
      <c r="C105" s="1">
        <f t="shared" si="11"/>
        <v>12</v>
      </c>
      <c r="D105" s="11" t="str">
        <f>VLOOKUP(C105,[1]卓爾金曆KIN對照表!$Q$2:$R$14,2,FALSE)</f>
        <v>水晶</v>
      </c>
      <c r="E105" s="1">
        <f t="shared" si="12"/>
        <v>16</v>
      </c>
      <c r="F105" s="11" t="str">
        <f>VLOOKUP(E105,[1]卓爾金曆KIN對照表!$S$2:$T$21,2,FALSE)</f>
        <v>黃戰士</v>
      </c>
      <c r="G105" s="7">
        <f>_xlfn.XLOOKUP(H105,[1]卓爾金曆KIN對照表!$F$2:$F$261,[1]卓爾金曆KIN對照表!$A$2:$A$261)</f>
        <v>116</v>
      </c>
      <c r="H105" s="1" t="str">
        <f t="shared" si="8"/>
        <v>水晶黃戰士</v>
      </c>
      <c r="I105" s="8" t="str">
        <f>IFERROR(VLOOKUP(H105,[1]卓爾金曆KIN對照表!$F$2:$J$261,5,FALSE),"-")</f>
        <v>紅蛇波符水晶黃戰士</v>
      </c>
      <c r="J105" s="9" t="str">
        <f>TEXT(B105&amp;"/"&amp;[1]主印記!$S$2,"yyyy/mm/dd")</f>
        <v>2098/03/15</v>
      </c>
      <c r="K105" s="10">
        <f t="shared" si="9"/>
        <v>72758</v>
      </c>
      <c r="L105" s="11" t="str">
        <f>_xlfn.XLOOKUP(I105,[1]卓爾金曆KIN對照表!J:J,[1]卓爾金曆KIN對照表!O:O)</f>
        <v>諧波29
水晶的輸出，表現合作的智能</v>
      </c>
      <c r="M105" s="11" t="str">
        <f>_xlfn.XLOOKUP(L105,[1]銀河易經編碼!$AA$2:$AA$65,[1]銀河易經編碼!$B$2:$B$65)</f>
        <v>坎為水</v>
      </c>
      <c r="N105" s="7" t="str">
        <f>_xlfn.XLOOKUP(M105,[1]銀河易經編碼!$B$2:$B$65,[1]銀河易經編碼!$J$2:$J$65)</f>
        <v>心水晶/月水晶</v>
      </c>
      <c r="O105" s="7" t="str">
        <f>_xlfn.XLOOKUP(M105,[1]銀河易經編碼!$B$2:$B$65,[1]銀河易經編碼!$K$2:$K$65)</f>
        <v>用光的幻象填滿月亮
太陽未出現時，出現空間的幻覺
不在心智陰影中尋求認同</v>
      </c>
    </row>
    <row r="106" spans="1:15" s="14" customFormat="1" ht="64.8" x14ac:dyDescent="0.3">
      <c r="A106" s="12">
        <f t="shared" si="14"/>
        <v>104</v>
      </c>
      <c r="B106" s="12">
        <f t="shared" si="14"/>
        <v>2099</v>
      </c>
      <c r="C106" s="12">
        <f t="shared" si="11"/>
        <v>13</v>
      </c>
      <c r="D106" s="13" t="str">
        <f>VLOOKUP(C106,[1]卓爾金曆KIN對照表!$Q$2:$R$14,2,FALSE)</f>
        <v>宇宙</v>
      </c>
      <c r="E106" s="12">
        <f t="shared" si="12"/>
        <v>1</v>
      </c>
      <c r="F106" s="13" t="str">
        <f>VLOOKUP(E106,[1]卓爾金曆KIN對照表!$S$2:$T$21,2,FALSE)</f>
        <v>紅龍</v>
      </c>
      <c r="G106" s="13">
        <f>_xlfn.XLOOKUP(H106,[1]卓爾金曆KIN對照表!$F$2:$F$261,[1]卓爾金曆KIN對照表!$A$2:$A$261)</f>
        <v>221</v>
      </c>
      <c r="H106" s="12" t="str">
        <f t="shared" si="8"/>
        <v>宇宙紅龍</v>
      </c>
      <c r="I106" s="15" t="str">
        <f>IFERROR(VLOOKUP(H106,[1]卓爾金曆KIN對照表!$F$2:$J$261,5,FALSE),"-")</f>
        <v>紅月波符宇宙紅龍</v>
      </c>
      <c r="J106" s="9" t="str">
        <f>TEXT(B106&amp;"/"&amp;[1]主印記!$S$2,"yyyy/mm/dd")</f>
        <v>2099/03/15</v>
      </c>
      <c r="K106" s="10">
        <f t="shared" si="9"/>
        <v>73123</v>
      </c>
      <c r="L106" s="11" t="str">
        <f>_xlfn.XLOOKUP(I106,[1]卓爾金曆KIN對照表!J:J,[1]卓爾金曆KIN對照表!O:O)</f>
        <v>諧波56
電力的輸入，賦予服務的盛開</v>
      </c>
      <c r="M106" s="11" t="str">
        <f>_xlfn.XLOOKUP(L106,[1]銀河易經編碼!$AA$2:$AA$65,[1]銀河易經編碼!$B$2:$B$65)</f>
        <v>火地晉</v>
      </c>
      <c r="N106" s="7" t="str">
        <f>_xlfn.XLOOKUP(M106,[1]銀河易經編碼!$B$2:$B$65,[1]銀河易經編碼!$J$2:$J$65)</f>
        <v>心智擴展</v>
      </c>
      <c r="O106" s="7" t="str">
        <f>_xlfn.XLOOKUP(M106,[1]銀河易經編碼!$B$2:$B$65,[1]銀河易經編碼!$K$2:$K$65)</f>
        <v>新太陽誕生，過去消逝
引領你的注意力來到心智之源
來自太陽的閃光帶來瞬然的清晰</v>
      </c>
    </row>
    <row r="107" spans="1:15" ht="64.8" x14ac:dyDescent="0.3">
      <c r="A107" s="6">
        <f t="shared" si="14"/>
        <v>105</v>
      </c>
      <c r="B107" s="1">
        <f t="shared" si="14"/>
        <v>2100</v>
      </c>
      <c r="C107" s="1">
        <f t="shared" si="11"/>
        <v>1</v>
      </c>
      <c r="D107" s="11" t="str">
        <f>VLOOKUP(C107,[1]卓爾金曆KIN對照表!$Q$2:$R$14,2,FALSE)</f>
        <v>磁性</v>
      </c>
      <c r="E107" s="1">
        <f t="shared" si="12"/>
        <v>6</v>
      </c>
      <c r="F107" s="11" t="str">
        <f>VLOOKUP(E107,[1]卓爾金曆KIN對照表!$S$2:$T$21,2,FALSE)</f>
        <v>白世界橋</v>
      </c>
      <c r="G107" s="7">
        <f>_xlfn.XLOOKUP(H107,[1]卓爾金曆KIN對照表!$F$2:$F$261,[1]卓爾金曆KIN對照表!$A$2:$A$261)</f>
        <v>66</v>
      </c>
      <c r="H107" s="1" t="str">
        <f t="shared" si="8"/>
        <v>磁性白世界橋</v>
      </c>
      <c r="I107" s="8" t="str">
        <f>IFERROR(VLOOKUP(H107,[1]卓爾金曆KIN對照表!$F$2:$J$261,5,FALSE),"-")</f>
        <v>白世界橋波符磁性白世界橋</v>
      </c>
      <c r="J107" s="9" t="str">
        <f>TEXT(B107&amp;"/"&amp;[1]主印記!$S$2,"yyyy/mm/dd")</f>
        <v>2100/03/15</v>
      </c>
      <c r="K107" s="10">
        <f t="shared" si="9"/>
        <v>73488</v>
      </c>
      <c r="L107" s="11" t="str">
        <f>_xlfn.XLOOKUP(I107,[1]卓爾金曆KIN對照表!J:J,[1]卓爾金曆KIN對照表!O:O)</f>
        <v>諧波17
電力的儲存，記得服務的優雅</v>
      </c>
      <c r="M107" s="11" t="str">
        <f>_xlfn.XLOOKUP(L107,[1]銀河易經編碼!$AA$2:$AA$65,[1]銀河易經編碼!$B$2:$B$65)</f>
        <v>地風升</v>
      </c>
      <c r="N107" s="7" t="str">
        <f>_xlfn.XLOOKUP(M107,[1]銀河易經編碼!$B$2:$B$65,[1]銀河易經編碼!$J$2:$J$65)</f>
        <v>璀璨虛空</v>
      </c>
      <c r="O107" s="7" t="str">
        <f>_xlfn.XLOOKUP(M107,[1]銀河易經編碼!$B$2:$B$65,[1]銀河易經編碼!$K$2:$K$65)</f>
        <v>清晰無礙中，你看到了什麼？
在時間心智中，循環光芒
在光體中，循環呼吸</v>
      </c>
    </row>
    <row r="108" spans="1:15" ht="86.4" x14ac:dyDescent="0.3">
      <c r="A108" s="6">
        <f t="shared" si="14"/>
        <v>106</v>
      </c>
      <c r="B108" s="1">
        <f t="shared" si="14"/>
        <v>2101</v>
      </c>
      <c r="C108" s="1">
        <f t="shared" si="11"/>
        <v>2</v>
      </c>
      <c r="D108" s="11" t="str">
        <f>VLOOKUP(C108,[1]卓爾金曆KIN對照表!$Q$2:$R$14,2,FALSE)</f>
        <v>月亮</v>
      </c>
      <c r="E108" s="1">
        <f t="shared" si="12"/>
        <v>11</v>
      </c>
      <c r="F108" s="11" t="str">
        <f>VLOOKUP(E108,[1]卓爾金曆KIN對照表!$S$2:$T$21,2,FALSE)</f>
        <v>藍猴</v>
      </c>
      <c r="G108" s="7">
        <f>_xlfn.XLOOKUP(H108,[1]卓爾金曆KIN對照表!$F$2:$F$261,[1]卓爾金曆KIN對照表!$A$2:$A$261)</f>
        <v>171</v>
      </c>
      <c r="H108" s="1" t="str">
        <f t="shared" si="8"/>
        <v>月亮藍猴</v>
      </c>
      <c r="I108" s="8" t="str">
        <f>IFERROR(VLOOKUP(H108,[1]卓爾金曆KIN對照表!$F$2:$J$261,5,FALSE),"-")</f>
        <v>白狗波符月亮藍猴</v>
      </c>
      <c r="J108" s="9" t="str">
        <f>TEXT(B108&amp;"/"&amp;[1]主印記!$S$2,"yyyy/mm/dd")</f>
        <v>2101/03/15</v>
      </c>
      <c r="K108" s="10">
        <f t="shared" si="9"/>
        <v>73853</v>
      </c>
      <c r="L108" s="11" t="str">
        <f>_xlfn.XLOOKUP(I108,[1]卓爾金曆KIN對照表!J:J,[1]卓爾金曆KIN對照表!O:O)</f>
        <v>諧波43
電力的作用，構建服務的自由意志</v>
      </c>
      <c r="M108" s="11" t="str">
        <f>_xlfn.XLOOKUP(L108,[1]銀河易經編碼!$AA$2:$AA$65,[1]銀河易經編碼!$B$2:$B$65)</f>
        <v>水火既濟</v>
      </c>
      <c r="N108" s="7" t="str">
        <f>_xlfn.XLOOKUP(M108,[1]銀河易經編碼!$B$2:$B$65,[1]銀河易經編碼!$J$2:$J$65)</f>
        <v>貫徹</v>
      </c>
      <c r="O108" s="7" t="str">
        <f>_xlfn.XLOOKUP(M108,[1]銀河易經編碼!$B$2:$B$65,[1]銀河易經編碼!$K$2:$K$65)</f>
        <v>在太陽光中改變空間，無懼後退
記憶是永恆太陽的起源
對天體運行印象深刻</v>
      </c>
    </row>
    <row r="109" spans="1:15" ht="64.8" x14ac:dyDescent="0.3">
      <c r="A109" s="6">
        <f t="shared" si="14"/>
        <v>107</v>
      </c>
      <c r="B109" s="1">
        <f t="shared" si="14"/>
        <v>2102</v>
      </c>
      <c r="C109" s="1">
        <f t="shared" si="11"/>
        <v>3</v>
      </c>
      <c r="D109" s="11" t="str">
        <f>VLOOKUP(C109,[1]卓爾金曆KIN對照表!$Q$2:$R$14,2,FALSE)</f>
        <v>電力</v>
      </c>
      <c r="E109" s="1">
        <f t="shared" si="12"/>
        <v>16</v>
      </c>
      <c r="F109" s="11" t="str">
        <f>VLOOKUP(E109,[1]卓爾金曆KIN對照表!$S$2:$T$21,2,FALSE)</f>
        <v>黃戰士</v>
      </c>
      <c r="G109" s="7">
        <f>_xlfn.XLOOKUP(H109,[1]卓爾金曆KIN對照表!$F$2:$F$261,[1]卓爾金曆KIN對照表!$A$2:$A$261)</f>
        <v>16</v>
      </c>
      <c r="H109" s="1" t="str">
        <f t="shared" si="8"/>
        <v>電力黃戰士</v>
      </c>
      <c r="I109" s="8" t="str">
        <f>IFERROR(VLOOKUP(H109,[1]卓爾金曆KIN對照表!$F$2:$J$261,5,FALSE),"-")</f>
        <v>白巫師波符電力黃戰士</v>
      </c>
      <c r="J109" s="9" t="str">
        <f>TEXT(B109&amp;"/"&amp;[1]主印記!$S$2,"yyyy/mm/dd")</f>
        <v>2102/03/15</v>
      </c>
      <c r="K109" s="10">
        <f t="shared" si="9"/>
        <v>74218</v>
      </c>
      <c r="L109" s="11" t="str">
        <f>_xlfn.XLOOKUP(I109,[1]卓爾金曆KIN對照表!J:J,[1]卓爾金曆KIN對照表!O:O)</f>
        <v>諧波4 
電力的輸出，表現服務的智能</v>
      </c>
      <c r="M109" s="11" t="str">
        <f>_xlfn.XLOOKUP(L109,[1]銀河易經編碼!$AA$2:$AA$65,[1]銀河易經編碼!$B$2:$B$65)</f>
        <v>火天大有</v>
      </c>
      <c r="N109" s="7" t="str">
        <f>_xlfn.XLOOKUP(M109,[1]銀河易經編碼!$B$2:$B$65,[1]銀河易經編碼!$J$2:$J$65)</f>
        <v>眾人的智慧</v>
      </c>
      <c r="O109" s="7" t="str">
        <f>_xlfn.XLOOKUP(M109,[1]銀河易經編碼!$B$2:$B$65,[1]銀河易經編碼!$K$2:$K$65)</f>
        <v>專注帶來更高維度的接觸
宇宙的對齊，增加了時間的知識
與地球一起呼吸，解開了結</v>
      </c>
    </row>
    <row r="110" spans="1:15" ht="64.8" x14ac:dyDescent="0.3">
      <c r="A110" s="6">
        <f t="shared" si="14"/>
        <v>108</v>
      </c>
      <c r="B110" s="1">
        <f t="shared" si="14"/>
        <v>2103</v>
      </c>
      <c r="C110" s="1">
        <f t="shared" si="11"/>
        <v>4</v>
      </c>
      <c r="D110" s="11" t="str">
        <f>VLOOKUP(C110,[1]卓爾金曆KIN對照表!$Q$2:$R$14,2,FALSE)</f>
        <v>自我存在</v>
      </c>
      <c r="E110" s="1">
        <f t="shared" si="12"/>
        <v>1</v>
      </c>
      <c r="F110" s="11" t="str">
        <f>VLOOKUP(E110,[1]卓爾金曆KIN對照表!$S$2:$T$21,2,FALSE)</f>
        <v>紅龍</v>
      </c>
      <c r="G110" s="7">
        <f>_xlfn.XLOOKUP(H110,[1]卓爾金曆KIN對照表!$F$2:$F$261,[1]卓爾金曆KIN對照表!$A$2:$A$261)</f>
        <v>121</v>
      </c>
      <c r="H110" s="1" t="str">
        <f t="shared" si="8"/>
        <v>自我存在紅龍</v>
      </c>
      <c r="I110" s="8" t="str">
        <f>IFERROR(VLOOKUP(H110,[1]卓爾金曆KIN對照表!$F$2:$J$261,5,FALSE),"-")</f>
        <v>白鏡波符自我存在紅龍</v>
      </c>
      <c r="J110" s="9" t="str">
        <f>TEXT(B110&amp;"/"&amp;[1]主印記!$S$2,"yyyy/mm/dd")</f>
        <v>2103/03/15</v>
      </c>
      <c r="K110" s="10">
        <f t="shared" si="9"/>
        <v>74584</v>
      </c>
      <c r="L110" s="11" t="str">
        <f>_xlfn.XLOOKUP(I110,[1]卓爾金曆KIN對照表!J:J,[1]卓爾金曆KIN對照表!O:O)</f>
        <v>諧波31 
共鳴的輸入，賦予協調的盛開</v>
      </c>
      <c r="M110" s="11" t="str">
        <f>_xlfn.XLOOKUP(L110,[1]銀河易經編碼!$AA$2:$AA$65,[1]銀河易經編碼!$B$2:$B$65)</f>
        <v>山水蒙</v>
      </c>
      <c r="N110" s="7" t="str">
        <f>_xlfn.XLOOKUP(M110,[1]銀河易經編碼!$B$2:$B$65,[1]銀河易經編碼!$J$2:$J$65)</f>
        <v>再次聆聽</v>
      </c>
      <c r="O110" s="7" t="str">
        <f>_xlfn.XLOOKUP(M110,[1]銀河易經編碼!$B$2:$B$65,[1]銀河易經編碼!$K$2:$K$65)</f>
        <v>聆聽創造的多維度真言
樹用內在年輪保留了時間
刺穿感官的窄門</v>
      </c>
    </row>
    <row r="111" spans="1:15" ht="64.8" hidden="1" x14ac:dyDescent="0.3">
      <c r="A111" s="6">
        <f t="shared" si="14"/>
        <v>109</v>
      </c>
      <c r="B111" s="1">
        <f t="shared" si="14"/>
        <v>2104</v>
      </c>
      <c r="C111" s="1">
        <f t="shared" si="11"/>
        <v>5</v>
      </c>
      <c r="D111" s="11" t="str">
        <f>VLOOKUP(C111,[1]卓爾金曆KIN對照表!$Q$2:$R$14,2,FALSE)</f>
        <v>超頻</v>
      </c>
      <c r="E111" s="1">
        <f t="shared" si="12"/>
        <v>6</v>
      </c>
      <c r="F111" s="11" t="str">
        <f>VLOOKUP(E111,[1]卓爾金曆KIN對照表!$S$2:$T$21,2,FALSE)</f>
        <v>白世界橋</v>
      </c>
      <c r="G111" s="7">
        <f>_xlfn.XLOOKUP(H111,[1]卓爾金曆KIN對照表!$F$2:$F$261,[1]卓爾金曆KIN對照表!$A$2:$A$261)</f>
        <v>226</v>
      </c>
      <c r="H111" s="1" t="str">
        <f t="shared" si="8"/>
        <v>超頻白世界橋</v>
      </c>
      <c r="I111" s="8" t="str">
        <f>IFERROR(VLOOKUP(H111,[1]卓爾金曆KIN對照表!$F$2:$J$261,5,FALSE),"-")</f>
        <v>白風波符超頻白世界橋</v>
      </c>
      <c r="J111" s="16" t="str">
        <f>TEXT(B111&amp;"/"&amp;[1]主印記!$S$2,"yyyy/mm/dd")</f>
        <v>2104/03/15</v>
      </c>
      <c r="K111" s="10">
        <f t="shared" si="9"/>
        <v>74949</v>
      </c>
      <c r="L111" s="17" t="str">
        <f>_xlfn.XLOOKUP(I111,[1]卓爾金曆KIN對照表!J:J,[1]卓爾金曆KIN對照表!O:O)</f>
        <v>諧波57
共鳴的儲存，記得協調的優雅</v>
      </c>
      <c r="M111" s="11" t="str">
        <f>_xlfn.XLOOKUP(L111,[1]銀河易經編碼!$AA$2:$AA$65,[1]銀河易經編碼!$B$2:$B$65)</f>
        <v>風雷益</v>
      </c>
      <c r="N111" s="11" t="str">
        <f>_xlfn.XLOOKUP(M111,[1]銀河易經編碼!$B$2:$B$65,[1]銀河易經編碼!$J$2:$J$65)</f>
        <v>無線傳聲之道</v>
      </c>
      <c r="O111" s="11" t="str">
        <f>_xlfn.XLOOKUP(M111,[1]銀河易經編碼!$B$2:$B$65,[1]銀河易經編碼!$K$2:$K$65)</f>
        <v>彩虹出現在時間的起源中
時間與空間在單一思維結構中共時
建造聖殿，設計夢想</v>
      </c>
    </row>
    <row r="112" spans="1:15" ht="64.8" hidden="1" x14ac:dyDescent="0.3">
      <c r="A112" s="6">
        <f t="shared" si="14"/>
        <v>110</v>
      </c>
      <c r="B112" s="1">
        <f t="shared" si="14"/>
        <v>2105</v>
      </c>
      <c r="C112" s="1">
        <f t="shared" si="11"/>
        <v>6</v>
      </c>
      <c r="D112" s="11" t="str">
        <f>VLOOKUP(C112,[1]卓爾金曆KIN對照表!$Q$2:$R$14,2,FALSE)</f>
        <v>韻律</v>
      </c>
      <c r="E112" s="1">
        <f t="shared" si="12"/>
        <v>11</v>
      </c>
      <c r="F112" s="11" t="str">
        <f>VLOOKUP(E112,[1]卓爾金曆KIN對照表!$S$2:$T$21,2,FALSE)</f>
        <v>藍猴</v>
      </c>
      <c r="G112" s="7">
        <f>_xlfn.XLOOKUP(H112,[1]卓爾金曆KIN對照表!$F$2:$F$261,[1]卓爾金曆KIN對照表!$A$2:$A$261)</f>
        <v>71</v>
      </c>
      <c r="H112" s="1" t="str">
        <f t="shared" si="8"/>
        <v>韻律藍猴</v>
      </c>
      <c r="I112" s="8" t="str">
        <f>IFERROR(VLOOKUP(H112,[1]卓爾金曆KIN對照表!$F$2:$J$261,5,FALSE),"-")</f>
        <v>白世界橋波符韻律藍猴</v>
      </c>
      <c r="J112" s="16" t="str">
        <f>TEXT(B112&amp;"/"&amp;[1]主印記!$S$2,"yyyy/mm/dd")</f>
        <v>2105/03/15</v>
      </c>
      <c r="K112" s="10">
        <f t="shared" si="9"/>
        <v>75314</v>
      </c>
      <c r="L112" s="17" t="str">
        <f>_xlfn.XLOOKUP(I112,[1]卓爾金曆KIN對照表!J:J,[1]卓爾金曆KIN對照表!O:O)</f>
        <v>諧波18
共鳴的作用，構建協調的自由意志</v>
      </c>
      <c r="M112" s="11" t="str">
        <f>_xlfn.XLOOKUP(L112,[1]銀河易經編碼!$AA$2:$AA$65,[1]銀河易經編碼!$B$2:$B$65)</f>
        <v>兌為澤</v>
      </c>
      <c r="N112" s="11" t="str">
        <f>_xlfn.XLOOKUP(M112,[1]銀河易經編碼!$B$2:$B$65,[1]銀河易經編碼!$J$2:$J$65)</f>
        <v>喜悅之光熱</v>
      </c>
      <c r="O112" s="11" t="str">
        <f>_xlfn.XLOOKUP(M112,[1]銀河易經編碼!$B$2:$B$65,[1]銀河易經編碼!$K$2:$K$65)</f>
        <v>智慧之火清唱古老歌謠
聆聽銀河星系心智中的空間
順著光流穿越時間之海</v>
      </c>
    </row>
    <row r="113" spans="1:15" ht="64.8" hidden="1" x14ac:dyDescent="0.3">
      <c r="A113" s="6">
        <f t="shared" si="14"/>
        <v>111</v>
      </c>
      <c r="B113" s="1">
        <f t="shared" si="14"/>
        <v>2106</v>
      </c>
      <c r="C113" s="1">
        <f t="shared" si="11"/>
        <v>7</v>
      </c>
      <c r="D113" s="11" t="str">
        <f>VLOOKUP(C113,[1]卓爾金曆KIN對照表!$Q$2:$R$14,2,FALSE)</f>
        <v>共振</v>
      </c>
      <c r="E113" s="1">
        <f t="shared" si="12"/>
        <v>16</v>
      </c>
      <c r="F113" s="11" t="str">
        <f>VLOOKUP(E113,[1]卓爾金曆KIN對照表!$S$2:$T$21,2,FALSE)</f>
        <v>黃戰士</v>
      </c>
      <c r="G113" s="7">
        <f>_xlfn.XLOOKUP(H113,[1]卓爾金曆KIN對照表!$F$2:$F$261,[1]卓爾金曆KIN對照表!$A$2:$A$261)</f>
        <v>176</v>
      </c>
      <c r="H113" s="1" t="str">
        <f t="shared" si="8"/>
        <v>共振黃戰士</v>
      </c>
      <c r="I113" s="8" t="str">
        <f>IFERROR(VLOOKUP(H113,[1]卓爾金曆KIN對照表!$F$2:$J$261,5,FALSE),"-")</f>
        <v>白狗波符共振黃戰士</v>
      </c>
      <c r="J113" s="16" t="str">
        <f>TEXT(B113&amp;"/"&amp;[1]主印記!$S$2,"yyyy/mm/dd")</f>
        <v>2106/03/15</v>
      </c>
      <c r="K113" s="10">
        <f t="shared" si="9"/>
        <v>75679</v>
      </c>
      <c r="L113" s="17" t="str">
        <f>_xlfn.XLOOKUP(I113,[1]卓爾金曆KIN對照表!J:J,[1]卓爾金曆KIN對照表!O:O)</f>
        <v>諧波44
共鳴的輸出，表現協調的智能</v>
      </c>
      <c r="M113" s="11" t="str">
        <f>_xlfn.XLOOKUP(L113,[1]銀河易經編碼!$AA$2:$AA$65,[1]銀河易經編碼!$B$2:$B$65)</f>
        <v>風山漸</v>
      </c>
      <c r="N113" s="11" t="str">
        <f>_xlfn.XLOOKUP(M113,[1]銀河易經編碼!$B$2:$B$65,[1]銀河易經編碼!$J$2:$J$65)</f>
        <v>進化</v>
      </c>
      <c r="O113" s="11" t="str">
        <f>_xlfn.XLOOKUP(M113,[1]銀河易經編碼!$B$2:$B$65,[1]銀河易經編碼!$K$2:$K$65)</f>
        <v>建立聖殿，知曉內在
觸摸風，感覺太陽
爬上山，看見樹</v>
      </c>
    </row>
    <row r="114" spans="1:15" ht="64.8" hidden="1" x14ac:dyDescent="0.3">
      <c r="A114" s="6">
        <f t="shared" si="14"/>
        <v>112</v>
      </c>
      <c r="B114" s="1">
        <f t="shared" si="14"/>
        <v>2107</v>
      </c>
      <c r="C114" s="1">
        <f t="shared" si="11"/>
        <v>8</v>
      </c>
      <c r="D114" s="11" t="str">
        <f>VLOOKUP(C114,[1]卓爾金曆KIN對照表!$Q$2:$R$14,2,FALSE)</f>
        <v>銀河星系</v>
      </c>
      <c r="E114" s="1">
        <f t="shared" si="12"/>
        <v>1</v>
      </c>
      <c r="F114" s="11" t="str">
        <f>VLOOKUP(E114,[1]卓爾金曆KIN對照表!$S$2:$T$21,2,FALSE)</f>
        <v>紅龍</v>
      </c>
      <c r="G114" s="7">
        <f>_xlfn.XLOOKUP(H114,[1]卓爾金曆KIN對照表!$F$2:$F$261,[1]卓爾金曆KIN對照表!$A$2:$A$261)</f>
        <v>21</v>
      </c>
      <c r="H114" s="1" t="str">
        <f t="shared" si="8"/>
        <v>銀河星系紅龍</v>
      </c>
      <c r="I114" s="8" t="str">
        <f>IFERROR(VLOOKUP(H114,[1]卓爾金曆KIN對照表!$F$2:$J$261,5,FALSE),"-")</f>
        <v>白巫師波符銀河星系紅龍</v>
      </c>
      <c r="J114" s="16" t="str">
        <f>TEXT(B114&amp;"/"&amp;[1]主印記!$S$2,"yyyy/mm/dd")</f>
        <v>2107/03/15</v>
      </c>
      <c r="K114" s="10">
        <f t="shared" si="9"/>
        <v>-1</v>
      </c>
      <c r="L114" s="17" t="str">
        <f>_xlfn.XLOOKUP(I114,[1]卓爾金曆KIN對照表!J:J,[1]卓爾金曆KIN對照表!O:O)</f>
        <v>諧波6 
光譜的輸入，賦予解脫的盛開</v>
      </c>
      <c r="M114" s="11" t="str">
        <f>_xlfn.XLOOKUP(L114,[1]銀河易經編碼!$AA$2:$AA$65,[1]銀河易經編碼!$B$2:$B$65)</f>
        <v>雷天大壯</v>
      </c>
      <c r="N114" s="11" t="str">
        <f>_xlfn.XLOOKUP(M114,[1]銀河易經編碼!$B$2:$B$65,[1]銀河易經編碼!$J$2:$J$65)</f>
        <v>祈禱</v>
      </c>
      <c r="O114" s="11" t="str">
        <f>_xlfn.XLOOKUP(M114,[1]銀河易經編碼!$B$2:$B$65,[1]銀河易經編碼!$K$2:$K$65)</f>
        <v>沒有阻礙的思想流動，隨著風知道而旅行
呼氣：保持你內在之光
吸氣：心智穿透時間</v>
      </c>
    </row>
  </sheetData>
  <phoneticPr fontId="2" type="noConversion"/>
  <conditionalFormatting sqref="I2:I114">
    <cfRule type="expression" dxfId="2" priority="1">
      <formula>SEARCH("紅*波符",I2)</formula>
    </cfRule>
    <cfRule type="expression" dxfId="1" priority="2">
      <formula>SEARCH("藍*波符",I2)</formula>
    </cfRule>
    <cfRule type="expression" dxfId="0" priority="3">
      <formula>SEARCH("黃*波符",I2)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漢昕 何冠龍Ted</dc:creator>
  <cp:lastModifiedBy>漢昕 何冠龍Ted</cp:lastModifiedBy>
  <dcterms:created xsi:type="dcterms:W3CDTF">2025-07-11T08:56:12Z</dcterms:created>
  <dcterms:modified xsi:type="dcterms:W3CDTF">2025-07-11T08:56:40Z</dcterms:modified>
</cp:coreProperties>
</file>