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POO\Notas\"/>
    </mc:Choice>
  </mc:AlternateContent>
  <xr:revisionPtr revIDLastSave="0" documentId="13_ncr:1_{A725FB04-6AF5-456E-97A9-11890B985996}" xr6:coauthVersionLast="47" xr6:coauthVersionMax="47" xr10:uidLastSave="{00000000-0000-0000-0000-000000000000}"/>
  <bookViews>
    <workbookView xWindow="20280" yWindow="-2940" windowWidth="29040" windowHeight="15720" xr2:uid="{18E3B32B-0A5C-4F44-9AC4-A0B8A6BCC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47" i="1" l="1"/>
  <c r="AO47" i="1"/>
  <c r="AN47" i="1"/>
  <c r="AL47" i="1"/>
  <c r="AL45" i="1" s="1"/>
  <c r="AL48" i="1" s="1"/>
  <c r="AL50" i="1" s="1"/>
  <c r="AK47" i="1"/>
  <c r="AJ47" i="1"/>
  <c r="AJ45" i="1" s="1"/>
  <c r="AJ48" i="1" s="1"/>
  <c r="AJ50" i="1" s="1"/>
  <c r="AD47" i="1"/>
  <c r="AC47" i="1"/>
  <c r="AB47" i="1"/>
  <c r="W47" i="1"/>
  <c r="V47" i="1"/>
  <c r="U47" i="1"/>
  <c r="U45" i="1" s="1"/>
  <c r="U48" i="1" s="1"/>
  <c r="U50" i="1" s="1"/>
  <c r="S47" i="1"/>
  <c r="R47" i="1"/>
  <c r="R45" i="1" s="1"/>
  <c r="R48" i="1" s="1"/>
  <c r="R50" i="1" s="1"/>
  <c r="Q47" i="1"/>
  <c r="L47" i="1"/>
  <c r="H47" i="1"/>
  <c r="G47" i="1"/>
  <c r="D47" i="1"/>
  <c r="AP45" i="1"/>
  <c r="AO45" i="1"/>
  <c r="AN45" i="1"/>
  <c r="AN48" i="1" s="1"/>
  <c r="AN50" i="1" s="1"/>
  <c r="AK45" i="1"/>
  <c r="AK48" i="1" s="1"/>
  <c r="AK50" i="1" s="1"/>
  <c r="AH45" i="1"/>
  <c r="AH48" i="1" s="1"/>
  <c r="AH50" i="1" s="1"/>
  <c r="AF45" i="1"/>
  <c r="AF48" i="1" s="1"/>
  <c r="AF50" i="1" s="1"/>
  <c r="AD45" i="1"/>
  <c r="AC45" i="1"/>
  <c r="AB45" i="1"/>
  <c r="AB48" i="1" s="1"/>
  <c r="AB50" i="1" s="1"/>
  <c r="Z45" i="1"/>
  <c r="Y45" i="1"/>
  <c r="Y48" i="1" s="1"/>
  <c r="Y50" i="1" s="1"/>
  <c r="W45" i="1"/>
  <c r="W48" i="1" s="1"/>
  <c r="W50" i="1" s="1"/>
  <c r="V45" i="1"/>
  <c r="V48" i="1" s="1"/>
  <c r="V50" i="1" s="1"/>
  <c r="S45" i="1"/>
  <c r="S48" i="1" s="1"/>
  <c r="S50" i="1" s="1"/>
  <c r="Q45" i="1"/>
  <c r="Q48" i="1" s="1"/>
  <c r="Q50" i="1" s="1"/>
  <c r="O45" i="1"/>
  <c r="N45" i="1"/>
  <c r="N48" i="1" s="1"/>
  <c r="N50" i="1" s="1"/>
  <c r="L45" i="1"/>
  <c r="L48" i="1" s="1"/>
  <c r="L50" i="1" s="1"/>
  <c r="K45" i="1"/>
  <c r="K48" i="1" s="1"/>
  <c r="K50" i="1" s="1"/>
  <c r="J45" i="1"/>
  <c r="J48" i="1" s="1"/>
  <c r="J50" i="1" s="1"/>
  <c r="H45" i="1"/>
  <c r="H48" i="1" s="1"/>
  <c r="H50" i="1" s="1"/>
  <c r="G45" i="1"/>
  <c r="F45" i="1"/>
  <c r="F48" i="1" s="1"/>
  <c r="F50" i="1" s="1"/>
  <c r="D45" i="1"/>
  <c r="C45" i="1"/>
  <c r="C48" i="1" s="1"/>
  <c r="C50" i="1" s="1"/>
  <c r="B45" i="1"/>
  <c r="B48" i="1" s="1"/>
  <c r="B50" i="1" s="1"/>
  <c r="AP36" i="1"/>
  <c r="AO36" i="1"/>
  <c r="AN36" i="1"/>
  <c r="AL36" i="1"/>
  <c r="AK36" i="1"/>
  <c r="AJ36" i="1"/>
  <c r="AH36" i="1"/>
  <c r="AF36" i="1"/>
  <c r="AD36" i="1"/>
  <c r="AC36" i="1"/>
  <c r="AB36" i="1"/>
  <c r="Z36" i="1"/>
  <c r="Y36" i="1"/>
  <c r="W36" i="1"/>
  <c r="V36" i="1"/>
  <c r="U36" i="1"/>
  <c r="S36" i="1"/>
  <c r="R36" i="1"/>
  <c r="Q36" i="1"/>
  <c r="O36" i="1"/>
  <c r="N36" i="1"/>
  <c r="L36" i="1"/>
  <c r="K36" i="1"/>
  <c r="J36" i="1"/>
  <c r="H36" i="1"/>
  <c r="G36" i="1"/>
  <c r="F36" i="1"/>
  <c r="D36" i="1"/>
  <c r="C36" i="1"/>
  <c r="B36" i="1"/>
  <c r="AP27" i="1"/>
  <c r="AP22" i="1" s="1"/>
  <c r="AO27" i="1"/>
  <c r="AO22" i="1" s="1"/>
  <c r="AN27" i="1"/>
  <c r="AL27" i="1"/>
  <c r="AK27" i="1"/>
  <c r="AK22" i="1" s="1"/>
  <c r="AJ27" i="1"/>
  <c r="AH27" i="1"/>
  <c r="AF27" i="1"/>
  <c r="AD27" i="1"/>
  <c r="AD22" i="1" s="1"/>
  <c r="AC27" i="1"/>
  <c r="AC22" i="1" s="1"/>
  <c r="AB27" i="1"/>
  <c r="Z27" i="1"/>
  <c r="Y27" i="1"/>
  <c r="Y22" i="1" s="1"/>
  <c r="W27" i="1"/>
  <c r="V27" i="1"/>
  <c r="U27" i="1"/>
  <c r="S27" i="1"/>
  <c r="R27" i="1"/>
  <c r="Q27" i="1"/>
  <c r="O27" i="1"/>
  <c r="N27" i="1"/>
  <c r="L27" i="1"/>
  <c r="K27" i="1"/>
  <c r="J27" i="1"/>
  <c r="H27" i="1"/>
  <c r="G27" i="1"/>
  <c r="F27" i="1"/>
  <c r="D27" i="1"/>
  <c r="C27" i="1"/>
  <c r="B27" i="1"/>
  <c r="AN22" i="1"/>
  <c r="AL22" i="1"/>
  <c r="AJ22" i="1"/>
  <c r="AH22" i="1"/>
  <c r="AF22" i="1"/>
  <c r="AB22" i="1"/>
  <c r="Z22" i="1"/>
  <c r="Z48" i="1" s="1"/>
  <c r="Z50" i="1" s="1"/>
  <c r="W22" i="1"/>
  <c r="V22" i="1"/>
  <c r="U22" i="1"/>
  <c r="S22" i="1"/>
  <c r="R22" i="1"/>
  <c r="Q22" i="1"/>
  <c r="O22" i="1"/>
  <c r="O48" i="1" s="1"/>
  <c r="O50" i="1" s="1"/>
  <c r="N22" i="1"/>
  <c r="L22" i="1"/>
  <c r="K22" i="1"/>
  <c r="J22" i="1"/>
  <c r="H22" i="1"/>
  <c r="G22" i="1"/>
  <c r="F22" i="1"/>
  <c r="D22" i="1"/>
  <c r="D48" i="1" s="1"/>
  <c r="D50" i="1" s="1"/>
  <c r="C22" i="1"/>
  <c r="B22" i="1"/>
  <c r="AP16" i="1"/>
  <c r="AO16" i="1"/>
  <c r="AN16" i="1"/>
  <c r="AL16" i="1"/>
  <c r="AK16" i="1"/>
  <c r="AJ16" i="1"/>
  <c r="AH16" i="1"/>
  <c r="AF16" i="1"/>
  <c r="AD16" i="1"/>
  <c r="AC16" i="1"/>
  <c r="AB16" i="1"/>
  <c r="Z16" i="1"/>
  <c r="Y16" i="1"/>
  <c r="W16" i="1"/>
  <c r="V16" i="1"/>
  <c r="U16" i="1"/>
  <c r="S16" i="1"/>
  <c r="R16" i="1"/>
  <c r="Q16" i="1"/>
  <c r="O16" i="1"/>
  <c r="N16" i="1"/>
  <c r="L16" i="1"/>
  <c r="K16" i="1"/>
  <c r="J16" i="1"/>
  <c r="H16" i="1"/>
  <c r="G16" i="1"/>
  <c r="F16" i="1"/>
  <c r="D16" i="1"/>
  <c r="C16" i="1"/>
  <c r="B16" i="1"/>
  <c r="AP4" i="1"/>
  <c r="AO4" i="1"/>
  <c r="AO48" i="1" s="1"/>
  <c r="AO50" i="1" s="1"/>
  <c r="AN4" i="1"/>
  <c r="AL4" i="1"/>
  <c r="AK4" i="1"/>
  <c r="AJ4" i="1"/>
  <c r="AH4" i="1"/>
  <c r="AF4" i="1"/>
  <c r="AD4" i="1"/>
  <c r="AC4" i="1"/>
  <c r="AC48" i="1" s="1"/>
  <c r="AC50" i="1" s="1"/>
  <c r="AB4" i="1"/>
  <c r="Z4" i="1"/>
  <c r="Y4" i="1"/>
  <c r="W4" i="1"/>
  <c r="V4" i="1"/>
  <c r="U4" i="1"/>
  <c r="S4" i="1"/>
  <c r="R4" i="1"/>
  <c r="Q4" i="1"/>
  <c r="O4" i="1"/>
  <c r="N4" i="1"/>
  <c r="L4" i="1"/>
  <c r="K4" i="1"/>
  <c r="J4" i="1"/>
  <c r="H4" i="1"/>
  <c r="G4" i="1"/>
  <c r="G48" i="1" s="1"/>
  <c r="G50" i="1" s="1"/>
  <c r="F4" i="1"/>
  <c r="D4" i="1"/>
  <c r="C4" i="1"/>
  <c r="B4" i="1"/>
  <c r="AP48" i="1" l="1"/>
  <c r="AP50" i="1" s="1"/>
  <c r="AD48" i="1"/>
  <c r="AD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tc={7661383A-C1FA-4C1F-BCD1-559C9F57166A}</author>
    <author>tc={E5529F23-040C-4FB3-9221-D9872B5ADF75}</author>
    <author>tc={0FD704B3-1D70-4171-9B51-33784CE37230}</author>
    <author>tc={C3E43B83-D006-43DA-8087-A20A3BFD09B3}</author>
    <author>tc={DC2F23C4-067A-4B03-AD0A-0C0FBA7496B5}</author>
    <author>tc={DEAB41EB-7219-4283-9357-C45CC89E0EA5}</author>
    <author>tc={9CDF425A-B067-4C29-8056-308EE16C8A00}</author>
    <author>tc={A990804C-2896-45D3-A9D6-B9322A77F087}</author>
    <author>tc={FA4020A6-0CC4-4DE8-82EC-D62C7DB02CBF}</author>
    <author>tc={389E7DF9-CF34-4422-945C-954F53E73F89}</author>
    <author>tc={52D5A6DD-1FE1-4246-B597-5D453918C067}</author>
    <author>tc={678A1158-89A8-440A-AC3F-4F734DC69473}</author>
  </authors>
  <commentList>
    <comment ref="B25" authorId="0" shapeId="0" xr:uid="{7661383A-C1FA-4C1F-BCD1-559C9F57166A}">
      <text>
        <t>[Threaded comment]
Your version of Excel allows you to read this threaded comment; however, any edits to it will get removed if the file is opened in a newer version of Excel. Learn more: https://go.microsoft.com/fwlink/?linkid=870924
Comment:
    Ejm propietariosMascotas()</t>
      </text>
    </comment>
    <comment ref="C25" authorId="1" shapeId="0" xr:uid="{E5529F23-040C-4FB3-9221-D9872B5ADF75}">
      <text>
        <t>[Threaded comment]
Your version of Excel allows you to read this threaded comment; however, any edits to it will get removed if the file is opened in a newer version of Excel. Learn more: https://go.microsoft.com/fwlink/?linkid=870924
Comment:
    Ejm propietariosMascotas()</t>
      </text>
    </comment>
    <comment ref="D25" authorId="2" shapeId="0" xr:uid="{0FD704B3-1D70-4171-9B51-33784CE37230}">
      <text>
        <t>[Threaded comment]
Your version of Excel allows you to read this threaded comment; however, any edits to it will get removed if the file is opened in a newer version of Excel. Learn more: https://go.microsoft.com/fwlink/?linkid=870924
Comment:
    Ejm propietariosMascotas()</t>
      </text>
    </comment>
    <comment ref="F25" authorId="3" shapeId="0" xr:uid="{C3E43B83-D006-43DA-8087-A20A3BFD09B3}">
      <text>
        <t>[Threaded comment]
Your version of Excel allows you to read this threaded comment; however, any edits to it will get removed if the file is opened in a newer version of Excel. Learn more: https://go.microsoft.com/fwlink/?linkid=870924
Comment:
    Ejm propietariosMascotas()</t>
      </text>
    </comment>
    <comment ref="G25" authorId="4" shapeId="0" xr:uid="{DC2F23C4-067A-4B03-AD0A-0C0FBA7496B5}">
      <text>
        <t>[Threaded comment]
Your version of Excel allows you to read this threaded comment; however, any edits to it will get removed if the file is opened in a newer version of Excel. Learn more: https://go.microsoft.com/fwlink/?linkid=870924
Comment:
    Ejm propietariosMascotas()</t>
      </text>
    </comment>
    <comment ref="H25" authorId="5" shapeId="0" xr:uid="{DEAB41EB-7219-4283-9357-C45CC89E0EA5}">
      <text>
        <t>[Threaded comment]
Your version of Excel allows you to read this threaded comment; however, any edits to it will get removed if the file is opened in a newer version of Excel. Learn more: https://go.microsoft.com/fwlink/?linkid=870924
Comment:
    Ejm propietariosMascotas()</t>
      </text>
    </comment>
    <comment ref="B28" authorId="6" shapeId="0" xr:uid="{9CDF425A-B067-4C29-8056-308EE16C8A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Variables locales en el main</t>
      </text>
    </comment>
    <comment ref="AH35" authorId="7" shapeId="0" xr:uid="{A990804C-2896-45D3-A9D6-B9322A77F0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uso ningún mapa y se pidió al menos un mapa para propietarios</t>
      </text>
    </comment>
    <comment ref="AB43" authorId="8" shapeId="0" xr:uid="{FA4020A6-0CC4-4DE8-82EC-D62C7DB02CBF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Excelente manual técnico</t>
      </text>
    </comment>
    <comment ref="AD43" authorId="9" shapeId="0" xr:uid="{389E7DF9-CF34-4422-945C-954F53E73F89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Excelente informe de autoevaluación</t>
      </text>
    </comment>
    <comment ref="AK46" authorId="10" shapeId="0" xr:uid="{52D5A6DD-1FE1-4246-B597-5D453918C0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 n nota</t>
      </text>
    </comment>
    <comment ref="AL46" authorId="11" shapeId="0" xr:uid="{678A1158-89A8-440A-AC3F-4F734DC6947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tiene n nota</t>
      </text>
    </comment>
  </commentList>
</comments>
</file>

<file path=xl/sharedStrings.xml><?xml version="1.0" encoding="utf-8"?>
<sst xmlns="http://schemas.openxmlformats.org/spreadsheetml/2006/main" count="126" uniqueCount="122">
  <si>
    <t>Código</t>
  </si>
  <si>
    <t>8957075</t>
  </si>
  <si>
    <t>8964451</t>
  </si>
  <si>
    <t>8968577</t>
  </si>
  <si>
    <t>8962338</t>
  </si>
  <si>
    <t>8968359</t>
  </si>
  <si>
    <t>8963154</t>
  </si>
  <si>
    <t>8963761</t>
  </si>
  <si>
    <t>8962275</t>
  </si>
  <si>
    <t>8964217</t>
  </si>
  <si>
    <t>8959600</t>
  </si>
  <si>
    <t>8965484</t>
  </si>
  <si>
    <t>8963213</t>
  </si>
  <si>
    <t>8958691</t>
  </si>
  <si>
    <t>8965113</t>
  </si>
  <si>
    <t>8964538</t>
  </si>
  <si>
    <t>8961101</t>
  </si>
  <si>
    <t>8964994</t>
  </si>
  <si>
    <t>8958765</t>
  </si>
  <si>
    <t>8959688</t>
  </si>
  <si>
    <t>8962655</t>
  </si>
  <si>
    <t>8963676</t>
  </si>
  <si>
    <t>8945973</t>
  </si>
  <si>
    <t>8963003</t>
  </si>
  <si>
    <t>8959373</t>
  </si>
  <si>
    <t>8956350</t>
  </si>
  <si>
    <t>8961991</t>
  </si>
  <si>
    <t>8952608</t>
  </si>
  <si>
    <t>8961936</t>
  </si>
  <si>
    <t>8958524</t>
  </si>
  <si>
    <t>8960064</t>
  </si>
  <si>
    <t>Estudiante</t>
  </si>
  <si>
    <t>Camacho Cuervo,Juan Sebastian</t>
  </si>
  <si>
    <t>Torres Ruano,Bairon Stiven</t>
  </si>
  <si>
    <t>Sanchez Paez,Miguel Angel</t>
  </si>
  <si>
    <t>Rojas Cardenas,Laura Isabella</t>
  </si>
  <si>
    <t>Camacho Peña,Carlos Andres</t>
  </si>
  <si>
    <t>Vasquez Murillo,Daniel Andres</t>
  </si>
  <si>
    <t>Rojas Mejia,Juan Miguel</t>
  </si>
  <si>
    <t>Santacruz Arredondo,Jean Carlos</t>
  </si>
  <si>
    <t>Castañeda Gualguan,Alejandro</t>
  </si>
  <si>
    <t>Garcia Lopez,Jose Manuel</t>
  </si>
  <si>
    <t>Castro Obando,Sebastian</t>
  </si>
  <si>
    <t>Gomez Valencia,Sebastian</t>
  </si>
  <si>
    <t>Nivia Ortega,Miguel Angel</t>
  </si>
  <si>
    <t>Chapid Tobar,Willian David</t>
  </si>
  <si>
    <t>Martinez Munevar,Luis Felipe</t>
  </si>
  <si>
    <t>Victoria Franco,Daniel</t>
  </si>
  <si>
    <t>Hermida Toledo,Rafael</t>
  </si>
  <si>
    <t>Nuñez Zapata,Daniel Alejandro</t>
  </si>
  <si>
    <t>Moreno Roldan,Jaime Andres</t>
  </si>
  <si>
    <t>Ramirez Gutierrez,Mateo</t>
  </si>
  <si>
    <t>Garcia Vargas,Juan Francesco</t>
  </si>
  <si>
    <t>Restrepo Toro,Juan Jose</t>
  </si>
  <si>
    <t>Shayeb Shayeb,Mohamad Ali Ahmad</t>
  </si>
  <si>
    <t>Toro Trujillo,Juan Jose</t>
  </si>
  <si>
    <t>Nova Rojas,William Andres</t>
  </si>
  <si>
    <t>Victoria Henriquez,Isabella</t>
  </si>
  <si>
    <t>Torres Murcia,Brenda Dayanna</t>
  </si>
  <si>
    <t>Izquierdo Fuertes,Jorge Nicolas</t>
  </si>
  <si>
    <t>Gandara Aguilera,Juan Ignacio</t>
  </si>
  <si>
    <t>Hernandez Triana,Sebastian</t>
  </si>
  <si>
    <t>Grupo</t>
  </si>
  <si>
    <t>DISEÑO (30%</t>
  </si>
  <si>
    <t>En el diagrama las clases se encuentran correctamente nombradas</t>
  </si>
  <si>
    <t>En el diagrama las relaciones de asociación, si existen tienen la direccionalidad correcta</t>
  </si>
  <si>
    <t>En el diagrama las relaciones de agregación tiene el rombo en la clase que contienen la colección</t>
  </si>
  <si>
    <t>El diagrama tiene todas las relaciones que necesita y las relaciones son del tipo correcto</t>
  </si>
  <si>
    <t>En el diagrama la relación entre el main y la clase que invoca es de tipo "use". Punteada</t>
  </si>
  <si>
    <t>En el diagrama las clases incluye los métodos más importantes de las clases</t>
  </si>
  <si>
    <t>Las clases identificadas en el proyecto son relevantes para el problema</t>
  </si>
  <si>
    <t>Existe consistencia entre el diagrama de clases y el código fuente del programa</t>
  </si>
  <si>
    <t>Los atributos identificados en las clases son relevantes para el problema</t>
  </si>
  <si>
    <t>Los métodos identificados en las clases son relevantes para el problema  ( NO hay  métodos muertos)</t>
  </si>
  <si>
    <t>Cohesión y responsabilidad de funciones: los métodos identificados son coherentes para la responsabilidad principal de la clase. 
Hay coherencia temática</t>
  </si>
  <si>
    <t>Funcionalidad (30%)</t>
  </si>
  <si>
    <t>Encapsulamiento: los atributos se encuentran encapsulados y no pueden ser accedidos por entidades externas</t>
  </si>
  <si>
    <t>El programa usa métodos como mecanismo de comunicación entre clases</t>
  </si>
  <si>
    <t>Provee un makefile para compilar el programa</t>
  </si>
  <si>
    <t>Hay evidencia del uso de repositorio a lo largo del desarrollo del proyecto</t>
  </si>
  <si>
    <t>Estilo de codificación (5%)</t>
  </si>
  <si>
    <t>El nombre de las variables tiene relación con la funcionalidad que desarrollan</t>
  </si>
  <si>
    <t>El código se encuentra organizado en cuanto a identación, llaves, espacios en blanco</t>
  </si>
  <si>
    <t>El nombramiento de los métodos cumple el estándar solicitado</t>
  </si>
  <si>
    <t>El nombramiento de los atributos  cumple el estándar solicitado</t>
  </si>
  <si>
    <t>Mejores prácticas (5%)</t>
  </si>
  <si>
    <t>El código no tiene código muerto ( cógido sin usar)</t>
  </si>
  <si>
    <t>El codigo no tiene valores quemados ( números mágicos)</t>
  </si>
  <si>
    <t>El código no tiene fragmentos innecesarios repetidos</t>
  </si>
  <si>
    <t>Los métodos tienen responsabilidades únicas - no hay métodos que junten diferentes funcionalidades por falta de separación de tareas</t>
  </si>
  <si>
    <t>Es adecuado el manejo de ciclos: complejidad</t>
  </si>
  <si>
    <t>Informa al usuario de lo que está pasando: confirma cuando se elimina, se agrega, se modifica algo</t>
  </si>
  <si>
    <t xml:space="preserve">Considera casos erróneos, por ejemplo cuando no existen ciertos ids, o cuando no existe alguno de los elementos que se busca, </t>
  </si>
  <si>
    <t>Aprovechamiento de las colecciones: el estudiante usa  mapas para buscar información. NO recorre el mapa sino que usa el método find del mapa</t>
  </si>
  <si>
    <t>Entregables (10%)</t>
  </si>
  <si>
    <t>Autoevaluación. El documento debe tener una presentación profesional, tanto en el estilo (márgenes, encabezados , portada)</t>
  </si>
  <si>
    <t>Buena ortografía en los entregables a nivel de tildes</t>
  </si>
  <si>
    <t xml:space="preserve">Redacción  (uso correcto de las palabras, expresión clara de las ideas). </t>
  </si>
  <si>
    <t xml:space="preserve">El tono de la documentación debe ser formal. </t>
  </si>
  <si>
    <t>El documento de autoevaluación explica los aspectos positivos y negativos de la realización del proyecto y explica la contribución de cada miembro del equipo</t>
  </si>
  <si>
    <t>El manual técnico presenta el proyecto e introduce las principales funcionalidades</t>
  </si>
  <si>
    <t xml:space="preserve">El manual técnico explica los métodos principales, las entradas y salidas </t>
  </si>
  <si>
    <t>El manual técnico incluye la referencia al UML</t>
  </si>
  <si>
    <t>Evaluación 360</t>
  </si>
  <si>
    <t>Autoevaluación</t>
  </si>
  <si>
    <t>Evaluación compañeros</t>
  </si>
  <si>
    <t>NOTA</t>
  </si>
  <si>
    <t>Sustentación</t>
  </si>
  <si>
    <t>Nota final</t>
  </si>
  <si>
    <t>Lista de errores</t>
  </si>
  <si>
    <t>5, 6</t>
  </si>
  <si>
    <t>7,8,9</t>
  </si>
  <si>
    <t>Falta relación de agregación entre veterinaria y Mascota</t>
  </si>
  <si>
    <t>Direccionalidad incorrecta de relaciones de asociación</t>
  </si>
  <si>
    <t>No subieron UML imposible revisarlo</t>
  </si>
  <si>
    <t>Manejaron al contrario los mapas y los vectores. La idea era tener un mapa de clientes y un mapa de propietarios, y el vector de mascotas por propietarios. El diseño complicaba un poco los ciclos y muchas de las búsquedas . Tenían en el diseño la clase intermedia, pero no la usaron</t>
  </si>
  <si>
    <t>No hay evidencias de commits de todos los miembros del equipo</t>
  </si>
  <si>
    <t>Usa variables locales donde debería usar variables de instancia</t>
  </si>
  <si>
    <t>El manual técnico debería tener la extension .md no txt para que se pueda leer como un markdown</t>
  </si>
  <si>
    <t>para cumplir el estándar los métodos deben iniciar en mínuscula</t>
  </si>
  <si>
    <t>Lee cadenas con cin. No tolera espacios</t>
  </si>
  <si>
    <t>El programa usa métodos como mecanismo de comunicación entre clases y las funcionalidades operan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</si>
</sst>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vertical="top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Fernanda Rincón Pérez" id="{0FA220F4-E662-46F0-89BF-998537138786}" userId="Luisa Fernanda Rincón Pér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2-03-14T21:10:11.79" personId="{00000000-0000-0000-0000-000000000000}" id="{7661383A-C1FA-4C1F-BCD1-559C9F57166A}">
    <text>Ejm propietariosMascotas()</text>
  </threadedComment>
  <threadedComment ref="C25" dT="2022-03-14T21:10:11.79" personId="{00000000-0000-0000-0000-000000000000}" id="{E5529F23-040C-4FB3-9221-D9872B5ADF75}">
    <text>Ejm propietariosMascotas()</text>
  </threadedComment>
  <threadedComment ref="D25" dT="2022-03-14T21:10:11.79" personId="{00000000-0000-0000-0000-000000000000}" id="{0FD704B3-1D70-4171-9B51-33784CE37230}">
    <text>Ejm propietariosMascotas()</text>
  </threadedComment>
  <threadedComment ref="F25" dT="2022-03-14T21:10:11.79" personId="{00000000-0000-0000-0000-000000000000}" id="{C3E43B83-D006-43DA-8087-A20A3BFD09B3}">
    <text>Ejm propietariosMascotas()</text>
  </threadedComment>
  <threadedComment ref="G25" dT="2022-03-14T21:10:11.79" personId="{00000000-0000-0000-0000-000000000000}" id="{DC2F23C4-067A-4B03-AD0A-0C0FBA7496B5}">
    <text>Ejm propietariosMascotas()</text>
  </threadedComment>
  <threadedComment ref="H25" dT="2022-03-14T21:10:11.79" personId="{00000000-0000-0000-0000-000000000000}" id="{DEAB41EB-7219-4283-9357-C45CC89E0EA5}">
    <text>Ejm propietariosMascotas()</text>
  </threadedComment>
  <threadedComment ref="B28" dT="2022-03-14T21:48:47.09" personId="{00000000-0000-0000-0000-000000000000}" id="{9CDF425A-B067-4C29-8056-308EE16C8A00}">
    <text>Variables locales en el main</text>
  </threadedComment>
  <threadedComment ref="AH35" dT="2022-03-15T23:09:47.83" personId="{00000000-0000-0000-0000-000000000000}" id="{A990804C-2896-45D3-A9D6-B9322A77F087}">
    <text>No uso ningún mapa y se pidió al menos un mapa para propietarios</text>
  </threadedComment>
  <threadedComment ref="AB43" dT="2022-03-15T22:29:51.38" personId="{00000000-0000-0000-0000-000000000000}" id="{FA4020A6-0CC4-4DE8-82EC-D62C7DB02CBF}">
    <text>Excelente manual técnico</text>
  </threadedComment>
  <threadedComment ref="AD43" dT="2022-03-15T22:30:04.12" personId="{00000000-0000-0000-0000-000000000000}" id="{389E7DF9-CF34-4422-945C-954F53E73F89}">
    <text>Excelente informe de autoevaluación</text>
  </threadedComment>
  <threadedComment ref="AK46" dT="2022-03-29T17:51:16.21" personId="{0FA220F4-E662-46F0-89BF-998537138786}" id="{52D5A6DD-1FE1-4246-B597-5D453918C067}">
    <text>no tiene n nota</text>
  </threadedComment>
  <threadedComment ref="AL46" dT="2022-03-29T17:51:16.21" personId="{0FA220F4-E662-46F0-89BF-998537138786}" id="{678A1158-89A8-440A-AC3F-4F734DC69473}">
    <text>no tiene n nota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336D-41F3-471C-9240-498585C4DDE2}">
  <dimension ref="A1:AP63"/>
  <sheetViews>
    <sheetView tabSelected="1" workbookViewId="0">
      <selection activeCell="B48" sqref="B48"/>
    </sheetView>
  </sheetViews>
  <sheetFormatPr defaultColWidth="53" defaultRowHeight="15" x14ac:dyDescent="0.25"/>
  <cols>
    <col min="2" max="42" width="12.28515625" customWidth="1"/>
  </cols>
  <sheetData>
    <row r="1" spans="1:42" x14ac:dyDescent="0.2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/>
      <c r="J1" s="3" t="s">
        <v>7</v>
      </c>
      <c r="K1" s="3" t="s">
        <v>8</v>
      </c>
      <c r="L1" s="3" t="s">
        <v>9</v>
      </c>
      <c r="M1" s="3"/>
      <c r="N1" s="3" t="s">
        <v>10</v>
      </c>
      <c r="O1" s="3" t="s">
        <v>11</v>
      </c>
      <c r="P1" s="3"/>
      <c r="Q1" s="3" t="s">
        <v>12</v>
      </c>
      <c r="R1" s="3" t="s">
        <v>13</v>
      </c>
      <c r="S1" s="3" t="s">
        <v>14</v>
      </c>
      <c r="T1" s="3"/>
      <c r="U1" s="3" t="s">
        <v>15</v>
      </c>
      <c r="V1" s="3" t="s">
        <v>16</v>
      </c>
      <c r="W1" s="3" t="s">
        <v>17</v>
      </c>
      <c r="X1" s="3"/>
      <c r="Y1" s="3" t="s">
        <v>18</v>
      </c>
      <c r="Z1" s="3" t="s">
        <v>19</v>
      </c>
      <c r="AA1" s="3"/>
      <c r="AB1" s="3" t="s">
        <v>20</v>
      </c>
      <c r="AC1" s="4" t="s">
        <v>21</v>
      </c>
      <c r="AD1" s="3" t="s">
        <v>22</v>
      </c>
      <c r="AE1" s="3"/>
      <c r="AF1" s="3" t="s">
        <v>23</v>
      </c>
      <c r="AG1" s="3"/>
      <c r="AH1" s="3" t="s">
        <v>24</v>
      </c>
      <c r="AI1" s="3"/>
      <c r="AJ1" s="3" t="s">
        <v>25</v>
      </c>
      <c r="AK1" s="3" t="s">
        <v>26</v>
      </c>
      <c r="AL1" s="3" t="s">
        <v>27</v>
      </c>
      <c r="AM1" s="3"/>
      <c r="AN1" s="3" t="s">
        <v>28</v>
      </c>
      <c r="AO1" s="3" t="s">
        <v>29</v>
      </c>
      <c r="AP1" s="3" t="s">
        <v>30</v>
      </c>
    </row>
    <row r="2" spans="1:42" ht="60" hidden="1" x14ac:dyDescent="0.25">
      <c r="A2" s="2" t="s">
        <v>31</v>
      </c>
      <c r="B2" s="5" t="s">
        <v>32</v>
      </c>
      <c r="C2" s="5" t="s">
        <v>33</v>
      </c>
      <c r="D2" s="5" t="s">
        <v>34</v>
      </c>
      <c r="E2" s="5"/>
      <c r="F2" s="5" t="s">
        <v>35</v>
      </c>
      <c r="G2" s="5" t="s">
        <v>36</v>
      </c>
      <c r="H2" s="5" t="s">
        <v>37</v>
      </c>
      <c r="I2" s="5"/>
      <c r="J2" s="5" t="s">
        <v>38</v>
      </c>
      <c r="K2" s="5" t="s">
        <v>39</v>
      </c>
      <c r="L2" s="5" t="s">
        <v>40</v>
      </c>
      <c r="M2" s="5"/>
      <c r="N2" s="5" t="s">
        <v>41</v>
      </c>
      <c r="O2" s="5" t="s">
        <v>42</v>
      </c>
      <c r="P2" s="5"/>
      <c r="Q2" s="5" t="s">
        <v>43</v>
      </c>
      <c r="R2" s="5" t="s">
        <v>44</v>
      </c>
      <c r="S2" s="5" t="s">
        <v>45</v>
      </c>
      <c r="T2" s="5"/>
      <c r="U2" s="5" t="s">
        <v>46</v>
      </c>
      <c r="V2" s="5" t="s">
        <v>47</v>
      </c>
      <c r="W2" s="5" t="s">
        <v>48</v>
      </c>
      <c r="X2" s="5"/>
      <c r="Y2" s="5" t="s">
        <v>49</v>
      </c>
      <c r="Z2" s="5" t="s">
        <v>50</v>
      </c>
      <c r="AA2" s="5"/>
      <c r="AB2" s="5" t="s">
        <v>51</v>
      </c>
      <c r="AC2" s="6" t="s">
        <v>52</v>
      </c>
      <c r="AD2" s="5" t="s">
        <v>53</v>
      </c>
      <c r="AE2" s="5"/>
      <c r="AF2" s="5" t="s">
        <v>54</v>
      </c>
      <c r="AG2" s="5"/>
      <c r="AH2" s="5" t="s">
        <v>55</v>
      </c>
      <c r="AI2" s="5"/>
      <c r="AJ2" s="5" t="s">
        <v>56</v>
      </c>
      <c r="AK2" s="5" t="s">
        <v>57</v>
      </c>
      <c r="AL2" s="5" t="s">
        <v>58</v>
      </c>
      <c r="AM2" s="5"/>
      <c r="AN2" s="5" t="s">
        <v>59</v>
      </c>
      <c r="AO2" s="5" t="s">
        <v>60</v>
      </c>
      <c r="AP2" s="5" t="s">
        <v>61</v>
      </c>
    </row>
    <row r="3" spans="1:42" x14ac:dyDescent="0.25">
      <c r="A3" s="2" t="s">
        <v>62</v>
      </c>
      <c r="B3" s="3">
        <v>1</v>
      </c>
      <c r="C3" s="3">
        <v>1</v>
      </c>
      <c r="D3" s="3">
        <v>1</v>
      </c>
      <c r="E3" s="3"/>
      <c r="F3" s="3">
        <v>2</v>
      </c>
      <c r="G3" s="3">
        <v>2</v>
      </c>
      <c r="H3" s="3">
        <v>2</v>
      </c>
      <c r="I3" s="3"/>
      <c r="J3" s="3">
        <v>3</v>
      </c>
      <c r="K3" s="3">
        <v>3</v>
      </c>
      <c r="L3" s="3">
        <v>3</v>
      </c>
      <c r="M3" s="3"/>
      <c r="N3" s="3">
        <v>4</v>
      </c>
      <c r="O3" s="3">
        <v>4</v>
      </c>
      <c r="P3" s="3"/>
      <c r="Q3" s="3">
        <v>5</v>
      </c>
      <c r="R3" s="3">
        <v>5</v>
      </c>
      <c r="S3" s="3">
        <v>5</v>
      </c>
      <c r="T3" s="3"/>
      <c r="U3" s="3">
        <v>6</v>
      </c>
      <c r="V3" s="3">
        <v>6</v>
      </c>
      <c r="W3" s="3">
        <v>6</v>
      </c>
      <c r="X3" s="3"/>
      <c r="Y3" s="3">
        <v>7</v>
      </c>
      <c r="Z3" s="3">
        <v>7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A4" s="7" t="s">
        <v>63</v>
      </c>
      <c r="B4" s="4">
        <f t="shared" ref="B4:H4" si="0">AVERAGE(B5:B15)</f>
        <v>4.2272727272727275</v>
      </c>
      <c r="C4" s="4">
        <f t="shared" si="0"/>
        <v>4.2272727272727275</v>
      </c>
      <c r="D4" s="4">
        <f t="shared" si="0"/>
        <v>4.2272727272727275</v>
      </c>
      <c r="E4" s="4"/>
      <c r="F4" s="4">
        <f t="shared" si="0"/>
        <v>1.8181818181818181</v>
      </c>
      <c r="G4" s="4">
        <f t="shared" si="0"/>
        <v>1.8181818181818181</v>
      </c>
      <c r="H4" s="4">
        <f t="shared" si="0"/>
        <v>1.8181818181818181</v>
      </c>
      <c r="I4" s="4"/>
      <c r="J4" s="4">
        <f>AVERAGE(J5:J15)</f>
        <v>4.7272727272727275</v>
      </c>
      <c r="K4" s="4">
        <f>AVERAGE(K5:K15)</f>
        <v>4.7272727272727275</v>
      </c>
      <c r="L4" s="4">
        <f>AVERAGE(L5:L15)</f>
        <v>4.7272727272727275</v>
      </c>
      <c r="M4" s="4"/>
      <c r="N4" s="4">
        <f>AVERAGE(N5:N15)</f>
        <v>4.7272727272727275</v>
      </c>
      <c r="O4" s="4">
        <f>AVERAGE(O5:O15)</f>
        <v>4.7272727272727275</v>
      </c>
      <c r="P4" s="4"/>
      <c r="Q4" s="4">
        <f>AVERAGE(Q5:Q15)</f>
        <v>4.9090909090909092</v>
      </c>
      <c r="R4" s="4">
        <f>AVERAGE(R5:R15)</f>
        <v>4.9090909090909092</v>
      </c>
      <c r="S4" s="4">
        <f>AVERAGE(S5:S15)</f>
        <v>4.9090909090909092</v>
      </c>
      <c r="T4" s="4"/>
      <c r="U4" s="4">
        <f>AVERAGE(U5:U15)</f>
        <v>4.2727272727272725</v>
      </c>
      <c r="V4" s="4">
        <f>AVERAGE(V5:V15)</f>
        <v>4.2727272727272725</v>
      </c>
      <c r="W4" s="4">
        <f>AVERAGE(W5:W15)</f>
        <v>4.2727272727272725</v>
      </c>
      <c r="X4" s="4"/>
      <c r="Y4" s="4">
        <f>AVERAGE(Y5:Y15)</f>
        <v>5</v>
      </c>
      <c r="Z4" s="4">
        <f>AVERAGE(Z5:Z15)</f>
        <v>5</v>
      </c>
      <c r="AA4" s="4"/>
      <c r="AB4" s="4">
        <f t="shared" ref="AB4:AP4" si="1">AVERAGE(AB5:AB15)</f>
        <v>5</v>
      </c>
      <c r="AC4" s="4">
        <f t="shared" si="1"/>
        <v>5</v>
      </c>
      <c r="AD4" s="4">
        <f t="shared" si="1"/>
        <v>5</v>
      </c>
      <c r="AE4" s="4"/>
      <c r="AF4" s="4">
        <f t="shared" si="1"/>
        <v>3.3181818181818183</v>
      </c>
      <c r="AG4" s="4"/>
      <c r="AH4" s="4">
        <f t="shared" si="1"/>
        <v>4.7272727272727275</v>
      </c>
      <c r="AI4" s="4"/>
      <c r="AJ4" s="4">
        <f t="shared" si="1"/>
        <v>3.4090909090909092</v>
      </c>
      <c r="AK4" s="4">
        <f t="shared" si="1"/>
        <v>3.4090909090909092</v>
      </c>
      <c r="AL4" s="4">
        <f t="shared" si="1"/>
        <v>3.4090909090909092</v>
      </c>
      <c r="AM4" s="4"/>
      <c r="AN4" s="4">
        <f t="shared" si="1"/>
        <v>3.1818181818181817</v>
      </c>
      <c r="AO4" s="4">
        <f t="shared" si="1"/>
        <v>3.1818181818181817</v>
      </c>
      <c r="AP4" s="4">
        <f t="shared" si="1"/>
        <v>3.1818181818181817</v>
      </c>
    </row>
    <row r="5" spans="1:42" ht="30" x14ac:dyDescent="0.25">
      <c r="A5" s="5" t="s">
        <v>64</v>
      </c>
      <c r="B5" s="3">
        <v>5</v>
      </c>
      <c r="C5" s="3">
        <v>5</v>
      </c>
      <c r="D5" s="3">
        <v>5</v>
      </c>
      <c r="E5" s="3"/>
      <c r="F5" s="3">
        <v>0</v>
      </c>
      <c r="G5" s="3">
        <v>0</v>
      </c>
      <c r="H5" s="3">
        <v>0</v>
      </c>
      <c r="I5" s="3"/>
      <c r="J5" s="3">
        <v>5</v>
      </c>
      <c r="K5" s="3">
        <v>5</v>
      </c>
      <c r="L5" s="3">
        <v>5</v>
      </c>
      <c r="M5" s="3"/>
      <c r="N5" s="3">
        <v>5</v>
      </c>
      <c r="O5" s="3">
        <v>5</v>
      </c>
      <c r="P5" s="3"/>
      <c r="Q5" s="3">
        <v>5</v>
      </c>
      <c r="R5" s="3">
        <v>5</v>
      </c>
      <c r="S5" s="3">
        <v>5</v>
      </c>
      <c r="T5" s="3"/>
      <c r="U5" s="3">
        <v>5</v>
      </c>
      <c r="V5" s="3">
        <v>5</v>
      </c>
      <c r="W5" s="3">
        <v>5</v>
      </c>
      <c r="X5" s="3"/>
      <c r="Y5" s="3">
        <v>5</v>
      </c>
      <c r="Z5" s="3">
        <v>5</v>
      </c>
      <c r="AA5" s="3"/>
      <c r="AB5" s="3">
        <v>5</v>
      </c>
      <c r="AC5" s="3">
        <v>5</v>
      </c>
      <c r="AD5" s="3">
        <v>5</v>
      </c>
      <c r="AE5" s="3"/>
      <c r="AF5" s="3">
        <v>5</v>
      </c>
      <c r="AG5" s="3"/>
      <c r="AH5" s="3">
        <v>5</v>
      </c>
      <c r="AI5" s="3"/>
      <c r="AJ5" s="3">
        <v>5</v>
      </c>
      <c r="AK5" s="3">
        <v>5</v>
      </c>
      <c r="AL5" s="3">
        <v>5</v>
      </c>
      <c r="AM5" s="3"/>
      <c r="AN5" s="3">
        <v>5</v>
      </c>
      <c r="AO5" s="3">
        <v>5</v>
      </c>
      <c r="AP5" s="3">
        <v>5</v>
      </c>
    </row>
    <row r="6" spans="1:42" ht="30" x14ac:dyDescent="0.25">
      <c r="A6" s="5" t="s">
        <v>65</v>
      </c>
      <c r="B6" s="3">
        <v>3</v>
      </c>
      <c r="C6" s="3">
        <v>3</v>
      </c>
      <c r="D6" s="3">
        <v>3</v>
      </c>
      <c r="E6" s="3"/>
      <c r="F6" s="3">
        <v>0</v>
      </c>
      <c r="G6" s="3">
        <v>0</v>
      </c>
      <c r="H6" s="3">
        <v>0</v>
      </c>
      <c r="I6" s="3"/>
      <c r="J6" s="3">
        <v>5</v>
      </c>
      <c r="K6" s="3">
        <v>5</v>
      </c>
      <c r="L6" s="3">
        <v>5</v>
      </c>
      <c r="M6" s="3"/>
      <c r="N6" s="3">
        <v>5</v>
      </c>
      <c r="O6" s="3">
        <v>5</v>
      </c>
      <c r="P6" s="3"/>
      <c r="Q6" s="3">
        <v>4</v>
      </c>
      <c r="R6" s="3">
        <v>4</v>
      </c>
      <c r="S6" s="3">
        <v>4</v>
      </c>
      <c r="T6" s="3"/>
      <c r="U6" s="3">
        <v>5</v>
      </c>
      <c r="V6" s="3">
        <v>5</v>
      </c>
      <c r="W6" s="3">
        <v>5</v>
      </c>
      <c r="X6" s="3"/>
      <c r="Y6" s="3">
        <v>5</v>
      </c>
      <c r="Z6" s="3">
        <v>5</v>
      </c>
      <c r="AA6" s="3"/>
      <c r="AB6" s="3">
        <v>5</v>
      </c>
      <c r="AC6" s="3">
        <v>5</v>
      </c>
      <c r="AD6" s="3">
        <v>5</v>
      </c>
      <c r="AE6" s="3"/>
      <c r="AF6" s="3">
        <v>0</v>
      </c>
      <c r="AG6" s="3"/>
      <c r="AH6" s="3">
        <v>5</v>
      </c>
      <c r="AI6" s="3"/>
      <c r="AJ6" s="3">
        <v>0</v>
      </c>
      <c r="AK6" s="3">
        <v>0</v>
      </c>
      <c r="AL6" s="3">
        <v>0</v>
      </c>
      <c r="AM6" s="3"/>
      <c r="AN6" s="3">
        <v>0</v>
      </c>
      <c r="AO6" s="3">
        <v>0</v>
      </c>
      <c r="AP6" s="3">
        <v>0</v>
      </c>
    </row>
    <row r="7" spans="1:42" ht="30" x14ac:dyDescent="0.25">
      <c r="A7" s="5" t="s">
        <v>66</v>
      </c>
      <c r="B7" s="3">
        <v>5</v>
      </c>
      <c r="C7" s="3">
        <v>5</v>
      </c>
      <c r="D7" s="3">
        <v>5</v>
      </c>
      <c r="E7" s="3"/>
      <c r="F7" s="3">
        <v>0</v>
      </c>
      <c r="G7" s="3">
        <v>0</v>
      </c>
      <c r="H7" s="3">
        <v>0</v>
      </c>
      <c r="I7" s="3"/>
      <c r="J7" s="3">
        <v>3.5</v>
      </c>
      <c r="K7" s="3">
        <v>3.5</v>
      </c>
      <c r="L7" s="3">
        <v>3.5</v>
      </c>
      <c r="M7" s="3"/>
      <c r="N7" s="3">
        <v>3.5</v>
      </c>
      <c r="O7" s="3">
        <v>3.5</v>
      </c>
      <c r="P7" s="3"/>
      <c r="Q7" s="3">
        <v>5</v>
      </c>
      <c r="R7" s="3">
        <v>5</v>
      </c>
      <c r="S7" s="3">
        <v>5</v>
      </c>
      <c r="T7" s="3"/>
      <c r="U7" s="3">
        <v>3.5</v>
      </c>
      <c r="V7" s="3">
        <v>3.5</v>
      </c>
      <c r="W7" s="3">
        <v>3.5</v>
      </c>
      <c r="X7" s="3"/>
      <c r="Y7" s="3">
        <v>5</v>
      </c>
      <c r="Z7" s="3">
        <v>5</v>
      </c>
      <c r="AA7" s="3"/>
      <c r="AB7" s="3">
        <v>5</v>
      </c>
      <c r="AC7" s="3">
        <v>5</v>
      </c>
      <c r="AD7" s="3">
        <v>5</v>
      </c>
      <c r="AE7" s="3"/>
      <c r="AF7" s="3">
        <v>0</v>
      </c>
      <c r="AG7" s="3"/>
      <c r="AH7" s="3">
        <v>3.5</v>
      </c>
      <c r="AI7" s="3"/>
      <c r="AJ7" s="3">
        <v>0</v>
      </c>
      <c r="AK7" s="3">
        <v>0</v>
      </c>
      <c r="AL7" s="3">
        <v>0</v>
      </c>
      <c r="AM7" s="3"/>
      <c r="AN7" s="3">
        <v>0</v>
      </c>
      <c r="AO7" s="3">
        <v>0</v>
      </c>
      <c r="AP7" s="3">
        <v>0</v>
      </c>
    </row>
    <row r="8" spans="1:42" ht="30" x14ac:dyDescent="0.25">
      <c r="A8" s="5" t="s">
        <v>67</v>
      </c>
      <c r="B8" s="3">
        <v>3.5</v>
      </c>
      <c r="C8" s="3">
        <v>3.5</v>
      </c>
      <c r="D8" s="3">
        <v>3.5</v>
      </c>
      <c r="E8" s="3"/>
      <c r="F8" s="3">
        <v>0</v>
      </c>
      <c r="G8" s="3">
        <v>0</v>
      </c>
      <c r="H8" s="3">
        <v>0</v>
      </c>
      <c r="I8" s="3"/>
      <c r="J8" s="3">
        <v>3.5</v>
      </c>
      <c r="K8" s="3">
        <v>3.5</v>
      </c>
      <c r="L8" s="3">
        <v>3.5</v>
      </c>
      <c r="M8" s="3"/>
      <c r="N8" s="3">
        <v>3.5</v>
      </c>
      <c r="O8" s="3">
        <v>3.5</v>
      </c>
      <c r="P8" s="3"/>
      <c r="Q8" s="3">
        <v>5</v>
      </c>
      <c r="R8" s="3">
        <v>5</v>
      </c>
      <c r="S8" s="3">
        <v>5</v>
      </c>
      <c r="T8" s="3"/>
      <c r="U8" s="3">
        <v>3.5</v>
      </c>
      <c r="V8" s="3">
        <v>3.5</v>
      </c>
      <c r="W8" s="3">
        <v>3.5</v>
      </c>
      <c r="X8" s="3"/>
      <c r="Y8" s="3">
        <v>5</v>
      </c>
      <c r="Z8" s="3">
        <v>5</v>
      </c>
      <c r="AA8" s="3"/>
      <c r="AB8" s="3">
        <v>5</v>
      </c>
      <c r="AC8" s="3">
        <v>5</v>
      </c>
      <c r="AD8" s="3">
        <v>5</v>
      </c>
      <c r="AE8" s="3"/>
      <c r="AF8" s="3">
        <v>2.5</v>
      </c>
      <c r="AG8" s="3"/>
      <c r="AH8" s="3">
        <v>3.5</v>
      </c>
      <c r="AI8" s="3"/>
      <c r="AJ8" s="3">
        <v>2.5</v>
      </c>
      <c r="AK8" s="3">
        <v>2.5</v>
      </c>
      <c r="AL8" s="3">
        <v>2.5</v>
      </c>
      <c r="AM8" s="3"/>
      <c r="AN8" s="3">
        <v>0</v>
      </c>
      <c r="AO8" s="3">
        <v>0</v>
      </c>
      <c r="AP8" s="3">
        <v>0</v>
      </c>
    </row>
    <row r="9" spans="1:42" ht="30" x14ac:dyDescent="0.25">
      <c r="A9" s="5" t="s">
        <v>68</v>
      </c>
      <c r="B9" s="3">
        <v>0</v>
      </c>
      <c r="C9" s="3">
        <v>0</v>
      </c>
      <c r="D9" s="3">
        <v>0</v>
      </c>
      <c r="E9" s="3"/>
      <c r="F9" s="3">
        <v>0</v>
      </c>
      <c r="G9" s="3">
        <v>0</v>
      </c>
      <c r="H9" s="3">
        <v>0</v>
      </c>
      <c r="I9" s="3"/>
      <c r="J9" s="3">
        <v>5</v>
      </c>
      <c r="K9" s="3">
        <v>5</v>
      </c>
      <c r="L9" s="3">
        <v>5</v>
      </c>
      <c r="M9" s="3"/>
      <c r="N9" s="3">
        <v>5</v>
      </c>
      <c r="O9" s="3">
        <v>5</v>
      </c>
      <c r="P9" s="3"/>
      <c r="Q9" s="3">
        <v>5</v>
      </c>
      <c r="R9" s="3">
        <v>5</v>
      </c>
      <c r="S9" s="3">
        <v>5</v>
      </c>
      <c r="T9" s="3"/>
      <c r="U9" s="3">
        <v>0</v>
      </c>
      <c r="V9" s="3">
        <v>0</v>
      </c>
      <c r="W9" s="3">
        <v>0</v>
      </c>
      <c r="X9" s="3"/>
      <c r="Y9" s="3">
        <v>5</v>
      </c>
      <c r="Z9" s="3">
        <v>5</v>
      </c>
      <c r="AA9" s="3"/>
      <c r="AB9" s="3">
        <v>5</v>
      </c>
      <c r="AC9" s="3">
        <v>5</v>
      </c>
      <c r="AD9" s="3">
        <v>5</v>
      </c>
      <c r="AE9" s="3"/>
      <c r="AF9" s="3">
        <v>0</v>
      </c>
      <c r="AG9" s="3"/>
      <c r="AH9" s="3">
        <v>5</v>
      </c>
      <c r="AI9" s="3"/>
      <c r="AJ9" s="3">
        <v>0</v>
      </c>
      <c r="AK9" s="3">
        <v>0</v>
      </c>
      <c r="AL9" s="3">
        <v>0</v>
      </c>
      <c r="AM9" s="3"/>
      <c r="AN9" s="3">
        <v>0</v>
      </c>
      <c r="AO9" s="3">
        <v>0</v>
      </c>
      <c r="AP9" s="3">
        <v>0</v>
      </c>
    </row>
    <row r="10" spans="1:42" ht="30" x14ac:dyDescent="0.25">
      <c r="A10" s="5" t="s">
        <v>69</v>
      </c>
      <c r="B10" s="3">
        <v>5</v>
      </c>
      <c r="C10" s="3">
        <v>5</v>
      </c>
      <c r="D10" s="3">
        <v>5</v>
      </c>
      <c r="E10" s="3"/>
      <c r="F10" s="3">
        <v>0</v>
      </c>
      <c r="G10" s="3">
        <v>0</v>
      </c>
      <c r="H10" s="3">
        <v>0</v>
      </c>
      <c r="I10" s="3"/>
      <c r="J10" s="3">
        <v>5</v>
      </c>
      <c r="K10" s="3">
        <v>5</v>
      </c>
      <c r="L10" s="3">
        <v>5</v>
      </c>
      <c r="M10" s="3"/>
      <c r="N10" s="3">
        <v>5</v>
      </c>
      <c r="O10" s="3">
        <v>5</v>
      </c>
      <c r="P10" s="3"/>
      <c r="Q10" s="3">
        <v>5</v>
      </c>
      <c r="R10" s="3">
        <v>5</v>
      </c>
      <c r="S10" s="3">
        <v>5</v>
      </c>
      <c r="T10" s="3"/>
      <c r="U10" s="3">
        <v>5</v>
      </c>
      <c r="V10" s="3">
        <v>5</v>
      </c>
      <c r="W10" s="3">
        <v>5</v>
      </c>
      <c r="X10" s="3"/>
      <c r="Y10" s="3">
        <v>5</v>
      </c>
      <c r="Z10" s="3">
        <v>5</v>
      </c>
      <c r="AA10" s="3"/>
      <c r="AB10" s="3">
        <v>5</v>
      </c>
      <c r="AC10" s="3">
        <v>5</v>
      </c>
      <c r="AD10" s="3">
        <v>5</v>
      </c>
      <c r="AE10" s="3"/>
      <c r="AF10" s="3">
        <v>5</v>
      </c>
      <c r="AG10" s="3"/>
      <c r="AH10" s="3">
        <v>5</v>
      </c>
      <c r="AI10" s="3"/>
      <c r="AJ10" s="3">
        <v>5</v>
      </c>
      <c r="AK10" s="3">
        <v>5</v>
      </c>
      <c r="AL10" s="3">
        <v>5</v>
      </c>
      <c r="AM10" s="3"/>
      <c r="AN10" s="3">
        <v>5</v>
      </c>
      <c r="AO10" s="3">
        <v>5</v>
      </c>
      <c r="AP10" s="3">
        <v>5</v>
      </c>
    </row>
    <row r="11" spans="1:42" ht="30" x14ac:dyDescent="0.25">
      <c r="A11" s="5" t="s">
        <v>70</v>
      </c>
      <c r="B11" s="3">
        <v>5</v>
      </c>
      <c r="C11" s="3">
        <v>5</v>
      </c>
      <c r="D11" s="3">
        <v>5</v>
      </c>
      <c r="E11" s="3"/>
      <c r="F11" s="3">
        <v>5</v>
      </c>
      <c r="G11" s="3">
        <v>5</v>
      </c>
      <c r="H11" s="3">
        <v>5</v>
      </c>
      <c r="I11" s="3"/>
      <c r="J11" s="3">
        <v>5</v>
      </c>
      <c r="K11" s="3">
        <v>5</v>
      </c>
      <c r="L11" s="3">
        <v>5</v>
      </c>
      <c r="M11" s="3"/>
      <c r="N11" s="3">
        <v>5</v>
      </c>
      <c r="O11" s="3">
        <v>5</v>
      </c>
      <c r="P11" s="3"/>
      <c r="Q11" s="3">
        <v>5</v>
      </c>
      <c r="R11" s="3">
        <v>5</v>
      </c>
      <c r="S11" s="3">
        <v>5</v>
      </c>
      <c r="T11" s="3"/>
      <c r="U11" s="3">
        <v>5</v>
      </c>
      <c r="V11" s="3">
        <v>5</v>
      </c>
      <c r="W11" s="3">
        <v>5</v>
      </c>
      <c r="X11" s="3"/>
      <c r="Y11" s="3">
        <v>5</v>
      </c>
      <c r="Z11" s="3">
        <v>5</v>
      </c>
      <c r="AA11" s="3"/>
      <c r="AB11" s="3">
        <v>5</v>
      </c>
      <c r="AC11" s="3">
        <v>5</v>
      </c>
      <c r="AD11" s="3">
        <v>5</v>
      </c>
      <c r="AE11" s="3"/>
      <c r="AF11" s="3">
        <v>5</v>
      </c>
      <c r="AG11" s="3"/>
      <c r="AH11" s="3">
        <v>5</v>
      </c>
      <c r="AI11" s="3"/>
      <c r="AJ11" s="3">
        <v>5</v>
      </c>
      <c r="AK11" s="3">
        <v>5</v>
      </c>
      <c r="AL11" s="3">
        <v>5</v>
      </c>
      <c r="AM11" s="3"/>
      <c r="AN11" s="3">
        <v>5</v>
      </c>
      <c r="AO11" s="3">
        <v>5</v>
      </c>
      <c r="AP11" s="3">
        <v>5</v>
      </c>
    </row>
    <row r="12" spans="1:42" ht="30" x14ac:dyDescent="0.25">
      <c r="A12" s="5" t="s">
        <v>71</v>
      </c>
      <c r="B12" s="3">
        <v>5</v>
      </c>
      <c r="C12" s="3">
        <v>5</v>
      </c>
      <c r="D12" s="3">
        <v>5</v>
      </c>
      <c r="E12" s="3"/>
      <c r="F12" s="3">
        <v>0</v>
      </c>
      <c r="G12" s="3">
        <v>0</v>
      </c>
      <c r="H12" s="3">
        <v>0</v>
      </c>
      <c r="I12" s="3"/>
      <c r="J12" s="3">
        <v>5</v>
      </c>
      <c r="K12" s="3">
        <v>5</v>
      </c>
      <c r="L12" s="3">
        <v>5</v>
      </c>
      <c r="M12" s="3"/>
      <c r="N12" s="3">
        <v>5</v>
      </c>
      <c r="O12" s="3">
        <v>5</v>
      </c>
      <c r="P12" s="3"/>
      <c r="Q12" s="3">
        <v>5</v>
      </c>
      <c r="R12" s="3">
        <v>5</v>
      </c>
      <c r="S12" s="3">
        <v>5</v>
      </c>
      <c r="T12" s="3"/>
      <c r="U12" s="3">
        <v>5</v>
      </c>
      <c r="V12" s="3">
        <v>5</v>
      </c>
      <c r="W12" s="3">
        <v>5</v>
      </c>
      <c r="X12" s="3"/>
      <c r="Y12" s="3">
        <v>5</v>
      </c>
      <c r="Z12" s="3">
        <v>5</v>
      </c>
      <c r="AA12" s="3"/>
      <c r="AB12" s="3">
        <v>5</v>
      </c>
      <c r="AC12" s="3">
        <v>5</v>
      </c>
      <c r="AD12" s="3">
        <v>5</v>
      </c>
      <c r="AE12" s="3"/>
      <c r="AF12" s="3">
        <v>4</v>
      </c>
      <c r="AG12" s="3"/>
      <c r="AH12" s="3">
        <v>5</v>
      </c>
      <c r="AI12" s="3"/>
      <c r="AJ12" s="3">
        <v>5</v>
      </c>
      <c r="AK12" s="3">
        <v>5</v>
      </c>
      <c r="AL12" s="3">
        <v>5</v>
      </c>
      <c r="AM12" s="3"/>
      <c r="AN12" s="3">
        <v>5</v>
      </c>
      <c r="AO12" s="3">
        <v>5</v>
      </c>
      <c r="AP12" s="3">
        <v>5</v>
      </c>
    </row>
    <row r="13" spans="1:42" ht="30" x14ac:dyDescent="0.25">
      <c r="A13" s="5" t="s">
        <v>72</v>
      </c>
      <c r="B13" s="3">
        <v>5</v>
      </c>
      <c r="C13" s="3">
        <v>5</v>
      </c>
      <c r="D13" s="3">
        <v>5</v>
      </c>
      <c r="E13" s="3"/>
      <c r="F13" s="3">
        <v>5</v>
      </c>
      <c r="G13" s="3">
        <v>5</v>
      </c>
      <c r="H13" s="3">
        <v>5</v>
      </c>
      <c r="I13" s="3"/>
      <c r="J13" s="3">
        <v>5</v>
      </c>
      <c r="K13" s="3">
        <v>5</v>
      </c>
      <c r="L13" s="3">
        <v>5</v>
      </c>
      <c r="M13" s="3"/>
      <c r="N13" s="3">
        <v>5</v>
      </c>
      <c r="O13" s="3">
        <v>5</v>
      </c>
      <c r="P13" s="3"/>
      <c r="Q13" s="3">
        <v>5</v>
      </c>
      <c r="R13" s="3">
        <v>5</v>
      </c>
      <c r="S13" s="3">
        <v>5</v>
      </c>
      <c r="T13" s="3"/>
      <c r="U13" s="3">
        <v>5</v>
      </c>
      <c r="V13" s="3">
        <v>5</v>
      </c>
      <c r="W13" s="3">
        <v>5</v>
      </c>
      <c r="X13" s="3"/>
      <c r="Y13" s="3">
        <v>5</v>
      </c>
      <c r="Z13" s="3">
        <v>5</v>
      </c>
      <c r="AA13" s="3"/>
      <c r="AB13" s="3">
        <v>5</v>
      </c>
      <c r="AC13" s="3">
        <v>5</v>
      </c>
      <c r="AD13" s="3">
        <v>5</v>
      </c>
      <c r="AE13" s="3"/>
      <c r="AF13" s="3">
        <v>5</v>
      </c>
      <c r="AG13" s="3"/>
      <c r="AH13" s="3">
        <v>5</v>
      </c>
      <c r="AI13" s="3"/>
      <c r="AJ13" s="3">
        <v>5</v>
      </c>
      <c r="AK13" s="3">
        <v>5</v>
      </c>
      <c r="AL13" s="3">
        <v>5</v>
      </c>
      <c r="AM13" s="3"/>
      <c r="AN13" s="3">
        <v>5</v>
      </c>
      <c r="AO13" s="3">
        <v>5</v>
      </c>
      <c r="AP13" s="3">
        <v>5</v>
      </c>
    </row>
    <row r="14" spans="1:42" ht="30" x14ac:dyDescent="0.25">
      <c r="A14" s="5" t="s">
        <v>73</v>
      </c>
      <c r="B14" s="3">
        <v>5</v>
      </c>
      <c r="C14" s="3">
        <v>5</v>
      </c>
      <c r="D14" s="3">
        <v>5</v>
      </c>
      <c r="E14" s="3"/>
      <c r="F14" s="3">
        <v>5</v>
      </c>
      <c r="G14" s="3">
        <v>5</v>
      </c>
      <c r="H14" s="3">
        <v>5</v>
      </c>
      <c r="I14" s="3"/>
      <c r="J14" s="3">
        <v>5</v>
      </c>
      <c r="K14" s="3">
        <v>5</v>
      </c>
      <c r="L14" s="3">
        <v>5</v>
      </c>
      <c r="M14" s="3"/>
      <c r="N14" s="3">
        <v>5</v>
      </c>
      <c r="O14" s="3">
        <v>5</v>
      </c>
      <c r="P14" s="3"/>
      <c r="Q14" s="3">
        <v>5</v>
      </c>
      <c r="R14" s="3">
        <v>5</v>
      </c>
      <c r="S14" s="3">
        <v>5</v>
      </c>
      <c r="T14" s="3"/>
      <c r="U14" s="3">
        <v>5</v>
      </c>
      <c r="V14" s="3">
        <v>5</v>
      </c>
      <c r="W14" s="3">
        <v>5</v>
      </c>
      <c r="X14" s="3"/>
      <c r="Y14" s="3">
        <v>5</v>
      </c>
      <c r="Z14" s="3">
        <v>5</v>
      </c>
      <c r="AA14" s="3"/>
      <c r="AB14" s="3">
        <v>5</v>
      </c>
      <c r="AC14" s="3">
        <v>5</v>
      </c>
      <c r="AD14" s="3">
        <v>5</v>
      </c>
      <c r="AE14" s="3"/>
      <c r="AF14" s="3">
        <v>5</v>
      </c>
      <c r="AG14" s="3"/>
      <c r="AH14" s="3">
        <v>5</v>
      </c>
      <c r="AI14" s="3"/>
      <c r="AJ14" s="3">
        <v>5</v>
      </c>
      <c r="AK14" s="3">
        <v>5</v>
      </c>
      <c r="AL14" s="3">
        <v>5</v>
      </c>
      <c r="AM14" s="3"/>
      <c r="AN14" s="3">
        <v>5</v>
      </c>
      <c r="AO14" s="3">
        <v>5</v>
      </c>
      <c r="AP14" s="3">
        <v>5</v>
      </c>
    </row>
    <row r="15" spans="1:42" ht="60" x14ac:dyDescent="0.25">
      <c r="A15" s="5" t="s">
        <v>74</v>
      </c>
      <c r="B15" s="3">
        <v>5</v>
      </c>
      <c r="C15" s="3">
        <v>5</v>
      </c>
      <c r="D15" s="3">
        <v>5</v>
      </c>
      <c r="E15" s="3"/>
      <c r="F15" s="3">
        <v>5</v>
      </c>
      <c r="G15" s="3">
        <v>5</v>
      </c>
      <c r="H15" s="3">
        <v>5</v>
      </c>
      <c r="I15" s="3"/>
      <c r="J15" s="3">
        <v>5</v>
      </c>
      <c r="K15" s="3">
        <v>5</v>
      </c>
      <c r="L15" s="3">
        <v>5</v>
      </c>
      <c r="M15" s="3"/>
      <c r="N15" s="3">
        <v>5</v>
      </c>
      <c r="O15" s="3">
        <v>5</v>
      </c>
      <c r="P15" s="3"/>
      <c r="Q15" s="3">
        <v>5</v>
      </c>
      <c r="R15" s="3">
        <v>5</v>
      </c>
      <c r="S15" s="3">
        <v>5</v>
      </c>
      <c r="T15" s="3"/>
      <c r="U15" s="3">
        <v>5</v>
      </c>
      <c r="V15" s="3">
        <v>5</v>
      </c>
      <c r="W15" s="3">
        <v>5</v>
      </c>
      <c r="X15" s="3"/>
      <c r="Y15" s="3">
        <v>5</v>
      </c>
      <c r="Z15" s="3">
        <v>5</v>
      </c>
      <c r="AA15" s="3"/>
      <c r="AB15" s="3">
        <v>5</v>
      </c>
      <c r="AC15" s="3">
        <v>5</v>
      </c>
      <c r="AD15" s="3">
        <v>5</v>
      </c>
      <c r="AE15" s="3"/>
      <c r="AF15" s="3">
        <v>5</v>
      </c>
      <c r="AG15" s="3"/>
      <c r="AH15" s="3">
        <v>5</v>
      </c>
      <c r="AI15" s="3"/>
      <c r="AJ15" s="3">
        <v>5</v>
      </c>
      <c r="AK15" s="3">
        <v>5</v>
      </c>
      <c r="AL15" s="3">
        <v>5</v>
      </c>
      <c r="AM15" s="3"/>
      <c r="AN15" s="3">
        <v>5</v>
      </c>
      <c r="AO15" s="3">
        <v>5</v>
      </c>
      <c r="AP15" s="3">
        <v>5</v>
      </c>
    </row>
    <row r="16" spans="1:42" x14ac:dyDescent="0.25">
      <c r="A16" s="7" t="s">
        <v>75</v>
      </c>
      <c r="B16" s="4">
        <f>AVERAGE(B17:B21)</f>
        <v>5</v>
      </c>
      <c r="C16" s="4">
        <f t="shared" ref="C16:AP16" si="2">AVERAGE(C17:C21)</f>
        <v>5</v>
      </c>
      <c r="D16" s="4">
        <f t="shared" si="2"/>
        <v>5</v>
      </c>
      <c r="E16" s="4"/>
      <c r="F16" s="4">
        <f t="shared" si="2"/>
        <v>5</v>
      </c>
      <c r="G16" s="4">
        <f t="shared" si="2"/>
        <v>5</v>
      </c>
      <c r="H16" s="4">
        <f t="shared" si="2"/>
        <v>5</v>
      </c>
      <c r="I16" s="4"/>
      <c r="J16" s="4">
        <f t="shared" si="2"/>
        <v>5</v>
      </c>
      <c r="K16" s="4">
        <f t="shared" si="2"/>
        <v>5</v>
      </c>
      <c r="L16" s="4">
        <f t="shared" si="2"/>
        <v>5</v>
      </c>
      <c r="M16" s="4"/>
      <c r="N16" s="4">
        <f t="shared" si="2"/>
        <v>5</v>
      </c>
      <c r="O16" s="4">
        <f t="shared" si="2"/>
        <v>5</v>
      </c>
      <c r="P16" s="4"/>
      <c r="Q16" s="4">
        <f t="shared" si="2"/>
        <v>5</v>
      </c>
      <c r="R16" s="4">
        <f t="shared" si="2"/>
        <v>5</v>
      </c>
      <c r="S16" s="4">
        <f t="shared" si="2"/>
        <v>5</v>
      </c>
      <c r="T16" s="4"/>
      <c r="U16" s="4">
        <f t="shared" si="2"/>
        <v>4.4000000000000004</v>
      </c>
      <c r="V16" s="4">
        <f t="shared" si="2"/>
        <v>4.4000000000000004</v>
      </c>
      <c r="W16" s="4">
        <f t="shared" si="2"/>
        <v>4.4000000000000004</v>
      </c>
      <c r="X16" s="4"/>
      <c r="Y16" s="4">
        <f t="shared" si="2"/>
        <v>4.5999999999999996</v>
      </c>
      <c r="Z16" s="4">
        <f t="shared" si="2"/>
        <v>4.5999999999999996</v>
      </c>
      <c r="AA16" s="4"/>
      <c r="AB16" s="4">
        <f t="shared" si="2"/>
        <v>5</v>
      </c>
      <c r="AC16" s="4">
        <f t="shared" si="2"/>
        <v>5</v>
      </c>
      <c r="AD16" s="4">
        <f t="shared" si="2"/>
        <v>5</v>
      </c>
      <c r="AE16" s="4"/>
      <c r="AF16" s="4">
        <f t="shared" si="2"/>
        <v>4.8</v>
      </c>
      <c r="AG16" s="4"/>
      <c r="AH16" s="4">
        <f t="shared" si="2"/>
        <v>5</v>
      </c>
      <c r="AI16" s="4"/>
      <c r="AJ16" s="4">
        <f t="shared" si="2"/>
        <v>4.5999999999999996</v>
      </c>
      <c r="AK16" s="4">
        <f t="shared" si="2"/>
        <v>4.5999999999999996</v>
      </c>
      <c r="AL16" s="4">
        <f t="shared" si="2"/>
        <v>4.5999999999999996</v>
      </c>
      <c r="AM16" s="4"/>
      <c r="AN16" s="4">
        <f t="shared" si="2"/>
        <v>4.4000000000000004</v>
      </c>
      <c r="AO16" s="4">
        <f t="shared" si="2"/>
        <v>4.4000000000000004</v>
      </c>
      <c r="AP16" s="4">
        <f t="shared" si="2"/>
        <v>4.4000000000000004</v>
      </c>
    </row>
    <row r="17" spans="1:42" ht="45" x14ac:dyDescent="0.25">
      <c r="A17" s="5" t="s">
        <v>76</v>
      </c>
      <c r="B17" s="3">
        <v>5</v>
      </c>
      <c r="C17" s="3">
        <v>5</v>
      </c>
      <c r="D17" s="3">
        <v>5</v>
      </c>
      <c r="E17" s="3"/>
      <c r="F17" s="3">
        <v>5</v>
      </c>
      <c r="G17" s="3">
        <v>5</v>
      </c>
      <c r="H17" s="3">
        <v>5</v>
      </c>
      <c r="I17" s="3"/>
      <c r="J17" s="3">
        <v>5</v>
      </c>
      <c r="K17" s="3">
        <v>5</v>
      </c>
      <c r="L17" s="3">
        <v>5</v>
      </c>
      <c r="M17" s="3"/>
      <c r="N17" s="3">
        <v>5</v>
      </c>
      <c r="O17" s="3">
        <v>5</v>
      </c>
      <c r="P17" s="3"/>
      <c r="Q17" s="3">
        <v>5</v>
      </c>
      <c r="R17" s="3">
        <v>5</v>
      </c>
      <c r="S17" s="3">
        <v>5</v>
      </c>
      <c r="T17" s="3"/>
      <c r="U17" s="3">
        <v>5</v>
      </c>
      <c r="V17" s="3">
        <v>5</v>
      </c>
      <c r="W17" s="3">
        <v>5</v>
      </c>
      <c r="X17" s="3"/>
      <c r="Y17" s="3">
        <v>5</v>
      </c>
      <c r="Z17" s="3">
        <v>5</v>
      </c>
      <c r="AA17" s="3"/>
      <c r="AB17" s="3">
        <v>5</v>
      </c>
      <c r="AC17" s="3">
        <v>5</v>
      </c>
      <c r="AD17" s="3">
        <v>5</v>
      </c>
      <c r="AE17" s="3"/>
      <c r="AF17" s="3">
        <v>5</v>
      </c>
      <c r="AG17" s="3"/>
      <c r="AH17" s="3">
        <v>5</v>
      </c>
      <c r="AI17" s="3"/>
      <c r="AJ17" s="3">
        <v>4.5</v>
      </c>
      <c r="AK17" s="3">
        <v>4.5</v>
      </c>
      <c r="AL17" s="3">
        <v>4.5</v>
      </c>
      <c r="AM17" s="3"/>
      <c r="AN17" s="3">
        <v>5</v>
      </c>
      <c r="AO17" s="3">
        <v>5</v>
      </c>
      <c r="AP17" s="3">
        <v>5</v>
      </c>
    </row>
    <row r="18" spans="1:42" ht="30" x14ac:dyDescent="0.25">
      <c r="A18" s="5" t="s">
        <v>77</v>
      </c>
      <c r="B18" s="3">
        <v>5</v>
      </c>
      <c r="C18" s="3">
        <v>5</v>
      </c>
      <c r="D18" s="3">
        <v>5</v>
      </c>
      <c r="E18" s="3"/>
      <c r="F18" s="3">
        <v>5</v>
      </c>
      <c r="G18" s="3">
        <v>5</v>
      </c>
      <c r="H18" s="3">
        <v>5</v>
      </c>
      <c r="I18" s="3"/>
      <c r="J18" s="3">
        <v>5</v>
      </c>
      <c r="K18" s="3">
        <v>5</v>
      </c>
      <c r="L18" s="3">
        <v>5</v>
      </c>
      <c r="M18" s="3"/>
      <c r="N18" s="3">
        <v>5</v>
      </c>
      <c r="O18" s="3">
        <v>5</v>
      </c>
      <c r="P18" s="3"/>
      <c r="Q18" s="3">
        <v>5</v>
      </c>
      <c r="R18" s="3">
        <v>5</v>
      </c>
      <c r="S18" s="3">
        <v>5</v>
      </c>
      <c r="T18" s="3"/>
      <c r="U18" s="3">
        <v>5</v>
      </c>
      <c r="V18" s="3">
        <v>5</v>
      </c>
      <c r="W18" s="3">
        <v>5</v>
      </c>
      <c r="X18" s="3"/>
      <c r="Y18" s="3">
        <v>5</v>
      </c>
      <c r="Z18" s="3">
        <v>5</v>
      </c>
      <c r="AA18" s="3"/>
      <c r="AB18" s="3">
        <v>5</v>
      </c>
      <c r="AC18" s="3">
        <v>5</v>
      </c>
      <c r="AD18" s="3">
        <v>5</v>
      </c>
      <c r="AE18" s="3"/>
      <c r="AF18" s="3">
        <v>5</v>
      </c>
      <c r="AG18" s="3"/>
      <c r="AH18" s="3">
        <v>5</v>
      </c>
      <c r="AI18" s="3"/>
      <c r="AJ18" s="3">
        <v>5</v>
      </c>
      <c r="AK18" s="3">
        <v>5</v>
      </c>
      <c r="AL18" s="3">
        <v>5</v>
      </c>
      <c r="AM18" s="3"/>
      <c r="AN18" s="3">
        <v>3.5</v>
      </c>
      <c r="AO18" s="3">
        <v>3.5</v>
      </c>
      <c r="AP18" s="3">
        <v>3.5</v>
      </c>
    </row>
    <row r="19" spans="1:42" ht="45" x14ac:dyDescent="0.25">
      <c r="A19" s="5" t="s">
        <v>121</v>
      </c>
      <c r="B19" s="3">
        <v>5</v>
      </c>
      <c r="C19" s="3">
        <v>5</v>
      </c>
      <c r="D19" s="3">
        <v>5</v>
      </c>
      <c r="E19" s="3"/>
      <c r="F19" s="3">
        <v>5</v>
      </c>
      <c r="G19" s="3">
        <v>5</v>
      </c>
      <c r="H19" s="3">
        <v>5</v>
      </c>
      <c r="I19" s="3"/>
      <c r="J19" s="3">
        <v>5</v>
      </c>
      <c r="K19" s="3">
        <v>5</v>
      </c>
      <c r="L19" s="3">
        <v>5</v>
      </c>
      <c r="M19" s="3"/>
      <c r="N19" s="3">
        <v>5</v>
      </c>
      <c r="O19" s="3">
        <v>5</v>
      </c>
      <c r="P19" s="3"/>
      <c r="Q19" s="3">
        <v>5</v>
      </c>
      <c r="R19" s="3">
        <v>5</v>
      </c>
      <c r="S19" s="3">
        <v>5</v>
      </c>
      <c r="T19" s="3"/>
      <c r="U19" s="3">
        <v>5</v>
      </c>
      <c r="V19" s="3">
        <v>5</v>
      </c>
      <c r="W19" s="3">
        <v>5</v>
      </c>
      <c r="X19" s="3"/>
      <c r="Y19" s="3">
        <v>5</v>
      </c>
      <c r="Z19" s="3">
        <v>5</v>
      </c>
      <c r="AA19" s="3"/>
      <c r="AB19" s="3">
        <v>5</v>
      </c>
      <c r="AC19" s="3">
        <v>5</v>
      </c>
      <c r="AD19" s="3">
        <v>5</v>
      </c>
      <c r="AE19" s="3"/>
      <c r="AF19" s="3">
        <v>5</v>
      </c>
      <c r="AG19" s="3"/>
      <c r="AH19" s="3">
        <v>5</v>
      </c>
      <c r="AI19" s="3"/>
      <c r="AJ19" s="3">
        <v>5</v>
      </c>
      <c r="AK19" s="3">
        <v>5</v>
      </c>
      <c r="AL19" s="3">
        <v>5</v>
      </c>
      <c r="AM19" s="3"/>
      <c r="AN19" s="3">
        <v>3.5</v>
      </c>
      <c r="AO19" s="3">
        <v>3.5</v>
      </c>
      <c r="AP19" s="3">
        <v>3.5</v>
      </c>
    </row>
    <row r="20" spans="1:42" x14ac:dyDescent="0.25">
      <c r="A20" s="5" t="s">
        <v>78</v>
      </c>
      <c r="B20" s="3">
        <v>5</v>
      </c>
      <c r="C20" s="3">
        <v>5</v>
      </c>
      <c r="D20" s="3">
        <v>5</v>
      </c>
      <c r="E20" s="3"/>
      <c r="F20" s="3">
        <v>5</v>
      </c>
      <c r="G20" s="3">
        <v>5</v>
      </c>
      <c r="H20" s="3">
        <v>5</v>
      </c>
      <c r="I20" s="3"/>
      <c r="J20" s="3">
        <v>5</v>
      </c>
      <c r="K20" s="3">
        <v>5</v>
      </c>
      <c r="L20" s="3">
        <v>5</v>
      </c>
      <c r="M20" s="3"/>
      <c r="N20" s="3">
        <v>5</v>
      </c>
      <c r="O20" s="3">
        <v>5</v>
      </c>
      <c r="P20" s="3"/>
      <c r="Q20" s="3">
        <v>5</v>
      </c>
      <c r="R20" s="3">
        <v>5</v>
      </c>
      <c r="S20" s="3">
        <v>5</v>
      </c>
      <c r="T20" s="3"/>
      <c r="U20" s="3">
        <v>5</v>
      </c>
      <c r="V20" s="3">
        <v>5</v>
      </c>
      <c r="W20" s="3">
        <v>5</v>
      </c>
      <c r="X20" s="3"/>
      <c r="Y20" s="3">
        <v>5</v>
      </c>
      <c r="Z20" s="3">
        <v>5</v>
      </c>
      <c r="AA20" s="3"/>
      <c r="AB20" s="3">
        <v>5</v>
      </c>
      <c r="AC20" s="3">
        <v>5</v>
      </c>
      <c r="AD20" s="3">
        <v>5</v>
      </c>
      <c r="AE20" s="3"/>
      <c r="AF20" s="3">
        <v>5</v>
      </c>
      <c r="AG20" s="3"/>
      <c r="AH20" s="3">
        <v>5</v>
      </c>
      <c r="AI20" s="3"/>
      <c r="AJ20" s="3">
        <v>5</v>
      </c>
      <c r="AK20" s="3">
        <v>5</v>
      </c>
      <c r="AL20" s="3">
        <v>5</v>
      </c>
      <c r="AM20" s="3"/>
      <c r="AN20" s="3">
        <v>5</v>
      </c>
      <c r="AO20" s="3">
        <v>5</v>
      </c>
      <c r="AP20" s="3">
        <v>5</v>
      </c>
    </row>
    <row r="21" spans="1:42" ht="30" x14ac:dyDescent="0.25">
      <c r="A21" s="5" t="s">
        <v>79</v>
      </c>
      <c r="B21" s="3">
        <v>5</v>
      </c>
      <c r="C21" s="3">
        <v>5</v>
      </c>
      <c r="D21" s="3">
        <v>5</v>
      </c>
      <c r="E21" s="3"/>
      <c r="F21" s="3">
        <v>5</v>
      </c>
      <c r="G21" s="3">
        <v>5</v>
      </c>
      <c r="H21" s="3">
        <v>5</v>
      </c>
      <c r="I21" s="3"/>
      <c r="J21" s="3">
        <v>5</v>
      </c>
      <c r="K21" s="3">
        <v>5</v>
      </c>
      <c r="L21" s="3">
        <v>5</v>
      </c>
      <c r="M21" s="3"/>
      <c r="N21" s="3">
        <v>5</v>
      </c>
      <c r="O21" s="3">
        <v>5</v>
      </c>
      <c r="P21" s="3"/>
      <c r="Q21" s="3">
        <v>5</v>
      </c>
      <c r="R21" s="3">
        <v>5</v>
      </c>
      <c r="S21" s="3">
        <v>5</v>
      </c>
      <c r="T21" s="3"/>
      <c r="U21" s="3">
        <v>2</v>
      </c>
      <c r="V21" s="3">
        <v>2</v>
      </c>
      <c r="W21" s="3">
        <v>2</v>
      </c>
      <c r="X21" s="3"/>
      <c r="Y21" s="3">
        <v>3</v>
      </c>
      <c r="Z21" s="3">
        <v>3</v>
      </c>
      <c r="AA21" s="3"/>
      <c r="AB21" s="3">
        <v>5</v>
      </c>
      <c r="AC21" s="3">
        <v>5</v>
      </c>
      <c r="AD21" s="3">
        <v>5</v>
      </c>
      <c r="AE21" s="3"/>
      <c r="AF21" s="3">
        <v>4</v>
      </c>
      <c r="AG21" s="3"/>
      <c r="AH21" s="3">
        <v>5</v>
      </c>
      <c r="AI21" s="3"/>
      <c r="AJ21" s="3">
        <v>3.5</v>
      </c>
      <c r="AK21" s="3">
        <v>3.5</v>
      </c>
      <c r="AL21" s="3">
        <v>3.5</v>
      </c>
      <c r="AM21" s="3"/>
      <c r="AN21" s="3">
        <v>5</v>
      </c>
      <c r="AO21" s="3">
        <v>5</v>
      </c>
      <c r="AP21" s="3">
        <v>5</v>
      </c>
    </row>
    <row r="22" spans="1:42" x14ac:dyDescent="0.25">
      <c r="A22" s="7" t="s">
        <v>80</v>
      </c>
      <c r="B22" s="4">
        <f>AVERAGE(B23:B26)</f>
        <v>4.625</v>
      </c>
      <c r="C22" s="4">
        <f t="shared" ref="C22:H22" si="3">AVERAGE(C23:C26)</f>
        <v>4.625</v>
      </c>
      <c r="D22" s="4">
        <f t="shared" si="3"/>
        <v>4.625</v>
      </c>
      <c r="E22" s="4"/>
      <c r="F22" s="4">
        <f t="shared" si="3"/>
        <v>4.625</v>
      </c>
      <c r="G22" s="4">
        <f t="shared" si="3"/>
        <v>4.625</v>
      </c>
      <c r="H22" s="4">
        <f t="shared" si="3"/>
        <v>4.625</v>
      </c>
      <c r="I22" s="4"/>
      <c r="J22" s="4">
        <f t="shared" ref="J22:L22" si="4">AVERAGE(J23:J26)</f>
        <v>5</v>
      </c>
      <c r="K22" s="4">
        <f t="shared" si="4"/>
        <v>5</v>
      </c>
      <c r="L22" s="4">
        <f t="shared" si="4"/>
        <v>5</v>
      </c>
      <c r="M22" s="4"/>
      <c r="N22" s="4">
        <f t="shared" ref="N22:O22" si="5">AVERAGE(N23:N26)</f>
        <v>4.75</v>
      </c>
      <c r="O22" s="4">
        <f t="shared" si="5"/>
        <v>4.75</v>
      </c>
      <c r="P22" s="4"/>
      <c r="Q22" s="4">
        <f t="shared" ref="Q22:S22" si="6">AVERAGE(Q23:Q26)</f>
        <v>5</v>
      </c>
      <c r="R22" s="4">
        <f t="shared" si="6"/>
        <v>5</v>
      </c>
      <c r="S22" s="4">
        <f t="shared" si="6"/>
        <v>5</v>
      </c>
      <c r="T22" s="4"/>
      <c r="U22" s="4">
        <f t="shared" ref="U22:W22" si="7">AVERAGE(U23:U26)</f>
        <v>5</v>
      </c>
      <c r="V22" s="4">
        <f t="shared" si="7"/>
        <v>5</v>
      </c>
      <c r="W22" s="4">
        <f t="shared" si="7"/>
        <v>5</v>
      </c>
      <c r="X22" s="4"/>
      <c r="Y22" s="4">
        <f t="shared" ref="Y22:AP22" si="8">AVERAGE(Y23:Y27)</f>
        <v>4.2</v>
      </c>
      <c r="Z22" s="4">
        <f t="shared" si="8"/>
        <v>4.2</v>
      </c>
      <c r="AA22" s="4"/>
      <c r="AB22" s="4">
        <f t="shared" si="8"/>
        <v>5</v>
      </c>
      <c r="AC22" s="4">
        <f t="shared" si="8"/>
        <v>5</v>
      </c>
      <c r="AD22" s="4">
        <f t="shared" si="8"/>
        <v>5</v>
      </c>
      <c r="AE22" s="4"/>
      <c r="AF22" s="4">
        <f t="shared" si="8"/>
        <v>4.7750000000000004</v>
      </c>
      <c r="AG22" s="4"/>
      <c r="AH22" s="4">
        <f t="shared" si="8"/>
        <v>3.9750000000000001</v>
      </c>
      <c r="AI22" s="4"/>
      <c r="AJ22" s="4">
        <f t="shared" si="8"/>
        <v>4.5750000000000002</v>
      </c>
      <c r="AK22" s="4">
        <f t="shared" si="8"/>
        <v>4.5750000000000002</v>
      </c>
      <c r="AL22" s="4">
        <f t="shared" si="8"/>
        <v>4.5750000000000002</v>
      </c>
      <c r="AM22" s="4"/>
      <c r="AN22" s="4">
        <f t="shared" si="8"/>
        <v>4.5999999999999996</v>
      </c>
      <c r="AO22" s="4">
        <f t="shared" si="8"/>
        <v>4.5999999999999996</v>
      </c>
      <c r="AP22" s="4">
        <f t="shared" si="8"/>
        <v>4.5999999999999996</v>
      </c>
    </row>
    <row r="23" spans="1:42" ht="30" x14ac:dyDescent="0.25">
      <c r="A23" s="5" t="s">
        <v>81</v>
      </c>
      <c r="B23" s="3">
        <v>5</v>
      </c>
      <c r="C23" s="3">
        <v>5</v>
      </c>
      <c r="D23" s="3">
        <v>5</v>
      </c>
      <c r="E23" s="3"/>
      <c r="F23" s="3">
        <v>5</v>
      </c>
      <c r="G23" s="3">
        <v>5</v>
      </c>
      <c r="H23" s="3">
        <v>5</v>
      </c>
      <c r="I23" s="3"/>
      <c r="J23" s="3">
        <v>5</v>
      </c>
      <c r="K23" s="3">
        <v>5</v>
      </c>
      <c r="L23" s="3">
        <v>5</v>
      </c>
      <c r="M23" s="3"/>
      <c r="N23" s="3">
        <v>5</v>
      </c>
      <c r="O23" s="3">
        <v>5</v>
      </c>
      <c r="P23" s="3"/>
      <c r="Q23" s="3">
        <v>5</v>
      </c>
      <c r="R23" s="3">
        <v>5</v>
      </c>
      <c r="S23" s="3">
        <v>5</v>
      </c>
      <c r="T23" s="3"/>
      <c r="U23" s="3">
        <v>5</v>
      </c>
      <c r="V23" s="3">
        <v>5</v>
      </c>
      <c r="W23" s="3">
        <v>5</v>
      </c>
      <c r="X23" s="3"/>
      <c r="Y23" s="3">
        <v>3</v>
      </c>
      <c r="Z23" s="3">
        <v>3</v>
      </c>
      <c r="AA23" s="3"/>
      <c r="AB23" s="3">
        <v>5</v>
      </c>
      <c r="AC23" s="3">
        <v>5</v>
      </c>
      <c r="AD23" s="3">
        <v>5</v>
      </c>
      <c r="AE23" s="3"/>
      <c r="AF23" s="3">
        <v>5</v>
      </c>
      <c r="AG23" s="3"/>
      <c r="AH23" s="3">
        <v>5</v>
      </c>
      <c r="AI23" s="3"/>
      <c r="AJ23" s="3">
        <v>5</v>
      </c>
      <c r="AK23" s="3">
        <v>5</v>
      </c>
      <c r="AL23" s="3">
        <v>5</v>
      </c>
      <c r="AM23" s="3"/>
      <c r="AN23" s="3">
        <v>5</v>
      </c>
      <c r="AO23" s="3">
        <v>5</v>
      </c>
      <c r="AP23" s="3">
        <v>5</v>
      </c>
    </row>
    <row r="24" spans="1:42" ht="30" x14ac:dyDescent="0.25">
      <c r="A24" s="5" t="s">
        <v>82</v>
      </c>
      <c r="B24" s="3">
        <v>5</v>
      </c>
      <c r="C24" s="3">
        <v>5</v>
      </c>
      <c r="D24" s="3">
        <v>5</v>
      </c>
      <c r="E24" s="3"/>
      <c r="F24" s="3">
        <v>5</v>
      </c>
      <c r="G24" s="3">
        <v>5</v>
      </c>
      <c r="H24" s="3">
        <v>5</v>
      </c>
      <c r="I24" s="3"/>
      <c r="J24" s="3">
        <v>5</v>
      </c>
      <c r="K24" s="3">
        <v>5</v>
      </c>
      <c r="L24" s="3">
        <v>5</v>
      </c>
      <c r="M24" s="3"/>
      <c r="N24" s="3">
        <v>5</v>
      </c>
      <c r="O24" s="3">
        <v>5</v>
      </c>
      <c r="P24" s="3"/>
      <c r="Q24" s="3">
        <v>5</v>
      </c>
      <c r="R24" s="3">
        <v>5</v>
      </c>
      <c r="S24" s="3">
        <v>5</v>
      </c>
      <c r="T24" s="3"/>
      <c r="U24" s="3">
        <v>5</v>
      </c>
      <c r="V24" s="3">
        <v>5</v>
      </c>
      <c r="W24" s="3">
        <v>5</v>
      </c>
      <c r="X24" s="3"/>
      <c r="Y24" s="3">
        <v>5</v>
      </c>
      <c r="Z24" s="3">
        <v>5</v>
      </c>
      <c r="AA24" s="3"/>
      <c r="AB24" s="3">
        <v>5</v>
      </c>
      <c r="AC24" s="3">
        <v>5</v>
      </c>
      <c r="AD24" s="3">
        <v>5</v>
      </c>
      <c r="AE24" s="3"/>
      <c r="AF24" s="3">
        <v>4</v>
      </c>
      <c r="AG24" s="3"/>
      <c r="AH24" s="3">
        <v>3.5</v>
      </c>
      <c r="AI24" s="3"/>
      <c r="AJ24" s="3">
        <v>3.5</v>
      </c>
      <c r="AK24" s="3">
        <v>3.5</v>
      </c>
      <c r="AL24" s="3">
        <v>3.5</v>
      </c>
      <c r="AM24" s="3"/>
      <c r="AN24" s="3">
        <v>5</v>
      </c>
      <c r="AO24" s="3">
        <v>5</v>
      </c>
      <c r="AP24" s="3">
        <v>5</v>
      </c>
    </row>
    <row r="25" spans="1:42" ht="30" x14ac:dyDescent="0.25">
      <c r="A25" s="5" t="s">
        <v>83</v>
      </c>
      <c r="B25" s="3">
        <v>3.5</v>
      </c>
      <c r="C25" s="3">
        <v>3.5</v>
      </c>
      <c r="D25" s="3">
        <v>3.5</v>
      </c>
      <c r="E25" s="3"/>
      <c r="F25" s="3">
        <v>3.5</v>
      </c>
      <c r="G25" s="3">
        <v>3.5</v>
      </c>
      <c r="H25" s="3">
        <v>3.5</v>
      </c>
      <c r="I25" s="3"/>
      <c r="J25" s="3">
        <v>5</v>
      </c>
      <c r="K25" s="3">
        <v>5</v>
      </c>
      <c r="L25" s="3">
        <v>5</v>
      </c>
      <c r="M25" s="3"/>
      <c r="N25" s="3">
        <v>4</v>
      </c>
      <c r="O25" s="3">
        <v>4</v>
      </c>
      <c r="P25" s="3"/>
      <c r="Q25" s="3">
        <v>5</v>
      </c>
      <c r="R25" s="3">
        <v>5</v>
      </c>
      <c r="S25" s="3">
        <v>5</v>
      </c>
      <c r="T25" s="3"/>
      <c r="U25" s="3">
        <v>5</v>
      </c>
      <c r="V25" s="3">
        <v>5</v>
      </c>
      <c r="W25" s="3">
        <v>5</v>
      </c>
      <c r="X25" s="3"/>
      <c r="Y25" s="3">
        <v>5</v>
      </c>
      <c r="Z25" s="3">
        <v>5</v>
      </c>
      <c r="AA25" s="3"/>
      <c r="AB25" s="3">
        <v>5</v>
      </c>
      <c r="AC25" s="3">
        <v>5</v>
      </c>
      <c r="AD25" s="3">
        <v>5</v>
      </c>
      <c r="AE25" s="3"/>
      <c r="AF25" s="3">
        <v>5</v>
      </c>
      <c r="AG25" s="3"/>
      <c r="AH25" s="3">
        <v>3.5</v>
      </c>
      <c r="AI25" s="3"/>
      <c r="AJ25" s="3">
        <v>5</v>
      </c>
      <c r="AK25" s="3">
        <v>5</v>
      </c>
      <c r="AL25" s="3">
        <v>5</v>
      </c>
      <c r="AM25" s="3"/>
      <c r="AN25" s="3">
        <v>3</v>
      </c>
      <c r="AO25" s="3">
        <v>3</v>
      </c>
      <c r="AP25" s="3">
        <v>3</v>
      </c>
    </row>
    <row r="26" spans="1:42" ht="30" x14ac:dyDescent="0.25">
      <c r="A26" s="5" t="s">
        <v>84</v>
      </c>
      <c r="B26" s="3">
        <v>5</v>
      </c>
      <c r="C26" s="3">
        <v>5</v>
      </c>
      <c r="D26" s="3">
        <v>5</v>
      </c>
      <c r="E26" s="3"/>
      <c r="F26" s="3">
        <v>5</v>
      </c>
      <c r="G26" s="3">
        <v>5</v>
      </c>
      <c r="H26" s="3">
        <v>5</v>
      </c>
      <c r="I26" s="3"/>
      <c r="J26" s="3">
        <v>5</v>
      </c>
      <c r="K26" s="3">
        <v>5</v>
      </c>
      <c r="L26" s="3">
        <v>5</v>
      </c>
      <c r="M26" s="3"/>
      <c r="N26" s="3">
        <v>5</v>
      </c>
      <c r="O26" s="3">
        <v>5</v>
      </c>
      <c r="P26" s="3"/>
      <c r="Q26" s="3">
        <v>5</v>
      </c>
      <c r="R26" s="3">
        <v>5</v>
      </c>
      <c r="S26" s="3">
        <v>5</v>
      </c>
      <c r="T26" s="3"/>
      <c r="U26" s="3">
        <v>5</v>
      </c>
      <c r="V26" s="3">
        <v>5</v>
      </c>
      <c r="W26" s="3">
        <v>5</v>
      </c>
      <c r="X26" s="3"/>
      <c r="Y26" s="3">
        <v>4</v>
      </c>
      <c r="Z26" s="3">
        <v>4</v>
      </c>
      <c r="AA26" s="3"/>
      <c r="AB26" s="3">
        <v>5</v>
      </c>
      <c r="AC26" s="3">
        <v>5</v>
      </c>
      <c r="AD26" s="3">
        <v>5</v>
      </c>
      <c r="AE26" s="3"/>
      <c r="AF26" s="3">
        <v>5</v>
      </c>
      <c r="AG26" s="3"/>
      <c r="AH26" s="3">
        <v>3.5</v>
      </c>
      <c r="AI26" s="3"/>
      <c r="AJ26" s="3">
        <v>5</v>
      </c>
      <c r="AK26" s="3">
        <v>5</v>
      </c>
      <c r="AL26" s="3">
        <v>5</v>
      </c>
      <c r="AM26" s="3"/>
      <c r="AN26" s="3">
        <v>5</v>
      </c>
      <c r="AO26" s="3">
        <v>5</v>
      </c>
      <c r="AP26" s="3">
        <v>5</v>
      </c>
    </row>
    <row r="27" spans="1:42" x14ac:dyDescent="0.25">
      <c r="A27" s="7" t="s">
        <v>85</v>
      </c>
      <c r="B27" s="4">
        <f>AVERAGE(B28:B35)</f>
        <v>3.8125</v>
      </c>
      <c r="C27" s="4">
        <f t="shared" ref="C27:H27" si="9">AVERAGE(C28:C35)</f>
        <v>3.8125</v>
      </c>
      <c r="D27" s="4">
        <f t="shared" si="9"/>
        <v>3.8125</v>
      </c>
      <c r="E27" s="4"/>
      <c r="F27" s="4">
        <f t="shared" si="9"/>
        <v>3.9375</v>
      </c>
      <c r="G27" s="4">
        <f t="shared" si="9"/>
        <v>3.9375</v>
      </c>
      <c r="H27" s="4">
        <f t="shared" si="9"/>
        <v>3.9375</v>
      </c>
      <c r="I27" s="4"/>
      <c r="J27" s="4">
        <f t="shared" ref="J27:L27" si="10">AVERAGE(J28:J35)</f>
        <v>3.3125</v>
      </c>
      <c r="K27" s="4">
        <f t="shared" si="10"/>
        <v>3.3125</v>
      </c>
      <c r="L27" s="4">
        <f t="shared" si="10"/>
        <v>3.3125</v>
      </c>
      <c r="M27" s="4"/>
      <c r="N27" s="4">
        <f t="shared" ref="N27:O27" si="11">AVERAGE(N28:N35)</f>
        <v>4.875</v>
      </c>
      <c r="O27" s="4">
        <f t="shared" si="11"/>
        <v>4.75</v>
      </c>
      <c r="P27" s="4"/>
      <c r="Q27" s="4">
        <f t="shared" ref="Q27:S27" si="12">AVERAGE(Q28:Q35)</f>
        <v>4.875</v>
      </c>
      <c r="R27" s="4">
        <f t="shared" si="12"/>
        <v>4.875</v>
      </c>
      <c r="S27" s="4">
        <f t="shared" si="12"/>
        <v>4.875</v>
      </c>
      <c r="T27" s="4"/>
      <c r="U27" s="4">
        <f t="shared" ref="U27:AN27" si="13">AVERAGE(U28:U35)</f>
        <v>3.875</v>
      </c>
      <c r="V27" s="4">
        <f t="shared" si="13"/>
        <v>3.875</v>
      </c>
      <c r="W27" s="4">
        <f t="shared" si="13"/>
        <v>3.875</v>
      </c>
      <c r="X27" s="4"/>
      <c r="Y27" s="4">
        <f t="shared" si="13"/>
        <v>4</v>
      </c>
      <c r="Z27" s="4">
        <f t="shared" si="13"/>
        <v>4</v>
      </c>
      <c r="AA27" s="4"/>
      <c r="AB27" s="4">
        <f t="shared" si="13"/>
        <v>5</v>
      </c>
      <c r="AC27" s="4">
        <f t="shared" si="13"/>
        <v>5</v>
      </c>
      <c r="AD27" s="4">
        <f t="shared" si="13"/>
        <v>5</v>
      </c>
      <c r="AE27" s="4"/>
      <c r="AF27" s="4">
        <f t="shared" si="13"/>
        <v>4.875</v>
      </c>
      <c r="AG27" s="4"/>
      <c r="AH27" s="4">
        <f t="shared" si="13"/>
        <v>4.375</v>
      </c>
      <c r="AI27" s="4"/>
      <c r="AJ27" s="4">
        <f t="shared" si="13"/>
        <v>4.375</v>
      </c>
      <c r="AK27" s="4">
        <f t="shared" si="13"/>
        <v>4.375</v>
      </c>
      <c r="AL27" s="4">
        <f t="shared" si="13"/>
        <v>4.375</v>
      </c>
      <c r="AM27" s="4"/>
      <c r="AN27" s="4">
        <f t="shared" ref="AN27:AP27" si="14">AVERAGE(AN28:AN32)</f>
        <v>5</v>
      </c>
      <c r="AO27" s="4">
        <f t="shared" si="14"/>
        <v>5</v>
      </c>
      <c r="AP27" s="4">
        <f t="shared" si="14"/>
        <v>5</v>
      </c>
    </row>
    <row r="28" spans="1:42" x14ac:dyDescent="0.25">
      <c r="A28" s="5" t="s">
        <v>86</v>
      </c>
      <c r="B28" s="3">
        <v>4</v>
      </c>
      <c r="C28" s="3">
        <v>4</v>
      </c>
      <c r="D28" s="3">
        <v>4</v>
      </c>
      <c r="E28" s="3"/>
      <c r="F28" s="3">
        <v>5</v>
      </c>
      <c r="G28" s="3">
        <v>5</v>
      </c>
      <c r="H28" s="3">
        <v>5</v>
      </c>
      <c r="I28" s="3"/>
      <c r="J28" s="3">
        <v>5</v>
      </c>
      <c r="K28" s="3">
        <v>5</v>
      </c>
      <c r="L28" s="3">
        <v>5</v>
      </c>
      <c r="M28" s="3"/>
      <c r="N28" s="3">
        <v>5</v>
      </c>
      <c r="O28" s="3">
        <v>5</v>
      </c>
      <c r="P28" s="3"/>
      <c r="Q28" s="3">
        <v>5</v>
      </c>
      <c r="R28" s="3">
        <v>5</v>
      </c>
      <c r="S28" s="3">
        <v>5</v>
      </c>
      <c r="T28" s="3"/>
      <c r="U28" s="3">
        <v>5</v>
      </c>
      <c r="V28" s="3">
        <v>5</v>
      </c>
      <c r="W28" s="3">
        <v>5</v>
      </c>
      <c r="X28" s="3"/>
      <c r="Y28" s="3">
        <v>5</v>
      </c>
      <c r="Z28" s="3">
        <v>5</v>
      </c>
      <c r="AA28" s="3"/>
      <c r="AB28" s="3">
        <v>5</v>
      </c>
      <c r="AC28" s="3">
        <v>5</v>
      </c>
      <c r="AD28" s="3">
        <v>5</v>
      </c>
      <c r="AE28" s="3"/>
      <c r="AF28" s="3">
        <v>5</v>
      </c>
      <c r="AG28" s="3"/>
      <c r="AH28" s="3">
        <v>5</v>
      </c>
      <c r="AI28" s="3"/>
      <c r="AJ28" s="3">
        <v>5</v>
      </c>
      <c r="AK28" s="3">
        <v>5</v>
      </c>
      <c r="AL28" s="3">
        <v>5</v>
      </c>
      <c r="AM28" s="3"/>
      <c r="AN28" s="3">
        <v>5</v>
      </c>
      <c r="AO28" s="3">
        <v>5</v>
      </c>
      <c r="AP28" s="3">
        <v>5</v>
      </c>
    </row>
    <row r="29" spans="1:42" x14ac:dyDescent="0.25">
      <c r="A29" s="5" t="s">
        <v>87</v>
      </c>
      <c r="B29" s="3">
        <v>5</v>
      </c>
      <c r="C29" s="3">
        <v>5</v>
      </c>
      <c r="D29" s="3">
        <v>5</v>
      </c>
      <c r="E29" s="3"/>
      <c r="F29" s="3">
        <v>5</v>
      </c>
      <c r="G29" s="3">
        <v>5</v>
      </c>
      <c r="H29" s="3">
        <v>5</v>
      </c>
      <c r="I29" s="3"/>
      <c r="J29" s="3">
        <v>3</v>
      </c>
      <c r="K29" s="3">
        <v>3</v>
      </c>
      <c r="L29" s="3">
        <v>3</v>
      </c>
      <c r="M29" s="3"/>
      <c r="N29" s="3">
        <v>5</v>
      </c>
      <c r="O29" s="3">
        <v>4</v>
      </c>
      <c r="P29" s="3"/>
      <c r="Q29" s="3">
        <v>5</v>
      </c>
      <c r="R29" s="3">
        <v>5</v>
      </c>
      <c r="S29" s="3">
        <v>5</v>
      </c>
      <c r="T29" s="3"/>
      <c r="U29" s="3">
        <v>4</v>
      </c>
      <c r="V29" s="3">
        <v>4</v>
      </c>
      <c r="W29" s="3">
        <v>4</v>
      </c>
      <c r="X29" s="3"/>
      <c r="Y29" s="3">
        <v>4</v>
      </c>
      <c r="Z29" s="3">
        <v>4</v>
      </c>
      <c r="AA29" s="3"/>
      <c r="AB29" s="3">
        <v>5</v>
      </c>
      <c r="AC29" s="3">
        <v>5</v>
      </c>
      <c r="AD29" s="3">
        <v>5</v>
      </c>
      <c r="AE29" s="3"/>
      <c r="AF29" s="3">
        <v>5</v>
      </c>
      <c r="AG29" s="3"/>
      <c r="AH29" s="3">
        <v>5</v>
      </c>
      <c r="AI29" s="3"/>
      <c r="AJ29" s="3">
        <v>5</v>
      </c>
      <c r="AK29" s="3">
        <v>5</v>
      </c>
      <c r="AL29" s="3">
        <v>5</v>
      </c>
      <c r="AM29" s="3"/>
      <c r="AN29" s="3">
        <v>5</v>
      </c>
      <c r="AO29" s="3">
        <v>5</v>
      </c>
      <c r="AP29" s="3">
        <v>5</v>
      </c>
    </row>
    <row r="30" spans="1:42" x14ac:dyDescent="0.25">
      <c r="A30" s="5" t="s">
        <v>88</v>
      </c>
      <c r="B30" s="3">
        <v>5</v>
      </c>
      <c r="C30" s="3">
        <v>5</v>
      </c>
      <c r="D30" s="3">
        <v>5</v>
      </c>
      <c r="E30" s="3"/>
      <c r="F30" s="3">
        <v>5</v>
      </c>
      <c r="G30" s="3">
        <v>5</v>
      </c>
      <c r="H30" s="3">
        <v>5</v>
      </c>
      <c r="I30" s="3"/>
      <c r="J30" s="3">
        <v>2</v>
      </c>
      <c r="K30" s="3">
        <v>2</v>
      </c>
      <c r="L30" s="3">
        <v>2</v>
      </c>
      <c r="M30" s="3"/>
      <c r="N30" s="3">
        <v>4</v>
      </c>
      <c r="O30" s="3">
        <v>4</v>
      </c>
      <c r="P30" s="3"/>
      <c r="Q30" s="3">
        <v>4</v>
      </c>
      <c r="R30" s="3">
        <v>4</v>
      </c>
      <c r="S30" s="3">
        <v>4</v>
      </c>
      <c r="T30" s="3"/>
      <c r="U30" s="3">
        <v>3</v>
      </c>
      <c r="V30" s="3">
        <v>3</v>
      </c>
      <c r="W30" s="3">
        <v>3</v>
      </c>
      <c r="X30" s="3"/>
      <c r="Y30" s="3">
        <v>4</v>
      </c>
      <c r="Z30" s="3">
        <v>4</v>
      </c>
      <c r="AA30" s="3"/>
      <c r="AB30" s="3">
        <v>5</v>
      </c>
      <c r="AC30" s="3">
        <v>5</v>
      </c>
      <c r="AD30" s="3">
        <v>5</v>
      </c>
      <c r="AE30" s="3"/>
      <c r="AF30" s="3">
        <v>4.5</v>
      </c>
      <c r="AG30" s="3"/>
      <c r="AH30" s="3">
        <v>5</v>
      </c>
      <c r="AI30" s="3"/>
      <c r="AJ30" s="3">
        <v>5</v>
      </c>
      <c r="AK30" s="3">
        <v>5</v>
      </c>
      <c r="AL30" s="3">
        <v>5</v>
      </c>
      <c r="AM30" s="3"/>
      <c r="AN30" s="3">
        <v>5</v>
      </c>
      <c r="AO30" s="3">
        <v>5</v>
      </c>
      <c r="AP30" s="3">
        <v>5</v>
      </c>
    </row>
    <row r="31" spans="1:42" ht="45" x14ac:dyDescent="0.25">
      <c r="A31" s="5" t="s">
        <v>89</v>
      </c>
      <c r="B31" s="3">
        <v>5</v>
      </c>
      <c r="C31" s="3">
        <v>5</v>
      </c>
      <c r="D31" s="3">
        <v>5</v>
      </c>
      <c r="E31" s="3"/>
      <c r="F31" s="3">
        <v>5</v>
      </c>
      <c r="G31" s="3">
        <v>5</v>
      </c>
      <c r="H31" s="3">
        <v>5</v>
      </c>
      <c r="I31" s="3"/>
      <c r="J31" s="3">
        <v>5</v>
      </c>
      <c r="K31" s="3">
        <v>5</v>
      </c>
      <c r="L31" s="3">
        <v>5</v>
      </c>
      <c r="M31" s="3"/>
      <c r="N31" s="3">
        <v>5</v>
      </c>
      <c r="O31" s="3">
        <v>5</v>
      </c>
      <c r="P31" s="3"/>
      <c r="Q31" s="3">
        <v>5</v>
      </c>
      <c r="R31" s="3">
        <v>5</v>
      </c>
      <c r="S31" s="3">
        <v>5</v>
      </c>
      <c r="T31" s="3"/>
      <c r="U31" s="3">
        <v>4</v>
      </c>
      <c r="V31" s="3">
        <v>4</v>
      </c>
      <c r="W31" s="3">
        <v>4</v>
      </c>
      <c r="X31" s="3"/>
      <c r="Y31" s="3">
        <v>5</v>
      </c>
      <c r="Z31" s="3">
        <v>5</v>
      </c>
      <c r="AA31" s="3"/>
      <c r="AB31" s="3">
        <v>5</v>
      </c>
      <c r="AC31" s="3">
        <v>5</v>
      </c>
      <c r="AD31" s="3">
        <v>5</v>
      </c>
      <c r="AE31" s="3"/>
      <c r="AF31" s="3">
        <v>5</v>
      </c>
      <c r="AG31" s="3"/>
      <c r="AH31" s="3">
        <v>5</v>
      </c>
      <c r="AI31" s="3"/>
      <c r="AJ31" s="3">
        <v>5</v>
      </c>
      <c r="AK31" s="3">
        <v>5</v>
      </c>
      <c r="AL31" s="3">
        <v>5</v>
      </c>
      <c r="AM31" s="3"/>
      <c r="AN31" s="3">
        <v>5</v>
      </c>
      <c r="AO31" s="3">
        <v>5</v>
      </c>
      <c r="AP31" s="3">
        <v>5</v>
      </c>
    </row>
    <row r="32" spans="1:42" x14ac:dyDescent="0.25">
      <c r="A32" s="5" t="s">
        <v>90</v>
      </c>
      <c r="B32" s="3">
        <v>5</v>
      </c>
      <c r="C32" s="3">
        <v>5</v>
      </c>
      <c r="D32" s="3">
        <v>5</v>
      </c>
      <c r="E32" s="3"/>
      <c r="F32" s="3">
        <v>5</v>
      </c>
      <c r="G32" s="3">
        <v>5</v>
      </c>
      <c r="H32" s="3">
        <v>5</v>
      </c>
      <c r="I32" s="3"/>
      <c r="J32" s="3">
        <v>3</v>
      </c>
      <c r="K32" s="3">
        <v>3</v>
      </c>
      <c r="L32" s="3">
        <v>3</v>
      </c>
      <c r="M32" s="3"/>
      <c r="N32" s="3">
        <v>5</v>
      </c>
      <c r="O32" s="3">
        <v>5</v>
      </c>
      <c r="P32" s="3"/>
      <c r="Q32" s="3">
        <v>5</v>
      </c>
      <c r="R32" s="3">
        <v>5</v>
      </c>
      <c r="S32" s="3">
        <v>5</v>
      </c>
      <c r="T32" s="3"/>
      <c r="U32" s="3">
        <v>5</v>
      </c>
      <c r="V32" s="3">
        <v>5</v>
      </c>
      <c r="W32" s="3">
        <v>5</v>
      </c>
      <c r="X32" s="3"/>
      <c r="Y32" s="3">
        <v>5</v>
      </c>
      <c r="Z32" s="3">
        <v>5</v>
      </c>
      <c r="AA32" s="3"/>
      <c r="AB32" s="3">
        <v>5</v>
      </c>
      <c r="AC32" s="3">
        <v>5</v>
      </c>
      <c r="AD32" s="3">
        <v>5</v>
      </c>
      <c r="AE32" s="3"/>
      <c r="AF32" s="3">
        <v>5</v>
      </c>
      <c r="AG32" s="3"/>
      <c r="AH32" s="3">
        <v>5</v>
      </c>
      <c r="AI32" s="3"/>
      <c r="AJ32" s="3">
        <v>5</v>
      </c>
      <c r="AK32" s="3">
        <v>5</v>
      </c>
      <c r="AL32" s="3">
        <v>5</v>
      </c>
      <c r="AM32" s="3"/>
      <c r="AN32" s="3">
        <v>5</v>
      </c>
      <c r="AO32" s="3">
        <v>5</v>
      </c>
      <c r="AP32" s="3">
        <v>5</v>
      </c>
    </row>
    <row r="33" spans="1:42" ht="30" x14ac:dyDescent="0.25">
      <c r="A33" s="5" t="s">
        <v>91</v>
      </c>
      <c r="B33" s="3">
        <v>3.5</v>
      </c>
      <c r="C33" s="3">
        <v>3.5</v>
      </c>
      <c r="D33" s="3">
        <v>3.5</v>
      </c>
      <c r="E33" s="3"/>
      <c r="F33" s="3">
        <v>3.5</v>
      </c>
      <c r="G33" s="3">
        <v>3.5</v>
      </c>
      <c r="H33" s="3">
        <v>3.5</v>
      </c>
      <c r="I33" s="3"/>
      <c r="J33" s="3">
        <v>3.5</v>
      </c>
      <c r="K33" s="3">
        <v>3.5</v>
      </c>
      <c r="L33" s="3">
        <v>3.5</v>
      </c>
      <c r="M33" s="3"/>
      <c r="N33" s="3">
        <v>5</v>
      </c>
      <c r="O33" s="3">
        <v>5</v>
      </c>
      <c r="P33" s="3"/>
      <c r="Q33" s="3">
        <v>5</v>
      </c>
      <c r="R33" s="3">
        <v>5</v>
      </c>
      <c r="S33" s="3">
        <v>5</v>
      </c>
      <c r="T33" s="3"/>
      <c r="U33" s="3">
        <v>5</v>
      </c>
      <c r="V33" s="3">
        <v>5</v>
      </c>
      <c r="W33" s="3">
        <v>5</v>
      </c>
      <c r="X33" s="3"/>
      <c r="Y33" s="3">
        <v>5</v>
      </c>
      <c r="Z33" s="3">
        <v>5</v>
      </c>
      <c r="AA33" s="3"/>
      <c r="AB33" s="3">
        <v>5</v>
      </c>
      <c r="AC33" s="3">
        <v>5</v>
      </c>
      <c r="AD33" s="3">
        <v>5</v>
      </c>
      <c r="AE33" s="3"/>
      <c r="AF33" s="3">
        <v>4.5</v>
      </c>
      <c r="AG33" s="3"/>
      <c r="AH33" s="3">
        <v>3.5</v>
      </c>
      <c r="AI33" s="3"/>
      <c r="AJ33" s="3">
        <v>5</v>
      </c>
      <c r="AK33" s="3">
        <v>5</v>
      </c>
      <c r="AL33" s="3">
        <v>5</v>
      </c>
      <c r="AM33" s="3"/>
      <c r="AN33" s="3">
        <v>0</v>
      </c>
      <c r="AO33" s="3">
        <v>0</v>
      </c>
      <c r="AP33" s="3">
        <v>0</v>
      </c>
    </row>
    <row r="34" spans="1:42" ht="45" x14ac:dyDescent="0.25">
      <c r="A34" s="5" t="s">
        <v>92</v>
      </c>
      <c r="B34" s="3">
        <v>3</v>
      </c>
      <c r="C34" s="3">
        <v>3</v>
      </c>
      <c r="D34" s="3">
        <v>3</v>
      </c>
      <c r="E34" s="3"/>
      <c r="F34" s="3">
        <v>3</v>
      </c>
      <c r="G34" s="3">
        <v>3</v>
      </c>
      <c r="H34" s="3">
        <v>3</v>
      </c>
      <c r="I34" s="3"/>
      <c r="J34" s="3">
        <v>5</v>
      </c>
      <c r="K34" s="3">
        <v>5</v>
      </c>
      <c r="L34" s="3">
        <v>5</v>
      </c>
      <c r="M34" s="3"/>
      <c r="N34" s="3">
        <v>5</v>
      </c>
      <c r="O34" s="3">
        <v>5</v>
      </c>
      <c r="P34" s="3"/>
      <c r="Q34" s="3">
        <v>5</v>
      </c>
      <c r="R34" s="3">
        <v>5</v>
      </c>
      <c r="S34" s="3">
        <v>5</v>
      </c>
      <c r="T34" s="3"/>
      <c r="U34" s="3">
        <v>5</v>
      </c>
      <c r="V34" s="3">
        <v>5</v>
      </c>
      <c r="W34" s="3">
        <v>5</v>
      </c>
      <c r="X34" s="3"/>
      <c r="Y34" s="3">
        <v>4</v>
      </c>
      <c r="Z34" s="3">
        <v>4</v>
      </c>
      <c r="AA34" s="3"/>
      <c r="AB34" s="3">
        <v>5</v>
      </c>
      <c r="AC34" s="3">
        <v>5</v>
      </c>
      <c r="AD34" s="3">
        <v>5</v>
      </c>
      <c r="AE34" s="3"/>
      <c r="AF34" s="3">
        <v>5</v>
      </c>
      <c r="AG34" s="3"/>
      <c r="AH34" s="3">
        <v>3.5</v>
      </c>
      <c r="AI34" s="3"/>
      <c r="AJ34" s="3">
        <v>5</v>
      </c>
      <c r="AK34" s="3">
        <v>5</v>
      </c>
      <c r="AL34" s="3">
        <v>5</v>
      </c>
      <c r="AM34" s="3"/>
      <c r="AN34" s="3">
        <v>0</v>
      </c>
      <c r="AO34" s="3">
        <v>0</v>
      </c>
      <c r="AP34" s="3">
        <v>0</v>
      </c>
    </row>
    <row r="35" spans="1:42" ht="45" x14ac:dyDescent="0.25">
      <c r="A35" s="5" t="s">
        <v>93</v>
      </c>
      <c r="B35" s="3">
        <v>0</v>
      </c>
      <c r="C35" s="3">
        <v>0</v>
      </c>
      <c r="D35" s="3">
        <v>0</v>
      </c>
      <c r="E35" s="3"/>
      <c r="F35" s="3">
        <v>0</v>
      </c>
      <c r="G35" s="3">
        <v>0</v>
      </c>
      <c r="H35" s="3">
        <v>0</v>
      </c>
      <c r="I35" s="3"/>
      <c r="J35" s="3">
        <v>0</v>
      </c>
      <c r="K35" s="3">
        <v>0</v>
      </c>
      <c r="L35" s="3">
        <v>0</v>
      </c>
      <c r="M35" s="3"/>
      <c r="N35" s="3">
        <v>5</v>
      </c>
      <c r="O35" s="3">
        <v>5</v>
      </c>
      <c r="P35" s="3"/>
      <c r="Q35" s="3">
        <v>5</v>
      </c>
      <c r="R35" s="3">
        <v>5</v>
      </c>
      <c r="S35" s="3">
        <v>5</v>
      </c>
      <c r="T35" s="3"/>
      <c r="U35" s="3">
        <v>0</v>
      </c>
      <c r="V35" s="3">
        <v>0</v>
      </c>
      <c r="W35" s="3">
        <v>0</v>
      </c>
      <c r="X35" s="3"/>
      <c r="Y35" s="3">
        <v>0</v>
      </c>
      <c r="Z35" s="3">
        <v>0</v>
      </c>
      <c r="AA35" s="3"/>
      <c r="AB35" s="3">
        <v>5</v>
      </c>
      <c r="AC35" s="3">
        <v>5</v>
      </c>
      <c r="AD35" s="3">
        <v>5</v>
      </c>
      <c r="AE35" s="3"/>
      <c r="AF35" s="3">
        <v>5</v>
      </c>
      <c r="AG35" s="3"/>
      <c r="AH35" s="3">
        <v>3</v>
      </c>
      <c r="AI35" s="3"/>
      <c r="AJ35" s="3">
        <v>0</v>
      </c>
      <c r="AK35" s="3">
        <v>0</v>
      </c>
      <c r="AL35" s="3">
        <v>0</v>
      </c>
      <c r="AM35" s="3"/>
      <c r="AN35" s="3">
        <v>5</v>
      </c>
      <c r="AO35" s="3">
        <v>5</v>
      </c>
      <c r="AP35" s="3">
        <v>5</v>
      </c>
    </row>
    <row r="36" spans="1:42" x14ac:dyDescent="0.25">
      <c r="A36" s="7" t="s">
        <v>94</v>
      </c>
      <c r="B36" s="4">
        <f>AVERAGE(B37:B44)</f>
        <v>3.5</v>
      </c>
      <c r="C36" s="4">
        <f t="shared" ref="C36:L36" si="15">AVERAGE(C37:C44)</f>
        <v>2.75</v>
      </c>
      <c r="D36" s="4">
        <f t="shared" si="15"/>
        <v>2</v>
      </c>
      <c r="E36" s="4"/>
      <c r="F36" s="4">
        <f t="shared" si="15"/>
        <v>3.5</v>
      </c>
      <c r="G36" s="4">
        <f t="shared" si="15"/>
        <v>3</v>
      </c>
      <c r="H36" s="4">
        <f t="shared" si="15"/>
        <v>3.375</v>
      </c>
      <c r="I36" s="4"/>
      <c r="J36" s="4">
        <f t="shared" si="15"/>
        <v>4.625</v>
      </c>
      <c r="K36" s="4">
        <f t="shared" si="15"/>
        <v>4.625</v>
      </c>
      <c r="L36" s="4">
        <f t="shared" si="15"/>
        <v>3.625</v>
      </c>
      <c r="M36" s="4"/>
      <c r="N36" s="4">
        <f t="shared" ref="N36:O36" si="16">AVERAGE(N37:N44)</f>
        <v>4</v>
      </c>
      <c r="O36" s="4">
        <f t="shared" si="16"/>
        <v>3.8125</v>
      </c>
      <c r="P36" s="4"/>
      <c r="Q36" s="4">
        <f t="shared" ref="Q36:AP36" si="17">AVERAGE(Q37:Q44)</f>
        <v>4.3125</v>
      </c>
      <c r="R36" s="4">
        <f t="shared" si="17"/>
        <v>4.375</v>
      </c>
      <c r="S36" s="4">
        <f t="shared" si="17"/>
        <v>4.3125</v>
      </c>
      <c r="T36" s="4"/>
      <c r="U36" s="4">
        <f t="shared" si="17"/>
        <v>3.25</v>
      </c>
      <c r="V36" s="4">
        <f t="shared" si="17"/>
        <v>0.625</v>
      </c>
      <c r="W36" s="4">
        <f t="shared" si="17"/>
        <v>3.75</v>
      </c>
      <c r="X36" s="4"/>
      <c r="Y36" s="4">
        <f t="shared" si="17"/>
        <v>2</v>
      </c>
      <c r="Z36" s="4">
        <f t="shared" si="17"/>
        <v>2</v>
      </c>
      <c r="AA36" s="4"/>
      <c r="AB36" s="4">
        <f t="shared" si="17"/>
        <v>4.9375</v>
      </c>
      <c r="AC36" s="4">
        <f t="shared" si="17"/>
        <v>4.875</v>
      </c>
      <c r="AD36" s="4">
        <f t="shared" si="17"/>
        <v>5</v>
      </c>
      <c r="AE36" s="4"/>
      <c r="AF36" s="4">
        <f t="shared" si="17"/>
        <v>3</v>
      </c>
      <c r="AG36" s="4"/>
      <c r="AH36" s="4">
        <f t="shared" si="17"/>
        <v>0.625</v>
      </c>
      <c r="AI36" s="4"/>
      <c r="AJ36" s="4">
        <f t="shared" si="17"/>
        <v>3.5</v>
      </c>
      <c r="AK36" s="4">
        <f t="shared" si="17"/>
        <v>0</v>
      </c>
      <c r="AL36" s="4">
        <f t="shared" si="17"/>
        <v>1.125</v>
      </c>
      <c r="AM36" s="4"/>
      <c r="AN36" s="4">
        <f t="shared" si="17"/>
        <v>3.1875</v>
      </c>
      <c r="AO36" s="4">
        <f t="shared" si="17"/>
        <v>3.5</v>
      </c>
      <c r="AP36" s="4">
        <f t="shared" si="17"/>
        <v>1.875</v>
      </c>
    </row>
    <row r="37" spans="1:42" ht="45" x14ac:dyDescent="0.25">
      <c r="A37" s="5" t="s">
        <v>95</v>
      </c>
      <c r="B37" s="3">
        <v>3</v>
      </c>
      <c r="C37" s="3">
        <v>2</v>
      </c>
      <c r="D37" s="3">
        <v>0</v>
      </c>
      <c r="E37" s="3"/>
      <c r="F37" s="3">
        <v>5</v>
      </c>
      <c r="G37" s="3">
        <v>4</v>
      </c>
      <c r="H37" s="3">
        <v>4</v>
      </c>
      <c r="I37" s="3"/>
      <c r="J37" s="3">
        <v>5</v>
      </c>
      <c r="K37" s="3">
        <v>5</v>
      </c>
      <c r="L37" s="3">
        <v>2</v>
      </c>
      <c r="M37" s="3"/>
      <c r="N37" s="3">
        <v>5</v>
      </c>
      <c r="O37" s="3">
        <v>1</v>
      </c>
      <c r="P37" s="3"/>
      <c r="Q37" s="3">
        <v>5</v>
      </c>
      <c r="R37" s="3">
        <v>5</v>
      </c>
      <c r="S37" s="3">
        <v>5</v>
      </c>
      <c r="T37" s="3"/>
      <c r="U37" s="3">
        <v>5</v>
      </c>
      <c r="V37" s="3">
        <v>0</v>
      </c>
      <c r="W37" s="3">
        <v>5</v>
      </c>
      <c r="X37" s="3"/>
      <c r="Y37" s="3">
        <v>2</v>
      </c>
      <c r="Z37" s="3">
        <v>2</v>
      </c>
      <c r="AA37" s="3"/>
      <c r="AB37" s="3">
        <v>5</v>
      </c>
      <c r="AC37" s="3">
        <v>5</v>
      </c>
      <c r="AD37" s="3">
        <v>5</v>
      </c>
      <c r="AE37" s="3"/>
      <c r="AF37" s="3">
        <v>2</v>
      </c>
      <c r="AG37" s="3"/>
      <c r="AH37" s="3">
        <v>0</v>
      </c>
      <c r="AI37" s="3"/>
      <c r="AJ37" s="3">
        <v>3</v>
      </c>
      <c r="AK37" s="3">
        <v>0</v>
      </c>
      <c r="AL37" s="3">
        <v>0</v>
      </c>
      <c r="AM37" s="3"/>
      <c r="AN37" s="3">
        <v>0</v>
      </c>
      <c r="AO37" s="3">
        <v>2</v>
      </c>
      <c r="AP37" s="3">
        <v>0</v>
      </c>
    </row>
    <row r="38" spans="1:42" x14ac:dyDescent="0.25">
      <c r="A38" s="5" t="s">
        <v>96</v>
      </c>
      <c r="B38" s="3">
        <v>5</v>
      </c>
      <c r="C38" s="3">
        <v>2</v>
      </c>
      <c r="D38" s="3">
        <v>2</v>
      </c>
      <c r="E38" s="3"/>
      <c r="F38" s="3">
        <v>3</v>
      </c>
      <c r="G38" s="3">
        <v>3</v>
      </c>
      <c r="H38" s="3">
        <v>3</v>
      </c>
      <c r="I38" s="3"/>
      <c r="J38" s="3">
        <v>2</v>
      </c>
      <c r="K38" s="3">
        <v>2</v>
      </c>
      <c r="L38" s="3">
        <v>2</v>
      </c>
      <c r="M38" s="3"/>
      <c r="N38" s="3">
        <v>2</v>
      </c>
      <c r="O38" s="3">
        <v>4.5</v>
      </c>
      <c r="P38" s="3"/>
      <c r="Q38" s="3">
        <v>4.5</v>
      </c>
      <c r="R38" s="3">
        <v>5</v>
      </c>
      <c r="S38" s="3">
        <v>4.5</v>
      </c>
      <c r="T38" s="3"/>
      <c r="U38" s="3">
        <v>3</v>
      </c>
      <c r="V38" s="3">
        <v>0</v>
      </c>
      <c r="W38" s="3">
        <v>5</v>
      </c>
      <c r="X38" s="3"/>
      <c r="Y38" s="3">
        <v>2</v>
      </c>
      <c r="Z38" s="3">
        <v>2</v>
      </c>
      <c r="AA38" s="3"/>
      <c r="AB38" s="3">
        <v>4.5</v>
      </c>
      <c r="AC38" s="3">
        <v>4</v>
      </c>
      <c r="AD38" s="3">
        <v>5</v>
      </c>
      <c r="AE38" s="3"/>
      <c r="AF38" s="3">
        <v>5</v>
      </c>
      <c r="AG38" s="3"/>
      <c r="AH38" s="3">
        <v>0</v>
      </c>
      <c r="AI38" s="3"/>
      <c r="AJ38" s="3">
        <v>3.5</v>
      </c>
      <c r="AK38" s="3">
        <v>0</v>
      </c>
      <c r="AL38" s="3">
        <v>0</v>
      </c>
      <c r="AM38" s="3"/>
      <c r="AN38" s="3">
        <v>1</v>
      </c>
      <c r="AO38" s="3">
        <v>4</v>
      </c>
      <c r="AP38" s="3">
        <v>0</v>
      </c>
    </row>
    <row r="39" spans="1:42" ht="30" x14ac:dyDescent="0.25">
      <c r="A39" s="5" t="s">
        <v>97</v>
      </c>
      <c r="B39" s="3">
        <v>5</v>
      </c>
      <c r="C39" s="3">
        <v>5</v>
      </c>
      <c r="D39" s="3">
        <v>5</v>
      </c>
      <c r="E39" s="3"/>
      <c r="F39" s="3">
        <v>5</v>
      </c>
      <c r="G39" s="3">
        <v>4</v>
      </c>
      <c r="H39" s="3">
        <v>5</v>
      </c>
      <c r="I39" s="3"/>
      <c r="J39" s="3">
        <v>5</v>
      </c>
      <c r="K39" s="3">
        <v>5</v>
      </c>
      <c r="L39" s="3">
        <v>3</v>
      </c>
      <c r="M39" s="3"/>
      <c r="N39" s="3">
        <v>5</v>
      </c>
      <c r="O39" s="3">
        <v>5</v>
      </c>
      <c r="P39" s="3"/>
      <c r="Q39" s="3">
        <v>5</v>
      </c>
      <c r="R39" s="3">
        <v>5</v>
      </c>
      <c r="S39" s="3">
        <v>5</v>
      </c>
      <c r="T39" s="3"/>
      <c r="U39" s="3">
        <v>4</v>
      </c>
      <c r="V39" s="3">
        <v>0</v>
      </c>
      <c r="W39" s="3">
        <v>5</v>
      </c>
      <c r="X39" s="3"/>
      <c r="Y39" s="3">
        <v>2</v>
      </c>
      <c r="Z39" s="3">
        <v>2</v>
      </c>
      <c r="AA39" s="3"/>
      <c r="AB39" s="3">
        <v>5</v>
      </c>
      <c r="AC39" s="3">
        <v>5</v>
      </c>
      <c r="AD39" s="3">
        <v>5</v>
      </c>
      <c r="AE39" s="3"/>
      <c r="AF39" s="3">
        <v>4</v>
      </c>
      <c r="AG39" s="3"/>
      <c r="AH39" s="3">
        <v>0</v>
      </c>
      <c r="AI39" s="3"/>
      <c r="AJ39" s="3">
        <v>4</v>
      </c>
      <c r="AK39" s="3">
        <v>0</v>
      </c>
      <c r="AL39" s="3">
        <v>0</v>
      </c>
      <c r="AM39" s="3"/>
      <c r="AN39" s="3">
        <v>3.5</v>
      </c>
      <c r="AO39" s="3">
        <v>3</v>
      </c>
      <c r="AP39" s="3">
        <v>0</v>
      </c>
    </row>
    <row r="40" spans="1:42" x14ac:dyDescent="0.25">
      <c r="A40" s="5" t="s">
        <v>98</v>
      </c>
      <c r="B40" s="3">
        <v>5</v>
      </c>
      <c r="C40" s="3">
        <v>3</v>
      </c>
      <c r="D40" s="3">
        <v>4</v>
      </c>
      <c r="E40" s="3"/>
      <c r="F40" s="3">
        <v>5</v>
      </c>
      <c r="G40" s="3">
        <v>4</v>
      </c>
      <c r="H40" s="3">
        <v>5</v>
      </c>
      <c r="I40" s="3"/>
      <c r="J40" s="3">
        <v>5</v>
      </c>
      <c r="K40" s="3">
        <v>5</v>
      </c>
      <c r="L40" s="3">
        <v>3</v>
      </c>
      <c r="M40" s="3"/>
      <c r="N40" s="3">
        <v>5</v>
      </c>
      <c r="O40" s="3">
        <v>5</v>
      </c>
      <c r="P40" s="3"/>
      <c r="Q40" s="3">
        <v>5</v>
      </c>
      <c r="R40" s="3">
        <v>5</v>
      </c>
      <c r="S40" s="3">
        <v>5</v>
      </c>
      <c r="T40" s="3"/>
      <c r="U40" s="3">
        <v>4</v>
      </c>
      <c r="V40" s="3">
        <v>0</v>
      </c>
      <c r="W40" s="3">
        <v>5</v>
      </c>
      <c r="X40" s="3"/>
      <c r="Y40" s="3">
        <v>2</v>
      </c>
      <c r="Z40" s="3">
        <v>2</v>
      </c>
      <c r="AA40" s="3"/>
      <c r="AB40" s="3">
        <v>5</v>
      </c>
      <c r="AC40" s="3">
        <v>5</v>
      </c>
      <c r="AD40" s="3">
        <v>5</v>
      </c>
      <c r="AE40" s="3"/>
      <c r="AF40" s="3">
        <v>3</v>
      </c>
      <c r="AG40" s="3"/>
      <c r="AH40" s="3">
        <v>0</v>
      </c>
      <c r="AI40" s="3"/>
      <c r="AJ40" s="3">
        <v>4</v>
      </c>
      <c r="AK40" s="3">
        <v>0</v>
      </c>
      <c r="AL40" s="3">
        <v>0</v>
      </c>
      <c r="AM40" s="3"/>
      <c r="AN40" s="3">
        <v>3.5</v>
      </c>
      <c r="AO40" s="3">
        <v>2</v>
      </c>
      <c r="AP40" s="3">
        <v>0</v>
      </c>
    </row>
    <row r="41" spans="1:42" ht="45" x14ac:dyDescent="0.25">
      <c r="A41" s="5" t="s">
        <v>99</v>
      </c>
      <c r="B41" s="3">
        <v>5</v>
      </c>
      <c r="C41" s="3">
        <v>5</v>
      </c>
      <c r="D41" s="3">
        <v>0</v>
      </c>
      <c r="E41" s="3"/>
      <c r="F41" s="3">
        <v>5</v>
      </c>
      <c r="G41" s="3">
        <v>4</v>
      </c>
      <c r="H41" s="3">
        <v>5</v>
      </c>
      <c r="I41" s="3"/>
      <c r="J41" s="3">
        <v>5</v>
      </c>
      <c r="K41" s="3">
        <v>5</v>
      </c>
      <c r="L41" s="3">
        <v>4</v>
      </c>
      <c r="M41" s="3"/>
      <c r="N41" s="3">
        <v>5</v>
      </c>
      <c r="O41" s="3">
        <v>5</v>
      </c>
      <c r="P41" s="3"/>
      <c r="Q41" s="3">
        <v>5</v>
      </c>
      <c r="R41" s="3">
        <v>5</v>
      </c>
      <c r="S41" s="3">
        <v>5</v>
      </c>
      <c r="T41" s="3"/>
      <c r="U41" s="3">
        <v>5</v>
      </c>
      <c r="V41" s="3">
        <v>0</v>
      </c>
      <c r="W41" s="3">
        <v>5</v>
      </c>
      <c r="X41" s="3"/>
      <c r="Y41" s="3">
        <v>3</v>
      </c>
      <c r="Z41" s="3">
        <v>3</v>
      </c>
      <c r="AA41" s="3"/>
      <c r="AB41" s="3">
        <v>5</v>
      </c>
      <c r="AC41" s="3">
        <v>5</v>
      </c>
      <c r="AD41" s="3">
        <v>5</v>
      </c>
      <c r="AE41" s="3"/>
      <c r="AF41" s="3">
        <v>3</v>
      </c>
      <c r="AG41" s="3"/>
      <c r="AH41" s="3">
        <v>0</v>
      </c>
      <c r="AI41" s="3"/>
      <c r="AJ41" s="3">
        <v>4.5</v>
      </c>
      <c r="AK41" s="3">
        <v>0</v>
      </c>
      <c r="AL41" s="3">
        <v>0</v>
      </c>
      <c r="AM41" s="3"/>
      <c r="AN41" s="3">
        <v>2.5</v>
      </c>
      <c r="AO41" s="3">
        <v>2</v>
      </c>
      <c r="AP41" s="3">
        <v>0</v>
      </c>
    </row>
    <row r="42" spans="1:42" ht="30" x14ac:dyDescent="0.25">
      <c r="A42" s="5" t="s">
        <v>100</v>
      </c>
      <c r="B42" s="3">
        <v>5</v>
      </c>
      <c r="C42" s="3">
        <v>5</v>
      </c>
      <c r="D42" s="3">
        <v>5</v>
      </c>
      <c r="E42" s="3"/>
      <c r="F42" s="3">
        <v>5</v>
      </c>
      <c r="G42" s="3">
        <v>5</v>
      </c>
      <c r="H42" s="3">
        <v>5</v>
      </c>
      <c r="I42" s="3"/>
      <c r="J42" s="3">
        <v>5</v>
      </c>
      <c r="K42" s="3">
        <v>5</v>
      </c>
      <c r="L42" s="3">
        <v>5</v>
      </c>
      <c r="M42" s="3"/>
      <c r="N42" s="3">
        <v>5</v>
      </c>
      <c r="O42" s="3">
        <v>5</v>
      </c>
      <c r="P42" s="3"/>
      <c r="Q42" s="3">
        <v>5</v>
      </c>
      <c r="R42" s="3">
        <v>5</v>
      </c>
      <c r="S42" s="3">
        <v>5</v>
      </c>
      <c r="T42" s="3"/>
      <c r="U42" s="3">
        <v>5</v>
      </c>
      <c r="V42" s="3">
        <v>5</v>
      </c>
      <c r="W42" s="3">
        <v>5</v>
      </c>
      <c r="X42" s="3"/>
      <c r="Y42" s="3">
        <v>5</v>
      </c>
      <c r="Z42" s="3">
        <v>5</v>
      </c>
      <c r="AA42" s="3"/>
      <c r="AB42" s="3">
        <v>5</v>
      </c>
      <c r="AC42" s="3">
        <v>5</v>
      </c>
      <c r="AD42" s="3">
        <v>5</v>
      </c>
      <c r="AE42" s="3"/>
      <c r="AF42" s="3">
        <v>5</v>
      </c>
      <c r="AG42" s="3"/>
      <c r="AH42" s="3">
        <v>5</v>
      </c>
      <c r="AI42" s="3"/>
      <c r="AJ42" s="3">
        <v>5</v>
      </c>
      <c r="AK42" s="3">
        <v>0</v>
      </c>
      <c r="AL42" s="3">
        <v>5</v>
      </c>
      <c r="AM42" s="3"/>
      <c r="AN42" s="3">
        <v>5</v>
      </c>
      <c r="AO42" s="3">
        <v>5</v>
      </c>
      <c r="AP42" s="3">
        <v>5</v>
      </c>
    </row>
    <row r="43" spans="1:42" ht="30" x14ac:dyDescent="0.25">
      <c r="A43" s="5" t="s">
        <v>101</v>
      </c>
      <c r="B43" s="3">
        <v>0</v>
      </c>
      <c r="C43" s="3">
        <v>0</v>
      </c>
      <c r="D43" s="3">
        <v>0</v>
      </c>
      <c r="E43" s="3"/>
      <c r="F43" s="3">
        <v>0</v>
      </c>
      <c r="G43" s="3">
        <v>0</v>
      </c>
      <c r="H43" s="3">
        <v>0</v>
      </c>
      <c r="I43" s="3"/>
      <c r="J43" s="3">
        <v>5</v>
      </c>
      <c r="K43" s="3">
        <v>5</v>
      </c>
      <c r="L43" s="3">
        <v>5</v>
      </c>
      <c r="M43" s="3"/>
      <c r="N43" s="3">
        <v>0</v>
      </c>
      <c r="O43" s="3">
        <v>0</v>
      </c>
      <c r="P43" s="3"/>
      <c r="Q43" s="3">
        <v>0</v>
      </c>
      <c r="R43" s="3">
        <v>0</v>
      </c>
      <c r="S43" s="3">
        <v>0</v>
      </c>
      <c r="T43" s="3"/>
      <c r="U43" s="3">
        <v>0</v>
      </c>
      <c r="V43" s="3">
        <v>0</v>
      </c>
      <c r="W43" s="3">
        <v>0</v>
      </c>
      <c r="X43" s="3"/>
      <c r="Y43" s="3">
        <v>0</v>
      </c>
      <c r="Z43" s="3">
        <v>0</v>
      </c>
      <c r="AA43" s="3"/>
      <c r="AB43" s="3">
        <v>5</v>
      </c>
      <c r="AC43" s="3">
        <v>5</v>
      </c>
      <c r="AD43" s="3">
        <v>5</v>
      </c>
      <c r="AE43" s="3"/>
      <c r="AF43" s="3">
        <v>2</v>
      </c>
      <c r="AG43" s="3"/>
      <c r="AH43" s="3">
        <v>0</v>
      </c>
      <c r="AI43" s="3"/>
      <c r="AJ43" s="3">
        <v>4</v>
      </c>
      <c r="AK43" s="3">
        <v>0</v>
      </c>
      <c r="AL43" s="3">
        <v>4</v>
      </c>
      <c r="AM43" s="3"/>
      <c r="AN43" s="3">
        <v>5</v>
      </c>
      <c r="AO43" s="3">
        <v>5</v>
      </c>
      <c r="AP43" s="3">
        <v>5</v>
      </c>
    </row>
    <row r="44" spans="1:42" x14ac:dyDescent="0.25">
      <c r="A44" s="5" t="s">
        <v>102</v>
      </c>
      <c r="B44" s="3">
        <v>0</v>
      </c>
      <c r="C44" s="3">
        <v>0</v>
      </c>
      <c r="D44" s="3">
        <v>0</v>
      </c>
      <c r="E44" s="3"/>
      <c r="F44" s="3">
        <v>0</v>
      </c>
      <c r="G44" s="3">
        <v>0</v>
      </c>
      <c r="H44" s="3">
        <v>0</v>
      </c>
      <c r="I44" s="3"/>
      <c r="J44" s="3">
        <v>5</v>
      </c>
      <c r="K44" s="3">
        <v>5</v>
      </c>
      <c r="L44" s="3">
        <v>5</v>
      </c>
      <c r="M44" s="3"/>
      <c r="N44" s="3">
        <v>5</v>
      </c>
      <c r="O44" s="3">
        <v>5</v>
      </c>
      <c r="P44" s="3"/>
      <c r="Q44" s="3">
        <v>5</v>
      </c>
      <c r="R44" s="3">
        <v>5</v>
      </c>
      <c r="S44" s="3">
        <v>5</v>
      </c>
      <c r="T44" s="3"/>
      <c r="U44" s="3">
        <v>0</v>
      </c>
      <c r="V44" s="3">
        <v>0</v>
      </c>
      <c r="W44" s="3">
        <v>0</v>
      </c>
      <c r="X44" s="3"/>
      <c r="Y44" s="3">
        <v>0</v>
      </c>
      <c r="Z44" s="3">
        <v>0</v>
      </c>
      <c r="AA44" s="3"/>
      <c r="AB44" s="3">
        <v>5</v>
      </c>
      <c r="AC44" s="3">
        <v>5</v>
      </c>
      <c r="AD44" s="3">
        <v>5</v>
      </c>
      <c r="AE44" s="3"/>
      <c r="AF44" s="3">
        <v>0</v>
      </c>
      <c r="AG44" s="3"/>
      <c r="AH44" s="3">
        <v>0</v>
      </c>
      <c r="AI44" s="3"/>
      <c r="AJ44" s="3">
        <v>0</v>
      </c>
      <c r="AK44" s="3">
        <v>0</v>
      </c>
      <c r="AL44" s="3">
        <v>0</v>
      </c>
      <c r="AM44" s="3"/>
      <c r="AN44" s="3">
        <v>5</v>
      </c>
      <c r="AO44" s="3">
        <v>5</v>
      </c>
      <c r="AP44" s="3">
        <v>5</v>
      </c>
    </row>
    <row r="45" spans="1:42" x14ac:dyDescent="0.25">
      <c r="A45" s="7" t="s">
        <v>103</v>
      </c>
      <c r="B45" s="4">
        <f>AVERAGE(B46:B47)</f>
        <v>4.75</v>
      </c>
      <c r="C45" s="4">
        <f t="shared" ref="C45:L45" si="18">AVERAGE(C46:C47)</f>
        <v>4.5</v>
      </c>
      <c r="D45" s="4">
        <f t="shared" si="18"/>
        <v>2.375</v>
      </c>
      <c r="E45" s="4"/>
      <c r="F45" s="4">
        <f t="shared" si="18"/>
        <v>4.3499999999999996</v>
      </c>
      <c r="G45" s="4">
        <f t="shared" si="18"/>
        <v>4.3249999999999993</v>
      </c>
      <c r="H45" s="4">
        <f t="shared" si="18"/>
        <v>4.3249999999999993</v>
      </c>
      <c r="I45" s="4"/>
      <c r="J45" s="4">
        <f t="shared" si="18"/>
        <v>5</v>
      </c>
      <c r="K45" s="4">
        <f t="shared" si="18"/>
        <v>4.8</v>
      </c>
      <c r="L45" s="4">
        <f t="shared" si="18"/>
        <v>3.4750000000000001</v>
      </c>
      <c r="M45" s="4"/>
      <c r="N45" s="4">
        <f t="shared" ref="N45:O45" si="19">AVERAGE(N46:N47)</f>
        <v>4.8499999999999996</v>
      </c>
      <c r="O45" s="4">
        <f t="shared" si="19"/>
        <v>4.75</v>
      </c>
      <c r="P45" s="4"/>
      <c r="Q45" s="4">
        <f t="shared" ref="Q45:S45" si="20">AVERAGE(Q46:Q47)</f>
        <v>4.75</v>
      </c>
      <c r="R45" s="4">
        <f t="shared" si="20"/>
        <v>4.7750000000000004</v>
      </c>
      <c r="S45" s="4">
        <f t="shared" si="20"/>
        <v>4.7249999999999996</v>
      </c>
      <c r="T45" s="4"/>
      <c r="U45" s="4">
        <f t="shared" ref="U45:AL45" si="21">AVERAGE(U46:U47)</f>
        <v>4.4000000000000004</v>
      </c>
      <c r="V45" s="4">
        <f t="shared" si="21"/>
        <v>1.65</v>
      </c>
      <c r="W45" s="4">
        <f t="shared" si="21"/>
        <v>4.4000000000000004</v>
      </c>
      <c r="X45" s="4"/>
      <c r="Y45" s="4">
        <f t="shared" si="21"/>
        <v>5</v>
      </c>
      <c r="Z45" s="4">
        <f t="shared" si="21"/>
        <v>5</v>
      </c>
      <c r="AA45" s="4"/>
      <c r="AB45" s="4">
        <f t="shared" si="21"/>
        <v>4.5250000000000004</v>
      </c>
      <c r="AC45" s="4">
        <f t="shared" si="21"/>
        <v>4.6500000000000004</v>
      </c>
      <c r="AD45" s="4">
        <f t="shared" si="21"/>
        <v>4.5750000000000002</v>
      </c>
      <c r="AE45" s="4"/>
      <c r="AF45" s="4">
        <f t="shared" si="21"/>
        <v>5</v>
      </c>
      <c r="AG45" s="4"/>
      <c r="AH45" s="4">
        <f t="shared" si="21"/>
        <v>0</v>
      </c>
      <c r="AI45" s="4"/>
      <c r="AJ45" s="4">
        <f t="shared" si="21"/>
        <v>4.8250000000000002</v>
      </c>
      <c r="AK45" s="4">
        <f t="shared" si="21"/>
        <v>4</v>
      </c>
      <c r="AL45" s="4">
        <f t="shared" si="21"/>
        <v>4</v>
      </c>
      <c r="AM45" s="4"/>
      <c r="AN45" s="4">
        <f>AVERAGE(AN46:AN47)</f>
        <v>4.45</v>
      </c>
      <c r="AO45" s="4">
        <f t="shared" ref="AO45:AP45" si="22">AVERAGE(AO46:AO47)</f>
        <v>4.45</v>
      </c>
      <c r="AP45" s="4">
        <f t="shared" si="22"/>
        <v>3.625</v>
      </c>
    </row>
    <row r="46" spans="1:42" x14ac:dyDescent="0.25">
      <c r="A46" s="5" t="s">
        <v>104</v>
      </c>
      <c r="B46" s="3">
        <v>5</v>
      </c>
      <c r="C46" s="3">
        <v>4.5</v>
      </c>
      <c r="D46" s="3">
        <v>0</v>
      </c>
      <c r="E46" s="3"/>
      <c r="F46" s="3">
        <v>4.4000000000000004</v>
      </c>
      <c r="G46" s="3">
        <v>4.3</v>
      </c>
      <c r="H46" s="3">
        <v>4.3</v>
      </c>
      <c r="I46" s="3"/>
      <c r="J46" s="3">
        <v>5</v>
      </c>
      <c r="K46" s="3">
        <v>4.5999999999999996</v>
      </c>
      <c r="L46" s="3">
        <v>3.7</v>
      </c>
      <c r="M46" s="3"/>
      <c r="N46" s="3">
        <v>5</v>
      </c>
      <c r="O46" s="3">
        <v>4.5</v>
      </c>
      <c r="P46" s="3"/>
      <c r="Q46" s="3">
        <v>4.8</v>
      </c>
      <c r="R46" s="3">
        <v>4.8</v>
      </c>
      <c r="S46" s="3">
        <v>4.7</v>
      </c>
      <c r="T46" s="3"/>
      <c r="U46" s="3">
        <v>4.3</v>
      </c>
      <c r="V46" s="3">
        <v>0</v>
      </c>
      <c r="W46" s="3">
        <v>4.5</v>
      </c>
      <c r="X46" s="3"/>
      <c r="Y46" s="3">
        <v>5</v>
      </c>
      <c r="Z46" s="3">
        <v>5</v>
      </c>
      <c r="AA46" s="3"/>
      <c r="AB46" s="3">
        <v>4.4000000000000004</v>
      </c>
      <c r="AC46" s="3">
        <v>4.8</v>
      </c>
      <c r="AD46" s="3">
        <v>4.5</v>
      </c>
      <c r="AE46" s="3"/>
      <c r="AF46" s="3">
        <v>5</v>
      </c>
      <c r="AG46" s="3"/>
      <c r="AH46" s="3">
        <v>0</v>
      </c>
      <c r="AI46" s="3"/>
      <c r="AJ46" s="3">
        <v>5</v>
      </c>
      <c r="AK46" s="3">
        <v>3</v>
      </c>
      <c r="AL46" s="3">
        <v>3</v>
      </c>
      <c r="AM46" s="3"/>
      <c r="AN46" s="3">
        <v>4.5</v>
      </c>
      <c r="AO46" s="3">
        <v>4</v>
      </c>
      <c r="AP46" s="3">
        <v>3</v>
      </c>
    </row>
    <row r="47" spans="1:42" x14ac:dyDescent="0.25">
      <c r="A47" s="5" t="s">
        <v>105</v>
      </c>
      <c r="B47" s="3">
        <v>4.5</v>
      </c>
      <c r="C47" s="3">
        <v>4.5</v>
      </c>
      <c r="D47" s="3">
        <f>(5+4.5)/2</f>
        <v>4.75</v>
      </c>
      <c r="E47" s="3"/>
      <c r="F47" s="3">
        <v>4.3</v>
      </c>
      <c r="G47" s="3">
        <f>(4.4+4.3)/2</f>
        <v>4.3499999999999996</v>
      </c>
      <c r="H47" s="3">
        <f>(4.4+4.3)/2</f>
        <v>4.3499999999999996</v>
      </c>
      <c r="I47" s="3"/>
      <c r="J47" s="3">
        <v>5</v>
      </c>
      <c r="K47" s="3">
        <v>5</v>
      </c>
      <c r="L47" s="3">
        <f>(4+2.5)/2</f>
        <v>3.25</v>
      </c>
      <c r="M47" s="3"/>
      <c r="N47" s="3">
        <v>4.7</v>
      </c>
      <c r="O47" s="3">
        <v>5</v>
      </c>
      <c r="P47" s="3"/>
      <c r="Q47" s="3">
        <f>(4.7+4.7)/2</f>
        <v>4.7</v>
      </c>
      <c r="R47" s="3">
        <f>(4.8+4.7)/2</f>
        <v>4.75</v>
      </c>
      <c r="S47" s="3">
        <f>(4.8+4.7)/2</f>
        <v>4.75</v>
      </c>
      <c r="T47" s="3"/>
      <c r="U47" s="3">
        <f>(4.5+4.5)/2</f>
        <v>4.5</v>
      </c>
      <c r="V47" s="3">
        <f>(3+3.6)/2</f>
        <v>3.3</v>
      </c>
      <c r="W47" s="3">
        <f>(4.3+4.3)/2</f>
        <v>4.3</v>
      </c>
      <c r="X47" s="3"/>
      <c r="Y47" s="3">
        <v>5</v>
      </c>
      <c r="Z47" s="3">
        <v>5</v>
      </c>
      <c r="AA47" s="3"/>
      <c r="AB47" s="3">
        <f>(4.5+4.8)/2</f>
        <v>4.6500000000000004</v>
      </c>
      <c r="AC47" s="3">
        <f>(4.5+4.5)/2</f>
        <v>4.5</v>
      </c>
      <c r="AD47" s="3">
        <f>(4.8+4.5)/2</f>
        <v>4.6500000000000004</v>
      </c>
      <c r="AE47" s="3"/>
      <c r="AF47" s="3">
        <v>5</v>
      </c>
      <c r="AG47" s="3"/>
      <c r="AH47" s="3">
        <v>0</v>
      </c>
      <c r="AI47" s="3"/>
      <c r="AJ47" s="3">
        <f>(4.5+4.8)/2</f>
        <v>4.6500000000000004</v>
      </c>
      <c r="AK47" s="3">
        <f>(5+5)/2</f>
        <v>5</v>
      </c>
      <c r="AL47" s="3">
        <f>(5+5)/2</f>
        <v>5</v>
      </c>
      <c r="AM47" s="3"/>
      <c r="AN47" s="3">
        <f>(4+4.8)/2</f>
        <v>4.4000000000000004</v>
      </c>
      <c r="AO47" s="3">
        <f>(5+4.8)/2</f>
        <v>4.9000000000000004</v>
      </c>
      <c r="AP47" s="3">
        <f>(4.5+4)/2</f>
        <v>4.25</v>
      </c>
    </row>
    <row r="48" spans="1:42" s="1" customFormat="1" ht="15.75" x14ac:dyDescent="0.25">
      <c r="A48" s="8" t="s">
        <v>106</v>
      </c>
      <c r="B48" s="9">
        <f>ROUND(B45*20%+(B4*30%+B16*30%+B22*5%+B27*5%+B36*10%),1)</f>
        <v>4.5</v>
      </c>
      <c r="C48" s="9">
        <f>ROUND(C45*20%+(C4*30%+C16*30%+C22*5%+C27*5%+C36*10%),1)</f>
        <v>4.4000000000000004</v>
      </c>
      <c r="D48" s="9">
        <f>ROUND(D45*20%+(D4*30%+D16*30%+D22*5%+D27*5%+D36*10%),1)</f>
        <v>3.9</v>
      </c>
      <c r="E48" s="9"/>
      <c r="F48" s="9">
        <f>ROUND(F45*20%+(F4*30%+F16*30%+F22*5%+F27*5%+F36*10%),1)</f>
        <v>3.7</v>
      </c>
      <c r="G48" s="9">
        <f>ROUND(G45*20%+(G4*30%+G16*30%+G22*5%+G27*5%+G36*10%),1)</f>
        <v>3.6</v>
      </c>
      <c r="H48" s="9">
        <f>ROUND(H45*20%+(H4*30%+H16*30%+H22*5%+H27*5%+H36*10%),1)</f>
        <v>3.7</v>
      </c>
      <c r="I48" s="9"/>
      <c r="J48" s="9">
        <f>ROUND(J45*20%+(J4*30%+J16*30%+J22*5%+J27*5%+J36*10%),1)</f>
        <v>4.8</v>
      </c>
      <c r="K48" s="9">
        <f>ROUND(K45*20%+(K4*30%+K16*30%+K22*5%+K27*5%+K36*10%),1)</f>
        <v>4.8</v>
      </c>
      <c r="L48" s="9">
        <f>ROUND(L45*20%+(L4*30%+L16*30%+L22*5%+L27*5%+L36*10%),1)</f>
        <v>4.4000000000000004</v>
      </c>
      <c r="M48" s="9"/>
      <c r="N48" s="9">
        <f>ROUND(N45*20%+(N4*30%+N16*30%+N22*5%+N27*5%+N36*10%),1)</f>
        <v>4.8</v>
      </c>
      <c r="O48" s="9">
        <f>ROUND(O45*20%+(O4*30%+O16*30%+O22*5%+O27*5%+O36*10%),1)</f>
        <v>4.7</v>
      </c>
      <c r="P48" s="9"/>
      <c r="Q48" s="9">
        <f>ROUND(Q45*20%+(Q4*30%+Q16*30%+Q22*5%+Q27*5%+Q36*10%),1)</f>
        <v>4.8</v>
      </c>
      <c r="R48" s="9">
        <f>ROUND(R45*20%+(R4*30%+R16*30%+R22*5%+R27*5%+R36*10%),1)</f>
        <v>4.9000000000000004</v>
      </c>
      <c r="S48" s="9">
        <f>ROUND(S45*20%+(S4*30%+S16*30%+S22*5%+S27*5%+S36*10%),1)</f>
        <v>4.8</v>
      </c>
      <c r="T48" s="9"/>
      <c r="U48" s="9">
        <f>ROUND(U45*20%+(U4*30%+U16*30%+U22*5%+U27*5%+U36*10%),1)</f>
        <v>4.3</v>
      </c>
      <c r="V48" s="9">
        <f>ROUND(V45*20%+(V4*30%+V16*30%+V22*5%+V27*5%+V36*10%),1)</f>
        <v>3.4</v>
      </c>
      <c r="W48" s="9">
        <f>ROUND(W45*20%+(W4*30%+W16*30%+W22*5%+W27*5%+W36*10%),1)</f>
        <v>4.3</v>
      </c>
      <c r="X48" s="9"/>
      <c r="Y48" s="9">
        <f>ROUND(Y45*20%+(Y4*30%+Y16*30%+Y22*5%+Y27*5%+Y36*10%),1)</f>
        <v>4.5</v>
      </c>
      <c r="Z48" s="9">
        <f>ROUND(Z45*20%+(Z4*30%+Z16*30%+Z22*5%+Z27*5%+Z36*10%),1)</f>
        <v>4.5</v>
      </c>
      <c r="AA48" s="9"/>
      <c r="AB48" s="9">
        <f>ROUND(AB45*20%+(AB4*30%+AB16*30%+AB22*5%+AB27*5%+AB36*10%),1)</f>
        <v>4.9000000000000004</v>
      </c>
      <c r="AC48" s="9">
        <f>ROUND(AC45*20%+(AC4*30%+AC16*30%+AC22*5%+AC27*5%+AC36*10%),1)</f>
        <v>4.9000000000000004</v>
      </c>
      <c r="AD48" s="9">
        <f>ROUND(AD45*20%+(AD4*30%+AD16*30%+AD22*5%+AD27*5%+AD36*10%),1)</f>
        <v>4.9000000000000004</v>
      </c>
      <c r="AE48" s="9"/>
      <c r="AF48" s="9">
        <f>ROUND(AF45*20%+(AF4*30%+AF16*30%+AF22*5%+AF27*5%+AF36*10%),1)</f>
        <v>4.2</v>
      </c>
      <c r="AG48" s="9"/>
      <c r="AH48" s="9">
        <f>ROUND(AH45*20%+(AH4*30%+AH16*30%+AH22*5%+AH27*5%+AH36*10%),1)</f>
        <v>3.4</v>
      </c>
      <c r="AI48" s="9"/>
      <c r="AJ48" s="9">
        <f>ROUND(AJ45*20%+(AJ4*30%+AJ16*30%+AJ22*5%+AJ27*5%+AJ36*10%),1)</f>
        <v>4.2</v>
      </c>
      <c r="AK48" s="9">
        <f>ROUND(AK45*20%+(AK4*30%+AK16*30%+AK22*5%+AK27*5%+AK36*10%),1)</f>
        <v>3.7</v>
      </c>
      <c r="AL48" s="9">
        <f>ROUND(AL45*20%+(AL4*30%+AL16*30%+AL22*5%+AL27*5%+AL36*10%),1)</f>
        <v>3.8</v>
      </c>
      <c r="AM48" s="9"/>
      <c r="AN48" s="9">
        <f>ROUND(AN45*20%+(AN4*30%+AN16*30%+AN22*5%+AN27*5%+AN36*10%),1)</f>
        <v>4</v>
      </c>
      <c r="AO48" s="9">
        <f t="shared" ref="AO48:AP48" si="23">ROUND(AO45*20%+(AO4*30%+AO16*30%+AO22*5%+AO27*5%+AO36*10%),1)</f>
        <v>4</v>
      </c>
      <c r="AP48" s="9">
        <f t="shared" si="23"/>
        <v>3.7</v>
      </c>
    </row>
    <row r="49" spans="1:42" s="1" customFormat="1" ht="15.75" x14ac:dyDescent="0.25">
      <c r="A49" s="8" t="s">
        <v>107</v>
      </c>
      <c r="B49" s="9">
        <v>1</v>
      </c>
      <c r="C49" s="9">
        <v>1</v>
      </c>
      <c r="D49" s="9">
        <v>1</v>
      </c>
      <c r="E49" s="9"/>
      <c r="F49" s="9">
        <v>1</v>
      </c>
      <c r="G49" s="9">
        <v>1</v>
      </c>
      <c r="H49" s="9">
        <v>1</v>
      </c>
      <c r="I49" s="9"/>
      <c r="J49" s="9">
        <v>1</v>
      </c>
      <c r="K49" s="9">
        <v>1</v>
      </c>
      <c r="L49" s="9">
        <v>1</v>
      </c>
      <c r="M49" s="9"/>
      <c r="N49" s="9">
        <v>1</v>
      </c>
      <c r="O49" s="9">
        <v>1</v>
      </c>
      <c r="P49" s="9"/>
      <c r="Q49" s="9">
        <v>1</v>
      </c>
      <c r="R49" s="9">
        <v>1</v>
      </c>
      <c r="S49" s="9">
        <v>1</v>
      </c>
      <c r="T49" s="9"/>
      <c r="U49" s="9">
        <v>1</v>
      </c>
      <c r="V49" s="9">
        <v>1</v>
      </c>
      <c r="W49" s="9">
        <v>1</v>
      </c>
      <c r="X49" s="9"/>
      <c r="Y49" s="9">
        <v>1</v>
      </c>
      <c r="Z49" s="9">
        <v>1</v>
      </c>
      <c r="AA49" s="9"/>
      <c r="AB49" s="9">
        <v>1</v>
      </c>
      <c r="AC49" s="9">
        <v>1</v>
      </c>
      <c r="AD49" s="9">
        <v>1</v>
      </c>
      <c r="AE49" s="9"/>
      <c r="AF49" s="9">
        <v>1</v>
      </c>
      <c r="AG49" s="9"/>
      <c r="AH49" s="9">
        <v>0</v>
      </c>
      <c r="AI49" s="9"/>
      <c r="AJ49" s="9">
        <v>1</v>
      </c>
      <c r="AK49" s="9">
        <v>1</v>
      </c>
      <c r="AL49" s="9">
        <v>0</v>
      </c>
      <c r="AM49" s="9"/>
      <c r="AN49" s="9">
        <v>1</v>
      </c>
      <c r="AO49" s="9">
        <v>1</v>
      </c>
      <c r="AP49" s="9">
        <v>1</v>
      </c>
    </row>
    <row r="50" spans="1:42" ht="21" x14ac:dyDescent="0.25">
      <c r="A50" s="10" t="s">
        <v>108</v>
      </c>
      <c r="B50" s="4">
        <f>B48*B49</f>
        <v>4.5</v>
      </c>
      <c r="C50" s="4">
        <f t="shared" ref="C50:AP50" si="24">C48*C49</f>
        <v>4.4000000000000004</v>
      </c>
      <c r="D50" s="4">
        <f t="shared" si="24"/>
        <v>3.9</v>
      </c>
      <c r="E50" s="4"/>
      <c r="F50" s="4">
        <f t="shared" si="24"/>
        <v>3.7</v>
      </c>
      <c r="G50" s="4">
        <f t="shared" si="24"/>
        <v>3.6</v>
      </c>
      <c r="H50" s="4">
        <f t="shared" si="24"/>
        <v>3.7</v>
      </c>
      <c r="I50" s="4"/>
      <c r="J50" s="4">
        <f t="shared" si="24"/>
        <v>4.8</v>
      </c>
      <c r="K50" s="4">
        <f t="shared" si="24"/>
        <v>4.8</v>
      </c>
      <c r="L50" s="4">
        <f t="shared" si="24"/>
        <v>4.4000000000000004</v>
      </c>
      <c r="M50" s="4"/>
      <c r="N50" s="4">
        <f t="shared" si="24"/>
        <v>4.8</v>
      </c>
      <c r="O50" s="4">
        <f t="shared" si="24"/>
        <v>4.7</v>
      </c>
      <c r="P50" s="4"/>
      <c r="Q50" s="4">
        <f t="shared" si="24"/>
        <v>4.8</v>
      </c>
      <c r="R50" s="4">
        <f t="shared" si="24"/>
        <v>4.9000000000000004</v>
      </c>
      <c r="S50" s="4">
        <f t="shared" si="24"/>
        <v>4.8</v>
      </c>
      <c r="T50" s="4"/>
      <c r="U50" s="4">
        <f t="shared" si="24"/>
        <v>4.3</v>
      </c>
      <c r="V50" s="4">
        <f t="shared" si="24"/>
        <v>3.4</v>
      </c>
      <c r="W50" s="4">
        <f t="shared" si="24"/>
        <v>4.3</v>
      </c>
      <c r="X50" s="4"/>
      <c r="Y50" s="4">
        <f t="shared" si="24"/>
        <v>4.5</v>
      </c>
      <c r="Z50" s="4">
        <f t="shared" si="24"/>
        <v>4.5</v>
      </c>
      <c r="AA50" s="4"/>
      <c r="AB50" s="4">
        <f t="shared" si="24"/>
        <v>4.9000000000000004</v>
      </c>
      <c r="AC50" s="4">
        <f t="shared" si="24"/>
        <v>4.9000000000000004</v>
      </c>
      <c r="AD50" s="4">
        <f t="shared" si="24"/>
        <v>4.9000000000000004</v>
      </c>
      <c r="AE50" s="4"/>
      <c r="AF50" s="4">
        <f t="shared" si="24"/>
        <v>4.2</v>
      </c>
      <c r="AG50" s="4"/>
      <c r="AH50" s="4">
        <f t="shared" si="24"/>
        <v>0</v>
      </c>
      <c r="AI50" s="4"/>
      <c r="AJ50" s="4">
        <f t="shared" si="24"/>
        <v>4.2</v>
      </c>
      <c r="AK50" s="4">
        <f t="shared" si="24"/>
        <v>3.7</v>
      </c>
      <c r="AL50" s="4">
        <f t="shared" si="24"/>
        <v>0</v>
      </c>
      <c r="AM50" s="4"/>
      <c r="AN50" s="4">
        <f t="shared" si="24"/>
        <v>4</v>
      </c>
      <c r="AO50" s="4">
        <f t="shared" si="24"/>
        <v>4</v>
      </c>
      <c r="AP50" s="4">
        <f t="shared" si="24"/>
        <v>3.7</v>
      </c>
    </row>
    <row r="51" spans="1:42" s="13" customFormat="1" x14ac:dyDescent="0.25">
      <c r="A51" s="11" t="s">
        <v>109</v>
      </c>
      <c r="B51" s="12">
        <v>1.2</v>
      </c>
      <c r="C51" s="12">
        <v>1.2</v>
      </c>
      <c r="D51" s="12">
        <v>1.2</v>
      </c>
      <c r="E51" s="12"/>
      <c r="F51" s="12">
        <v>3</v>
      </c>
      <c r="G51" s="12">
        <v>3</v>
      </c>
      <c r="H51" s="12">
        <v>3</v>
      </c>
      <c r="I51" s="12"/>
      <c r="J51" s="12">
        <v>4</v>
      </c>
      <c r="K51" s="12">
        <v>4</v>
      </c>
      <c r="L51" s="12">
        <v>4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 t="s">
        <v>110</v>
      </c>
      <c r="AK51" s="12" t="s">
        <v>110</v>
      </c>
      <c r="AL51" s="12" t="s">
        <v>110</v>
      </c>
      <c r="AM51" s="12"/>
      <c r="AN51" s="12" t="s">
        <v>111</v>
      </c>
      <c r="AO51" s="12" t="s">
        <v>111</v>
      </c>
      <c r="AP51" s="12" t="s">
        <v>111</v>
      </c>
    </row>
    <row r="55" spans="1:42" x14ac:dyDescent="0.25">
      <c r="A55" s="14">
        <v>1</v>
      </c>
      <c r="B55" s="15" t="s">
        <v>112</v>
      </c>
      <c r="C55" s="13"/>
      <c r="D55" s="13"/>
      <c r="E55" s="13"/>
      <c r="F55" s="13"/>
    </row>
    <row r="56" spans="1:42" x14ac:dyDescent="0.25">
      <c r="A56" s="14">
        <v>2</v>
      </c>
      <c r="B56" s="13" t="s">
        <v>113</v>
      </c>
      <c r="C56" s="13"/>
      <c r="D56" s="13"/>
      <c r="E56" s="13"/>
      <c r="F56" s="13"/>
    </row>
    <row r="57" spans="1:42" x14ac:dyDescent="0.25">
      <c r="A57" s="14">
        <v>3</v>
      </c>
      <c r="B57" s="13" t="s">
        <v>114</v>
      </c>
      <c r="C57" s="13"/>
      <c r="D57" s="13"/>
      <c r="E57" s="13"/>
      <c r="F57" s="13"/>
    </row>
    <row r="58" spans="1:42" x14ac:dyDescent="0.25">
      <c r="A58" s="14">
        <v>4</v>
      </c>
      <c r="B58" s="16" t="s">
        <v>115</v>
      </c>
      <c r="C58" s="13"/>
      <c r="D58" s="13"/>
      <c r="E58" s="13"/>
      <c r="F58" s="13"/>
    </row>
    <row r="59" spans="1:42" x14ac:dyDescent="0.25">
      <c r="A59" s="14">
        <v>5</v>
      </c>
      <c r="B59" s="13" t="s">
        <v>116</v>
      </c>
      <c r="C59" s="13"/>
      <c r="D59" s="13"/>
      <c r="E59" s="13"/>
      <c r="F59" s="13"/>
    </row>
    <row r="60" spans="1:42" x14ac:dyDescent="0.25">
      <c r="A60" s="14">
        <v>6</v>
      </c>
      <c r="B60" s="13" t="s">
        <v>117</v>
      </c>
      <c r="C60" s="13"/>
      <c r="D60" s="13"/>
      <c r="E60" s="13"/>
      <c r="F60" s="13"/>
    </row>
    <row r="61" spans="1:42" x14ac:dyDescent="0.25">
      <c r="A61" s="14">
        <v>7</v>
      </c>
      <c r="B61" s="13" t="s">
        <v>118</v>
      </c>
      <c r="C61" s="13"/>
      <c r="D61" s="13"/>
      <c r="E61" s="13"/>
      <c r="F61" s="13"/>
    </row>
    <row r="62" spans="1:42" x14ac:dyDescent="0.25">
      <c r="A62" s="14">
        <v>8</v>
      </c>
      <c r="B62" s="13" t="s">
        <v>119</v>
      </c>
      <c r="C62" s="13"/>
      <c r="D62" s="13"/>
      <c r="E62" s="13"/>
      <c r="F62" s="13"/>
    </row>
    <row r="63" spans="1:42" x14ac:dyDescent="0.25">
      <c r="A63" s="14">
        <v>9</v>
      </c>
      <c r="B63" s="13" t="s">
        <v>120</v>
      </c>
      <c r="C63" s="13"/>
      <c r="D63" s="13"/>
      <c r="E63" s="13"/>
      <c r="F63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Rincon Perez</dc:creator>
  <cp:lastModifiedBy>Luisa Fernanda Rincon Perez</cp:lastModifiedBy>
  <dcterms:created xsi:type="dcterms:W3CDTF">2022-03-29T17:24:27Z</dcterms:created>
  <dcterms:modified xsi:type="dcterms:W3CDTF">2022-03-29T17:52:34Z</dcterms:modified>
</cp:coreProperties>
</file>