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L:\GIT\POO\"/>
    </mc:Choice>
  </mc:AlternateContent>
  <xr:revisionPtr revIDLastSave="0" documentId="8_{CCCC03CA-B2A1-4AC4-8479-D33674818FBD}" xr6:coauthVersionLast="47" xr6:coauthVersionMax="47" xr10:uidLastSave="{00000000-0000-0000-0000-000000000000}"/>
  <bookViews>
    <workbookView xWindow="20280" yWindow="-2940" windowWidth="29040" windowHeight="15840" xr2:uid="{6D0AED99-2965-46B9-BD71-F57F31EFBFA1}"/>
  </bookViews>
  <sheets>
    <sheet name="Consolidado" sheetId="1" r:id="rId1"/>
    <sheet name="DetalleNotaCadaPunto"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3" i="2" l="1"/>
  <c r="L83" i="2" s="1"/>
  <c r="K82" i="2"/>
  <c r="L82" i="2" s="1"/>
  <c r="L81" i="2"/>
  <c r="L80" i="2"/>
  <c r="K79" i="2"/>
  <c r="L79" i="2" s="1"/>
  <c r="K78" i="2"/>
  <c r="L78" i="2" s="1"/>
  <c r="K77" i="2"/>
  <c r="L77" i="2" s="1"/>
  <c r="K76" i="2"/>
  <c r="L76" i="2" s="1"/>
  <c r="K75" i="2"/>
  <c r="L75" i="2" s="1"/>
  <c r="K74" i="2"/>
  <c r="L74" i="2" s="1"/>
  <c r="K73" i="2"/>
  <c r="L73" i="2" s="1"/>
  <c r="L72" i="2"/>
  <c r="K72" i="2"/>
  <c r="K71" i="2"/>
  <c r="L71" i="2" s="1"/>
  <c r="K70" i="2"/>
  <c r="L70" i="2" s="1"/>
  <c r="K69" i="2"/>
  <c r="L69" i="2" s="1"/>
  <c r="L68" i="2"/>
  <c r="K68" i="2"/>
  <c r="K67" i="2"/>
  <c r="L67" i="2" s="1"/>
  <c r="Q60" i="2"/>
  <c r="R60" i="2" s="1"/>
  <c r="Q59" i="2"/>
  <c r="R59" i="2" s="1"/>
  <c r="R58" i="2"/>
  <c r="Q58" i="2"/>
  <c r="Q57" i="2"/>
  <c r="R57" i="2" s="1"/>
  <c r="Q56" i="2"/>
  <c r="R56" i="2" s="1"/>
  <c r="Q55" i="2"/>
  <c r="R55" i="2" s="1"/>
  <c r="R54" i="2"/>
  <c r="Q54" i="2"/>
  <c r="Q53" i="2"/>
  <c r="R53" i="2" s="1"/>
  <c r="Q52" i="2"/>
  <c r="R52" i="2" s="1"/>
  <c r="Q51" i="2"/>
  <c r="R51" i="2" s="1"/>
  <c r="R50" i="2"/>
  <c r="Q50" i="2"/>
  <c r="Q49" i="2"/>
  <c r="R49" i="2" s="1"/>
  <c r="Q48" i="2"/>
  <c r="R48" i="2" s="1"/>
  <c r="Q47" i="2"/>
  <c r="R47" i="2" s="1"/>
  <c r="R46" i="2"/>
  <c r="Q46" i="2"/>
  <c r="Q45" i="2"/>
  <c r="R45" i="2" s="1"/>
  <c r="Q44" i="2"/>
  <c r="R44" i="2" s="1"/>
  <c r="S40" i="2"/>
  <c r="R39" i="2"/>
  <c r="S39" i="2" s="1"/>
  <c r="R38" i="2"/>
  <c r="S38" i="2" s="1"/>
  <c r="S37" i="2"/>
  <c r="R37" i="2"/>
  <c r="S36" i="2"/>
  <c r="R36" i="2"/>
  <c r="R35" i="2"/>
  <c r="S35" i="2" s="1"/>
  <c r="R34" i="2"/>
  <c r="S34" i="2" s="1"/>
  <c r="S33" i="2"/>
  <c r="R33" i="2"/>
  <c r="S32" i="2"/>
  <c r="R32" i="2"/>
  <c r="R31" i="2"/>
  <c r="S31" i="2" s="1"/>
  <c r="R30" i="2"/>
  <c r="S30" i="2" s="1"/>
  <c r="S29" i="2"/>
  <c r="R29" i="2"/>
  <c r="S28" i="2"/>
  <c r="R28" i="2"/>
  <c r="R27" i="2"/>
  <c r="S27" i="2" s="1"/>
  <c r="R26" i="2"/>
  <c r="S26" i="2" s="1"/>
  <c r="S25" i="2"/>
  <c r="R25" i="2"/>
  <c r="S24" i="2"/>
  <c r="R24" i="2"/>
  <c r="R23" i="2"/>
  <c r="S23" i="2" s="1"/>
  <c r="Z19" i="2"/>
  <c r="AA19" i="2" s="1"/>
  <c r="AA18" i="2"/>
  <c r="Z18" i="2"/>
  <c r="AA17" i="2"/>
  <c r="AA16" i="2"/>
  <c r="Z15" i="2"/>
  <c r="AA15" i="2" s="1"/>
  <c r="Z14" i="2"/>
  <c r="AA14" i="2" s="1"/>
  <c r="AA13" i="2"/>
  <c r="Z13" i="2"/>
  <c r="Z12" i="2"/>
  <c r="AA12" i="2" s="1"/>
  <c r="Z11" i="2"/>
  <c r="AA11" i="2" s="1"/>
  <c r="Z10" i="2"/>
  <c r="AA10" i="2" s="1"/>
  <c r="AA9" i="2"/>
  <c r="Z9" i="2"/>
  <c r="Z8" i="2"/>
  <c r="AA8" i="2" s="1"/>
  <c r="Z7" i="2"/>
  <c r="AA7" i="2" s="1"/>
  <c r="Z6" i="2"/>
  <c r="AA6" i="2" s="1"/>
  <c r="AA5" i="2"/>
  <c r="Z5" i="2"/>
  <c r="Z4" i="2"/>
  <c r="AA4" i="2" s="1"/>
  <c r="Z3" i="2"/>
  <c r="AA3" i="2" s="1"/>
  <c r="H21" i="1"/>
  <c r="G21" i="1"/>
  <c r="F21" i="1"/>
  <c r="E21" i="1"/>
  <c r="H20" i="1"/>
  <c r="G20" i="1"/>
  <c r="F20" i="1"/>
  <c r="E20" i="1"/>
  <c r="H19" i="1"/>
  <c r="G19" i="1"/>
  <c r="F19" i="1"/>
  <c r="E19" i="1"/>
  <c r="H18" i="1"/>
  <c r="G18" i="1"/>
  <c r="F18" i="1"/>
  <c r="E18" i="1"/>
  <c r="H17" i="1"/>
  <c r="G17" i="1"/>
  <c r="F17" i="1"/>
  <c r="I17" i="1" s="1"/>
  <c r="E17" i="1"/>
  <c r="H16" i="1"/>
  <c r="G16" i="1"/>
  <c r="F16" i="1"/>
  <c r="E16" i="1"/>
  <c r="H15" i="1"/>
  <c r="G15" i="1"/>
  <c r="F15" i="1"/>
  <c r="E15" i="1"/>
  <c r="H14" i="1"/>
  <c r="G14" i="1"/>
  <c r="F14" i="1"/>
  <c r="E14" i="1"/>
  <c r="H13" i="1"/>
  <c r="G13" i="1"/>
  <c r="F13" i="1"/>
  <c r="E13" i="1"/>
  <c r="H12" i="1"/>
  <c r="G12" i="1"/>
  <c r="F12" i="1"/>
  <c r="E12" i="1"/>
  <c r="I12" i="1" s="1"/>
  <c r="H11" i="1"/>
  <c r="G11" i="1"/>
  <c r="F11" i="1"/>
  <c r="E11" i="1"/>
  <c r="H10" i="1"/>
  <c r="G10" i="1"/>
  <c r="F10" i="1"/>
  <c r="E10" i="1"/>
  <c r="I10" i="1" s="1"/>
  <c r="H9" i="1"/>
  <c r="G9" i="1"/>
  <c r="F9" i="1"/>
  <c r="E9" i="1"/>
  <c r="H8" i="1"/>
  <c r="G8" i="1"/>
  <c r="F8" i="1"/>
  <c r="E8" i="1"/>
  <c r="H7" i="1"/>
  <c r="G7" i="1"/>
  <c r="F7" i="1"/>
  <c r="E7" i="1"/>
  <c r="H6" i="1"/>
  <c r="G6" i="1"/>
  <c r="F6" i="1"/>
  <c r="E6" i="1"/>
  <c r="K5" i="1"/>
  <c r="H5" i="1"/>
  <c r="G5" i="1"/>
  <c r="F5" i="1"/>
  <c r="E5" i="1"/>
  <c r="I8" i="1" l="1"/>
  <c r="I18" i="1"/>
  <c r="I20" i="1"/>
  <c r="I9" i="1"/>
  <c r="I6" i="1"/>
  <c r="I5" i="1"/>
  <c r="I7" i="1"/>
  <c r="I14" i="1"/>
  <c r="I13" i="1"/>
  <c r="I15" i="1"/>
  <c r="I21" i="1"/>
  <c r="I16" i="1"/>
  <c r="I11" i="1"/>
  <c r="I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tc={43FC5F3B-74D7-4209-9C41-02BB90990705}</author>
    <author>tc={3E822B62-A3E9-4C82-9174-52D8A94A4EDA}</author>
    <author>tc={D19C68AC-8CBF-421E-A435-2DAC672D1D43}</author>
    <author>tc={123E7B1F-FA66-411B-831A-8EF3A4F5E98B}</author>
    <author>tc={6FAD8849-7F18-46D6-9217-AE563169D010}</author>
    <author>tc={136A35C9-570F-433A-BBA0-C69814F0E1BF}</author>
    <author>tc={37BE32E8-0835-416D-99B1-1186A38DED8A}</author>
    <author>tc={88DCA1C8-40E8-455F-AA1B-182991383418}</author>
    <author>tc={732C9357-86C0-4893-BAED-61FF80745B8A}</author>
  </authors>
  <commentList>
    <comment ref="K47" authorId="0" shapeId="0" xr:uid="{43FC5F3B-74D7-4209-9C41-02BB90990705}">
      <text>
        <t>[Threaded comment]
Your version of Excel allows you to read this threaded comment; however, any edits to it will get removed if the file is opened in a newer version of Excel. Learn more: https://go.microsoft.com/fwlink/?linkid=870924
Comment:
    La sobreeescritura debe tener los mismos datos</t>
      </text>
    </comment>
    <comment ref="P47" authorId="1" shapeId="0" xr:uid="{3E822B62-A3E9-4C82-9174-52D8A94A4EDA}">
      <text>
        <t>[Threaded comment]
Your version of Excel allows you to read this threaded comment; however, any edits to it will get removed if the file is opened in a newer version of Excel. Learn more: https://go.microsoft.com/fwlink/?linkid=870924
Comment:
    El atributo peso solo debería estar en la clase padre</t>
      </text>
    </comment>
    <comment ref="M48" authorId="2" shapeId="0" xr:uid="{D19C68AC-8CBF-421E-A435-2DAC672D1D43}">
      <text>
        <t>[Threaded comment]
Your version of Excel allows you to read this threaded comment; however, any edits to it will get removed if the file is opened in a newer version of Excel. Learn more: https://go.microsoft.com/fwlink/?linkid=870924
Comment:
    Esta en el sentido contrario</t>
      </text>
    </comment>
    <comment ref="N48" authorId="3" shapeId="0" xr:uid="{123E7B1F-FA66-411B-831A-8EF3A4F5E98B}">
      <text>
        <t>[Threaded comment]
Your version of Excel allows you to read this threaded comment; however, any edits to it will get removed if the file is opened in a newer version of Excel. Learn more: https://go.microsoft.com/fwlink/?linkid=870924
Comment:
    Sentido incorrecto</t>
      </text>
    </comment>
    <comment ref="M49" authorId="4" shapeId="0" xr:uid="{6FAD8849-7F18-46D6-9217-AE563169D010}">
      <text>
        <t>[Threaded comment]
Your version of Excel allows you to read this threaded comment; however, any edits to it will get removed if the file is opened in a newer version of Excel. Learn more: https://go.microsoft.com/fwlink/?linkid=870924
Comment:
    Debería ser una flecha no una relación de agregación</t>
      </text>
    </comment>
    <comment ref="E52" authorId="5" shapeId="0" xr:uid="{136A35C9-570F-433A-BBA0-C69814F0E1BF}">
      <text>
        <t>[Threaded comment]
Your version of Excel allows you to read this threaded comment; however, any edits to it will get removed if the file is opened in a newer version of Excel. Learn more: https://go.microsoft.com/fwlink/?linkid=870924
Comment:
    El* esta mal ubicado</t>
      </text>
    </comment>
    <comment ref="J55" authorId="6" shapeId="0" xr:uid="{37BE32E8-0835-416D-99B1-1186A38DED8A}">
      <text>
        <t>[Threaded comment]
Your version of Excel allows you to read this threaded comment; however, any edits to it will get removed if the file is opened in a newer version of Excel. Learn more: https://go.microsoft.com/fwlink/?linkid=870924
Comment:
    Es en animal grande no en animal pequeño</t>
      </text>
    </comment>
    <comment ref="M55" authorId="7" shapeId="0" xr:uid="{88DCA1C8-40E8-455F-AA1B-182991383418}">
      <text>
        <t>[Threaded comment]
Your version of Excel allows you to read this threaded comment; however, any edits to it will get removed if the file is opened in a newer version of Excel. Learn more: https://go.microsoft.com/fwlink/?linkid=870924
Comment:
    Debería ser de asociación</t>
      </text>
    </comment>
    <comment ref="F72" authorId="8" shapeId="0" xr:uid="{732C9357-86C0-4893-BAED-61FF80745B8A}">
      <text>
        <t>[Threaded comment]
Your version of Excel allows you to read this threaded comment; however, any edits to it will get removed if the file is opened in a newer version of Excel. Learn more: https://go.microsoft.com/fwlink/?linkid=870924
Comment:
    La relación sería de uso</t>
      </text>
    </comment>
  </commentList>
</comments>
</file>

<file path=xl/sharedStrings.xml><?xml version="1.0" encoding="utf-8"?>
<sst xmlns="http://schemas.openxmlformats.org/spreadsheetml/2006/main" count="283" uniqueCount="130">
  <si>
    <t>Resultados por punto</t>
  </si>
  <si>
    <t>20 pts</t>
  </si>
  <si>
    <t>5 pts</t>
  </si>
  <si>
    <t>10pts</t>
  </si>
  <si>
    <t>15pts</t>
  </si>
  <si>
    <t>CodigoLista</t>
  </si>
  <si>
    <t>Codigo</t>
  </si>
  <si>
    <t>Estudiante</t>
  </si>
  <si>
    <t>Punto 1</t>
  </si>
  <si>
    <t>Punto2a</t>
  </si>
  <si>
    <t>Punto2b</t>
  </si>
  <si>
    <t>Punto3</t>
  </si>
  <si>
    <t>Nota Final</t>
  </si>
  <si>
    <t>8956577</t>
  </si>
  <si>
    <t xml:space="preserve"> Pedroza Barrios,Edinson Steve</t>
  </si>
  <si>
    <t>8957833</t>
  </si>
  <si>
    <t>Aguado Valderrama,Juan Jose</t>
  </si>
  <si>
    <t>8957988</t>
  </si>
  <si>
    <t>Cespedes Mendez,Juan Paulo</t>
  </si>
  <si>
    <t>8959187</t>
  </si>
  <si>
    <t>Collazos Bravo,Emmanuel</t>
  </si>
  <si>
    <t>8960928</t>
  </si>
  <si>
    <t>Escobar Rueda,Isaac</t>
  </si>
  <si>
    <t>8959348</t>
  </si>
  <si>
    <t>Gomez Mendoza,Daniela</t>
  </si>
  <si>
    <t>8961789</t>
  </si>
  <si>
    <t>Hurtado Gonzalez,Stefania</t>
  </si>
  <si>
    <t>8960763</t>
  </si>
  <si>
    <t>Llanos Franco,Esteban David</t>
  </si>
  <si>
    <t>8957774</t>
  </si>
  <si>
    <t>Lopez Riani,Jose Miguel</t>
  </si>
  <si>
    <t>8959688</t>
  </si>
  <si>
    <t>Moreno Roldan,Jaime Andres</t>
  </si>
  <si>
    <t>8958765</t>
  </si>
  <si>
    <t>Nuñez Zapata,Daniel Alejandro</t>
  </si>
  <si>
    <t>8957985</t>
  </si>
  <si>
    <t>Peña Nieto,Santiago</t>
  </si>
  <si>
    <t>8952620</t>
  </si>
  <si>
    <t>Rios Rodriguez,Juan Fernando</t>
  </si>
  <si>
    <t>8952608</t>
  </si>
  <si>
    <t>Torres Murcia,Brenda Dayanna</t>
  </si>
  <si>
    <t>8958097</t>
  </si>
  <si>
    <t>Triana Villarraga,Juan Manuel</t>
  </si>
  <si>
    <t>8956583</t>
  </si>
  <si>
    <t>Valencia Sanchez,Jesus Antonio</t>
  </si>
  <si>
    <t>8961101</t>
  </si>
  <si>
    <t>Victoria Franco,Daniel</t>
  </si>
  <si>
    <t>Punto 1 ( max pts)</t>
  </si>
  <si>
    <t>Clases y atributos</t>
  </si>
  <si>
    <t>Métodos</t>
  </si>
  <si>
    <t>Relaciones</t>
  </si>
  <si>
    <t>Reserva ( 4 atributos)</t>
  </si>
  <si>
    <t>Persona (5 atributos)</t>
  </si>
  <si>
    <t>Propietario (2)</t>
  </si>
  <si>
    <t>Huesped (2)</t>
  </si>
  <si>
    <t>Hogar (4)</t>
  </si>
  <si>
    <t>Sistema (3)</t>
  </si>
  <si>
    <t>Evaluacion (5)</t>
  </si>
  <si>
    <t>ConsultarReservas</t>
  </si>
  <si>
    <t>ActualizarPuntaje</t>
  </si>
  <si>
    <t>CrearReserva</t>
  </si>
  <si>
    <t>LiberarReserva</t>
  </si>
  <si>
    <t>AgregarEvaluacion</t>
  </si>
  <si>
    <t>AgregarInfoHogar</t>
  </si>
  <si>
    <t>Agregacion entre sistema y reserva</t>
  </si>
  <si>
    <t>Agregacion entre sistema y persona</t>
  </si>
  <si>
    <t>Agregacion entre sistema y evaluacion</t>
  </si>
  <si>
    <t>Herencia Persona-Propietario</t>
  </si>
  <si>
    <t>Herencia Persona- Huesped</t>
  </si>
  <si>
    <t>Asociación- Reserva-Propietario</t>
  </si>
  <si>
    <t>Asociación- Reserva-Huesped</t>
  </si>
  <si>
    <t>Asociacion Evaluacion-Persona</t>
  </si>
  <si>
    <t>Asociacion Propietario-Hogar</t>
  </si>
  <si>
    <t>SUM</t>
  </si>
  <si>
    <t>Nota</t>
  </si>
  <si>
    <t>Punto 2a (max pts)</t>
  </si>
  <si>
    <t>Atributos en animal deberían ser protegidos</t>
  </si>
  <si>
    <t>En zoologico el vector animales debe ser de apuntadores</t>
  </si>
  <si>
    <t>Sobra atributo nombreVulgar en clases hijas</t>
  </si>
  <si>
    <t>Sobra atributo estaExistincion en clases hijas</t>
  </si>
  <si>
    <t>Falta atributo cuidadorUno en Animal</t>
  </si>
  <si>
    <t>Falta atributo cuidadorDos en Animal</t>
  </si>
  <si>
    <t>Atributo coordenada refugio es exclusivo para animales grandes</t>
  </si>
  <si>
    <t>Falta sobreescribir metodo calcularPrecioAlimento</t>
  </si>
  <si>
    <t>Falta en zoologico el método para mostrarAnimales</t>
  </si>
  <si>
    <t>Falta relacion de asociación entre animal y cuidador</t>
  </si>
  <si>
    <t>Falta relación de agregación entre Cuidador y Zoológico</t>
  </si>
  <si>
    <t>Incorrecta dirección relación entre zoologíco y animal</t>
  </si>
  <si>
    <t xml:space="preserve">Incorrecta relación entre animal y cuidador. </t>
  </si>
  <si>
    <t>Hay algun error incorrecto</t>
  </si>
  <si>
    <t>Total</t>
  </si>
  <si>
    <t>Nota del punto</t>
  </si>
  <si>
    <t>Punto 2b ( Max 10 pts)</t>
  </si>
  <si>
    <t>NO atributo nombreVulgar en clases hijas</t>
  </si>
  <si>
    <t>No atributo estaExistincion en clases hijas</t>
  </si>
  <si>
    <t>Tiene atributo cuidadorUno en Animal</t>
  </si>
  <si>
    <t>Tiene atributo cuidadorDos en Animal</t>
  </si>
  <si>
    <t>Sobreescribe metodo calcularPrecioAlimento</t>
  </si>
  <si>
    <t>Tiene en zoologico el método para mostrarAnimales</t>
  </si>
  <si>
    <t>Tiene relacion de asociación entre animal y cuidador</t>
  </si>
  <si>
    <t>Tiene relación de agregación entre Cuidador y Zoológico</t>
  </si>
  <si>
    <t>Tiene relación de asociación entre zoologíco y animal</t>
  </si>
  <si>
    <t xml:space="preserve">Hay algun error </t>
  </si>
  <si>
    <t>Punto 3 ( MAX 7 pts)</t>
  </si>
  <si>
    <t>El enunciado incluye un problema que requiere polimorfismo</t>
  </si>
  <si>
    <t>El enunciado incluye un problema que requiere relaciones de herencia</t>
  </si>
  <si>
    <t>El enunciado incluye un problema que requiere relaciones de asociación</t>
  </si>
  <si>
    <t>Ortografía</t>
  </si>
  <si>
    <t>Redacción</t>
  </si>
  <si>
    <t>El diagrama corresponde al enunciado</t>
  </si>
  <si>
    <t>Calidad del diagrama</t>
  </si>
  <si>
    <t>Suma</t>
  </si>
  <si>
    <t>NotaPunto</t>
  </si>
  <si>
    <t>Comentarios de mejora</t>
  </si>
  <si>
    <t>Definir salario debería saber a quien se lo va a definir. 
La relación de asociación entre UFC y Banco no es clara ni en el enunciado ni en el diagrama. 
Hay un problema de diseño pq según el enunciado años en la compañía no es un atributo común para las tres subclases .
Faltan algunas tildes
Se podría mejorar la redacción.</t>
  </si>
  <si>
    <t>Falta clae Juego.  En ver infoTrabajadores el parámetro no es muy claro, debería ser una colecció de la clase trabajador. Falta el método mostrar información en trabajador. Falta el método de la clase frontMan que permita ver la información del resto de los trabajadores. Con tu descripción parece mas bien que frontman debería heredar de Persona pero no de trabajador</t>
  </si>
  <si>
    <t xml:space="preserve">Faltó el polimorfismo. Podría ser algo por ejemplo como hidratarPersona() y que según el tipo de persona se tomara una bebida diferente.  Según tu enunciado la relación entre persona y Bebida es con el tipo de bebida no con la clase Bebida.  En sistema el mapa debe tener apuntadores a persona para que funcione el polimorfismo.  Podrías mejorar un poco la redacción para hacer el enunciado más claro. </t>
  </si>
  <si>
    <t>Falta método mostrarInformación en clase estudiante. No es claro qué debería hacer el método "evaluarConocimientos"</t>
  </si>
  <si>
    <t>Ojo con la dirección de las relaciones. La idea estaba buena. Faltaba solo un comportamiento diferente para cada deporte para que hubiera polimorfimo. Por ejemplo verificarGanador. Eso cambia por cada deporte.  Sobran las relaciones de asociación entre superate y cada tipo de deporte. Falta  algo en el enunciado para tener relación de asociación</t>
  </si>
  <si>
    <t>Punto3: Mario Bros: Esta bien pensando el polifmorfismo con el método enviar mensaje :)
ActivarBloque Debe recibir el bloque y la relación sería de uso</t>
  </si>
  <si>
    <t>Hay métodos descritos en el enunciado que el diagrama no tiene. Por ejemplo despacharAlimentacion()
Falta relación entre Medizzol y Animal . Hay relaciones entre cocina, animal y animal y auxiliar pero no es evidente cuales son los atributos que dan soporte a esas relaciones</t>
  </si>
  <si>
    <t>Sobra la relación de uso entre atracción y persona</t>
  </si>
  <si>
    <t>Punto 3: Podría mejorarse la redacción. Contiene todo lo que pedí</t>
  </si>
  <si>
    <t xml:space="preserve">Tiene más sentido que el menu este en el sistema no en Persona.  Los atributos de Persona deberían ser protegidos. La redacción esta flojita no se entiende bien porque hay muchas comas y pocos puntos. </t>
  </si>
  <si>
    <t>Falta el llamado desde sistema para pagar el parquedero. Este método debería recibir la hora de salida para poder hace el cálculo</t>
  </si>
  <si>
    <t>Muy completo el diagrama.  Esta muy copiable para futuros ejercicios de mis cursos :)</t>
  </si>
  <si>
    <t>Me gusta el  tema que escogiste. Falta sobreescribir el método calcularCosto en cada clase para que haya polimorfismo.  La colección de bicicletas en taller debe ser de apuntadores para que funcione el polimorfismo. Falta la relación de asociación entre cliente y bicicleta, pq un cliente tiene bicicleta.  Falta el metodo mostrar en bicicleta</t>
  </si>
  <si>
    <t>La redacción se podría mejorar, faltan tildes. Según la redacción una persona podría tener una colección de billetes. Faltaría también en banco el método para cambiarBilletes y cambiarMonedas. Denominación es un atributo de la clase billete. Así como tienenes el enunciado relamente no necesitarías herencia pq no se hace nada diferente según el tipo de billete</t>
  </si>
  <si>
    <t>Falto definir en el ejercicio algo que requiriera polimorfismo</t>
  </si>
  <si>
    <t>Los detalles de cada punto estan en la siguiente hoja. Hay casos en los que hay comentarios sobre las celdas.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</si>
</sst>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1"/>
      <color rgb="FF000000"/>
      <name val="SansSerif"/>
      <family val="2"/>
    </font>
    <font>
      <sz val="10"/>
      <color rgb="FF000000"/>
      <name val="SansSerif"/>
      <family val="2"/>
    </font>
    <font>
      <sz val="10"/>
      <color indexed="8"/>
      <name val="Verdana"/>
      <family val="2"/>
    </font>
    <font>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s>
  <borders count="3">
    <border>
      <left/>
      <right/>
      <top/>
      <bottom/>
      <diagonal/>
    </border>
    <border>
      <left/>
      <right/>
      <top/>
      <bottom style="medium">
        <color indexed="64"/>
      </bottom>
      <diagonal/>
    </border>
    <border>
      <left/>
      <right/>
      <top style="thin">
        <color auto="1"/>
      </top>
      <bottom style="medium">
        <color auto="1"/>
      </bottom>
      <diagonal/>
    </border>
  </borders>
  <cellStyleXfs count="3">
    <xf numFmtId="0" fontId="0" fillId="0" borderId="0"/>
    <xf numFmtId="9" fontId="1" fillId="0" borderId="0" applyFont="0" applyFill="0" applyBorder="0" applyAlignment="0" applyProtection="0"/>
    <xf numFmtId="0" fontId="3" fillId="0" borderId="0"/>
  </cellStyleXfs>
  <cellXfs count="26">
    <xf numFmtId="0" fontId="0" fillId="0" borderId="0" xfId="0"/>
    <xf numFmtId="0" fontId="2" fillId="0" borderId="0" xfId="0" applyFont="1"/>
    <xf numFmtId="0" fontId="0" fillId="0" borderId="0" xfId="0" applyAlignment="1">
      <alignment horizontal="center" vertical="center"/>
    </xf>
    <xf numFmtId="9" fontId="0" fillId="0" borderId="0" xfId="1" applyFont="1" applyAlignment="1">
      <alignment horizontal="center" vertical="center"/>
    </xf>
    <xf numFmtId="0" fontId="4" fillId="2" borderId="1" xfId="2" applyFont="1" applyFill="1" applyBorder="1" applyAlignment="1">
      <alignment horizontal="center"/>
    </xf>
    <xf numFmtId="0" fontId="4" fillId="2" borderId="1" xfId="2" applyFont="1" applyFill="1" applyBorder="1" applyAlignment="1">
      <alignment horizontal="center" vertical="center"/>
    </xf>
    <xf numFmtId="0" fontId="4" fillId="2" borderId="2" xfId="2" applyFont="1" applyFill="1" applyBorder="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164" fontId="0" fillId="0" borderId="0" xfId="0" applyNumberFormat="1" applyAlignment="1">
      <alignment horizontal="center" vertical="center" wrapText="1"/>
    </xf>
    <xf numFmtId="164" fontId="3" fillId="0" borderId="0" xfId="2" applyNumberFormat="1" applyAlignment="1">
      <alignment horizontal="center" vertical="center"/>
    </xf>
    <xf numFmtId="164" fontId="0" fillId="0" borderId="0" xfId="0" applyNumberFormat="1" applyAlignment="1">
      <alignment horizontal="center" vertical="center"/>
    </xf>
    <xf numFmtId="164" fontId="7" fillId="3" borderId="0" xfId="0" applyNumberFormat="1" applyFont="1" applyFill="1" applyAlignment="1">
      <alignment horizontal="center" vertical="center"/>
    </xf>
    <xf numFmtId="0" fontId="6" fillId="0" borderId="0" xfId="0" applyFont="1" applyAlignment="1">
      <alignment vertical="center" wrapText="1"/>
    </xf>
    <xf numFmtId="165" fontId="0" fillId="0" borderId="0" xfId="0" applyNumberFormat="1" applyAlignment="1">
      <alignment horizontal="center" wrapText="1"/>
    </xf>
    <xf numFmtId="164" fontId="3" fillId="0" borderId="0" xfId="2" applyNumberFormat="1"/>
    <xf numFmtId="164" fontId="3" fillId="3" borderId="0" xfId="2" applyNumberFormat="1" applyFill="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4" fillId="2" borderId="0" xfId="2" applyFont="1" applyFill="1" applyAlignment="1">
      <alignment horizontal="center" vertical="center"/>
    </xf>
    <xf numFmtId="0" fontId="0" fillId="0" borderId="0" xfId="0" applyAlignment="1">
      <alignment horizontal="center" vertical="center" wrapText="1"/>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4" fillId="2" borderId="1" xfId="2" applyFont="1" applyFill="1" applyBorder="1" applyAlignment="1">
      <alignment vertical="center"/>
    </xf>
  </cellXfs>
  <cellStyles count="3">
    <cellStyle name="Normal" xfId="0" builtinId="0"/>
    <cellStyle name="Normal 2" xfId="2" xr:uid="{2EA5BE7F-1F62-4899-AFBA-E764EF198AE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IT/equipoDinamita/Clases/POO-2021-2/NotasPOO2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es"/>
      <sheetName val="Main"/>
      <sheetName val="ABET"/>
      <sheetName val="Proy1"/>
      <sheetName val="DetProy1"/>
      <sheetName val="Parcial"/>
      <sheetName val="DetParcialABET"/>
      <sheetName val="HorarioSust1"/>
      <sheetName val="DetParcialResultados"/>
      <sheetName val="Rubrica Parcial"/>
      <sheetName val="Ensayos"/>
      <sheetName val="DetallesEnsayo"/>
      <sheetName val="DetEnsayAbet"/>
      <sheetName val="TareaDebugger"/>
      <sheetName val="TareaDiseñoProp"/>
      <sheetName val="DetDiseñoProp"/>
      <sheetName val="DetTareaDebugger"/>
      <sheetName val="Sheet1"/>
    </sheetNames>
    <sheetDataSet>
      <sheetData sheetId="0"/>
      <sheetData sheetId="1"/>
      <sheetData sheetId="2"/>
      <sheetData sheetId="3"/>
      <sheetData sheetId="4"/>
      <sheetData sheetId="5"/>
      <sheetData sheetId="6">
        <row r="6">
          <cell r="F6">
            <v>3.9772727272727271</v>
          </cell>
          <cell r="K6">
            <v>3.1818181818181817</v>
          </cell>
          <cell r="N6">
            <v>2.6923076923076925</v>
          </cell>
          <cell r="S6">
            <v>3.5714285714285721</v>
          </cell>
        </row>
        <row r="7">
          <cell r="F7">
            <v>3.8636363636363638</v>
          </cell>
          <cell r="K7">
            <v>5</v>
          </cell>
          <cell r="N7">
            <v>3.8461538461538463</v>
          </cell>
          <cell r="S7">
            <v>3.1428571428571423</v>
          </cell>
        </row>
        <row r="8">
          <cell r="F8">
            <v>3.4090909090909092</v>
          </cell>
          <cell r="K8">
            <v>3.6363636363636362</v>
          </cell>
          <cell r="N8">
            <v>1.9230769230769231</v>
          </cell>
          <cell r="S8">
            <v>3.7142857142857144</v>
          </cell>
        </row>
        <row r="9">
          <cell r="F9">
            <v>3.8636363636363638</v>
          </cell>
          <cell r="K9">
            <v>3.8636363636363638</v>
          </cell>
          <cell r="N9">
            <v>2.3076923076923075</v>
          </cell>
          <cell r="S9">
            <v>4.5714285714285712</v>
          </cell>
        </row>
        <row r="10">
          <cell r="F10">
            <v>4.4318181818181817</v>
          </cell>
          <cell r="K10">
            <v>3.6363636363636362</v>
          </cell>
          <cell r="N10">
            <v>3.0769230769230771</v>
          </cell>
          <cell r="S10">
            <v>3.2857142857142856</v>
          </cell>
        </row>
        <row r="11">
          <cell r="F11">
            <v>3.9772727272727271</v>
          </cell>
          <cell r="K11">
            <v>4.3181818181818183</v>
          </cell>
          <cell r="N11">
            <v>3.0769230769230771</v>
          </cell>
          <cell r="S11">
            <v>4.5714285714285712</v>
          </cell>
        </row>
        <row r="12">
          <cell r="F12">
            <v>3.9772727272727271</v>
          </cell>
          <cell r="K12">
            <v>4.5454545454545459</v>
          </cell>
          <cell r="N12">
            <v>3.0769230769230771</v>
          </cell>
          <cell r="S12">
            <v>3.4285714285714284</v>
          </cell>
        </row>
        <row r="13">
          <cell r="F13">
            <v>4.5454545454545459</v>
          </cell>
          <cell r="K13">
            <v>4.0909090909090908</v>
          </cell>
          <cell r="N13">
            <v>2.6923076923076925</v>
          </cell>
          <cell r="S13">
            <v>4.2142857142857144</v>
          </cell>
        </row>
        <row r="14">
          <cell r="F14">
            <v>3.6363636363636362</v>
          </cell>
          <cell r="K14">
            <v>3.1818181818181817</v>
          </cell>
          <cell r="N14">
            <v>3.4615384615384617</v>
          </cell>
          <cell r="S14">
            <v>4.7857142857142856</v>
          </cell>
        </row>
        <row r="15">
          <cell r="F15">
            <v>4.5454545454545459</v>
          </cell>
          <cell r="K15">
            <v>4.0909090909090908</v>
          </cell>
          <cell r="N15">
            <v>2.6923076923076925</v>
          </cell>
          <cell r="S15">
            <v>4.6428571428571432</v>
          </cell>
        </row>
        <row r="16">
          <cell r="F16">
            <v>4.5454545454545459</v>
          </cell>
          <cell r="K16">
            <v>4.0909090909090908</v>
          </cell>
          <cell r="N16">
            <v>2.6923076923076925</v>
          </cell>
          <cell r="S16">
            <v>4.5</v>
          </cell>
        </row>
        <row r="17">
          <cell r="F17">
            <v>4.5454545454545459</v>
          </cell>
          <cell r="K17">
            <v>4.5454545454545459</v>
          </cell>
          <cell r="N17">
            <v>4.615384615384615</v>
          </cell>
          <cell r="S17">
            <v>5</v>
          </cell>
        </row>
        <row r="18">
          <cell r="F18">
            <v>3.9772727272727271</v>
          </cell>
          <cell r="K18">
            <v>2.7272727272727271</v>
          </cell>
          <cell r="N18">
            <v>1.9230769230769231</v>
          </cell>
          <cell r="S18">
            <v>4.5</v>
          </cell>
        </row>
        <row r="19">
          <cell r="F19">
            <v>0</v>
          </cell>
          <cell r="K19">
            <v>0</v>
          </cell>
          <cell r="N19">
            <v>0</v>
          </cell>
          <cell r="S19">
            <v>0</v>
          </cell>
        </row>
        <row r="20">
          <cell r="F20">
            <v>0</v>
          </cell>
          <cell r="K20">
            <v>0</v>
          </cell>
          <cell r="N20">
            <v>0</v>
          </cell>
          <cell r="S20">
            <v>0</v>
          </cell>
        </row>
        <row r="21">
          <cell r="F21">
            <v>4.3181818181818183</v>
          </cell>
          <cell r="K21">
            <v>5</v>
          </cell>
          <cell r="N21">
            <v>5</v>
          </cell>
          <cell r="S21">
            <v>3.2857142857142856</v>
          </cell>
        </row>
        <row r="22">
          <cell r="F22">
            <v>4.5454545454545459</v>
          </cell>
          <cell r="K22">
            <v>4.0909090909090908</v>
          </cell>
          <cell r="N22">
            <v>2.6923076923076925</v>
          </cell>
          <cell r="S22">
            <v>4.1428571428571432</v>
          </cell>
        </row>
      </sheetData>
      <sheetData sheetId="7"/>
      <sheetData sheetId="8"/>
      <sheetData sheetId="9"/>
      <sheetData sheetId="10"/>
      <sheetData sheetId="11"/>
      <sheetData sheetId="12"/>
      <sheetData sheetId="13"/>
      <sheetData sheetId="14"/>
      <sheetData sheetId="15"/>
      <sheetData sheetId="16"/>
      <sheetData sheetId="1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7" dT="2021-11-27T23:16:12.42" personId="{00000000-0000-0000-0000-000000000000}" id="{43FC5F3B-74D7-4209-9C41-02BB90990705}">
    <text>La sobreeescritura debe tener los mismos datos</text>
  </threadedComment>
  <threadedComment ref="P47" dT="2021-11-27T23:17:09.42" personId="{00000000-0000-0000-0000-000000000000}" id="{3E822B62-A3E9-4C82-9174-52D8A94A4EDA}">
    <text>El atributo peso solo debería estar en la clase padre</text>
  </threadedComment>
  <threadedComment ref="M48" dT="2021-11-27T23:21:13.41" personId="{00000000-0000-0000-0000-000000000000}" id="{D19C68AC-8CBF-421E-A435-2DAC672D1D43}">
    <text>Esta en el sentido contrario</text>
  </threadedComment>
  <threadedComment ref="N48" dT="2021-11-27T23:21:43.39" personId="{00000000-0000-0000-0000-000000000000}" id="{123E7B1F-FA66-411B-831A-8EF3A4F5E98B}">
    <text>Sentido incorrecto</text>
  </threadedComment>
  <threadedComment ref="M49" dT="2021-11-27T23:27:48.26" personId="{00000000-0000-0000-0000-000000000000}" id="{6FAD8849-7F18-46D6-9217-AE563169D010}">
    <text>Debería ser una flecha no una relación de agregación</text>
  </threadedComment>
  <threadedComment ref="E52" dT="2021-11-27T23:39:52.95" personId="{00000000-0000-0000-0000-000000000000}" id="{136A35C9-570F-433A-BBA0-C69814F0E1BF}">
    <text>El* esta mal ubicado</text>
  </threadedComment>
  <threadedComment ref="J55" dT="2021-11-27T23:45:02.95" personId="{00000000-0000-0000-0000-000000000000}" id="{37BE32E8-0835-416D-99B1-1186A38DED8A}">
    <text>Es en animal grande no en animal pequeño</text>
  </threadedComment>
  <threadedComment ref="M55" dT="2021-11-27T23:44:42.22" personId="{00000000-0000-0000-0000-000000000000}" id="{88DCA1C8-40E8-455F-AA1B-182991383418}">
    <text>Debería ser de asociación</text>
  </threadedComment>
  <threadedComment ref="F72" dT="2021-11-28T00:34:19.67" personId="{00000000-0000-0000-0000-000000000000}" id="{732C9357-86C0-4893-BAED-61FF80745B8A}">
    <text>La relación sería de uso</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549E3-2359-4057-B9C2-24659F563D11}">
  <dimension ref="B1:K26"/>
  <sheetViews>
    <sheetView tabSelected="1" workbookViewId="0">
      <selection activeCell="C26" sqref="C26"/>
    </sheetView>
  </sheetViews>
  <sheetFormatPr defaultRowHeight="15"/>
  <cols>
    <col min="2" max="2" width="12" customWidth="1"/>
    <col min="3" max="3" width="11.140625" customWidth="1"/>
    <col min="4" max="4" width="22.7109375" hidden="1" customWidth="1"/>
    <col min="5" max="10" width="11.42578125" customWidth="1"/>
    <col min="11" max="11" width="29.140625" customWidth="1"/>
    <col min="12" max="12" width="15.42578125" customWidth="1"/>
  </cols>
  <sheetData>
    <row r="1" spans="2:11">
      <c r="D1" s="1" t="s">
        <v>0</v>
      </c>
    </row>
    <row r="2" spans="2:11">
      <c r="E2" s="2" t="s">
        <v>1</v>
      </c>
      <c r="F2" s="2" t="s">
        <v>2</v>
      </c>
      <c r="G2" s="2" t="s">
        <v>3</v>
      </c>
      <c r="H2" s="2" t="s">
        <v>4</v>
      </c>
    </row>
    <row r="3" spans="2:11">
      <c r="E3" s="3">
        <v>0.4</v>
      </c>
      <c r="F3" s="3">
        <v>0.1</v>
      </c>
      <c r="G3" s="3">
        <v>0.2</v>
      </c>
      <c r="H3" s="3">
        <v>0.3</v>
      </c>
    </row>
    <row r="4" spans="2:11" ht="16.5" thickBot="1">
      <c r="B4" s="4" t="s">
        <v>5</v>
      </c>
      <c r="C4" s="4" t="s">
        <v>6</v>
      </c>
      <c r="D4" s="4" t="s">
        <v>7</v>
      </c>
      <c r="E4" s="5" t="s">
        <v>8</v>
      </c>
      <c r="F4" s="5" t="s">
        <v>9</v>
      </c>
      <c r="G4" s="5" t="s">
        <v>10</v>
      </c>
      <c r="H4" s="5" t="s">
        <v>11</v>
      </c>
      <c r="I4" s="6" t="s">
        <v>12</v>
      </c>
    </row>
    <row r="5" spans="2:11" ht="25.5">
      <c r="B5" s="7">
        <v>1</v>
      </c>
      <c r="C5" s="7" t="s">
        <v>13</v>
      </c>
      <c r="D5" s="8" t="s">
        <v>14</v>
      </c>
      <c r="E5" s="9">
        <f>[1]DetParcialABET!F6</f>
        <v>3.9772727272727271</v>
      </c>
      <c r="F5" s="10">
        <f>[1]DetParcialABET!N6</f>
        <v>2.6923076923076925</v>
      </c>
      <c r="G5" s="10">
        <f>[1]DetParcialABET!K6</f>
        <v>3.1818181818181817</v>
      </c>
      <c r="H5" s="11">
        <f>[1]DetParcialABET!S6</f>
        <v>3.5714285714285721</v>
      </c>
      <c r="I5" s="12">
        <f>E5*$E$3+F5*$F$3+G5*$G$3+H5*$H$3</f>
        <v>3.5679320679320679</v>
      </c>
      <c r="K5">
        <f>5*20%</f>
        <v>1</v>
      </c>
    </row>
    <row r="6" spans="2:11" ht="25.5">
      <c r="B6" s="7">
        <v>2</v>
      </c>
      <c r="C6" s="7" t="s">
        <v>15</v>
      </c>
      <c r="D6" s="8" t="s">
        <v>16</v>
      </c>
      <c r="E6" s="9">
        <f>[1]DetParcialABET!F7</f>
        <v>3.8636363636363638</v>
      </c>
      <c r="F6" s="10">
        <f>[1]DetParcialABET!N7</f>
        <v>3.8461538461538463</v>
      </c>
      <c r="G6" s="10">
        <f>[1]DetParcialABET!K7</f>
        <v>5</v>
      </c>
      <c r="H6" s="11">
        <f>[1]DetParcialABET!S7</f>
        <v>3.1428571428571423</v>
      </c>
      <c r="I6" s="12">
        <f t="shared" ref="I6:I21" si="0">E6*$E$3+F6*$F$3+G6*$G$3+H6*$H$3</f>
        <v>3.8729270729270726</v>
      </c>
    </row>
    <row r="7" spans="2:11" ht="25.5">
      <c r="B7" s="7">
        <v>3</v>
      </c>
      <c r="C7" s="7" t="s">
        <v>17</v>
      </c>
      <c r="D7" s="8" t="s">
        <v>18</v>
      </c>
      <c r="E7" s="9">
        <f>[1]DetParcialABET!F8</f>
        <v>3.4090909090909092</v>
      </c>
      <c r="F7" s="10">
        <f>[1]DetParcialABET!N8</f>
        <v>1.9230769230769231</v>
      </c>
      <c r="G7" s="10">
        <f>[1]DetParcialABET!K8</f>
        <v>3.6363636363636362</v>
      </c>
      <c r="H7" s="11">
        <f>[1]DetParcialABET!S8</f>
        <v>3.7142857142857144</v>
      </c>
      <c r="I7" s="12">
        <f t="shared" si="0"/>
        <v>3.3975024975024977</v>
      </c>
    </row>
    <row r="8" spans="2:11" ht="25.5">
      <c r="B8" s="7">
        <v>4</v>
      </c>
      <c r="C8" s="7" t="s">
        <v>19</v>
      </c>
      <c r="D8" s="8" t="s">
        <v>20</v>
      </c>
      <c r="E8" s="9">
        <f>[1]DetParcialABET!F9</f>
        <v>3.8636363636363638</v>
      </c>
      <c r="F8" s="10">
        <f>[1]DetParcialABET!N9</f>
        <v>2.3076923076923075</v>
      </c>
      <c r="G8" s="10">
        <f>[1]DetParcialABET!K9</f>
        <v>3.8636363636363638</v>
      </c>
      <c r="H8" s="11">
        <f>[1]DetParcialABET!S9</f>
        <v>4.5714285714285712</v>
      </c>
      <c r="I8" s="12">
        <f t="shared" si="0"/>
        <v>3.9203796203796202</v>
      </c>
    </row>
    <row r="9" spans="2:11" ht="15.75">
      <c r="B9" s="7">
        <v>5</v>
      </c>
      <c r="C9" s="7" t="s">
        <v>21</v>
      </c>
      <c r="D9" s="8" t="s">
        <v>22</v>
      </c>
      <c r="E9" s="9">
        <f>[1]DetParcialABET!F10</f>
        <v>4.4318181818181817</v>
      </c>
      <c r="F9" s="10">
        <f>[1]DetParcialABET!N10</f>
        <v>3.0769230769230771</v>
      </c>
      <c r="G9" s="10">
        <f>[1]DetParcialABET!K10</f>
        <v>3.6363636363636362</v>
      </c>
      <c r="H9" s="11">
        <f>[1]DetParcialABET!S10</f>
        <v>3.2857142857142856</v>
      </c>
      <c r="I9" s="12">
        <f t="shared" si="0"/>
        <v>3.7934065934065933</v>
      </c>
    </row>
    <row r="10" spans="2:11" ht="15.75">
      <c r="B10" s="7">
        <v>6</v>
      </c>
      <c r="C10" s="7" t="s">
        <v>23</v>
      </c>
      <c r="D10" s="8" t="s">
        <v>24</v>
      </c>
      <c r="E10" s="9">
        <f>[1]DetParcialABET!F11</f>
        <v>3.9772727272727271</v>
      </c>
      <c r="F10" s="10">
        <f>[1]DetParcialABET!N11</f>
        <v>3.0769230769230771</v>
      </c>
      <c r="G10" s="10">
        <f>[1]DetParcialABET!K11</f>
        <v>4.3181818181818183</v>
      </c>
      <c r="H10" s="11">
        <f>[1]DetParcialABET!S11</f>
        <v>4.5714285714285712</v>
      </c>
      <c r="I10" s="12">
        <f t="shared" si="0"/>
        <v>4.1336663336663335</v>
      </c>
    </row>
    <row r="11" spans="2:11" ht="25.5">
      <c r="B11" s="7">
        <v>7</v>
      </c>
      <c r="C11" s="7" t="s">
        <v>25</v>
      </c>
      <c r="D11" s="8" t="s">
        <v>26</v>
      </c>
      <c r="E11" s="9">
        <f>[1]DetParcialABET!F12</f>
        <v>3.9772727272727271</v>
      </c>
      <c r="F11" s="10">
        <f>[1]DetParcialABET!N12</f>
        <v>3.0769230769230771</v>
      </c>
      <c r="G11" s="10">
        <f>[1]DetParcialABET!K12</f>
        <v>4.5454545454545459</v>
      </c>
      <c r="H11" s="11">
        <f>[1]DetParcialABET!S12</f>
        <v>3.4285714285714284</v>
      </c>
      <c r="I11" s="12">
        <f t="shared" si="0"/>
        <v>3.836263736263736</v>
      </c>
    </row>
    <row r="12" spans="2:11" ht="25.5">
      <c r="B12" s="7">
        <v>8</v>
      </c>
      <c r="C12" s="7" t="s">
        <v>27</v>
      </c>
      <c r="D12" s="8" t="s">
        <v>28</v>
      </c>
      <c r="E12" s="9">
        <f>[1]DetParcialABET!F13</f>
        <v>4.5454545454545459</v>
      </c>
      <c r="F12" s="10">
        <f>[1]DetParcialABET!N13</f>
        <v>2.6923076923076925</v>
      </c>
      <c r="G12" s="10">
        <f>[1]DetParcialABET!K13</f>
        <v>4.0909090909090908</v>
      </c>
      <c r="H12" s="11">
        <f>[1]DetParcialABET!S13</f>
        <v>4.2142857142857144</v>
      </c>
      <c r="I12" s="12">
        <f t="shared" si="0"/>
        <v>4.1698801198801201</v>
      </c>
    </row>
    <row r="13" spans="2:11" ht="15.75">
      <c r="B13" s="7">
        <v>9</v>
      </c>
      <c r="C13" s="7" t="s">
        <v>29</v>
      </c>
      <c r="D13" s="8" t="s">
        <v>30</v>
      </c>
      <c r="E13" s="9">
        <f>[1]DetParcialABET!F14</f>
        <v>3.6363636363636362</v>
      </c>
      <c r="F13" s="10">
        <f>[1]DetParcialABET!N14</f>
        <v>3.4615384615384617</v>
      </c>
      <c r="G13" s="10">
        <f>[1]DetParcialABET!K14</f>
        <v>3.1818181818181817</v>
      </c>
      <c r="H13" s="11">
        <f>[1]DetParcialABET!S14</f>
        <v>4.7857142857142856</v>
      </c>
      <c r="I13" s="12">
        <f t="shared" si="0"/>
        <v>3.8727772227772226</v>
      </c>
    </row>
    <row r="14" spans="2:11" ht="25.5">
      <c r="B14" s="7">
        <v>10</v>
      </c>
      <c r="C14" s="7" t="s">
        <v>31</v>
      </c>
      <c r="D14" s="8" t="s">
        <v>32</v>
      </c>
      <c r="E14" s="9">
        <f>[1]DetParcialABET!F15</f>
        <v>4.5454545454545459</v>
      </c>
      <c r="F14" s="10">
        <f>[1]DetParcialABET!N15</f>
        <v>2.6923076923076925</v>
      </c>
      <c r="G14" s="10">
        <f>[1]DetParcialABET!K15</f>
        <v>4.0909090909090908</v>
      </c>
      <c r="H14" s="11">
        <f>[1]DetParcialABET!S15</f>
        <v>4.6428571428571432</v>
      </c>
      <c r="I14" s="12">
        <f t="shared" si="0"/>
        <v>4.2984515484515491</v>
      </c>
    </row>
    <row r="15" spans="2:11" ht="25.5">
      <c r="B15" s="7">
        <v>11</v>
      </c>
      <c r="C15" s="7" t="s">
        <v>33</v>
      </c>
      <c r="D15" s="8" t="s">
        <v>34</v>
      </c>
      <c r="E15" s="9">
        <f>[1]DetParcialABET!F16</f>
        <v>4.5454545454545459</v>
      </c>
      <c r="F15" s="10">
        <f>[1]DetParcialABET!N16</f>
        <v>2.6923076923076925</v>
      </c>
      <c r="G15" s="10">
        <f>[1]DetParcialABET!K16</f>
        <v>4.0909090909090908</v>
      </c>
      <c r="H15" s="11">
        <f>[1]DetParcialABET!S16</f>
        <v>4.5</v>
      </c>
      <c r="I15" s="12">
        <f t="shared" si="0"/>
        <v>4.2555944055944055</v>
      </c>
    </row>
    <row r="16" spans="2:11" ht="15.75">
      <c r="B16" s="7">
        <v>12</v>
      </c>
      <c r="C16" s="7" t="s">
        <v>35</v>
      </c>
      <c r="D16" s="8" t="s">
        <v>36</v>
      </c>
      <c r="E16" s="9">
        <f>[1]DetParcialABET!F17</f>
        <v>4.5454545454545459</v>
      </c>
      <c r="F16" s="10">
        <f>[1]DetParcialABET!N17</f>
        <v>4.615384615384615</v>
      </c>
      <c r="G16" s="10">
        <f>[1]DetParcialABET!K17</f>
        <v>4.5454545454545459</v>
      </c>
      <c r="H16" s="11">
        <f>[1]DetParcialABET!S17</f>
        <v>5</v>
      </c>
      <c r="I16" s="12">
        <f t="shared" si="0"/>
        <v>4.6888111888111892</v>
      </c>
    </row>
    <row r="17" spans="2:9" ht="25.5">
      <c r="B17" s="7">
        <v>13</v>
      </c>
      <c r="C17" s="7" t="s">
        <v>37</v>
      </c>
      <c r="D17" s="8" t="s">
        <v>38</v>
      </c>
      <c r="E17" s="9">
        <f>[1]DetParcialABET!F18</f>
        <v>3.9772727272727271</v>
      </c>
      <c r="F17" s="10">
        <f>[1]DetParcialABET!N18</f>
        <v>1.9230769230769231</v>
      </c>
      <c r="G17" s="10">
        <f>[1]DetParcialABET!K18</f>
        <v>2.7272727272727271</v>
      </c>
      <c r="H17" s="11">
        <f>[1]DetParcialABET!S18</f>
        <v>4.5</v>
      </c>
      <c r="I17" s="12">
        <f t="shared" si="0"/>
        <v>3.678671328671328</v>
      </c>
    </row>
    <row r="18" spans="2:9" ht="25.5">
      <c r="B18" s="7">
        <v>14</v>
      </c>
      <c r="C18" s="7" t="s">
        <v>39</v>
      </c>
      <c r="D18" s="8" t="s">
        <v>40</v>
      </c>
      <c r="E18" s="9">
        <f>[1]DetParcialABET!F19</f>
        <v>0</v>
      </c>
      <c r="F18" s="10">
        <f>[1]DetParcialABET!N19</f>
        <v>0</v>
      </c>
      <c r="G18" s="10">
        <f>[1]DetParcialABET!K19</f>
        <v>0</v>
      </c>
      <c r="H18" s="11">
        <f>[1]DetParcialABET!S19</f>
        <v>0</v>
      </c>
      <c r="I18" s="12">
        <f t="shared" si="0"/>
        <v>0</v>
      </c>
    </row>
    <row r="19" spans="2:9" ht="25.5">
      <c r="B19" s="7">
        <v>15</v>
      </c>
      <c r="C19" s="7" t="s">
        <v>41</v>
      </c>
      <c r="D19" s="8" t="s">
        <v>42</v>
      </c>
      <c r="E19" s="9">
        <f>[1]DetParcialABET!F20</f>
        <v>0</v>
      </c>
      <c r="F19" s="10">
        <f>[1]DetParcialABET!N20</f>
        <v>0</v>
      </c>
      <c r="G19" s="10">
        <f>[1]DetParcialABET!K20</f>
        <v>0</v>
      </c>
      <c r="H19" s="11">
        <f>[1]DetParcialABET!S20</f>
        <v>0</v>
      </c>
      <c r="I19" s="12">
        <f t="shared" si="0"/>
        <v>0</v>
      </c>
    </row>
    <row r="20" spans="2:9" ht="25.5">
      <c r="B20" s="7">
        <v>16</v>
      </c>
      <c r="C20" s="7" t="s">
        <v>43</v>
      </c>
      <c r="D20" s="8" t="s">
        <v>44</v>
      </c>
      <c r="E20" s="9">
        <f>[1]DetParcialABET!F21</f>
        <v>4.3181818181818183</v>
      </c>
      <c r="F20" s="10">
        <f>[1]DetParcialABET!N21</f>
        <v>5</v>
      </c>
      <c r="G20" s="10">
        <f>[1]DetParcialABET!K21</f>
        <v>5</v>
      </c>
      <c r="H20" s="11">
        <f>[1]DetParcialABET!S21</f>
        <v>3.2857142857142856</v>
      </c>
      <c r="I20" s="12">
        <f t="shared" si="0"/>
        <v>4.2129870129870133</v>
      </c>
    </row>
    <row r="21" spans="2:9" ht="15.75">
      <c r="B21" s="7">
        <v>17</v>
      </c>
      <c r="C21" s="7" t="s">
        <v>45</v>
      </c>
      <c r="D21" s="8" t="s">
        <v>46</v>
      </c>
      <c r="E21" s="9">
        <f>[1]DetParcialABET!F22</f>
        <v>4.5454545454545459</v>
      </c>
      <c r="F21" s="10">
        <f>[1]DetParcialABET!N22</f>
        <v>2.6923076923076925</v>
      </c>
      <c r="G21" s="10">
        <f>[1]DetParcialABET!K22</f>
        <v>4.0909090909090908</v>
      </c>
      <c r="H21" s="11">
        <f>[1]DetParcialABET!S22</f>
        <v>4.1428571428571432</v>
      </c>
      <c r="I21" s="12">
        <f t="shared" si="0"/>
        <v>4.1484515484515487</v>
      </c>
    </row>
    <row r="22" spans="2:9" ht="15.75">
      <c r="B22" s="7"/>
      <c r="C22" s="7"/>
      <c r="D22" s="13"/>
      <c r="E22" s="14"/>
      <c r="F22" s="15"/>
      <c r="G22" s="15"/>
      <c r="I22" s="16"/>
    </row>
    <row r="26" spans="2:9">
      <c r="C26"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B760-83E4-4F6E-A5ED-9655A5C0E397}">
  <dimension ref="A1:AA83"/>
  <sheetViews>
    <sheetView topLeftCell="A19" workbookViewId="0">
      <selection activeCell="G13" sqref="G13"/>
    </sheetView>
  </sheetViews>
  <sheetFormatPr defaultRowHeight="15"/>
  <cols>
    <col min="1" max="1" width="12" style="2" customWidth="1"/>
    <col min="2" max="2" width="11.140625" style="2" customWidth="1"/>
    <col min="3" max="3" width="22.7109375" style="2" hidden="1" customWidth="1"/>
    <col min="4" max="11" width="13" style="2" customWidth="1"/>
    <col min="12" max="12" width="14.140625" style="2" customWidth="1"/>
    <col min="13" max="27" width="13" style="2" customWidth="1"/>
    <col min="28" max="16384" width="9.140625" style="2"/>
  </cols>
  <sheetData>
    <row r="1" spans="1:27">
      <c r="A1" s="17" t="s">
        <v>47</v>
      </c>
      <c r="B1" s="17"/>
      <c r="C1" s="17">
        <v>22</v>
      </c>
      <c r="D1" s="18" t="s">
        <v>48</v>
      </c>
      <c r="E1" s="18"/>
      <c r="F1" s="18"/>
      <c r="G1" s="18"/>
      <c r="H1" s="18"/>
      <c r="I1" s="18"/>
      <c r="J1" s="18"/>
      <c r="K1" s="19"/>
      <c r="L1" s="19" t="s">
        <v>49</v>
      </c>
      <c r="M1" s="19"/>
      <c r="N1" s="19"/>
      <c r="O1" s="19"/>
      <c r="P1" s="19"/>
      <c r="Q1" s="19"/>
      <c r="R1" s="20" t="s">
        <v>50</v>
      </c>
      <c r="S1" s="19"/>
      <c r="T1" s="19"/>
      <c r="U1" s="19"/>
      <c r="V1" s="19"/>
      <c r="W1" s="19"/>
      <c r="X1" s="19"/>
      <c r="Y1" s="19"/>
    </row>
    <row r="2" spans="1:27" ht="60.75" thickBot="1">
      <c r="A2" s="5" t="s">
        <v>5</v>
      </c>
      <c r="B2" s="5" t="s">
        <v>6</v>
      </c>
      <c r="C2" s="5" t="s">
        <v>7</v>
      </c>
      <c r="D2" s="20" t="s">
        <v>51</v>
      </c>
      <c r="E2" s="20" t="s">
        <v>52</v>
      </c>
      <c r="F2" s="20" t="s">
        <v>53</v>
      </c>
      <c r="G2" s="20" t="s">
        <v>54</v>
      </c>
      <c r="H2" s="20" t="s">
        <v>55</v>
      </c>
      <c r="I2" s="20" t="s">
        <v>56</v>
      </c>
      <c r="J2" s="20" t="s">
        <v>57</v>
      </c>
      <c r="K2" s="20" t="s">
        <v>58</v>
      </c>
      <c r="L2" s="20" t="s">
        <v>59</v>
      </c>
      <c r="M2" s="20" t="s">
        <v>60</v>
      </c>
      <c r="N2" s="20" t="s">
        <v>61</v>
      </c>
      <c r="O2" s="20" t="s">
        <v>62</v>
      </c>
      <c r="P2" s="20" t="s">
        <v>63</v>
      </c>
      <c r="Q2" s="20" t="s">
        <v>64</v>
      </c>
      <c r="R2" s="20" t="s">
        <v>65</v>
      </c>
      <c r="S2" s="20" t="s">
        <v>66</v>
      </c>
      <c r="T2" s="20" t="s">
        <v>67</v>
      </c>
      <c r="U2" s="20" t="s">
        <v>68</v>
      </c>
      <c r="V2" s="20" t="s">
        <v>69</v>
      </c>
      <c r="W2" s="20" t="s">
        <v>70</v>
      </c>
      <c r="X2" s="20" t="s">
        <v>71</v>
      </c>
      <c r="Y2" s="20" t="s">
        <v>72</v>
      </c>
      <c r="Z2" s="19" t="s">
        <v>73</v>
      </c>
      <c r="AA2" s="19" t="s">
        <v>74</v>
      </c>
    </row>
    <row r="3" spans="1:27" ht="25.5">
      <c r="A3" s="7">
        <v>1</v>
      </c>
      <c r="B3" s="7" t="s">
        <v>13</v>
      </c>
      <c r="C3" s="8" t="s">
        <v>14</v>
      </c>
      <c r="D3" s="2">
        <v>1</v>
      </c>
      <c r="E3" s="2">
        <v>1</v>
      </c>
      <c r="F3" s="2">
        <v>1</v>
      </c>
      <c r="G3" s="2">
        <v>1</v>
      </c>
      <c r="H3" s="2">
        <v>1</v>
      </c>
      <c r="I3" s="2">
        <v>1</v>
      </c>
      <c r="J3" s="2">
        <v>1</v>
      </c>
      <c r="K3" s="2">
        <v>0</v>
      </c>
      <c r="L3" s="2">
        <v>0</v>
      </c>
      <c r="M3" s="2">
        <v>1</v>
      </c>
      <c r="N3" s="2">
        <v>1</v>
      </c>
      <c r="O3" s="2">
        <v>1</v>
      </c>
      <c r="P3" s="2">
        <v>1</v>
      </c>
      <c r="Q3" s="2">
        <v>1</v>
      </c>
      <c r="R3" s="2">
        <v>1</v>
      </c>
      <c r="S3" s="2">
        <v>1</v>
      </c>
      <c r="T3" s="2">
        <v>1</v>
      </c>
      <c r="U3" s="2">
        <v>1</v>
      </c>
      <c r="V3" s="2">
        <v>0</v>
      </c>
      <c r="W3" s="2">
        <v>0</v>
      </c>
      <c r="X3" s="2">
        <v>0.5</v>
      </c>
      <c r="Y3" s="2">
        <v>1</v>
      </c>
      <c r="Z3" s="2">
        <f t="shared" ref="Z3:Z15" si="0">SUM(D3:Y3)</f>
        <v>17.5</v>
      </c>
      <c r="AA3" s="11">
        <f>(Z3*5)/$C$1</f>
        <v>3.9772727272727271</v>
      </c>
    </row>
    <row r="4" spans="1:27" ht="25.5">
      <c r="A4" s="7">
        <v>2</v>
      </c>
      <c r="B4" s="7" t="s">
        <v>15</v>
      </c>
      <c r="C4" s="8" t="s">
        <v>16</v>
      </c>
      <c r="D4" s="2">
        <v>1</v>
      </c>
      <c r="E4" s="2">
        <v>1</v>
      </c>
      <c r="F4" s="2">
        <v>0.5</v>
      </c>
      <c r="G4" s="2">
        <v>1</v>
      </c>
      <c r="H4" s="2">
        <v>1</v>
      </c>
      <c r="I4" s="2">
        <v>1</v>
      </c>
      <c r="J4" s="2">
        <v>1</v>
      </c>
      <c r="K4" s="2">
        <v>0</v>
      </c>
      <c r="L4" s="2">
        <v>0</v>
      </c>
      <c r="M4" s="2">
        <v>1</v>
      </c>
      <c r="N4" s="2">
        <v>1</v>
      </c>
      <c r="O4" s="2">
        <v>1</v>
      </c>
      <c r="P4" s="2">
        <v>1</v>
      </c>
      <c r="Q4" s="2">
        <v>1</v>
      </c>
      <c r="R4" s="2">
        <v>0.5</v>
      </c>
      <c r="S4" s="2">
        <v>1</v>
      </c>
      <c r="T4" s="2">
        <v>1</v>
      </c>
      <c r="U4" s="2">
        <v>1</v>
      </c>
      <c r="V4" s="2">
        <v>0.5</v>
      </c>
      <c r="W4" s="2">
        <v>0.5</v>
      </c>
      <c r="X4" s="2">
        <v>1</v>
      </c>
      <c r="Y4" s="2">
        <v>0</v>
      </c>
      <c r="Z4" s="2">
        <f t="shared" si="0"/>
        <v>17</v>
      </c>
      <c r="AA4" s="11">
        <f t="shared" ref="AA4:AA19" si="1">(Z4*5)/$C$1</f>
        <v>3.8636363636363638</v>
      </c>
    </row>
    <row r="5" spans="1:27" ht="25.5">
      <c r="A5" s="7">
        <v>3</v>
      </c>
      <c r="B5" s="7" t="s">
        <v>17</v>
      </c>
      <c r="C5" s="8" t="s">
        <v>18</v>
      </c>
      <c r="D5" s="2">
        <v>1</v>
      </c>
      <c r="E5" s="2">
        <v>1</v>
      </c>
      <c r="F5" s="2">
        <v>0.5</v>
      </c>
      <c r="G5" s="2">
        <v>1</v>
      </c>
      <c r="H5" s="2">
        <v>1</v>
      </c>
      <c r="I5" s="2">
        <v>1</v>
      </c>
      <c r="J5" s="2">
        <v>1</v>
      </c>
      <c r="K5" s="2">
        <v>0</v>
      </c>
      <c r="L5" s="2">
        <v>0</v>
      </c>
      <c r="M5" s="2">
        <v>0.5</v>
      </c>
      <c r="N5" s="2">
        <v>0.5</v>
      </c>
      <c r="O5" s="2">
        <v>0.5</v>
      </c>
      <c r="P5" s="2">
        <v>1</v>
      </c>
      <c r="Q5" s="2">
        <v>0</v>
      </c>
      <c r="R5" s="2">
        <v>1</v>
      </c>
      <c r="S5" s="2">
        <v>1</v>
      </c>
      <c r="T5" s="2">
        <v>1</v>
      </c>
      <c r="U5" s="2">
        <v>1</v>
      </c>
      <c r="V5" s="2">
        <v>0.5</v>
      </c>
      <c r="W5" s="2">
        <v>0.5</v>
      </c>
      <c r="X5" s="2">
        <v>1</v>
      </c>
      <c r="Y5" s="2">
        <v>0</v>
      </c>
      <c r="Z5" s="2">
        <f t="shared" si="0"/>
        <v>15</v>
      </c>
      <c r="AA5" s="11">
        <f t="shared" si="1"/>
        <v>3.4090909090909092</v>
      </c>
    </row>
    <row r="6" spans="1:27" ht="25.5">
      <c r="A6" s="7">
        <v>4</v>
      </c>
      <c r="B6" s="7" t="s">
        <v>19</v>
      </c>
      <c r="C6" s="8" t="s">
        <v>20</v>
      </c>
      <c r="D6" s="2">
        <v>1</v>
      </c>
      <c r="E6" s="2">
        <v>1</v>
      </c>
      <c r="F6" s="2">
        <v>1</v>
      </c>
      <c r="G6" s="2">
        <v>1</v>
      </c>
      <c r="H6" s="2">
        <v>1</v>
      </c>
      <c r="I6" s="2">
        <v>1</v>
      </c>
      <c r="J6" s="2">
        <v>0.5</v>
      </c>
      <c r="K6" s="2">
        <v>0</v>
      </c>
      <c r="L6" s="2">
        <v>0</v>
      </c>
      <c r="M6" s="2">
        <v>0</v>
      </c>
      <c r="N6" s="2">
        <v>1</v>
      </c>
      <c r="O6" s="2">
        <v>1</v>
      </c>
      <c r="P6" s="2">
        <v>1</v>
      </c>
      <c r="Q6" s="2">
        <v>1</v>
      </c>
      <c r="R6" s="2">
        <v>1</v>
      </c>
      <c r="S6" s="2">
        <v>1</v>
      </c>
      <c r="T6" s="2">
        <v>1</v>
      </c>
      <c r="U6" s="2">
        <v>1</v>
      </c>
      <c r="V6" s="2">
        <v>0.5</v>
      </c>
      <c r="W6" s="2">
        <v>0.5</v>
      </c>
      <c r="X6" s="2">
        <v>0.5</v>
      </c>
      <c r="Y6" s="2">
        <v>1</v>
      </c>
      <c r="Z6" s="2">
        <f t="shared" si="0"/>
        <v>17</v>
      </c>
      <c r="AA6" s="11">
        <f t="shared" si="1"/>
        <v>3.8636363636363638</v>
      </c>
    </row>
    <row r="7" spans="1:27">
      <c r="A7" s="7">
        <v>5</v>
      </c>
      <c r="B7" s="7" t="s">
        <v>21</v>
      </c>
      <c r="C7" s="8" t="s">
        <v>22</v>
      </c>
      <c r="D7" s="2">
        <v>1</v>
      </c>
      <c r="E7" s="2">
        <v>1</v>
      </c>
      <c r="F7" s="2">
        <v>1</v>
      </c>
      <c r="G7" s="2">
        <v>1</v>
      </c>
      <c r="H7" s="2">
        <v>1</v>
      </c>
      <c r="I7" s="2">
        <v>1</v>
      </c>
      <c r="J7" s="2">
        <v>1</v>
      </c>
      <c r="L7" s="2">
        <v>1</v>
      </c>
      <c r="M7" s="2">
        <v>1</v>
      </c>
      <c r="N7" s="2">
        <v>1</v>
      </c>
      <c r="O7" s="2">
        <v>1</v>
      </c>
      <c r="P7" s="2">
        <v>1</v>
      </c>
      <c r="Q7" s="2">
        <v>1</v>
      </c>
      <c r="R7" s="2">
        <v>1</v>
      </c>
      <c r="S7" s="2">
        <v>1</v>
      </c>
      <c r="T7" s="2">
        <v>1</v>
      </c>
      <c r="U7" s="2">
        <v>1</v>
      </c>
      <c r="V7" s="2">
        <v>0.5</v>
      </c>
      <c r="W7" s="2">
        <v>0.5</v>
      </c>
      <c r="X7" s="2">
        <v>0.5</v>
      </c>
      <c r="Y7" s="2">
        <v>1</v>
      </c>
      <c r="Z7" s="2">
        <f t="shared" si="0"/>
        <v>19.5</v>
      </c>
      <c r="AA7" s="11">
        <f t="shared" si="1"/>
        <v>4.4318181818181817</v>
      </c>
    </row>
    <row r="8" spans="1:27">
      <c r="A8" s="7">
        <v>6</v>
      </c>
      <c r="B8" s="7" t="s">
        <v>23</v>
      </c>
      <c r="C8" s="8" t="s">
        <v>24</v>
      </c>
      <c r="D8" s="2">
        <v>1</v>
      </c>
      <c r="E8" s="2">
        <v>1</v>
      </c>
      <c r="F8" s="2">
        <v>1</v>
      </c>
      <c r="G8" s="2">
        <v>1</v>
      </c>
      <c r="H8" s="2">
        <v>1</v>
      </c>
      <c r="I8" s="2">
        <v>1</v>
      </c>
      <c r="J8" s="2">
        <v>0.5</v>
      </c>
      <c r="K8" s="2">
        <v>0</v>
      </c>
      <c r="L8" s="2">
        <v>1</v>
      </c>
      <c r="M8" s="2">
        <v>1</v>
      </c>
      <c r="N8" s="2">
        <v>0</v>
      </c>
      <c r="O8" s="2">
        <v>1</v>
      </c>
      <c r="P8" s="2">
        <v>1</v>
      </c>
      <c r="Q8" s="2">
        <v>1</v>
      </c>
      <c r="R8" s="2">
        <v>1</v>
      </c>
      <c r="S8" s="2">
        <v>0</v>
      </c>
      <c r="T8" s="2">
        <v>1</v>
      </c>
      <c r="U8" s="2">
        <v>1</v>
      </c>
      <c r="V8" s="2">
        <v>1</v>
      </c>
      <c r="W8" s="2">
        <v>1</v>
      </c>
      <c r="X8" s="2">
        <v>0</v>
      </c>
      <c r="Y8" s="2">
        <v>1</v>
      </c>
      <c r="Z8" s="2">
        <f t="shared" si="0"/>
        <v>17.5</v>
      </c>
      <c r="AA8" s="11">
        <f t="shared" si="1"/>
        <v>3.9772727272727271</v>
      </c>
    </row>
    <row r="9" spans="1:27" ht="25.5">
      <c r="A9" s="7">
        <v>7</v>
      </c>
      <c r="B9" s="7" t="s">
        <v>25</v>
      </c>
      <c r="C9" s="8" t="s">
        <v>26</v>
      </c>
      <c r="D9" s="2">
        <v>1</v>
      </c>
      <c r="E9" s="2">
        <v>1</v>
      </c>
      <c r="F9" s="2">
        <v>0.5</v>
      </c>
      <c r="G9" s="2">
        <v>1</v>
      </c>
      <c r="H9" s="2">
        <v>1</v>
      </c>
      <c r="I9" s="2">
        <v>1</v>
      </c>
      <c r="J9" s="2">
        <v>1</v>
      </c>
      <c r="K9" s="2">
        <v>0</v>
      </c>
      <c r="L9" s="2">
        <v>0</v>
      </c>
      <c r="M9" s="2">
        <v>1</v>
      </c>
      <c r="N9" s="2">
        <v>1</v>
      </c>
      <c r="O9" s="2">
        <v>1</v>
      </c>
      <c r="P9" s="2">
        <v>1</v>
      </c>
      <c r="Q9" s="2">
        <v>1</v>
      </c>
      <c r="R9" s="2">
        <v>1</v>
      </c>
      <c r="S9" s="2">
        <v>1</v>
      </c>
      <c r="T9" s="2">
        <v>1</v>
      </c>
      <c r="U9" s="2">
        <v>1</v>
      </c>
      <c r="V9" s="2">
        <v>0</v>
      </c>
      <c r="W9" s="2">
        <v>0</v>
      </c>
      <c r="X9" s="2">
        <v>1</v>
      </c>
      <c r="Y9" s="2">
        <v>1</v>
      </c>
      <c r="Z9" s="2">
        <f t="shared" si="0"/>
        <v>17.5</v>
      </c>
      <c r="AA9" s="11">
        <f t="shared" si="1"/>
        <v>3.9772727272727271</v>
      </c>
    </row>
    <row r="10" spans="1:27" ht="25.5">
      <c r="A10" s="7">
        <v>8</v>
      </c>
      <c r="B10" s="7" t="s">
        <v>27</v>
      </c>
      <c r="C10" s="8" t="s">
        <v>28</v>
      </c>
      <c r="D10" s="2">
        <v>1</v>
      </c>
      <c r="E10" s="2">
        <v>1</v>
      </c>
      <c r="F10" s="2">
        <v>1</v>
      </c>
      <c r="G10" s="2">
        <v>1</v>
      </c>
      <c r="H10" s="2">
        <v>1</v>
      </c>
      <c r="I10" s="2">
        <v>1</v>
      </c>
      <c r="J10" s="2">
        <v>1</v>
      </c>
      <c r="K10" s="2">
        <v>0</v>
      </c>
      <c r="L10" s="2">
        <v>0</v>
      </c>
      <c r="M10" s="2">
        <v>1</v>
      </c>
      <c r="N10" s="2">
        <v>1</v>
      </c>
      <c r="O10" s="2">
        <v>1</v>
      </c>
      <c r="P10" s="2">
        <v>1</v>
      </c>
      <c r="Q10" s="2">
        <v>1</v>
      </c>
      <c r="R10" s="2">
        <v>1</v>
      </c>
      <c r="S10" s="2">
        <v>1</v>
      </c>
      <c r="T10" s="2">
        <v>1</v>
      </c>
      <c r="U10" s="2">
        <v>1</v>
      </c>
      <c r="V10" s="2">
        <v>1</v>
      </c>
      <c r="W10" s="2">
        <v>1</v>
      </c>
      <c r="X10" s="2">
        <v>1</v>
      </c>
      <c r="Y10" s="2">
        <v>1</v>
      </c>
      <c r="Z10" s="2">
        <f t="shared" si="0"/>
        <v>20</v>
      </c>
      <c r="AA10" s="11">
        <f t="shared" si="1"/>
        <v>4.5454545454545459</v>
      </c>
    </row>
    <row r="11" spans="1:27">
      <c r="A11" s="7">
        <v>9</v>
      </c>
      <c r="B11" s="7" t="s">
        <v>29</v>
      </c>
      <c r="C11" s="8" t="s">
        <v>30</v>
      </c>
      <c r="D11" s="2">
        <v>0.5</v>
      </c>
      <c r="E11" s="2">
        <v>1</v>
      </c>
      <c r="F11" s="2">
        <v>1</v>
      </c>
      <c r="G11" s="2">
        <v>1</v>
      </c>
      <c r="H11" s="2">
        <v>1</v>
      </c>
      <c r="I11" s="2">
        <v>1</v>
      </c>
      <c r="J11" s="2">
        <v>0.5</v>
      </c>
      <c r="K11" s="2">
        <v>0</v>
      </c>
      <c r="L11" s="2">
        <v>0</v>
      </c>
      <c r="M11" s="2">
        <v>1</v>
      </c>
      <c r="N11" s="2">
        <v>1</v>
      </c>
      <c r="O11" s="2">
        <v>1</v>
      </c>
      <c r="P11" s="2">
        <v>1</v>
      </c>
      <c r="Q11" s="2">
        <v>1</v>
      </c>
      <c r="R11" s="2">
        <v>1</v>
      </c>
      <c r="S11" s="2">
        <v>1</v>
      </c>
      <c r="T11" s="2">
        <v>1</v>
      </c>
      <c r="U11" s="2">
        <v>1</v>
      </c>
      <c r="V11" s="2">
        <v>0</v>
      </c>
      <c r="W11" s="2">
        <v>0</v>
      </c>
      <c r="X11" s="2">
        <v>0</v>
      </c>
      <c r="Y11" s="2">
        <v>1</v>
      </c>
      <c r="Z11" s="2">
        <f t="shared" si="0"/>
        <v>16</v>
      </c>
      <c r="AA11" s="11">
        <f t="shared" si="1"/>
        <v>3.6363636363636362</v>
      </c>
    </row>
    <row r="12" spans="1:27" ht="25.5">
      <c r="A12" s="7">
        <v>10</v>
      </c>
      <c r="B12" s="7" t="s">
        <v>31</v>
      </c>
      <c r="C12" s="8" t="s">
        <v>32</v>
      </c>
      <c r="D12" s="2">
        <v>1</v>
      </c>
      <c r="E12" s="2">
        <v>1</v>
      </c>
      <c r="F12" s="2">
        <v>1</v>
      </c>
      <c r="G12" s="2">
        <v>1</v>
      </c>
      <c r="H12" s="2">
        <v>1</v>
      </c>
      <c r="I12" s="2">
        <v>1</v>
      </c>
      <c r="J12" s="2">
        <v>1</v>
      </c>
      <c r="K12" s="2">
        <v>0</v>
      </c>
      <c r="L12" s="2">
        <v>0</v>
      </c>
      <c r="M12" s="2">
        <v>1</v>
      </c>
      <c r="N12" s="2">
        <v>1</v>
      </c>
      <c r="O12" s="2">
        <v>1</v>
      </c>
      <c r="P12" s="2">
        <v>1</v>
      </c>
      <c r="Q12" s="2">
        <v>1</v>
      </c>
      <c r="R12" s="2">
        <v>1</v>
      </c>
      <c r="S12" s="2">
        <v>1</v>
      </c>
      <c r="T12" s="2">
        <v>1</v>
      </c>
      <c r="U12" s="2">
        <v>1</v>
      </c>
      <c r="V12" s="2">
        <v>1</v>
      </c>
      <c r="W12" s="2">
        <v>1</v>
      </c>
      <c r="X12" s="2">
        <v>1</v>
      </c>
      <c r="Y12" s="2">
        <v>1</v>
      </c>
      <c r="Z12" s="2">
        <f t="shared" si="0"/>
        <v>20</v>
      </c>
      <c r="AA12" s="11">
        <f t="shared" si="1"/>
        <v>4.5454545454545459</v>
      </c>
    </row>
    <row r="13" spans="1:27" ht="25.5">
      <c r="A13" s="7">
        <v>11</v>
      </c>
      <c r="B13" s="7" t="s">
        <v>33</v>
      </c>
      <c r="C13" s="8" t="s">
        <v>34</v>
      </c>
      <c r="D13" s="2">
        <v>1</v>
      </c>
      <c r="E13" s="2">
        <v>1</v>
      </c>
      <c r="F13" s="2">
        <v>1</v>
      </c>
      <c r="G13" s="2">
        <v>1</v>
      </c>
      <c r="H13" s="2">
        <v>1</v>
      </c>
      <c r="I13" s="2">
        <v>1</v>
      </c>
      <c r="J13" s="2">
        <v>1</v>
      </c>
      <c r="K13" s="2">
        <v>0</v>
      </c>
      <c r="L13" s="2">
        <v>0</v>
      </c>
      <c r="M13" s="2">
        <v>1</v>
      </c>
      <c r="N13" s="2">
        <v>1</v>
      </c>
      <c r="O13" s="2">
        <v>1</v>
      </c>
      <c r="P13" s="2">
        <v>1</v>
      </c>
      <c r="Q13" s="2">
        <v>1</v>
      </c>
      <c r="R13" s="2">
        <v>1</v>
      </c>
      <c r="S13" s="2">
        <v>1</v>
      </c>
      <c r="T13" s="2">
        <v>1</v>
      </c>
      <c r="U13" s="2">
        <v>1</v>
      </c>
      <c r="V13" s="2">
        <v>1</v>
      </c>
      <c r="W13" s="2">
        <v>1</v>
      </c>
      <c r="X13" s="2">
        <v>1</v>
      </c>
      <c r="Y13" s="2">
        <v>1</v>
      </c>
      <c r="Z13" s="2">
        <f t="shared" si="0"/>
        <v>20</v>
      </c>
      <c r="AA13" s="11">
        <f t="shared" si="1"/>
        <v>4.5454545454545459</v>
      </c>
    </row>
    <row r="14" spans="1:27">
      <c r="A14" s="7">
        <v>12</v>
      </c>
      <c r="B14" s="7" t="s">
        <v>35</v>
      </c>
      <c r="C14" s="8" t="s">
        <v>36</v>
      </c>
      <c r="D14" s="2">
        <v>1</v>
      </c>
      <c r="E14" s="2">
        <v>1</v>
      </c>
      <c r="F14" s="2">
        <v>1</v>
      </c>
      <c r="G14" s="2">
        <v>1</v>
      </c>
      <c r="H14" s="2">
        <v>1</v>
      </c>
      <c r="I14" s="2">
        <v>1</v>
      </c>
      <c r="J14" s="2">
        <v>1</v>
      </c>
      <c r="K14" s="2">
        <v>0</v>
      </c>
      <c r="L14" s="2">
        <v>1</v>
      </c>
      <c r="M14" s="2">
        <v>1</v>
      </c>
      <c r="N14" s="2">
        <v>1</v>
      </c>
      <c r="O14" s="2">
        <v>1</v>
      </c>
      <c r="P14" s="2">
        <v>1</v>
      </c>
      <c r="Q14" s="2">
        <v>1</v>
      </c>
      <c r="R14" s="2">
        <v>1</v>
      </c>
      <c r="S14" s="2">
        <v>1</v>
      </c>
      <c r="T14" s="2">
        <v>1</v>
      </c>
      <c r="U14" s="2">
        <v>1</v>
      </c>
      <c r="V14" s="2">
        <v>1</v>
      </c>
      <c r="W14" s="2">
        <v>1</v>
      </c>
      <c r="X14" s="2">
        <v>0</v>
      </c>
      <c r="Y14" s="2">
        <v>1</v>
      </c>
      <c r="Z14" s="2">
        <f t="shared" si="0"/>
        <v>20</v>
      </c>
      <c r="AA14" s="11">
        <f t="shared" si="1"/>
        <v>4.5454545454545459</v>
      </c>
    </row>
    <row r="15" spans="1:27" ht="25.5">
      <c r="A15" s="7">
        <v>13</v>
      </c>
      <c r="B15" s="7" t="s">
        <v>37</v>
      </c>
      <c r="C15" s="8" t="s">
        <v>38</v>
      </c>
      <c r="D15" s="2">
        <v>1</v>
      </c>
      <c r="E15" s="2">
        <v>1</v>
      </c>
      <c r="F15" s="2">
        <v>0.5</v>
      </c>
      <c r="G15" s="2">
        <v>1</v>
      </c>
      <c r="H15" s="2">
        <v>1</v>
      </c>
      <c r="I15" s="2">
        <v>1</v>
      </c>
      <c r="J15" s="2">
        <v>1</v>
      </c>
      <c r="K15" s="2">
        <v>0</v>
      </c>
      <c r="L15" s="2">
        <v>0</v>
      </c>
      <c r="M15" s="2">
        <v>1</v>
      </c>
      <c r="N15" s="2">
        <v>1</v>
      </c>
      <c r="O15" s="2">
        <v>1</v>
      </c>
      <c r="P15" s="2">
        <v>1</v>
      </c>
      <c r="Q15" s="2">
        <v>1</v>
      </c>
      <c r="R15" s="2">
        <v>1</v>
      </c>
      <c r="S15" s="2">
        <v>1</v>
      </c>
      <c r="T15" s="2">
        <v>1</v>
      </c>
      <c r="U15" s="2">
        <v>1</v>
      </c>
      <c r="V15" s="2">
        <v>0</v>
      </c>
      <c r="W15" s="2">
        <v>0</v>
      </c>
      <c r="X15" s="2">
        <v>1</v>
      </c>
      <c r="Y15" s="2">
        <v>1</v>
      </c>
      <c r="Z15" s="2">
        <f t="shared" si="0"/>
        <v>17.5</v>
      </c>
      <c r="AA15" s="11">
        <f t="shared" si="1"/>
        <v>3.9772727272727271</v>
      </c>
    </row>
    <row r="16" spans="1:27" ht="25.5">
      <c r="A16" s="7">
        <v>14</v>
      </c>
      <c r="B16" s="7" t="s">
        <v>39</v>
      </c>
      <c r="C16" s="8" t="s">
        <v>40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11">
        <f t="shared" si="1"/>
        <v>0</v>
      </c>
    </row>
    <row r="17" spans="1:27" ht="25.5">
      <c r="A17" s="7">
        <v>15</v>
      </c>
      <c r="B17" s="7" t="s">
        <v>41</v>
      </c>
      <c r="C17" s="8" t="s">
        <v>42</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11">
        <f t="shared" si="1"/>
        <v>0</v>
      </c>
    </row>
    <row r="18" spans="1:27" ht="25.5">
      <c r="A18" s="7">
        <v>16</v>
      </c>
      <c r="B18" s="7" t="s">
        <v>43</v>
      </c>
      <c r="C18" s="8" t="s">
        <v>44</v>
      </c>
      <c r="D18" s="2">
        <v>1</v>
      </c>
      <c r="E18" s="2">
        <v>1</v>
      </c>
      <c r="F18" s="2">
        <v>1</v>
      </c>
      <c r="G18" s="2">
        <v>1</v>
      </c>
      <c r="H18" s="2">
        <v>1</v>
      </c>
      <c r="I18" s="2">
        <v>1</v>
      </c>
      <c r="J18" s="2">
        <v>1</v>
      </c>
      <c r="K18" s="2">
        <v>0</v>
      </c>
      <c r="L18" s="2">
        <v>0</v>
      </c>
      <c r="M18" s="2">
        <v>1</v>
      </c>
      <c r="N18" s="2">
        <v>1</v>
      </c>
      <c r="O18" s="2">
        <v>0.5</v>
      </c>
      <c r="P18" s="2">
        <v>1</v>
      </c>
      <c r="Q18" s="2">
        <v>1</v>
      </c>
      <c r="R18" s="2">
        <v>1</v>
      </c>
      <c r="S18" s="2">
        <v>1</v>
      </c>
      <c r="T18" s="2">
        <v>1</v>
      </c>
      <c r="U18" s="2">
        <v>1</v>
      </c>
      <c r="V18" s="2">
        <v>1</v>
      </c>
      <c r="W18" s="2">
        <v>1</v>
      </c>
      <c r="X18" s="2">
        <v>0.5</v>
      </c>
      <c r="Y18" s="2">
        <v>1</v>
      </c>
      <c r="Z18" s="2">
        <f>SUM(D18:Y18)</f>
        <v>19</v>
      </c>
      <c r="AA18" s="11">
        <f t="shared" si="1"/>
        <v>4.3181818181818183</v>
      </c>
    </row>
    <row r="19" spans="1:27">
      <c r="A19" s="7">
        <v>17</v>
      </c>
      <c r="B19" s="7" t="s">
        <v>45</v>
      </c>
      <c r="C19" s="8" t="s">
        <v>46</v>
      </c>
      <c r="D19" s="2">
        <v>1</v>
      </c>
      <c r="E19" s="2">
        <v>1</v>
      </c>
      <c r="F19" s="2">
        <v>1</v>
      </c>
      <c r="G19" s="2">
        <v>1</v>
      </c>
      <c r="H19" s="2">
        <v>1</v>
      </c>
      <c r="I19" s="2">
        <v>1</v>
      </c>
      <c r="J19" s="2">
        <v>1</v>
      </c>
      <c r="K19" s="2">
        <v>0</v>
      </c>
      <c r="L19" s="2">
        <v>0</v>
      </c>
      <c r="M19" s="2">
        <v>1</v>
      </c>
      <c r="N19" s="2">
        <v>1</v>
      </c>
      <c r="O19" s="2">
        <v>1</v>
      </c>
      <c r="P19" s="2">
        <v>1</v>
      </c>
      <c r="Q19" s="2">
        <v>1</v>
      </c>
      <c r="R19" s="2">
        <v>1</v>
      </c>
      <c r="S19" s="2">
        <v>1</v>
      </c>
      <c r="T19" s="2">
        <v>1</v>
      </c>
      <c r="U19" s="2">
        <v>1</v>
      </c>
      <c r="V19" s="2">
        <v>1</v>
      </c>
      <c r="W19" s="2">
        <v>1</v>
      </c>
      <c r="X19" s="2">
        <v>1</v>
      </c>
      <c r="Y19" s="2">
        <v>1</v>
      </c>
      <c r="Z19" s="2">
        <f>SUM(D19:Y19)</f>
        <v>20</v>
      </c>
      <c r="AA19" s="11">
        <f t="shared" si="1"/>
        <v>4.5454545454545459</v>
      </c>
    </row>
    <row r="20" spans="1:27">
      <c r="A20" s="7"/>
      <c r="B20" s="7"/>
      <c r="C20" s="8"/>
    </row>
    <row r="21" spans="1:27" ht="16.5" thickBot="1">
      <c r="A21" s="25" t="s">
        <v>75</v>
      </c>
      <c r="B21" s="25"/>
      <c r="C21" s="25"/>
      <c r="D21" s="21">
        <v>13</v>
      </c>
    </row>
    <row r="22" spans="1:27" ht="105.75" thickBot="1">
      <c r="A22" s="5" t="s">
        <v>5</v>
      </c>
      <c r="B22" s="5" t="s">
        <v>6</v>
      </c>
      <c r="C22" s="5" t="s">
        <v>7</v>
      </c>
      <c r="D22" s="20" t="s">
        <v>76</v>
      </c>
      <c r="E22" s="20" t="s">
        <v>77</v>
      </c>
      <c r="F22" s="20" t="s">
        <v>78</v>
      </c>
      <c r="G22" s="20" t="s">
        <v>79</v>
      </c>
      <c r="H22" s="20" t="s">
        <v>80</v>
      </c>
      <c r="I22" s="20" t="s">
        <v>81</v>
      </c>
      <c r="J22" s="20" t="s">
        <v>82</v>
      </c>
      <c r="K22" s="20" t="s">
        <v>83</v>
      </c>
      <c r="L22" s="20" t="s">
        <v>84</v>
      </c>
      <c r="M22" s="20" t="s">
        <v>85</v>
      </c>
      <c r="N22" s="20" t="s">
        <v>86</v>
      </c>
      <c r="O22" s="20" t="s">
        <v>87</v>
      </c>
      <c r="P22" s="20" t="s">
        <v>88</v>
      </c>
      <c r="Q22" s="20" t="s">
        <v>89</v>
      </c>
      <c r="R22" s="20" t="s">
        <v>90</v>
      </c>
      <c r="S22" s="19" t="s">
        <v>91</v>
      </c>
    </row>
    <row r="23" spans="1:27" ht="25.5">
      <c r="A23" s="7">
        <v>1</v>
      </c>
      <c r="B23" s="7" t="s">
        <v>13</v>
      </c>
      <c r="C23" s="8" t="s">
        <v>14</v>
      </c>
      <c r="D23" s="2">
        <v>1</v>
      </c>
      <c r="F23" s="2">
        <v>1</v>
      </c>
      <c r="G23" s="2">
        <v>1</v>
      </c>
      <c r="H23" s="2">
        <v>0</v>
      </c>
      <c r="I23" s="2">
        <v>0</v>
      </c>
      <c r="J23" s="2">
        <v>0</v>
      </c>
      <c r="K23" s="2">
        <v>1</v>
      </c>
      <c r="M23" s="2">
        <v>0</v>
      </c>
      <c r="N23" s="2">
        <v>1</v>
      </c>
      <c r="O23" s="2">
        <v>1</v>
      </c>
      <c r="P23" s="2">
        <v>1</v>
      </c>
      <c r="Q23" s="2">
        <v>0</v>
      </c>
      <c r="R23" s="2">
        <f t="shared" ref="R23:R39" si="2">SUM(D23:Q23)</f>
        <v>7</v>
      </c>
      <c r="S23" s="11">
        <f>(R23*5)/$D$21</f>
        <v>2.6923076923076925</v>
      </c>
    </row>
    <row r="24" spans="1:27" ht="25.5">
      <c r="A24" s="7">
        <v>2</v>
      </c>
      <c r="B24" s="7" t="s">
        <v>15</v>
      </c>
      <c r="C24" s="8" t="s">
        <v>16</v>
      </c>
      <c r="D24" s="2">
        <v>0</v>
      </c>
      <c r="E24" s="2">
        <v>0</v>
      </c>
      <c r="F24" s="2">
        <v>1</v>
      </c>
      <c r="G24" s="2">
        <v>1</v>
      </c>
      <c r="H24" s="2">
        <v>1</v>
      </c>
      <c r="I24" s="2">
        <v>1</v>
      </c>
      <c r="J24" s="2">
        <v>1</v>
      </c>
      <c r="K24" s="2">
        <v>1</v>
      </c>
      <c r="L24" s="2">
        <v>1</v>
      </c>
      <c r="M24" s="2">
        <v>1</v>
      </c>
      <c r="N24" s="2">
        <v>1</v>
      </c>
      <c r="O24" s="2">
        <v>0</v>
      </c>
      <c r="P24" s="2">
        <v>1</v>
      </c>
      <c r="Q24" s="2">
        <v>0</v>
      </c>
      <c r="R24" s="2">
        <f t="shared" si="2"/>
        <v>10</v>
      </c>
      <c r="S24" s="11">
        <f t="shared" ref="S24:S40" si="3">(R24*5)/$D$21</f>
        <v>3.8461538461538463</v>
      </c>
    </row>
    <row r="25" spans="1:27" ht="25.5">
      <c r="A25" s="7">
        <v>3</v>
      </c>
      <c r="B25" s="7" t="s">
        <v>17</v>
      </c>
      <c r="C25" s="8" t="s">
        <v>18</v>
      </c>
      <c r="D25" s="2">
        <v>0</v>
      </c>
      <c r="E25" s="2">
        <v>0</v>
      </c>
      <c r="F25" s="2">
        <v>0</v>
      </c>
      <c r="G25" s="2">
        <v>1</v>
      </c>
      <c r="H25" s="2">
        <v>1</v>
      </c>
      <c r="I25" s="2">
        <v>1</v>
      </c>
      <c r="J25" s="2">
        <v>0</v>
      </c>
      <c r="K25" s="2">
        <v>0</v>
      </c>
      <c r="L25" s="2">
        <v>1</v>
      </c>
      <c r="M25" s="2">
        <v>1</v>
      </c>
      <c r="N25" s="2">
        <v>0</v>
      </c>
      <c r="O25" s="2">
        <v>0</v>
      </c>
      <c r="P25" s="2">
        <v>1</v>
      </c>
      <c r="Q25" s="2">
        <v>-1</v>
      </c>
      <c r="R25" s="2">
        <f t="shared" si="2"/>
        <v>5</v>
      </c>
      <c r="S25" s="11">
        <f t="shared" si="3"/>
        <v>1.9230769230769231</v>
      </c>
    </row>
    <row r="26" spans="1:27" ht="25.5">
      <c r="A26" s="7">
        <v>4</v>
      </c>
      <c r="B26" s="7" t="s">
        <v>19</v>
      </c>
      <c r="C26" s="8" t="s">
        <v>20</v>
      </c>
      <c r="D26" s="2">
        <v>0</v>
      </c>
      <c r="E26" s="2">
        <v>0</v>
      </c>
      <c r="F26" s="2">
        <v>1</v>
      </c>
      <c r="G26" s="2">
        <v>0</v>
      </c>
      <c r="H26" s="2">
        <v>1</v>
      </c>
      <c r="I26" s="2">
        <v>1</v>
      </c>
      <c r="J26" s="2">
        <v>1</v>
      </c>
      <c r="K26" s="2">
        <v>1</v>
      </c>
      <c r="L26" s="2">
        <v>0</v>
      </c>
      <c r="M26" s="2">
        <v>1</v>
      </c>
      <c r="N26" s="2">
        <v>0</v>
      </c>
      <c r="O26" s="2">
        <v>0</v>
      </c>
      <c r="P26" s="2">
        <v>0</v>
      </c>
      <c r="Q26" s="2">
        <v>0</v>
      </c>
      <c r="R26" s="2">
        <f t="shared" si="2"/>
        <v>6</v>
      </c>
      <c r="S26" s="11">
        <f t="shared" si="3"/>
        <v>2.3076923076923075</v>
      </c>
    </row>
    <row r="27" spans="1:27">
      <c r="A27" s="7">
        <v>5</v>
      </c>
      <c r="B27" s="7" t="s">
        <v>21</v>
      </c>
      <c r="C27" s="8" t="s">
        <v>22</v>
      </c>
      <c r="D27" s="2">
        <v>1</v>
      </c>
      <c r="E27" s="2">
        <v>1</v>
      </c>
      <c r="G27" s="2">
        <v>1</v>
      </c>
      <c r="H27" s="2">
        <v>1</v>
      </c>
      <c r="I27" s="2">
        <v>1</v>
      </c>
      <c r="J27" s="2">
        <v>1</v>
      </c>
      <c r="K27" s="2">
        <v>0</v>
      </c>
      <c r="L27" s="2">
        <v>0</v>
      </c>
      <c r="M27" s="2">
        <v>1</v>
      </c>
      <c r="N27" s="2">
        <v>0</v>
      </c>
      <c r="O27" s="2">
        <v>0</v>
      </c>
      <c r="P27" s="2">
        <v>1</v>
      </c>
      <c r="R27" s="2">
        <f t="shared" si="2"/>
        <v>8</v>
      </c>
      <c r="S27" s="11">
        <f t="shared" si="3"/>
        <v>3.0769230769230771</v>
      </c>
    </row>
    <row r="28" spans="1:27">
      <c r="A28" s="7">
        <v>6</v>
      </c>
      <c r="B28" s="7" t="s">
        <v>23</v>
      </c>
      <c r="C28" s="8" t="s">
        <v>24</v>
      </c>
      <c r="D28" s="2">
        <v>0.5</v>
      </c>
      <c r="F28" s="2">
        <v>1</v>
      </c>
      <c r="G28" s="2">
        <v>0.5</v>
      </c>
      <c r="H28" s="2">
        <v>1</v>
      </c>
      <c r="I28" s="2">
        <v>1</v>
      </c>
      <c r="J28" s="2">
        <v>1</v>
      </c>
      <c r="K28" s="2">
        <v>0</v>
      </c>
      <c r="L28" s="2">
        <v>1</v>
      </c>
      <c r="M28" s="2">
        <v>1</v>
      </c>
      <c r="N28" s="2">
        <v>1</v>
      </c>
      <c r="O28" s="2">
        <v>1</v>
      </c>
      <c r="P28" s="2">
        <v>1</v>
      </c>
      <c r="Q28" s="2">
        <v>-2</v>
      </c>
      <c r="R28" s="2">
        <f t="shared" si="2"/>
        <v>8</v>
      </c>
      <c r="S28" s="11">
        <f t="shared" si="3"/>
        <v>3.0769230769230771</v>
      </c>
    </row>
    <row r="29" spans="1:27" ht="25.5">
      <c r="A29" s="7">
        <v>7</v>
      </c>
      <c r="B29" s="7" t="s">
        <v>25</v>
      </c>
      <c r="C29" s="8" t="s">
        <v>26</v>
      </c>
      <c r="D29" s="2">
        <v>1</v>
      </c>
      <c r="E29" s="2">
        <v>0</v>
      </c>
      <c r="F29" s="2">
        <v>1</v>
      </c>
      <c r="G29" s="2">
        <v>1</v>
      </c>
      <c r="H29" s="2">
        <v>0.5</v>
      </c>
      <c r="I29" s="2">
        <v>0.5</v>
      </c>
      <c r="J29" s="2">
        <v>0</v>
      </c>
      <c r="K29" s="2">
        <v>1</v>
      </c>
      <c r="L29" s="2">
        <v>0</v>
      </c>
      <c r="M29" s="2">
        <v>1</v>
      </c>
      <c r="N29" s="2">
        <v>0</v>
      </c>
      <c r="O29" s="2">
        <v>1</v>
      </c>
      <c r="P29" s="2">
        <v>1</v>
      </c>
      <c r="Q29" s="2">
        <v>0</v>
      </c>
      <c r="R29" s="2">
        <f t="shared" si="2"/>
        <v>8</v>
      </c>
      <c r="S29" s="11">
        <f t="shared" si="3"/>
        <v>3.0769230769230771</v>
      </c>
    </row>
    <row r="30" spans="1:27" ht="25.5">
      <c r="A30" s="7">
        <v>8</v>
      </c>
      <c r="B30" s="7" t="s">
        <v>27</v>
      </c>
      <c r="C30" s="8" t="s">
        <v>28</v>
      </c>
      <c r="D30" s="2">
        <v>1</v>
      </c>
      <c r="E30" s="2">
        <v>0</v>
      </c>
      <c r="F30" s="2">
        <v>1</v>
      </c>
      <c r="G30" s="2">
        <v>1</v>
      </c>
      <c r="H30" s="2">
        <v>0</v>
      </c>
      <c r="I30" s="2">
        <v>0</v>
      </c>
      <c r="J30" s="2">
        <v>0</v>
      </c>
      <c r="K30" s="2">
        <v>0</v>
      </c>
      <c r="L30" s="2">
        <v>0</v>
      </c>
      <c r="M30" s="2">
        <v>1</v>
      </c>
      <c r="N30" s="2">
        <v>1</v>
      </c>
      <c r="O30" s="2">
        <v>1</v>
      </c>
      <c r="P30" s="2">
        <v>1</v>
      </c>
      <c r="Q30" s="2">
        <v>0</v>
      </c>
      <c r="R30" s="2">
        <f t="shared" si="2"/>
        <v>7</v>
      </c>
      <c r="S30" s="11">
        <f t="shared" si="3"/>
        <v>2.6923076923076925</v>
      </c>
    </row>
    <row r="31" spans="1:27">
      <c r="A31" s="7">
        <v>9</v>
      </c>
      <c r="B31" s="7" t="s">
        <v>29</v>
      </c>
      <c r="C31" s="8" t="s">
        <v>30</v>
      </c>
      <c r="E31" s="2">
        <v>1</v>
      </c>
      <c r="F31" s="2">
        <v>1</v>
      </c>
      <c r="G31" s="2">
        <v>1</v>
      </c>
      <c r="H31" s="2">
        <v>0</v>
      </c>
      <c r="I31" s="2">
        <v>0</v>
      </c>
      <c r="J31" s="2">
        <v>0</v>
      </c>
      <c r="K31" s="2">
        <v>1</v>
      </c>
      <c r="L31" s="2">
        <v>1</v>
      </c>
      <c r="M31" s="2">
        <v>1</v>
      </c>
      <c r="N31" s="2">
        <v>1</v>
      </c>
      <c r="O31" s="2">
        <v>1</v>
      </c>
      <c r="P31" s="2">
        <v>1</v>
      </c>
      <c r="Q31" s="2">
        <v>0</v>
      </c>
      <c r="R31" s="2">
        <f t="shared" si="2"/>
        <v>9</v>
      </c>
      <c r="S31" s="11">
        <f t="shared" si="3"/>
        <v>3.4615384615384617</v>
      </c>
    </row>
    <row r="32" spans="1:27" ht="25.5">
      <c r="A32" s="7">
        <v>10</v>
      </c>
      <c r="B32" s="7" t="s">
        <v>31</v>
      </c>
      <c r="C32" s="8" t="s">
        <v>32</v>
      </c>
      <c r="D32" s="2">
        <v>1</v>
      </c>
      <c r="E32" s="2">
        <v>0</v>
      </c>
      <c r="F32" s="2">
        <v>1</v>
      </c>
      <c r="G32" s="2">
        <v>1</v>
      </c>
      <c r="H32" s="2">
        <v>0</v>
      </c>
      <c r="I32" s="2">
        <v>0</v>
      </c>
      <c r="J32" s="2">
        <v>0</v>
      </c>
      <c r="K32" s="2">
        <v>0</v>
      </c>
      <c r="L32" s="2">
        <v>0</v>
      </c>
      <c r="M32" s="2">
        <v>1</v>
      </c>
      <c r="N32" s="2">
        <v>1</v>
      </c>
      <c r="O32" s="2">
        <v>1</v>
      </c>
      <c r="P32" s="2">
        <v>1</v>
      </c>
      <c r="Q32" s="2">
        <v>0</v>
      </c>
      <c r="R32" s="2">
        <f t="shared" si="2"/>
        <v>7</v>
      </c>
      <c r="S32" s="11">
        <f t="shared" si="3"/>
        <v>2.6923076923076925</v>
      </c>
    </row>
    <row r="33" spans="1:19" ht="25.5">
      <c r="A33" s="7">
        <v>11</v>
      </c>
      <c r="B33" s="7" t="s">
        <v>33</v>
      </c>
      <c r="C33" s="8" t="s">
        <v>34</v>
      </c>
      <c r="D33" s="2">
        <v>1</v>
      </c>
      <c r="E33" s="2">
        <v>0</v>
      </c>
      <c r="F33" s="2">
        <v>1</v>
      </c>
      <c r="G33" s="2">
        <v>1</v>
      </c>
      <c r="H33" s="2">
        <v>0</v>
      </c>
      <c r="I33" s="2">
        <v>0</v>
      </c>
      <c r="J33" s="2">
        <v>0</v>
      </c>
      <c r="K33" s="2">
        <v>0</v>
      </c>
      <c r="L33" s="2">
        <v>0</v>
      </c>
      <c r="M33" s="2">
        <v>1</v>
      </c>
      <c r="N33" s="2">
        <v>1</v>
      </c>
      <c r="O33" s="2">
        <v>1</v>
      </c>
      <c r="P33" s="2">
        <v>1</v>
      </c>
      <c r="Q33" s="2">
        <v>0</v>
      </c>
      <c r="R33" s="2">
        <f t="shared" si="2"/>
        <v>7</v>
      </c>
      <c r="S33" s="11">
        <f t="shared" si="3"/>
        <v>2.6923076923076925</v>
      </c>
    </row>
    <row r="34" spans="1:19">
      <c r="A34" s="7">
        <v>12</v>
      </c>
      <c r="B34" s="7" t="s">
        <v>35</v>
      </c>
      <c r="C34" s="8" t="s">
        <v>36</v>
      </c>
      <c r="D34" s="2">
        <v>0</v>
      </c>
      <c r="E34" s="2">
        <v>1</v>
      </c>
      <c r="F34" s="2">
        <v>1</v>
      </c>
      <c r="G34" s="2">
        <v>1</v>
      </c>
      <c r="H34" s="2">
        <v>1</v>
      </c>
      <c r="I34" s="2">
        <v>1</v>
      </c>
      <c r="J34" s="2">
        <v>1</v>
      </c>
      <c r="K34" s="2">
        <v>1</v>
      </c>
      <c r="L34" s="2">
        <v>1</v>
      </c>
      <c r="M34" s="2">
        <v>1</v>
      </c>
      <c r="N34" s="2">
        <v>1</v>
      </c>
      <c r="O34" s="2">
        <v>1</v>
      </c>
      <c r="P34" s="2">
        <v>1</v>
      </c>
      <c r="Q34" s="2">
        <v>0</v>
      </c>
      <c r="R34" s="2">
        <f t="shared" si="2"/>
        <v>12</v>
      </c>
      <c r="S34" s="11">
        <f t="shared" si="3"/>
        <v>4.615384615384615</v>
      </c>
    </row>
    <row r="35" spans="1:19" ht="25.5">
      <c r="A35" s="7">
        <v>13</v>
      </c>
      <c r="B35" s="7" t="s">
        <v>37</v>
      </c>
      <c r="C35" s="8" t="s">
        <v>38</v>
      </c>
      <c r="D35" s="2">
        <v>0</v>
      </c>
      <c r="E35" s="2">
        <v>0</v>
      </c>
      <c r="F35" s="2">
        <v>1</v>
      </c>
      <c r="G35" s="2">
        <v>1</v>
      </c>
      <c r="H35" s="2">
        <v>0</v>
      </c>
      <c r="J35" s="2">
        <v>1</v>
      </c>
      <c r="K35" s="2">
        <v>0</v>
      </c>
      <c r="L35" s="2">
        <v>1</v>
      </c>
      <c r="M35" s="2">
        <v>0</v>
      </c>
      <c r="N35" s="2">
        <v>0</v>
      </c>
      <c r="O35" s="2">
        <v>0</v>
      </c>
      <c r="P35" s="2">
        <v>1</v>
      </c>
      <c r="Q35" s="2">
        <v>0</v>
      </c>
      <c r="R35" s="2">
        <f t="shared" si="2"/>
        <v>5</v>
      </c>
      <c r="S35" s="11">
        <f t="shared" si="3"/>
        <v>1.9230769230769231</v>
      </c>
    </row>
    <row r="36" spans="1:19" ht="25.5">
      <c r="A36" s="7">
        <v>14</v>
      </c>
      <c r="B36" s="7" t="s">
        <v>39</v>
      </c>
      <c r="C36" s="8" t="s">
        <v>40</v>
      </c>
      <c r="D36" s="2">
        <v>0</v>
      </c>
      <c r="E36" s="2">
        <v>0</v>
      </c>
      <c r="F36" s="2">
        <v>0</v>
      </c>
      <c r="G36" s="2">
        <v>0</v>
      </c>
      <c r="H36" s="2">
        <v>0</v>
      </c>
      <c r="I36" s="2">
        <v>0</v>
      </c>
      <c r="J36" s="2">
        <v>0</v>
      </c>
      <c r="K36" s="2">
        <v>0</v>
      </c>
      <c r="L36" s="2">
        <v>0</v>
      </c>
      <c r="M36" s="2">
        <v>0</v>
      </c>
      <c r="N36" s="2">
        <v>0</v>
      </c>
      <c r="O36" s="2">
        <v>0</v>
      </c>
      <c r="P36" s="2">
        <v>0</v>
      </c>
      <c r="Q36" s="2">
        <v>0</v>
      </c>
      <c r="R36" s="2">
        <f t="shared" si="2"/>
        <v>0</v>
      </c>
      <c r="S36" s="11">
        <f t="shared" si="3"/>
        <v>0</v>
      </c>
    </row>
    <row r="37" spans="1:19" ht="25.5">
      <c r="A37" s="7">
        <v>15</v>
      </c>
      <c r="B37" s="7" t="s">
        <v>41</v>
      </c>
      <c r="C37" s="8" t="s">
        <v>42</v>
      </c>
      <c r="D37" s="2">
        <v>0</v>
      </c>
      <c r="E37" s="2">
        <v>0</v>
      </c>
      <c r="F37" s="2">
        <v>0</v>
      </c>
      <c r="G37" s="2">
        <v>0</v>
      </c>
      <c r="H37" s="2">
        <v>0</v>
      </c>
      <c r="I37" s="2">
        <v>0</v>
      </c>
      <c r="J37" s="2">
        <v>0</v>
      </c>
      <c r="K37" s="2">
        <v>0</v>
      </c>
      <c r="L37" s="2">
        <v>0</v>
      </c>
      <c r="M37" s="2">
        <v>0</v>
      </c>
      <c r="N37" s="2">
        <v>0</v>
      </c>
      <c r="O37" s="2">
        <v>0</v>
      </c>
      <c r="P37" s="2">
        <v>0</v>
      </c>
      <c r="Q37" s="2">
        <v>0</v>
      </c>
      <c r="R37" s="2">
        <f t="shared" si="2"/>
        <v>0</v>
      </c>
      <c r="S37" s="11">
        <f t="shared" si="3"/>
        <v>0</v>
      </c>
    </row>
    <row r="38" spans="1:19" ht="25.5">
      <c r="A38" s="7">
        <v>16</v>
      </c>
      <c r="B38" s="7" t="s">
        <v>43</v>
      </c>
      <c r="C38" s="8" t="s">
        <v>44</v>
      </c>
      <c r="D38" s="2">
        <v>1</v>
      </c>
      <c r="E38" s="2">
        <v>1</v>
      </c>
      <c r="F38" s="2">
        <v>1</v>
      </c>
      <c r="G38" s="2">
        <v>1</v>
      </c>
      <c r="H38" s="2">
        <v>1</v>
      </c>
      <c r="I38" s="2">
        <v>1</v>
      </c>
      <c r="J38" s="2">
        <v>1</v>
      </c>
      <c r="K38" s="2">
        <v>1</v>
      </c>
      <c r="L38" s="2">
        <v>1</v>
      </c>
      <c r="M38" s="2">
        <v>1</v>
      </c>
      <c r="N38" s="2">
        <v>1</v>
      </c>
      <c r="O38" s="2">
        <v>1</v>
      </c>
      <c r="P38" s="2">
        <v>1</v>
      </c>
      <c r="Q38" s="2">
        <v>0</v>
      </c>
      <c r="R38" s="2">
        <f t="shared" si="2"/>
        <v>13</v>
      </c>
      <c r="S38" s="11">
        <f t="shared" si="3"/>
        <v>5</v>
      </c>
    </row>
    <row r="39" spans="1:19">
      <c r="A39" s="7">
        <v>17</v>
      </c>
      <c r="B39" s="7" t="s">
        <v>45</v>
      </c>
      <c r="C39" s="8" t="s">
        <v>46</v>
      </c>
      <c r="D39" s="2">
        <v>1</v>
      </c>
      <c r="E39" s="2">
        <v>0</v>
      </c>
      <c r="F39" s="2">
        <v>1</v>
      </c>
      <c r="G39" s="2">
        <v>1</v>
      </c>
      <c r="H39" s="2">
        <v>0</v>
      </c>
      <c r="I39" s="2">
        <v>0</v>
      </c>
      <c r="J39" s="2">
        <v>0</v>
      </c>
      <c r="K39" s="2">
        <v>0</v>
      </c>
      <c r="L39" s="2">
        <v>0</v>
      </c>
      <c r="M39" s="2">
        <v>1</v>
      </c>
      <c r="N39" s="2">
        <v>1</v>
      </c>
      <c r="O39" s="2">
        <v>1</v>
      </c>
      <c r="P39" s="2">
        <v>1</v>
      </c>
      <c r="Q39" s="2">
        <v>0</v>
      </c>
      <c r="R39" s="2">
        <f t="shared" si="2"/>
        <v>7</v>
      </c>
      <c r="S39" s="11">
        <f t="shared" si="3"/>
        <v>2.6923076923076925</v>
      </c>
    </row>
    <row r="40" spans="1:19">
      <c r="S40" s="11">
        <f t="shared" si="3"/>
        <v>0</v>
      </c>
    </row>
    <row r="42" spans="1:19" ht="105">
      <c r="A42" s="17" t="s">
        <v>92</v>
      </c>
      <c r="B42" s="17"/>
      <c r="C42" s="17">
        <v>11</v>
      </c>
      <c r="D42" s="22" t="s">
        <v>76</v>
      </c>
      <c r="E42" s="22" t="s">
        <v>77</v>
      </c>
      <c r="F42" s="22" t="s">
        <v>93</v>
      </c>
      <c r="G42" s="22" t="s">
        <v>94</v>
      </c>
      <c r="H42" s="22" t="s">
        <v>95</v>
      </c>
      <c r="I42" s="22" t="s">
        <v>96</v>
      </c>
      <c r="J42" s="22" t="s">
        <v>82</v>
      </c>
      <c r="K42" s="22" t="s">
        <v>97</v>
      </c>
      <c r="L42" s="22" t="s">
        <v>98</v>
      </c>
      <c r="M42" s="22" t="s">
        <v>99</v>
      </c>
      <c r="N42" s="22" t="s">
        <v>100</v>
      </c>
      <c r="O42" s="22" t="s">
        <v>101</v>
      </c>
      <c r="P42" s="22" t="s">
        <v>102</v>
      </c>
      <c r="Q42" s="22" t="s">
        <v>90</v>
      </c>
      <c r="R42" s="2" t="s">
        <v>91</v>
      </c>
    </row>
    <row r="43" spans="1:19" ht="16.5" thickBot="1">
      <c r="A43" s="5" t="s">
        <v>5</v>
      </c>
      <c r="B43" s="5" t="s">
        <v>6</v>
      </c>
      <c r="C43" s="5" t="s">
        <v>7</v>
      </c>
    </row>
    <row r="44" spans="1:19" ht="25.5">
      <c r="A44" s="7">
        <v>1</v>
      </c>
      <c r="B44" s="7" t="s">
        <v>13</v>
      </c>
      <c r="C44" s="8" t="s">
        <v>14</v>
      </c>
      <c r="D44" s="2">
        <v>1</v>
      </c>
      <c r="E44" s="2">
        <v>0</v>
      </c>
      <c r="F44" s="2">
        <v>0</v>
      </c>
      <c r="G44" s="2">
        <v>0</v>
      </c>
      <c r="H44" s="2">
        <v>1</v>
      </c>
      <c r="I44" s="2">
        <v>1</v>
      </c>
      <c r="J44" s="2">
        <v>0</v>
      </c>
      <c r="K44" s="2">
        <v>1</v>
      </c>
      <c r="L44" s="2">
        <v>1</v>
      </c>
      <c r="M44" s="2">
        <v>0</v>
      </c>
      <c r="N44" s="2">
        <v>1</v>
      </c>
      <c r="O44" s="2">
        <v>1</v>
      </c>
      <c r="P44" s="2">
        <v>0</v>
      </c>
      <c r="Q44" s="2">
        <f>SUM(D44:P44)</f>
        <v>7</v>
      </c>
      <c r="R44" s="11">
        <f>(Q44*5)/$C$42</f>
        <v>3.1818181818181817</v>
      </c>
    </row>
    <row r="45" spans="1:19" ht="25.5">
      <c r="A45" s="7">
        <v>2</v>
      </c>
      <c r="B45" s="7" t="s">
        <v>15</v>
      </c>
      <c r="C45" s="8" t="s">
        <v>16</v>
      </c>
      <c r="D45" s="2">
        <v>0</v>
      </c>
      <c r="E45" s="2">
        <v>1</v>
      </c>
      <c r="F45" s="2">
        <v>1</v>
      </c>
      <c r="G45" s="2">
        <v>1</v>
      </c>
      <c r="H45" s="2">
        <v>1</v>
      </c>
      <c r="I45" s="2">
        <v>1</v>
      </c>
      <c r="J45" s="2">
        <v>1</v>
      </c>
      <c r="K45" s="2">
        <v>1</v>
      </c>
      <c r="L45" s="2">
        <v>1</v>
      </c>
      <c r="M45" s="2">
        <v>1</v>
      </c>
      <c r="N45" s="2">
        <v>1</v>
      </c>
      <c r="O45" s="2">
        <v>1</v>
      </c>
      <c r="P45" s="2">
        <v>0</v>
      </c>
      <c r="Q45" s="2">
        <f>SUM(D45:P45)</f>
        <v>11</v>
      </c>
      <c r="R45" s="11">
        <f>(Q45*5)/$C$42</f>
        <v>5</v>
      </c>
    </row>
    <row r="46" spans="1:19" ht="25.5">
      <c r="A46" s="7">
        <v>3</v>
      </c>
      <c r="B46" s="7" t="s">
        <v>17</v>
      </c>
      <c r="C46" s="8" t="s">
        <v>18</v>
      </c>
      <c r="D46" s="2">
        <v>0</v>
      </c>
      <c r="E46" s="2">
        <v>0</v>
      </c>
      <c r="F46" s="2">
        <v>0</v>
      </c>
      <c r="G46" s="2">
        <v>1</v>
      </c>
      <c r="H46" s="2">
        <v>1</v>
      </c>
      <c r="I46" s="2">
        <v>1</v>
      </c>
      <c r="J46" s="2">
        <v>1</v>
      </c>
      <c r="K46" s="2">
        <v>0</v>
      </c>
      <c r="L46" s="2">
        <v>1</v>
      </c>
      <c r="M46" s="2">
        <v>1</v>
      </c>
      <c r="N46" s="2">
        <v>1</v>
      </c>
      <c r="O46" s="2">
        <v>1</v>
      </c>
      <c r="P46" s="2">
        <v>0</v>
      </c>
      <c r="Q46" s="2">
        <f>SUM(D46:P46)</f>
        <v>8</v>
      </c>
      <c r="R46" s="11">
        <f t="shared" ref="R46:R60" si="4">(Q46*5)/$C$42</f>
        <v>3.6363636363636362</v>
      </c>
    </row>
    <row r="47" spans="1:19" ht="25.5">
      <c r="A47" s="7">
        <v>4</v>
      </c>
      <c r="B47" s="7" t="s">
        <v>19</v>
      </c>
      <c r="C47" s="8" t="s">
        <v>20</v>
      </c>
      <c r="D47" s="2">
        <v>0</v>
      </c>
      <c r="E47" s="2">
        <v>1</v>
      </c>
      <c r="F47" s="2">
        <v>1</v>
      </c>
      <c r="G47" s="2">
        <v>1</v>
      </c>
      <c r="H47" s="2">
        <v>1</v>
      </c>
      <c r="I47" s="2">
        <v>1</v>
      </c>
      <c r="J47" s="2">
        <v>1</v>
      </c>
      <c r="K47" s="2">
        <v>0.5</v>
      </c>
      <c r="L47" s="2">
        <v>1</v>
      </c>
      <c r="M47" s="2">
        <v>1</v>
      </c>
      <c r="N47" s="2">
        <v>0</v>
      </c>
      <c r="O47" s="2">
        <v>1</v>
      </c>
      <c r="P47" s="2">
        <v>-1</v>
      </c>
      <c r="Q47" s="2">
        <f>SUM(D47:P47)</f>
        <v>8.5</v>
      </c>
      <c r="R47" s="11">
        <f t="shared" si="4"/>
        <v>3.8636363636363638</v>
      </c>
    </row>
    <row r="48" spans="1:19">
      <c r="A48" s="7">
        <v>5</v>
      </c>
      <c r="B48" s="7" t="s">
        <v>21</v>
      </c>
      <c r="C48" s="8" t="s">
        <v>22</v>
      </c>
      <c r="D48" s="2">
        <v>1</v>
      </c>
      <c r="E48" s="2">
        <v>1</v>
      </c>
      <c r="F48" s="2">
        <v>1</v>
      </c>
      <c r="G48" s="2">
        <v>1</v>
      </c>
      <c r="H48" s="2">
        <v>1</v>
      </c>
      <c r="I48" s="2">
        <v>1</v>
      </c>
      <c r="J48" s="2">
        <v>1</v>
      </c>
      <c r="K48" s="2">
        <v>0</v>
      </c>
      <c r="L48" s="2">
        <v>0</v>
      </c>
      <c r="M48" s="2">
        <v>0.5</v>
      </c>
      <c r="N48" s="2">
        <v>0.5</v>
      </c>
      <c r="O48" s="2">
        <v>0</v>
      </c>
      <c r="P48" s="2">
        <v>0</v>
      </c>
      <c r="Q48" s="2">
        <f>SUM(D48:P48)</f>
        <v>8</v>
      </c>
      <c r="R48" s="11">
        <f t="shared" si="4"/>
        <v>3.6363636363636362</v>
      </c>
    </row>
    <row r="49" spans="1:18">
      <c r="A49" s="7">
        <v>6</v>
      </c>
      <c r="B49" s="7" t="s">
        <v>23</v>
      </c>
      <c r="C49" s="8" t="s">
        <v>24</v>
      </c>
      <c r="D49" s="2">
        <v>0</v>
      </c>
      <c r="E49" s="2">
        <v>1</v>
      </c>
      <c r="F49" s="2">
        <v>1</v>
      </c>
      <c r="G49" s="2">
        <v>1</v>
      </c>
      <c r="H49" s="2">
        <v>1</v>
      </c>
      <c r="I49" s="2">
        <v>1</v>
      </c>
      <c r="J49" s="2">
        <v>1</v>
      </c>
      <c r="K49" s="2">
        <v>1</v>
      </c>
      <c r="L49" s="2">
        <v>0</v>
      </c>
      <c r="M49" s="2">
        <v>0.5</v>
      </c>
      <c r="N49" s="2">
        <v>1</v>
      </c>
      <c r="O49" s="2">
        <v>1</v>
      </c>
      <c r="P49" s="2">
        <v>0</v>
      </c>
      <c r="Q49" s="2">
        <f>SUM(D49:P49)</f>
        <v>9.5</v>
      </c>
      <c r="R49" s="11">
        <f t="shared" si="4"/>
        <v>4.3181818181818183</v>
      </c>
    </row>
    <row r="50" spans="1:18" ht="25.5">
      <c r="A50" s="7">
        <v>7</v>
      </c>
      <c r="B50" s="7" t="s">
        <v>25</v>
      </c>
      <c r="C50" s="8" t="s">
        <v>26</v>
      </c>
      <c r="D50" s="2">
        <v>1</v>
      </c>
      <c r="E50" s="2">
        <v>0</v>
      </c>
      <c r="F50" s="2">
        <v>1</v>
      </c>
      <c r="G50" s="2">
        <v>1</v>
      </c>
      <c r="H50" s="2">
        <v>1</v>
      </c>
      <c r="I50" s="2">
        <v>1</v>
      </c>
      <c r="J50" s="2">
        <v>0</v>
      </c>
      <c r="K50" s="2">
        <v>1</v>
      </c>
      <c r="L50" s="2">
        <v>1</v>
      </c>
      <c r="M50" s="2">
        <v>1</v>
      </c>
      <c r="N50" s="2">
        <v>1</v>
      </c>
      <c r="O50" s="2">
        <v>1</v>
      </c>
      <c r="P50" s="2">
        <v>0</v>
      </c>
      <c r="Q50" s="2">
        <f>SUM(D50:P50)</f>
        <v>10</v>
      </c>
      <c r="R50" s="11">
        <f t="shared" si="4"/>
        <v>4.5454545454545459</v>
      </c>
    </row>
    <row r="51" spans="1:18" ht="25.5">
      <c r="A51" s="7">
        <v>8</v>
      </c>
      <c r="B51" s="7" t="s">
        <v>27</v>
      </c>
      <c r="C51" s="8" t="s">
        <v>28</v>
      </c>
      <c r="D51" s="2">
        <v>1</v>
      </c>
      <c r="E51" s="2">
        <v>0</v>
      </c>
      <c r="F51" s="2">
        <v>1</v>
      </c>
      <c r="G51" s="2">
        <v>1</v>
      </c>
      <c r="H51" s="2">
        <v>1</v>
      </c>
      <c r="I51" s="2">
        <v>1</v>
      </c>
      <c r="J51" s="2">
        <v>0</v>
      </c>
      <c r="K51" s="2">
        <v>0</v>
      </c>
      <c r="L51" s="2">
        <v>1</v>
      </c>
      <c r="M51" s="2">
        <v>1</v>
      </c>
      <c r="N51" s="2">
        <v>1</v>
      </c>
      <c r="O51" s="2">
        <v>1</v>
      </c>
      <c r="P51" s="2">
        <v>0</v>
      </c>
      <c r="Q51" s="2">
        <f>SUM(D51:P51)</f>
        <v>9</v>
      </c>
      <c r="R51" s="11">
        <f t="shared" si="4"/>
        <v>4.0909090909090908</v>
      </c>
    </row>
    <row r="52" spans="1:18">
      <c r="A52" s="7">
        <v>9</v>
      </c>
      <c r="B52" s="7" t="s">
        <v>29</v>
      </c>
      <c r="C52" s="8" t="s">
        <v>30</v>
      </c>
      <c r="D52" s="2">
        <v>0</v>
      </c>
      <c r="E52" s="2">
        <v>0.5</v>
      </c>
      <c r="F52" s="2">
        <v>1</v>
      </c>
      <c r="G52" s="2">
        <v>1</v>
      </c>
      <c r="H52" s="2">
        <v>0</v>
      </c>
      <c r="I52" s="2">
        <v>0</v>
      </c>
      <c r="J52" s="2">
        <v>0</v>
      </c>
      <c r="K52" s="2">
        <v>1</v>
      </c>
      <c r="L52" s="2">
        <v>1</v>
      </c>
      <c r="M52" s="2">
        <v>0.5</v>
      </c>
      <c r="N52" s="2">
        <v>1</v>
      </c>
      <c r="O52" s="2">
        <v>1</v>
      </c>
      <c r="P52" s="2">
        <v>0</v>
      </c>
      <c r="Q52" s="2">
        <f>SUM(D52:P52)</f>
        <v>7</v>
      </c>
      <c r="R52" s="11">
        <f t="shared" si="4"/>
        <v>3.1818181818181817</v>
      </c>
    </row>
    <row r="53" spans="1:18" ht="25.5">
      <c r="A53" s="7">
        <v>10</v>
      </c>
      <c r="B53" s="7" t="s">
        <v>31</v>
      </c>
      <c r="C53" s="8" t="s">
        <v>32</v>
      </c>
      <c r="D53" s="2">
        <v>1</v>
      </c>
      <c r="E53" s="2">
        <v>0</v>
      </c>
      <c r="F53" s="2">
        <v>1</v>
      </c>
      <c r="G53" s="2">
        <v>1</v>
      </c>
      <c r="H53" s="2">
        <v>1</v>
      </c>
      <c r="I53" s="2">
        <v>1</v>
      </c>
      <c r="J53" s="2">
        <v>0</v>
      </c>
      <c r="K53" s="2">
        <v>0</v>
      </c>
      <c r="L53" s="2">
        <v>1</v>
      </c>
      <c r="M53" s="2">
        <v>1</v>
      </c>
      <c r="N53" s="2">
        <v>1</v>
      </c>
      <c r="O53" s="2">
        <v>1</v>
      </c>
      <c r="P53" s="2">
        <v>0</v>
      </c>
      <c r="Q53" s="2">
        <f>SUM(D53:P53)</f>
        <v>9</v>
      </c>
      <c r="R53" s="11">
        <f t="shared" si="4"/>
        <v>4.0909090909090908</v>
      </c>
    </row>
    <row r="54" spans="1:18" ht="25.5">
      <c r="A54" s="7">
        <v>11</v>
      </c>
      <c r="B54" s="7" t="s">
        <v>33</v>
      </c>
      <c r="C54" s="8" t="s">
        <v>34</v>
      </c>
      <c r="D54" s="2">
        <v>1</v>
      </c>
      <c r="E54" s="2">
        <v>0</v>
      </c>
      <c r="F54" s="2">
        <v>1</v>
      </c>
      <c r="G54" s="2">
        <v>1</v>
      </c>
      <c r="H54" s="2">
        <v>1</v>
      </c>
      <c r="I54" s="2">
        <v>1</v>
      </c>
      <c r="J54" s="2">
        <v>0</v>
      </c>
      <c r="K54" s="2">
        <v>0</v>
      </c>
      <c r="L54" s="2">
        <v>1</v>
      </c>
      <c r="M54" s="2">
        <v>1</v>
      </c>
      <c r="N54" s="2">
        <v>1</v>
      </c>
      <c r="O54" s="2">
        <v>1</v>
      </c>
      <c r="P54" s="2">
        <v>0</v>
      </c>
      <c r="Q54" s="2">
        <f>SUM(D54:P54)</f>
        <v>9</v>
      </c>
      <c r="R54" s="11">
        <f t="shared" si="4"/>
        <v>4.0909090909090908</v>
      </c>
    </row>
    <row r="55" spans="1:18">
      <c r="A55" s="7">
        <v>12</v>
      </c>
      <c r="B55" s="7" t="s">
        <v>35</v>
      </c>
      <c r="C55" s="8" t="s">
        <v>36</v>
      </c>
      <c r="D55" s="2">
        <v>0</v>
      </c>
      <c r="E55" s="2">
        <v>1</v>
      </c>
      <c r="F55" s="2">
        <v>1</v>
      </c>
      <c r="G55" s="2">
        <v>1</v>
      </c>
      <c r="H55" s="2">
        <v>1</v>
      </c>
      <c r="I55" s="2">
        <v>1</v>
      </c>
      <c r="J55" s="2">
        <v>0.5</v>
      </c>
      <c r="K55" s="2">
        <v>1</v>
      </c>
      <c r="L55" s="2">
        <v>1</v>
      </c>
      <c r="M55" s="2">
        <v>0.5</v>
      </c>
      <c r="N55" s="2">
        <v>1</v>
      </c>
      <c r="O55" s="2">
        <v>1</v>
      </c>
      <c r="P55" s="2">
        <v>0</v>
      </c>
      <c r="Q55" s="2">
        <f>SUM(D55:P55)</f>
        <v>10</v>
      </c>
      <c r="R55" s="11">
        <f t="shared" si="4"/>
        <v>4.5454545454545459</v>
      </c>
    </row>
    <row r="56" spans="1:18" ht="25.5">
      <c r="A56" s="7">
        <v>13</v>
      </c>
      <c r="B56" s="7" t="s">
        <v>37</v>
      </c>
      <c r="C56" s="8" t="s">
        <v>38</v>
      </c>
      <c r="D56" s="2">
        <v>0</v>
      </c>
      <c r="E56" s="2">
        <v>0</v>
      </c>
      <c r="F56" s="2">
        <v>1</v>
      </c>
      <c r="G56" s="2">
        <v>1</v>
      </c>
      <c r="H56" s="2">
        <v>0</v>
      </c>
      <c r="I56" s="2">
        <v>0</v>
      </c>
      <c r="J56" s="2">
        <v>1</v>
      </c>
      <c r="K56" s="2">
        <v>0</v>
      </c>
      <c r="L56" s="2">
        <v>1</v>
      </c>
      <c r="M56" s="2">
        <v>0</v>
      </c>
      <c r="N56" s="2">
        <v>1</v>
      </c>
      <c r="O56" s="2">
        <v>1</v>
      </c>
      <c r="P56" s="2">
        <v>0</v>
      </c>
      <c r="Q56" s="2">
        <f>SUM(D56:P56)</f>
        <v>6</v>
      </c>
      <c r="R56" s="11">
        <f t="shared" si="4"/>
        <v>2.7272727272727271</v>
      </c>
    </row>
    <row r="57" spans="1:18" ht="25.5">
      <c r="A57" s="7">
        <v>14</v>
      </c>
      <c r="B57" s="7" t="s">
        <v>39</v>
      </c>
      <c r="C57" s="8" t="s">
        <v>40</v>
      </c>
      <c r="D57" s="2">
        <v>0</v>
      </c>
      <c r="E57" s="2">
        <v>0</v>
      </c>
      <c r="F57" s="2">
        <v>0</v>
      </c>
      <c r="G57" s="2">
        <v>0</v>
      </c>
      <c r="H57" s="2">
        <v>0</v>
      </c>
      <c r="I57" s="2">
        <v>0</v>
      </c>
      <c r="J57" s="2">
        <v>0</v>
      </c>
      <c r="K57" s="2">
        <v>0</v>
      </c>
      <c r="L57" s="2">
        <v>0</v>
      </c>
      <c r="M57" s="2">
        <v>0</v>
      </c>
      <c r="N57" s="2">
        <v>0</v>
      </c>
      <c r="O57" s="2">
        <v>0</v>
      </c>
      <c r="P57" s="2">
        <v>0</v>
      </c>
      <c r="Q57" s="2">
        <f>SUM(D57:P57)</f>
        <v>0</v>
      </c>
      <c r="R57" s="11">
        <f t="shared" si="4"/>
        <v>0</v>
      </c>
    </row>
    <row r="58" spans="1:18" ht="25.5">
      <c r="A58" s="7">
        <v>15</v>
      </c>
      <c r="B58" s="7" t="s">
        <v>41</v>
      </c>
      <c r="C58" s="8" t="s">
        <v>42</v>
      </c>
      <c r="D58" s="2">
        <v>0</v>
      </c>
      <c r="E58" s="2">
        <v>0</v>
      </c>
      <c r="F58" s="2">
        <v>0</v>
      </c>
      <c r="G58" s="2">
        <v>0</v>
      </c>
      <c r="H58" s="2">
        <v>0</v>
      </c>
      <c r="I58" s="2">
        <v>0</v>
      </c>
      <c r="J58" s="2">
        <v>0</v>
      </c>
      <c r="K58" s="2">
        <v>0</v>
      </c>
      <c r="L58" s="2">
        <v>0</v>
      </c>
      <c r="M58" s="2">
        <v>0</v>
      </c>
      <c r="N58" s="2">
        <v>0</v>
      </c>
      <c r="O58" s="2">
        <v>0</v>
      </c>
      <c r="P58" s="2">
        <v>0</v>
      </c>
      <c r="Q58" s="2">
        <f>SUM(D58:P58)</f>
        <v>0</v>
      </c>
      <c r="R58" s="11">
        <f t="shared" si="4"/>
        <v>0</v>
      </c>
    </row>
    <row r="59" spans="1:18" ht="25.5">
      <c r="A59" s="7">
        <v>16</v>
      </c>
      <c r="B59" s="7" t="s">
        <v>43</v>
      </c>
      <c r="C59" s="8" t="s">
        <v>44</v>
      </c>
      <c r="D59" s="2">
        <v>1</v>
      </c>
      <c r="E59" s="2">
        <v>1</v>
      </c>
      <c r="F59" s="2">
        <v>1</v>
      </c>
      <c r="G59" s="2">
        <v>1</v>
      </c>
      <c r="H59" s="2">
        <v>1</v>
      </c>
      <c r="I59" s="2">
        <v>1</v>
      </c>
      <c r="J59" s="2">
        <v>1</v>
      </c>
      <c r="K59" s="2">
        <v>1</v>
      </c>
      <c r="L59" s="2">
        <v>0</v>
      </c>
      <c r="M59" s="2">
        <v>1</v>
      </c>
      <c r="N59" s="2">
        <v>1</v>
      </c>
      <c r="O59" s="2">
        <v>1</v>
      </c>
      <c r="P59" s="2">
        <v>0</v>
      </c>
      <c r="Q59" s="2">
        <f>SUM(D59:P59)</f>
        <v>11</v>
      </c>
      <c r="R59" s="11">
        <f t="shared" si="4"/>
        <v>5</v>
      </c>
    </row>
    <row r="60" spans="1:18">
      <c r="A60" s="7">
        <v>17</v>
      </c>
      <c r="B60" s="7" t="s">
        <v>45</v>
      </c>
      <c r="C60" s="8" t="s">
        <v>46</v>
      </c>
      <c r="D60" s="2">
        <v>1</v>
      </c>
      <c r="E60" s="2">
        <v>0</v>
      </c>
      <c r="F60" s="2">
        <v>1</v>
      </c>
      <c r="G60" s="2">
        <v>1</v>
      </c>
      <c r="H60" s="2">
        <v>1</v>
      </c>
      <c r="I60" s="2">
        <v>1</v>
      </c>
      <c r="J60" s="2">
        <v>0</v>
      </c>
      <c r="K60" s="2">
        <v>0</v>
      </c>
      <c r="L60" s="2">
        <v>1</v>
      </c>
      <c r="M60" s="2">
        <v>1</v>
      </c>
      <c r="N60" s="2">
        <v>1</v>
      </c>
      <c r="O60" s="2">
        <v>1</v>
      </c>
      <c r="P60" s="2">
        <v>0</v>
      </c>
      <c r="Q60" s="2">
        <f>SUM(D60:P60)</f>
        <v>9</v>
      </c>
      <c r="R60" s="11">
        <f t="shared" si="4"/>
        <v>4.0909090909090908</v>
      </c>
    </row>
    <row r="65" spans="1:13" ht="90">
      <c r="A65" s="17" t="s">
        <v>103</v>
      </c>
      <c r="B65" s="17"/>
      <c r="C65" s="19">
        <v>7</v>
      </c>
      <c r="D65" s="22" t="s">
        <v>104</v>
      </c>
      <c r="E65" s="22" t="s">
        <v>105</v>
      </c>
      <c r="F65" s="22" t="s">
        <v>106</v>
      </c>
      <c r="G65" s="22" t="s">
        <v>107</v>
      </c>
      <c r="H65" s="22" t="s">
        <v>108</v>
      </c>
      <c r="I65" s="22" t="s">
        <v>109</v>
      </c>
      <c r="J65" s="22" t="s">
        <v>110</v>
      </c>
      <c r="K65" s="2" t="s">
        <v>111</v>
      </c>
      <c r="L65" s="2" t="s">
        <v>112</v>
      </c>
      <c r="M65" s="22" t="s">
        <v>113</v>
      </c>
    </row>
    <row r="66" spans="1:13" ht="16.5" thickBot="1">
      <c r="A66" s="5" t="s">
        <v>5</v>
      </c>
      <c r="B66" s="5" t="s">
        <v>6</v>
      </c>
      <c r="C66" s="5" t="s">
        <v>7</v>
      </c>
    </row>
    <row r="67" spans="1:13" ht="25.5">
      <c r="A67" s="7">
        <v>1</v>
      </c>
      <c r="B67" s="7" t="s">
        <v>13</v>
      </c>
      <c r="C67" s="8" t="s">
        <v>14</v>
      </c>
      <c r="D67" s="2">
        <v>1</v>
      </c>
      <c r="E67" s="2">
        <v>1</v>
      </c>
      <c r="F67" s="2">
        <v>0</v>
      </c>
      <c r="G67" s="2">
        <v>0.7</v>
      </c>
      <c r="H67" s="2">
        <v>0.7</v>
      </c>
      <c r="I67" s="2">
        <v>0.7</v>
      </c>
      <c r="J67" s="2">
        <v>0.9</v>
      </c>
      <c r="K67" s="2">
        <f>SUM(D67:J67)</f>
        <v>5.0000000000000009</v>
      </c>
      <c r="L67" s="11">
        <f>(K67*5)/$C$65</f>
        <v>3.5714285714285721</v>
      </c>
      <c r="M67" s="2" t="s">
        <v>114</v>
      </c>
    </row>
    <row r="68" spans="1:13" ht="25.5">
      <c r="A68" s="7">
        <v>2</v>
      </c>
      <c r="B68" s="7" t="s">
        <v>15</v>
      </c>
      <c r="C68" s="8" t="s">
        <v>16</v>
      </c>
      <c r="D68" s="2">
        <v>0</v>
      </c>
      <c r="E68" s="2">
        <v>1</v>
      </c>
      <c r="F68" s="2">
        <v>0</v>
      </c>
      <c r="G68" s="2">
        <v>1</v>
      </c>
      <c r="H68" s="2">
        <v>0.8</v>
      </c>
      <c r="I68" s="2">
        <v>0.8</v>
      </c>
      <c r="J68" s="2">
        <v>0.8</v>
      </c>
      <c r="K68" s="2">
        <f>SUM(D68:J68)</f>
        <v>4.3999999999999995</v>
      </c>
      <c r="L68" s="11">
        <f t="shared" ref="L68:L83" si="5">(K68*5)/$C$65</f>
        <v>3.1428571428571423</v>
      </c>
      <c r="M68" s="2" t="s">
        <v>115</v>
      </c>
    </row>
    <row r="69" spans="1:13" ht="25.5">
      <c r="A69" s="7">
        <v>3</v>
      </c>
      <c r="B69" s="7" t="s">
        <v>17</v>
      </c>
      <c r="C69" s="8" t="s">
        <v>18</v>
      </c>
      <c r="D69" s="2">
        <v>0</v>
      </c>
      <c r="E69" s="2">
        <v>1</v>
      </c>
      <c r="F69" s="2">
        <v>0.5</v>
      </c>
      <c r="G69" s="2">
        <v>1</v>
      </c>
      <c r="H69" s="2">
        <v>0.9</v>
      </c>
      <c r="I69" s="2">
        <v>0.9</v>
      </c>
      <c r="J69" s="2">
        <v>0.9</v>
      </c>
      <c r="K69" s="2">
        <f>SUM(D69:J69)</f>
        <v>5.2</v>
      </c>
      <c r="L69" s="11">
        <f t="shared" si="5"/>
        <v>3.7142857142857144</v>
      </c>
      <c r="M69" s="2" t="s">
        <v>116</v>
      </c>
    </row>
    <row r="70" spans="1:13" ht="25.5">
      <c r="A70" s="7">
        <v>4</v>
      </c>
      <c r="B70" s="7" t="s">
        <v>19</v>
      </c>
      <c r="C70" s="8" t="s">
        <v>20</v>
      </c>
      <c r="D70" s="2">
        <v>0.8</v>
      </c>
      <c r="E70" s="2">
        <v>1</v>
      </c>
      <c r="F70" s="2">
        <v>1</v>
      </c>
      <c r="G70" s="2">
        <v>1</v>
      </c>
      <c r="H70" s="2">
        <v>0.8</v>
      </c>
      <c r="I70" s="2">
        <v>1</v>
      </c>
      <c r="J70" s="2">
        <v>0.8</v>
      </c>
      <c r="K70" s="2">
        <f>SUM(D70:J70)</f>
        <v>6.3999999999999995</v>
      </c>
      <c r="L70" s="11">
        <f t="shared" si="5"/>
        <v>4.5714285714285712</v>
      </c>
      <c r="M70" s="2" t="s">
        <v>117</v>
      </c>
    </row>
    <row r="71" spans="1:13">
      <c r="A71" s="7">
        <v>5</v>
      </c>
      <c r="B71" s="7" t="s">
        <v>21</v>
      </c>
      <c r="C71" s="8" t="s">
        <v>22</v>
      </c>
      <c r="D71" s="2">
        <v>0</v>
      </c>
      <c r="E71" s="2">
        <v>1</v>
      </c>
      <c r="F71" s="2">
        <v>0</v>
      </c>
      <c r="G71" s="2">
        <v>1</v>
      </c>
      <c r="H71" s="2">
        <v>1</v>
      </c>
      <c r="I71" s="2">
        <v>1</v>
      </c>
      <c r="J71" s="2">
        <v>0.6</v>
      </c>
      <c r="K71" s="2">
        <f>SUM(D71:J71)</f>
        <v>4.5999999999999996</v>
      </c>
      <c r="L71" s="11">
        <f t="shared" si="5"/>
        <v>3.2857142857142856</v>
      </c>
      <c r="M71" s="2" t="s">
        <v>118</v>
      </c>
    </row>
    <row r="72" spans="1:13">
      <c r="A72" s="7">
        <v>6</v>
      </c>
      <c r="B72" s="7" t="s">
        <v>23</v>
      </c>
      <c r="C72" s="8" t="s">
        <v>24</v>
      </c>
      <c r="D72" s="2">
        <v>1</v>
      </c>
      <c r="E72" s="2">
        <v>1</v>
      </c>
      <c r="F72" s="2">
        <v>0.5</v>
      </c>
      <c r="G72" s="2">
        <v>1</v>
      </c>
      <c r="H72" s="2">
        <v>0.9</v>
      </c>
      <c r="I72" s="2">
        <v>1</v>
      </c>
      <c r="J72" s="2">
        <v>1</v>
      </c>
      <c r="K72" s="2">
        <f>SUM(D72:J72)</f>
        <v>6.4</v>
      </c>
      <c r="L72" s="11">
        <f t="shared" si="5"/>
        <v>4.5714285714285712</v>
      </c>
      <c r="M72" s="2" t="s">
        <v>119</v>
      </c>
    </row>
    <row r="73" spans="1:13" ht="25.5">
      <c r="A73" s="7">
        <v>7</v>
      </c>
      <c r="B73" s="7" t="s">
        <v>25</v>
      </c>
      <c r="C73" s="8" t="s">
        <v>26</v>
      </c>
      <c r="D73" s="2">
        <v>1</v>
      </c>
      <c r="E73" s="2">
        <v>1</v>
      </c>
      <c r="F73" s="2">
        <v>0.5</v>
      </c>
      <c r="G73" s="2">
        <v>0.6</v>
      </c>
      <c r="H73" s="2">
        <v>0.7</v>
      </c>
      <c r="I73" s="2">
        <v>0.5</v>
      </c>
      <c r="J73" s="2">
        <v>0.5</v>
      </c>
      <c r="K73" s="2">
        <f>SUM(D73:J73)</f>
        <v>4.8</v>
      </c>
      <c r="L73" s="11">
        <f t="shared" si="5"/>
        <v>3.4285714285714284</v>
      </c>
      <c r="M73" s="2" t="s">
        <v>120</v>
      </c>
    </row>
    <row r="74" spans="1:13" ht="25.5">
      <c r="A74" s="7">
        <v>8</v>
      </c>
      <c r="B74" s="7" t="s">
        <v>27</v>
      </c>
      <c r="C74" s="8" t="s">
        <v>28</v>
      </c>
      <c r="D74" s="2">
        <v>1</v>
      </c>
      <c r="E74" s="2">
        <v>1</v>
      </c>
      <c r="F74" s="2">
        <v>0</v>
      </c>
      <c r="G74" s="2">
        <v>1</v>
      </c>
      <c r="H74" s="2">
        <v>1</v>
      </c>
      <c r="I74" s="2">
        <v>1</v>
      </c>
      <c r="J74" s="2">
        <v>0.9</v>
      </c>
      <c r="K74" s="2">
        <f>SUM(D74:J74)</f>
        <v>5.9</v>
      </c>
      <c r="L74" s="11">
        <f t="shared" si="5"/>
        <v>4.2142857142857144</v>
      </c>
      <c r="M74" s="2" t="s">
        <v>121</v>
      </c>
    </row>
    <row r="75" spans="1:13">
      <c r="A75" s="7">
        <v>9</v>
      </c>
      <c r="B75" s="7" t="s">
        <v>29</v>
      </c>
      <c r="C75" s="8" t="s">
        <v>30</v>
      </c>
      <c r="D75" s="2">
        <v>1</v>
      </c>
      <c r="E75" s="2">
        <v>1</v>
      </c>
      <c r="F75" s="2">
        <v>1</v>
      </c>
      <c r="G75" s="2">
        <v>1</v>
      </c>
      <c r="H75" s="2">
        <v>0.7</v>
      </c>
      <c r="I75" s="2">
        <v>1</v>
      </c>
      <c r="J75" s="2">
        <v>1</v>
      </c>
      <c r="K75" s="2">
        <f>SUM(D75:J75)</f>
        <v>6.7</v>
      </c>
      <c r="L75" s="11">
        <f t="shared" si="5"/>
        <v>4.7857142857142856</v>
      </c>
      <c r="M75" s="2" t="s">
        <v>122</v>
      </c>
    </row>
    <row r="76" spans="1:13" ht="25.5">
      <c r="A76" s="7">
        <v>10</v>
      </c>
      <c r="B76" s="7" t="s">
        <v>31</v>
      </c>
      <c r="C76" s="8" t="s">
        <v>32</v>
      </c>
      <c r="D76" s="2">
        <v>1</v>
      </c>
      <c r="E76" s="2">
        <v>1</v>
      </c>
      <c r="F76" s="2">
        <v>1</v>
      </c>
      <c r="G76" s="2">
        <v>1</v>
      </c>
      <c r="H76" s="2">
        <v>0.5</v>
      </c>
      <c r="I76" s="2">
        <v>1</v>
      </c>
      <c r="J76" s="2">
        <v>1</v>
      </c>
      <c r="K76" s="2">
        <f>SUM(D76:J76)</f>
        <v>6.5</v>
      </c>
      <c r="L76" s="11">
        <f t="shared" si="5"/>
        <v>4.6428571428571432</v>
      </c>
      <c r="M76" s="2" t="s">
        <v>123</v>
      </c>
    </row>
    <row r="77" spans="1:13" ht="25.5">
      <c r="A77" s="7">
        <v>11</v>
      </c>
      <c r="B77" s="7" t="s">
        <v>33</v>
      </c>
      <c r="C77" s="8" t="s">
        <v>34</v>
      </c>
      <c r="D77" s="2">
        <v>1</v>
      </c>
      <c r="E77" s="2">
        <v>1</v>
      </c>
      <c r="F77" s="2">
        <v>1</v>
      </c>
      <c r="G77" s="2">
        <v>1</v>
      </c>
      <c r="H77" s="2">
        <v>0.5</v>
      </c>
      <c r="I77" s="2">
        <v>1</v>
      </c>
      <c r="J77" s="2">
        <v>0.8</v>
      </c>
      <c r="K77" s="2">
        <f>SUM(D77:J77)</f>
        <v>6.3</v>
      </c>
      <c r="L77" s="11">
        <f t="shared" si="5"/>
        <v>4.5</v>
      </c>
      <c r="M77" s="2" t="s">
        <v>124</v>
      </c>
    </row>
    <row r="78" spans="1:13">
      <c r="A78" s="7">
        <v>12</v>
      </c>
      <c r="B78" s="7" t="s">
        <v>35</v>
      </c>
      <c r="C78" s="8" t="s">
        <v>36</v>
      </c>
      <c r="D78" s="2">
        <v>1</v>
      </c>
      <c r="E78" s="2">
        <v>1</v>
      </c>
      <c r="F78" s="2">
        <v>1</v>
      </c>
      <c r="G78" s="2">
        <v>1</v>
      </c>
      <c r="H78" s="2">
        <v>1</v>
      </c>
      <c r="I78" s="2">
        <v>1</v>
      </c>
      <c r="J78" s="2">
        <v>1</v>
      </c>
      <c r="K78" s="2">
        <f>SUM(D78:J78)</f>
        <v>7</v>
      </c>
      <c r="L78" s="11">
        <f t="shared" si="5"/>
        <v>5</v>
      </c>
      <c r="M78" s="2" t="s">
        <v>125</v>
      </c>
    </row>
    <row r="79" spans="1:13" ht="25.5">
      <c r="A79" s="7">
        <v>13</v>
      </c>
      <c r="B79" s="7" t="s">
        <v>37</v>
      </c>
      <c r="C79" s="8" t="s">
        <v>38</v>
      </c>
      <c r="D79" s="2">
        <v>1</v>
      </c>
      <c r="E79" s="2">
        <v>1</v>
      </c>
      <c r="F79" s="2">
        <v>1</v>
      </c>
      <c r="G79" s="2">
        <v>1</v>
      </c>
      <c r="H79" s="2">
        <v>0.8</v>
      </c>
      <c r="I79" s="2">
        <v>0.5</v>
      </c>
      <c r="J79" s="2">
        <v>1</v>
      </c>
      <c r="K79" s="2">
        <f>SUM(D79:J79)</f>
        <v>6.3</v>
      </c>
      <c r="L79" s="11">
        <f t="shared" si="5"/>
        <v>4.5</v>
      </c>
      <c r="M79" s="2" t="s">
        <v>126</v>
      </c>
    </row>
    <row r="80" spans="1:13" ht="25.5">
      <c r="A80" s="23">
        <v>14</v>
      </c>
      <c r="B80" s="23" t="s">
        <v>39</v>
      </c>
      <c r="C80" s="24" t="s">
        <v>40</v>
      </c>
      <c r="D80" s="2">
        <v>0</v>
      </c>
      <c r="E80" s="2">
        <v>0</v>
      </c>
      <c r="F80" s="2">
        <v>0</v>
      </c>
      <c r="G80" s="2">
        <v>0</v>
      </c>
      <c r="H80" s="2">
        <v>0</v>
      </c>
      <c r="I80" s="2">
        <v>0</v>
      </c>
      <c r="J80" s="2">
        <v>0</v>
      </c>
      <c r="K80" s="2">
        <v>0</v>
      </c>
      <c r="L80" s="11">
        <f t="shared" si="5"/>
        <v>0</v>
      </c>
    </row>
    <row r="81" spans="1:13" ht="25.5">
      <c r="A81" s="23">
        <v>15</v>
      </c>
      <c r="B81" s="23" t="s">
        <v>41</v>
      </c>
      <c r="C81" s="24" t="s">
        <v>42</v>
      </c>
      <c r="D81" s="2">
        <v>0</v>
      </c>
      <c r="E81" s="2">
        <v>0</v>
      </c>
      <c r="F81" s="2">
        <v>0</v>
      </c>
      <c r="G81" s="2">
        <v>0</v>
      </c>
      <c r="H81" s="2">
        <v>0</v>
      </c>
      <c r="I81" s="2">
        <v>0</v>
      </c>
      <c r="J81" s="2">
        <v>0</v>
      </c>
      <c r="K81" s="2">
        <v>0</v>
      </c>
      <c r="L81" s="11">
        <f t="shared" si="5"/>
        <v>0</v>
      </c>
    </row>
    <row r="82" spans="1:13" ht="25.5">
      <c r="A82" s="7">
        <v>16</v>
      </c>
      <c r="B82" s="7" t="s">
        <v>43</v>
      </c>
      <c r="C82" s="8" t="s">
        <v>44</v>
      </c>
      <c r="D82" s="2">
        <v>0</v>
      </c>
      <c r="E82" s="2">
        <v>0.8</v>
      </c>
      <c r="F82" s="2">
        <v>1</v>
      </c>
      <c r="G82" s="2">
        <v>0.5</v>
      </c>
      <c r="H82" s="2">
        <v>0.5</v>
      </c>
      <c r="I82" s="2">
        <v>0.8</v>
      </c>
      <c r="J82" s="2">
        <v>1</v>
      </c>
      <c r="K82" s="2">
        <f>SUM(D82:J82)</f>
        <v>4.5999999999999996</v>
      </c>
      <c r="L82" s="11">
        <f t="shared" si="5"/>
        <v>3.2857142857142856</v>
      </c>
      <c r="M82" s="2" t="s">
        <v>127</v>
      </c>
    </row>
    <row r="83" spans="1:13">
      <c r="A83" s="7">
        <v>17</v>
      </c>
      <c r="B83" s="7" t="s">
        <v>45</v>
      </c>
      <c r="C83" s="8" t="s">
        <v>46</v>
      </c>
      <c r="D83" s="2">
        <v>0</v>
      </c>
      <c r="E83" s="2">
        <v>1</v>
      </c>
      <c r="F83" s="2">
        <v>1</v>
      </c>
      <c r="G83" s="2">
        <v>1</v>
      </c>
      <c r="H83" s="2">
        <v>0.8</v>
      </c>
      <c r="I83" s="2">
        <v>1</v>
      </c>
      <c r="J83" s="2">
        <v>1</v>
      </c>
      <c r="K83" s="2">
        <f>SUM(D83:J83)</f>
        <v>5.8</v>
      </c>
      <c r="L83" s="11">
        <f t="shared" si="5"/>
        <v>4.1428571428571432</v>
      </c>
      <c r="M83" s="2" t="s">
        <v>128</v>
      </c>
    </row>
  </sheetData>
  <mergeCells count="1">
    <mergeCell ref="D1:J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Consolidado</vt:lpstr>
      <vt:lpstr>DetalleNotaCadaPunto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 Rincon Perez</dc:creator>
  <cp:lastModifiedBy>Luisa Fernanda Rincon Perez</cp:lastModifiedBy>
  <dcterms:created xsi:type="dcterms:W3CDTF">2021-11-28T13:45:30Z</dcterms:created>
  <dcterms:modified xsi:type="dcterms:W3CDTF">2021-11-28T13:48:01Z</dcterms:modified>
</cp:coreProperties>
</file>