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filterPrivacy="1" defaultThemeVersion="166925"/>
  <xr:revisionPtr revIDLastSave="0" documentId="13_ncr:1_{CCA61AFC-4AF0-49DC-AFE8-353B4D124FAB}" xr6:coauthVersionLast="44" xr6:coauthVersionMax="44" xr10:uidLastSave="{00000000-0000-0000-0000-000000000000}"/>
  <bookViews>
    <workbookView xWindow="-110" yWindow="-110" windowWidth="19420" windowHeight="10420" xr2:uid="{00000000-000D-0000-FFFF-FFFF00000000}"/>
  </bookViews>
  <sheets>
    <sheet name="ConsolidadoNotas" sheetId="1" r:id="rId1"/>
    <sheet name="AsistenciaMayo4" sheetId="7" r:id="rId2"/>
    <sheet name="TraajoGrupal30Marzo" sheetId="4" r:id="rId3"/>
    <sheet name="AsistenciaAbril13-15" sheetId="5" r:id="rId4"/>
    <sheet name="AsistenciaAbril20-22-2020" sheetId="6" r:id="rId5"/>
    <sheet name="Sheet2" sheetId="3" r:id="rId6"/>
    <sheet name="Sheet1" sheetId="2" r:id="rId7"/>
  </sheets>
  <definedNames>
    <definedName name="_xlnm._FilterDatabase" localSheetId="3" hidden="1">'AsistenciaAbril13-15'!$A$1:$C$1</definedName>
    <definedName name="_xlnm._FilterDatabase" localSheetId="4" hidden="1">'AsistenciaAbril20-22-2020'!$A$1:$C$1</definedName>
    <definedName name="_xlnm._FilterDatabase" localSheetId="0" hidden="1">ConsolidadoNotas!$A$2:$AR$2</definedName>
    <definedName name="_xlnm._FilterDatabase" localSheetId="5" hidden="1">Sheet2!$A$1:$D$1</definedName>
    <definedName name="_xlnm._FilterDatabase" localSheetId="2" hidden="1">TraajoGrupal30Marzo!$A$1:$C$1</definedName>
    <definedName name="JR_PAGE_ANCHOR_0_1">ConsolidadoNotas!$B$1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Q31" i="1" l="1"/>
  <c r="AQ19" i="1"/>
  <c r="AQ16" i="1"/>
  <c r="AQ25" i="1"/>
  <c r="AQ32" i="1"/>
  <c r="AQ24" i="1"/>
  <c r="AQ6" i="1"/>
  <c r="AQ7" i="1"/>
  <c r="AQ4" i="1"/>
  <c r="AQ28" i="1"/>
  <c r="AQ20" i="1"/>
  <c r="AQ17" i="1"/>
  <c r="AQ12" i="1"/>
  <c r="AQ23" i="1"/>
  <c r="AQ10" i="1"/>
  <c r="AQ15" i="1"/>
  <c r="AQ9" i="1"/>
  <c r="AQ18" i="1"/>
  <c r="AQ11" i="1"/>
  <c r="AQ21" i="1"/>
  <c r="AQ3" i="1"/>
  <c r="AQ30" i="1"/>
  <c r="AQ13" i="1"/>
  <c r="AQ26" i="1"/>
  <c r="AQ29" i="1"/>
  <c r="AQ27" i="1"/>
  <c r="AQ14" i="1"/>
  <c r="AQ8" i="1"/>
  <c r="AQ22" i="1"/>
  <c r="AQ5" i="1"/>
  <c r="AH9" i="1" l="1"/>
  <c r="AI9" i="1" s="1"/>
  <c r="T9" i="1"/>
  <c r="V9" i="1" s="1"/>
  <c r="I9" i="1"/>
  <c r="AH30" i="1"/>
  <c r="AI30" i="1" s="1"/>
  <c r="T30" i="1"/>
  <c r="V30" i="1" s="1"/>
  <c r="I30" i="1"/>
  <c r="AH27" i="1"/>
  <c r="AI27" i="1" s="1"/>
  <c r="T27" i="1"/>
  <c r="V27" i="1" s="1"/>
  <c r="I27" i="1"/>
  <c r="AH8" i="1" l="1"/>
  <c r="AI8" i="1" s="1"/>
  <c r="AH10" i="1"/>
  <c r="AI10" i="1" s="1"/>
  <c r="AH23" i="1"/>
  <c r="AH12" i="1"/>
  <c r="AH14" i="1"/>
  <c r="AI14" i="1" s="1"/>
  <c r="AH29" i="1"/>
  <c r="AI29" i="1" s="1"/>
  <c r="AH17" i="1"/>
  <c r="AI17" i="1" s="1"/>
  <c r="AH26" i="1"/>
  <c r="AI26" i="1" s="1"/>
  <c r="AH31" i="1"/>
  <c r="AI31" i="1" s="1"/>
  <c r="AH20" i="1"/>
  <c r="AI20" i="1" s="1"/>
  <c r="AH28" i="1"/>
  <c r="AI28" i="1" s="1"/>
  <c r="AH13" i="1"/>
  <c r="AI13" i="1" s="1"/>
  <c r="AH4" i="1"/>
  <c r="AI4" i="1" s="1"/>
  <c r="AH7" i="1"/>
  <c r="AI7" i="1" s="1"/>
  <c r="AH6" i="1"/>
  <c r="AH3" i="1"/>
  <c r="AI3" i="1" s="1"/>
  <c r="AH21" i="1"/>
  <c r="AI21" i="1" s="1"/>
  <c r="AH24" i="1"/>
  <c r="AI24" i="1" s="1"/>
  <c r="AH32" i="1"/>
  <c r="AI32" i="1" s="1"/>
  <c r="AH11" i="1"/>
  <c r="AI11" i="1" s="1"/>
  <c r="AH25" i="1"/>
  <c r="AI25" i="1" s="1"/>
  <c r="AH18" i="1"/>
  <c r="AI18" i="1" s="1"/>
  <c r="AH16" i="1"/>
  <c r="AI16" i="1" s="1"/>
  <c r="AH19" i="1"/>
  <c r="AI19" i="1" s="1"/>
  <c r="AH5" i="1"/>
  <c r="AI5" i="1" s="1"/>
  <c r="AH15" i="1"/>
  <c r="AI15" i="1" s="1"/>
  <c r="AH22" i="1"/>
  <c r="AI22" i="1" s="1"/>
  <c r="R2" i="2" l="1"/>
  <c r="H2" i="2"/>
  <c r="I19" i="1"/>
  <c r="I16" i="1"/>
  <c r="I15" i="1"/>
  <c r="I18" i="1"/>
  <c r="I25" i="1"/>
  <c r="I11" i="1"/>
  <c r="I32" i="1"/>
  <c r="I24" i="1"/>
  <c r="I21" i="1"/>
  <c r="I3" i="1"/>
  <c r="I6" i="1"/>
  <c r="I7" i="1"/>
  <c r="I4" i="1"/>
  <c r="I13" i="1"/>
  <c r="I28" i="1"/>
  <c r="I20" i="1"/>
  <c r="I31" i="1"/>
  <c r="I26" i="1"/>
  <c r="I17" i="1"/>
  <c r="I29" i="1"/>
  <c r="I14" i="1"/>
  <c r="I12" i="1"/>
  <c r="I23" i="1"/>
  <c r="I10" i="1"/>
  <c r="I8" i="1"/>
  <c r="I22" i="1"/>
  <c r="I5" i="1"/>
  <c r="T16" i="1" l="1"/>
  <c r="V16" i="1" s="1"/>
  <c r="T18" i="1"/>
  <c r="V18" i="1" s="1"/>
  <c r="T5" i="1"/>
  <c r="V5" i="1" s="1"/>
  <c r="T32" i="1"/>
  <c r="V32" i="1" s="1"/>
  <c r="T31" i="1"/>
  <c r="V31" i="1" s="1"/>
  <c r="T12" i="1"/>
  <c r="V12" i="1" s="1"/>
  <c r="T24" i="1"/>
  <c r="V24" i="1" s="1"/>
  <c r="T20" i="1"/>
  <c r="V20" i="1" s="1"/>
  <c r="T11" i="1"/>
  <c r="V11" i="1" s="1"/>
  <c r="T13" i="1"/>
  <c r="V13" i="1" s="1"/>
  <c r="T15" i="1"/>
  <c r="V15" i="1" s="1"/>
  <c r="T19" i="1"/>
  <c r="V19" i="1" s="1"/>
  <c r="T7" i="1"/>
  <c r="V7" i="1" s="1"/>
  <c r="T3" i="1"/>
  <c r="V3" i="1" s="1"/>
  <c r="T25" i="1"/>
  <c r="V25" i="1" s="1"/>
  <c r="T28" i="1"/>
  <c r="V28" i="1" s="1"/>
  <c r="T4" i="1"/>
  <c r="V4" i="1" s="1"/>
  <c r="T6" i="1"/>
  <c r="V6" i="1" s="1"/>
  <c r="T10" i="1"/>
  <c r="V10" i="1" s="1"/>
  <c r="T8" i="1"/>
  <c r="V8" i="1" s="1"/>
  <c r="T14" i="1"/>
  <c r="V14" i="1" s="1"/>
  <c r="T17" i="1"/>
  <c r="V17" i="1" s="1"/>
  <c r="T26" i="1"/>
  <c r="V26" i="1" s="1"/>
  <c r="T22" i="1"/>
  <c r="V22" i="1" s="1"/>
  <c r="T29" i="1"/>
  <c r="V29" i="1" s="1"/>
  <c r="T21" i="1"/>
  <c r="V21" i="1" s="1"/>
  <c r="T23" i="1"/>
  <c r="V2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Y2" authorId="0" shapeId="0" xr:uid="{00000000-0006-0000-0000-000001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Estimada por mi, según lo que he observado de cada uno de ustedes. Es solo informativo</t>
        </r>
      </text>
    </comment>
    <comment ref="H16" authorId="0" shapeId="0" xr:uid="{00000000-0006-0000-0000-000002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Si vino pero lo perdió en 0</t>
        </r>
      </text>
    </comment>
  </commentList>
</comments>
</file>

<file path=xl/sharedStrings.xml><?xml version="1.0" encoding="utf-8"?>
<sst xmlns="http://schemas.openxmlformats.org/spreadsheetml/2006/main" count="681" uniqueCount="288">
  <si>
    <t>Introducción a la Programación</t>
  </si>
  <si>
    <t>Parcia1</t>
  </si>
  <si>
    <t>Estudiante</t>
  </si>
  <si>
    <t>Quiz - tipos de datos</t>
  </si>
  <si>
    <t>Quiz 5 febrero - tour francia - condicional sencillo</t>
  </si>
  <si>
    <t>Quiz 10 Feb - part1  Generacion E
Condicionales anidados y enlazados</t>
  </si>
  <si>
    <t>Generación E nota corregida x trabajo en clase</t>
  </si>
  <si>
    <t>Comentarios quiz generación E</t>
  </si>
  <si>
    <t>Quiz 1 de mazo
Ciclos … arreglar los ciclos</t>
  </si>
  <si>
    <t>Promedio Quices</t>
  </si>
  <si>
    <t>Quiz seguimiento código 9 de marzo del 2020
Da décimas para el parcial 2</t>
  </si>
  <si>
    <t>Comentarios quiz generación e</t>
  </si>
  <si>
    <t>Comentarios parcial  1</t>
  </si>
  <si>
    <t>Grupo</t>
  </si>
  <si>
    <t>Observaciones</t>
  </si>
  <si>
    <t>Orden entrega</t>
  </si>
  <si>
    <t>Puesto</t>
  </si>
  <si>
    <t>Primer punto</t>
  </si>
  <si>
    <t>Segundo punto</t>
  </si>
  <si>
    <t>Ortografía</t>
  </si>
  <si>
    <t>Total</t>
  </si>
  <si>
    <t>Decima para parcial 1
Quiz rep indefinida 24-02-2020</t>
  </si>
  <si>
    <t>Parcial 1 Total</t>
  </si>
  <si>
    <t>Parcial 2</t>
  </si>
  <si>
    <t>Nota estimada</t>
  </si>
  <si>
    <t>OBS punto 1</t>
  </si>
  <si>
    <t>OBS punto 2</t>
  </si>
  <si>
    <t xml:space="preserve">OBS punto 3 </t>
  </si>
  <si>
    <t>nota punto 1 - 10pts</t>
  </si>
  <si>
    <t>nota punto 2- 20pts</t>
  </si>
  <si>
    <t>nota punto 3- 20pts</t>
  </si>
  <si>
    <t>Zuluaga Aristizabal,Manuela</t>
  </si>
  <si>
    <t>no se ayudaron</t>
  </si>
  <si>
    <t>Muchas condiciones</t>
  </si>
  <si>
    <t>Podría hacero de manera más sencilla</t>
  </si>
  <si>
    <t>Podrían haber creado variables para la venta tota de cada producto- No verifica que la cota de 100, pueden haber valores más  grandes, sin embarg no afecta.</t>
  </si>
  <si>
    <t>A</t>
  </si>
  <si>
    <t>Villarroel Luengas,Juan Esteban</t>
  </si>
  <si>
    <t>decima</t>
  </si>
  <si>
    <t>ok</t>
  </si>
  <si>
    <t>--</t>
  </si>
  <si>
    <t>No hay un buen uso de las variables - podría hacer elif -problema de identación</t>
  </si>
  <si>
    <t>B</t>
  </si>
  <si>
    <t>Victoria Diaz,Santiago</t>
  </si>
  <si>
    <t>se ayudaron mas o menos</t>
  </si>
  <si>
    <t>Falla cuando acreditada es No y oferta es no por el orden de los elif</t>
  </si>
  <si>
    <t>Orde de los condicionales</t>
  </si>
  <si>
    <t>solo se pide total de inventario - errores en cálculos matemáticos - Variables innecesarias - pudo ahorrarse condiciones -</t>
  </si>
  <si>
    <t>C</t>
  </si>
  <si>
    <t>Valencia Garcia,Juan Manuel</t>
  </si>
  <si>
    <t>No vino</t>
  </si>
  <si>
    <t>N/A</t>
  </si>
  <si>
    <t xml:space="preserve">Usa el simbolo de %, podría guardar los cálculos en variables - cuidado con la identación - </t>
  </si>
  <si>
    <t>( No vino a clase)</t>
  </si>
  <si>
    <t>D</t>
  </si>
  <si>
    <t>Sinisterra Correa,Andres Camilo</t>
  </si>
  <si>
    <t xml:space="preserve">                                                                                                                                                                                                                                                                                                                                                                                                                                                                                                                                                                                                                                                                                                                                                                                                                                                                                                                                                                                                                                                                                                                                                                                                                                                                                                                                                                                                                                                                                                                                                                                                                                                                                </t>
  </si>
  <si>
    <t>Le falta pedir el valor de la oferta academica para saber si cumple con el valor o no.  Puede que tenga la lógica</t>
  </si>
  <si>
    <t xml:space="preserve">Ejercicio incompleto, solo funciona si acreditada de alta calidad </t>
  </si>
  <si>
    <t xml:space="preserve">Ojo con los nombres de las variable - Tiene conusiones para imprimer - se notan errores en la lógica - </t>
  </si>
  <si>
    <t>Samboni Rojas,Cesar Manuel</t>
  </si>
  <si>
    <t>la venta de un producto es o no es, funciona que sea tipo float, pero no debería - - prodría existir una unica variable para la bonificación por ejemplo - aunque quiere validar cantidad de vendidos con la canidad en stock solo hace prints, lo cual permite que a pesar del error continue la ejecución - Que utilice lápiz  los tachones dan muy mala pesntación - ser más organizado.</t>
  </si>
  <si>
    <t>Rivera Camargo,Santiago Andrés</t>
  </si>
  <si>
    <t>Falla pq digo cuál o cuales condiciones siempre muestra el error por las dos cosas. 
Me parece que tiene buena logica y puede arreglarlo</t>
  </si>
  <si>
    <t>Falla cuando acreditacion No, y porcentaje SI y viceversa</t>
  </si>
  <si>
    <t xml:space="preserve"> - identación </t>
  </si>
  <si>
    <t>Rios Rodriguez,Juan Fernando</t>
  </si>
  <si>
    <t>Podría poner un solo print reemplazando las variables para acortar el código. En general el código esa limpio
Confusión entre error lógico y de sintaxis</t>
  </si>
  <si>
    <t>Rios Hurtado,Valeria</t>
  </si>
  <si>
    <t>Puso las condiciones al revés, la condición de entrada está bn par el primer if en el que evalúa las dos, pero luego en vez de poner el siguiente if dentro del else lo puso dentro del if</t>
  </si>
  <si>
    <t>Cómo ubicar los condicionales anidados</t>
  </si>
  <si>
    <t xml:space="preserve">La cantidad de juguetes  iniciales no se pide al usuario - El porcentaje vendido es sobre el total del inventario - hay un error con el cálculo de la venta total - Tiene errores de identación - Confusión entre errores lógicos y de Ejecución - Caso especial hizo más de 5 errores -  Buen uso de  las estructuas condicionales. </t>
  </si>
  <si>
    <t>Ramirez Gonzalez,Eduardo Jose</t>
  </si>
  <si>
    <t>Evalua dos vece las misma condición: %&gt;=50 - Habrá un error en el print de la bonificación por persona por la identación - Buen uso de variables, muy organizado</t>
  </si>
  <si>
    <t>Portillo Rosero,Santiago</t>
  </si>
  <si>
    <t>cada uno miro su codigo</t>
  </si>
  <si>
    <t>Pregunta dentro de if entonces no va a preguntar en todos los casos
Elif sin if, entones error de sintaxis. Suponiendo que fuera un if, entonces si entraría. 
Problemas en como pone los condicionales</t>
  </si>
  <si>
    <t xml:space="preserve">Como ubiacr los condicionales
Orden de aparición d las variables, </t>
  </si>
  <si>
    <t xml:space="preserve">Ojo con los nombres de las variables deben ser intuitivas, aunque hay buen uso de ellas - repite código, sin embargo aún no ven la noción de función - </t>
  </si>
  <si>
    <t>Portilla Miranda,Brayan Esteban</t>
  </si>
  <si>
    <t>Falla en cso de GE flse y porcenaje &gt; 25</t>
  </si>
  <si>
    <t>Tener cuidado con el seguimiento de intrucciones del texto - tener claro lo que se va a comparar - cuidado con la estructura de if seguidos.</t>
  </si>
  <si>
    <t>Ortiz Zapata,María Alejandra</t>
  </si>
  <si>
    <t>Décima parcial</t>
  </si>
  <si>
    <t>----</t>
  </si>
  <si>
    <t>podría haber sido condicionales más sencillos</t>
  </si>
  <si>
    <t>no vino</t>
  </si>
  <si>
    <t>NA</t>
  </si>
  <si>
    <t>Narvaez Chamorro,Jair Andres</t>
  </si>
  <si>
    <t>quedo</t>
  </si>
  <si>
    <t>Solo puso condicional sencillo, no hizo la lógica para que contestara a las dos preguntas</t>
  </si>
  <si>
    <t>Usar condicionales enlazados y anidados</t>
  </si>
  <si>
    <t>Ser már organizado, nombre de variables pueden ser más cortas -cuidado con la identación.</t>
  </si>
  <si>
    <t>Lopez Niño,Juan Daniel</t>
  </si>
  <si>
    <t>Muchos elfi</t>
  </si>
  <si>
    <t xml:space="preserve">espacios en nombres de variables - nombres de variables invalidos - </t>
  </si>
  <si>
    <t>Libreros Bedoya,Juan Esteban</t>
  </si>
  <si>
    <t xml:space="preserve">       </t>
  </si>
  <si>
    <t>Errores de sintaxis en condicionales
Los mensajes no explican bien las condiciones por la que no se cumple la generación e
Los condicionales estan más largo de lo que deberían pero funcionan</t>
  </si>
  <si>
    <t>Condición lógica
Código  más complejo</t>
  </si>
  <si>
    <t>Solo contesta el primer punto - variables mal nombradas - usa el simbolo de % - no hay condicionales - no hace bien los cálculos</t>
  </si>
  <si>
    <t>Krauss Tovar,Nel</t>
  </si>
  <si>
    <t>Varias condiciones separadas
Me gusta la idea de la variable bandera</t>
  </si>
  <si>
    <t>Herrera Flores,Fernando</t>
  </si>
  <si>
    <t>Parámetros innecesarios - jeraquia de operaciones - no almacena la bonificación.</t>
  </si>
  <si>
    <t>Gutierrez Sanchez,Felipe</t>
  </si>
  <si>
    <t>podría mejorar la estructura del if, en general muy bien.</t>
  </si>
  <si>
    <t>Granada Osorio,Simon Pedro</t>
  </si>
  <si>
    <t>Muy buena lógica, uso correcto de variables</t>
  </si>
  <si>
    <t>Garcia Vicuña,Juan Pablo</t>
  </si>
  <si>
    <t>si se ayudaron</t>
  </si>
  <si>
    <t>Tiene doble else, el mensaje del print no explica bn pq no puede participar.  Tiene más o menos la lógica</t>
  </si>
  <si>
    <t>Doble else sin un if</t>
  </si>
  <si>
    <t>Podría guardar los cálculos en variables - tener cuidado con el seguimiento de instrucciones.</t>
  </si>
  <si>
    <t>Enciso Gutierrez,David Alejandro</t>
  </si>
  <si>
    <t>Usa if en lugar del elf, aunque las condiciones estan bn</t>
  </si>
  <si>
    <t>Pide Datos de variables que aun no tiene - seguimiento de intrucciones regular</t>
  </si>
  <si>
    <t>Colorado Ochoa,Santiago</t>
  </si>
  <si>
    <t>En el caso de que no cumple con los dos requisitos no imprime el mensaje. Tiene un print con una aclaración pero me gustarí más que lo hiciera con un else</t>
  </si>
  <si>
    <t xml:space="preserve">Podría guardar los cálculos en variables para volver a usarlos y no tener que escribir todo en el print - usar la estrucua elif hubiera simplificado el código. </t>
  </si>
  <si>
    <t>Cocina Combariza,Gustavo</t>
  </si>
  <si>
    <t>No lo entrego</t>
  </si>
  <si>
    <t>NO encadenó las cosas bn, tiene errores de sintaxis, la solución no hace nada</t>
  </si>
  <si>
    <t>Sintaxis, orden de los condicionales, lógica en general</t>
  </si>
  <si>
    <t>Solo, no sé que le pasó</t>
  </si>
  <si>
    <t>Castro Castro,Esteban</t>
  </si>
  <si>
    <t>Burbano Diaz,Mariana</t>
  </si>
  <si>
    <t xml:space="preserve">se ayudatom                                 </t>
  </si>
  <si>
    <t>pide dato ya dados - hay errors en la sintáxis - se notan fallas en la lógica - no muestra los resultados</t>
  </si>
  <si>
    <t>no viino</t>
  </si>
  <si>
    <t>Avendaño Caicedo,Eduardo Jose</t>
  </si>
  <si>
    <t>si se ayudaronm pero luego de que les dje</t>
  </si>
  <si>
    <t>Usa elif lo que hace que en algunos casos no se muestren las dos condiciones 
Usa diferente, no mayor y menor igual</t>
  </si>
  <si>
    <t>Condición lógica
Elif</t>
  </si>
  <si>
    <t>nombres variables incorrecta - podría usar elif</t>
  </si>
  <si>
    <t>Arias Gallego,Juan Manuel</t>
  </si>
  <si>
    <t>condición de entrada mala, código más complejo de lo necesario</t>
  </si>
  <si>
    <t xml:space="preserve"> Pedroza Barrios,Edinson Steve</t>
  </si>
  <si>
    <t>Confusión entre if y elif</t>
  </si>
  <si>
    <t>Usa el % y no se puede - piden cosas que están dadas en el texto - tiene un buen manejo de la estrucutra condicional</t>
  </si>
  <si>
    <t xml:space="preserve"> Burgos Avendaño,Carlos Alberto</t>
  </si>
  <si>
    <t>Falla cuando intitu no y porcentaje tampoco, problemas en el ==
Creo que tiene buena lógicca</t>
  </si>
  <si>
    <t>Orde de los condicionales del elif</t>
  </si>
  <si>
    <t>Buen uso de Variables - muy organizado, muy bien</t>
  </si>
  <si>
    <t>Basante, Juan José</t>
  </si>
  <si>
    <t>Al ponerlo con alguien que estaba muy perdido, los dos estaban super perdidos.  Entonces no esta funcionando como explicación</t>
  </si>
  <si>
    <t>OBS generales</t>
  </si>
  <si>
    <t>Orden de entrega</t>
  </si>
  <si>
    <t>P2,P3</t>
  </si>
  <si>
    <t>P1,P3</t>
  </si>
  <si>
    <t>P2</t>
  </si>
  <si>
    <t>P3</t>
  </si>
  <si>
    <t>9,13</t>
  </si>
  <si>
    <t>13,16</t>
  </si>
  <si>
    <t>13,11</t>
  </si>
  <si>
    <t xml:space="preserve">Ojo con las mayúsculas y minúsculas, </t>
  </si>
  <si>
    <t>P3,16</t>
  </si>
  <si>
    <t>11,13,16</t>
  </si>
  <si>
    <t>7,15</t>
  </si>
  <si>
    <t>P1,P3,7,15</t>
  </si>
  <si>
    <t>1,P1</t>
  </si>
  <si>
    <t>Dices cuántos apartamentos tienen mascotas y alg sobre las mascotas x conjunto acumulado, pero eso no fue lo que se preguntó.
Tienes más funciones de las que necesitas, P2</t>
  </si>
  <si>
    <t>16,8</t>
  </si>
  <si>
    <t>P3,9, 13</t>
  </si>
  <si>
    <t>2,13</t>
  </si>
  <si>
    <t>P1 ¿Pq multiplicas x 1000 el menor?, los datos de entrada solo se podían pedir en el procedimiento</t>
  </si>
  <si>
    <t>7, 15</t>
  </si>
  <si>
    <t>9, 13,11</t>
  </si>
  <si>
    <t xml:space="preserve">14,16 </t>
  </si>
  <si>
    <t>7,15,9, 13</t>
  </si>
  <si>
    <t xml:space="preserve">14,6,13,12,5 </t>
  </si>
  <si>
    <t>1,17</t>
  </si>
  <si>
    <t>No necesitas la variable cont</t>
  </si>
  <si>
    <t>1,8,17,16,9</t>
  </si>
  <si>
    <t xml:space="preserve"> 9, 14</t>
  </si>
  <si>
    <t>2,5</t>
  </si>
  <si>
    <t xml:space="preserve">Tienes dos ciclos. Solo necesitas uno. </t>
  </si>
  <si>
    <t>17,4</t>
  </si>
  <si>
    <t>6,5,17,9 , 11, 12</t>
  </si>
  <si>
    <t>14,2, 4,5,9</t>
  </si>
  <si>
    <t>3,4,5,16,17</t>
  </si>
  <si>
    <t>5,6,9,11,12,13</t>
  </si>
  <si>
    <t xml:space="preserve">13,10, 6, </t>
  </si>
  <si>
    <t>14,16, 9, 17,13</t>
  </si>
  <si>
    <t>10,9,6,13,17,5,12,11</t>
  </si>
  <si>
    <t>5,8,16,17,9</t>
  </si>
  <si>
    <t>El cálculo de las maletas a cobrar fue ingenioso</t>
  </si>
  <si>
    <t>12,11</t>
  </si>
  <si>
    <t>13,16,4,5,9</t>
  </si>
  <si>
    <t>13,9, 5,11,</t>
  </si>
  <si>
    <t>16,17,9,1,14</t>
  </si>
  <si>
    <t>5,6,9,11,12,13,</t>
  </si>
  <si>
    <t>4,16,17,9</t>
  </si>
  <si>
    <t>1,6,14.3</t>
  </si>
  <si>
    <t>3,13,16,6</t>
  </si>
  <si>
    <t xml:space="preserve">1,3, 9, </t>
  </si>
  <si>
    <t>Falta un while en e punto 1</t>
  </si>
  <si>
    <t>4,5,9,16, 17</t>
  </si>
  <si>
    <t>4, 14,17</t>
  </si>
  <si>
    <t>16,5,9,14</t>
  </si>
  <si>
    <t xml:space="preserve"> 4, 6,1,5,14</t>
  </si>
  <si>
    <t>Nota final+ décimas</t>
  </si>
  <si>
    <t>P1,P3, 9</t>
  </si>
  <si>
    <t>P3, 18</t>
  </si>
  <si>
    <t>P3,13,5,18</t>
  </si>
  <si>
    <t>P3 Debiste inicializar el acum en cero directamente en la operación hubiera sido más simple</t>
  </si>
  <si>
    <t>12, 18</t>
  </si>
  <si>
    <t>8955641</t>
  </si>
  <si>
    <t>8956577</t>
  </si>
  <si>
    <t>8955478</t>
  </si>
  <si>
    <t>8956130</t>
  </si>
  <si>
    <t>8955617</t>
  </si>
  <si>
    <t>8955498</t>
  </si>
  <si>
    <t>8953240</t>
  </si>
  <si>
    <t>8955978</t>
  </si>
  <si>
    <t>8940494</t>
  </si>
  <si>
    <t>8953528</t>
  </si>
  <si>
    <t>8954151</t>
  </si>
  <si>
    <t>8956671</t>
  </si>
  <si>
    <t>8956433</t>
  </si>
  <si>
    <t>8952334</t>
  </si>
  <si>
    <t>8956387</t>
  </si>
  <si>
    <t>8956597</t>
  </si>
  <si>
    <t>8955768</t>
  </si>
  <si>
    <t>8952806</t>
  </si>
  <si>
    <t>8955405</t>
  </si>
  <si>
    <t>8952036</t>
  </si>
  <si>
    <t>8953028</t>
  </si>
  <si>
    <t>8955562</t>
  </si>
  <si>
    <t>8952620</t>
  </si>
  <si>
    <t>8952957</t>
  </si>
  <si>
    <t>8955651</t>
  </si>
  <si>
    <t>8955913</t>
  </si>
  <si>
    <t>8954056</t>
  </si>
  <si>
    <t>8956125</t>
  </si>
  <si>
    <t>8956186</t>
  </si>
  <si>
    <t>8954135</t>
  </si>
  <si>
    <t>Grupos ejercicio en clase</t>
  </si>
  <si>
    <t xml:space="preserve">El punto está incompleto, las funciones no retornan. </t>
  </si>
  <si>
    <t>COD</t>
  </si>
  <si>
    <t>Nombre</t>
  </si>
  <si>
    <t>Nota</t>
  </si>
  <si>
    <t>Nel</t>
  </si>
  <si>
    <t>Eduardo avendaño</t>
  </si>
  <si>
    <t>Manuela</t>
  </si>
  <si>
    <t>Simon pedro</t>
  </si>
  <si>
    <t>Felipe</t>
  </si>
  <si>
    <t>Brayan</t>
  </si>
  <si>
    <t>Eduardo jose</t>
  </si>
  <si>
    <t>Juan Fernando</t>
  </si>
  <si>
    <t>Santiago colorado</t>
  </si>
  <si>
    <t>Esteban castro</t>
  </si>
  <si>
    <t>Informada</t>
  </si>
  <si>
    <t>informado</t>
  </si>
  <si>
    <t>Informado</t>
  </si>
  <si>
    <t>Cesar samboni</t>
  </si>
  <si>
    <t>Chabelly</t>
  </si>
  <si>
    <t>Carlos burgos</t>
  </si>
  <si>
    <t>confirmado</t>
  </si>
  <si>
    <t>David enciso</t>
  </si>
  <si>
    <t>lo voy a mover a villaroel</t>
  </si>
  <si>
    <t>Grupo 1</t>
  </si>
  <si>
    <t>Grupo 3</t>
  </si>
  <si>
    <t>Grupo 4</t>
  </si>
  <si>
    <t>Datos</t>
  </si>
  <si>
    <t>Nota parcial</t>
  </si>
  <si>
    <t>Grupo 2</t>
  </si>
  <si>
    <t>Asistencia</t>
  </si>
  <si>
    <t>no</t>
  </si>
  <si>
    <t>si</t>
  </si>
  <si>
    <t>no se</t>
  </si>
  <si>
    <t>(en una parte)</t>
  </si>
  <si>
    <t>Asitencia 15 de abril</t>
  </si>
  <si>
    <t>Asistencia 20 de abril</t>
  </si>
  <si>
    <t>Asitencia 21 de abril</t>
  </si>
  <si>
    <t>No</t>
  </si>
  <si>
    <t>Décimas ejercicios 13 de abril (sobre listas de listas)</t>
  </si>
  <si>
    <t>Décimas 13 de abril con ejercicios de socrative ( operadores lógicos, condicionales, funciones, ciclos)</t>
  </si>
  <si>
    <t>Parcial 3</t>
  </si>
  <si>
    <t>Exogenerado?</t>
  </si>
  <si>
    <t>Decimas sobrantes</t>
  </si>
  <si>
    <t>Nota parcial 1</t>
  </si>
  <si>
    <t>Nota parcial 2</t>
  </si>
  <si>
    <t>Nota parcial 3</t>
  </si>
  <si>
    <t>Décimas sobrantes</t>
  </si>
  <si>
    <t>Canceló</t>
  </si>
  <si>
    <t>parte</t>
  </si>
  <si>
    <t>Ajustados con décimas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</si>
</sst>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sz val="10"/>
      <color theme="1"/>
      <name val="Calibri"/>
      <family val="2"/>
      <scheme val="minor"/>
    </font>
    <font>
      <b/>
      <sz val="10"/>
      <color theme="1"/>
      <name val="Calibri"/>
      <family val="2"/>
      <scheme val="minor"/>
    </font>
    <font>
      <b/>
      <sz val="10"/>
      <color rgb="FF000000"/>
      <name val="Arial"/>
      <family val="2"/>
    </font>
    <font>
      <sz val="10"/>
      <color rgb="FF000000"/>
      <name val="Arial"/>
      <family val="2"/>
    </font>
    <font>
      <sz val="10"/>
      <name val="Calibri"/>
      <family val="2"/>
      <scheme val="minor"/>
    </font>
    <font>
      <sz val="10"/>
      <color rgb="FFFF0000"/>
      <name val="Calibri"/>
      <family val="2"/>
      <scheme val="minor"/>
    </font>
    <font>
      <sz val="10"/>
      <name val="Arial"/>
      <family val="2"/>
    </font>
    <font>
      <b/>
      <sz val="10"/>
      <name val="Calibri"/>
      <family val="2"/>
      <scheme val="minor"/>
    </font>
    <font>
      <sz val="8"/>
      <color theme="1"/>
      <name val="Calibri"/>
      <family val="2"/>
      <scheme val="minor"/>
    </font>
    <font>
      <sz val="8"/>
      <name val="Calibri"/>
      <family val="2"/>
      <scheme val="minor"/>
    </font>
    <font>
      <sz val="11"/>
      <color rgb="FF000000"/>
      <name val="SansSerif"/>
      <family val="2"/>
    </font>
    <font>
      <b/>
      <sz val="11"/>
      <color theme="1"/>
      <name val="Calibri"/>
      <family val="2"/>
      <scheme val="minor"/>
    </font>
    <font>
      <b/>
      <sz val="9"/>
      <color theme="1"/>
      <name val="Calibri"/>
      <family val="2"/>
      <scheme val="minor"/>
    </font>
    <font>
      <b/>
      <sz val="8"/>
      <color theme="1"/>
      <name val="Calibri"/>
      <family val="2"/>
      <scheme val="minor"/>
    </font>
  </fonts>
  <fills count="11">
    <fill>
      <patternFill patternType="none"/>
    </fill>
    <fill>
      <patternFill patternType="gray125"/>
    </fill>
    <fill>
      <patternFill patternType="solid">
        <fgColor rgb="FFCCCCCC"/>
      </patternFill>
    </fill>
    <fill>
      <patternFill patternType="none"/>
    </fill>
    <fill>
      <patternFill patternType="solid">
        <fgColor theme="0" tint="-0.14999847407452621"/>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rgb="FFD9E1F2"/>
        <bgColor indexed="64"/>
      </patternFill>
    </fill>
    <fill>
      <patternFill patternType="solid">
        <fgColor theme="7" tint="0.79998168889431442"/>
        <bgColor indexed="64"/>
      </patternFill>
    </fill>
    <fill>
      <patternFill patternType="solid">
        <fgColor theme="9" tint="0.39997558519241921"/>
        <bgColor indexed="64"/>
      </patternFill>
    </fill>
  </fills>
  <borders count="6">
    <border>
      <left/>
      <right/>
      <top/>
      <bottom/>
      <diagonal/>
    </border>
    <border>
      <left/>
      <right/>
      <top/>
      <bottom/>
      <diagonal/>
    </border>
    <border>
      <left style="thin">
        <color rgb="FFFFFFFF"/>
      </left>
      <right style="thin">
        <color rgb="FFFFFFFF"/>
      </right>
      <top style="thin">
        <color rgb="FFFFFFFF"/>
      </top>
      <bottom style="thin">
        <color rgb="FFFFFFFF"/>
      </bottom>
      <diagonal/>
    </border>
    <border>
      <left style="thin">
        <color indexed="64"/>
      </left>
      <right style="thin">
        <color indexed="64"/>
      </right>
      <top style="thin">
        <color indexed="64"/>
      </top>
      <bottom style="thin">
        <color indexed="64"/>
      </bottom>
      <diagonal/>
    </border>
    <border>
      <left style="medium">
        <color rgb="FF333333"/>
      </left>
      <right/>
      <top style="medium">
        <color rgb="FF333333"/>
      </top>
      <bottom style="medium">
        <color rgb="FF333333"/>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3">
    <xf numFmtId="0" fontId="0" fillId="0" borderId="0" xfId="0"/>
    <xf numFmtId="0" fontId="1" fillId="0" borderId="0" xfId="0" applyFont="1" applyAlignment="1">
      <alignment wrapText="1"/>
    </xf>
    <xf numFmtId="0" fontId="2" fillId="4" borderId="3" xfId="0" applyFont="1" applyFill="1" applyBorder="1" applyAlignment="1">
      <alignment horizontal="center" wrapText="1"/>
    </xf>
    <xf numFmtId="0" fontId="1" fillId="3" borderId="0" xfId="0" applyFont="1" applyFill="1" applyAlignment="1">
      <alignment wrapText="1"/>
    </xf>
    <xf numFmtId="0" fontId="1" fillId="0" borderId="0" xfId="0" applyFont="1" applyFill="1" applyAlignment="1">
      <alignment wrapText="1"/>
    </xf>
    <xf numFmtId="0" fontId="3" fillId="3" borderId="1" xfId="0" applyNumberFormat="1" applyFont="1" applyFill="1" applyBorder="1" applyAlignment="1" applyProtection="1">
      <alignment horizontal="center" vertical="center" wrapText="1"/>
    </xf>
    <xf numFmtId="0" fontId="1" fillId="0" borderId="0" xfId="0" applyFont="1" applyAlignment="1">
      <alignment horizontal="center" vertical="center" wrapText="1"/>
    </xf>
    <xf numFmtId="0" fontId="1" fillId="0" borderId="0" xfId="0" applyFont="1" applyAlignment="1">
      <alignment horizontal="center" wrapText="1"/>
    </xf>
    <xf numFmtId="0" fontId="1" fillId="0" borderId="0" xfId="0" applyFont="1" applyAlignment="1">
      <alignment vertical="center" wrapText="1"/>
    </xf>
    <xf numFmtId="0" fontId="3" fillId="2" borderId="4" xfId="0" applyNumberFormat="1" applyFont="1" applyFill="1" applyBorder="1" applyAlignment="1" applyProtection="1">
      <alignment horizontal="center" vertical="center" wrapText="1"/>
    </xf>
    <xf numFmtId="0" fontId="2" fillId="4" borderId="3" xfId="0" applyFont="1" applyFill="1" applyBorder="1" applyAlignment="1">
      <alignment horizontal="center" vertical="center" wrapText="1"/>
    </xf>
    <xf numFmtId="0" fontId="1" fillId="3" borderId="1" xfId="0" applyFont="1" applyFill="1" applyBorder="1" applyAlignment="1">
      <alignment wrapText="1"/>
    </xf>
    <xf numFmtId="0" fontId="1" fillId="3" borderId="1" xfId="0" applyFont="1" applyFill="1" applyBorder="1" applyAlignment="1">
      <alignment horizontal="center" wrapText="1"/>
    </xf>
    <xf numFmtId="0" fontId="1" fillId="3" borderId="1" xfId="0" applyFont="1" applyFill="1" applyBorder="1" applyAlignment="1">
      <alignment horizontal="center" vertical="center" wrapText="1"/>
    </xf>
    <xf numFmtId="0" fontId="1" fillId="3" borderId="0" xfId="0" applyFont="1" applyFill="1" applyAlignment="1">
      <alignment horizontal="center" vertical="center" wrapText="1"/>
    </xf>
    <xf numFmtId="2" fontId="1" fillId="3" borderId="1" xfId="0" applyNumberFormat="1" applyFont="1" applyFill="1" applyBorder="1" applyAlignment="1">
      <alignment horizontal="center" wrapText="1"/>
    </xf>
    <xf numFmtId="0" fontId="1" fillId="3" borderId="0" xfId="0" applyFont="1" applyFill="1" applyAlignment="1">
      <alignment horizontal="center" wrapText="1"/>
    </xf>
    <xf numFmtId="0" fontId="1" fillId="3" borderId="0" xfId="0" applyFont="1" applyFill="1" applyAlignment="1">
      <alignment vertical="center" wrapText="1"/>
    </xf>
    <xf numFmtId="0" fontId="1" fillId="3" borderId="0" xfId="0" quotePrefix="1" applyFont="1" applyFill="1" applyAlignment="1">
      <alignment horizontal="center" wrapText="1"/>
    </xf>
    <xf numFmtId="0" fontId="1" fillId="5" borderId="0" xfId="0" applyFont="1" applyFill="1" applyAlignment="1">
      <alignment wrapText="1"/>
    </xf>
    <xf numFmtId="0" fontId="6" fillId="3" borderId="0" xfId="0" applyFont="1" applyFill="1" applyAlignment="1">
      <alignment horizontal="center" wrapText="1"/>
    </xf>
    <xf numFmtId="0" fontId="5" fillId="3" borderId="0" xfId="0" applyFont="1" applyFill="1" applyAlignment="1">
      <alignment horizontal="center" vertical="center" wrapText="1"/>
    </xf>
    <xf numFmtId="0" fontId="5" fillId="3" borderId="0" xfId="0" applyFont="1" applyFill="1" applyAlignment="1">
      <alignment wrapText="1"/>
    </xf>
    <xf numFmtId="0" fontId="5" fillId="0" borderId="0" xfId="0" applyFont="1" applyFill="1" applyAlignment="1">
      <alignment wrapText="1"/>
    </xf>
    <xf numFmtId="0" fontId="1" fillId="6" borderId="0" xfId="0" applyFont="1" applyFill="1" applyAlignment="1">
      <alignment horizontal="center" vertical="center" wrapText="1"/>
    </xf>
    <xf numFmtId="0" fontId="1" fillId="6" borderId="0" xfId="0" applyFont="1" applyFill="1" applyAlignment="1">
      <alignment vertical="center" wrapText="1"/>
    </xf>
    <xf numFmtId="0" fontId="1" fillId="6" borderId="0" xfId="0" applyFont="1" applyFill="1" applyAlignment="1">
      <alignment wrapText="1"/>
    </xf>
    <xf numFmtId="0" fontId="2" fillId="6" borderId="0" xfId="0" applyFont="1" applyFill="1" applyAlignment="1">
      <alignment horizontal="center" vertical="center" wrapText="1"/>
    </xf>
    <xf numFmtId="0" fontId="2" fillId="6" borderId="0" xfId="0" applyFont="1" applyFill="1" applyAlignment="1">
      <alignment vertical="center" wrapText="1"/>
    </xf>
    <xf numFmtId="0" fontId="8" fillId="6" borderId="0" xfId="0" applyFont="1" applyFill="1" applyAlignment="1">
      <alignment wrapText="1"/>
    </xf>
    <xf numFmtId="0" fontId="2" fillId="6" borderId="0" xfId="0" applyFont="1" applyFill="1" applyAlignment="1">
      <alignment wrapText="1"/>
    </xf>
    <xf numFmtId="2" fontId="1" fillId="7" borderId="1" xfId="0" applyNumberFormat="1" applyFont="1" applyFill="1" applyBorder="1" applyAlignment="1">
      <alignment horizontal="center" wrapText="1"/>
    </xf>
    <xf numFmtId="0" fontId="4" fillId="3" borderId="2" xfId="0" applyNumberFormat="1" applyFont="1" applyFill="1" applyBorder="1" applyAlignment="1" applyProtection="1">
      <alignment horizontal="left" vertical="center" wrapText="1"/>
    </xf>
    <xf numFmtId="0" fontId="5" fillId="3" borderId="0" xfId="0" applyFont="1" applyFill="1" applyAlignment="1">
      <alignment horizontal="center" wrapText="1"/>
    </xf>
    <xf numFmtId="0" fontId="1" fillId="7" borderId="0" xfId="0" applyFont="1" applyFill="1" applyAlignment="1">
      <alignment wrapText="1"/>
    </xf>
    <xf numFmtId="0" fontId="1" fillId="8" borderId="0" xfId="0" applyFont="1" applyFill="1" applyAlignment="1">
      <alignment wrapText="1"/>
    </xf>
    <xf numFmtId="0" fontId="1" fillId="3" borderId="0" xfId="0" applyFont="1" applyFill="1" applyBorder="1" applyAlignment="1">
      <alignment wrapText="1"/>
    </xf>
    <xf numFmtId="0" fontId="1" fillId="3" borderId="0" xfId="0" applyFont="1" applyFill="1" applyBorder="1" applyAlignment="1">
      <alignment horizontal="center" wrapText="1"/>
    </xf>
    <xf numFmtId="0" fontId="1" fillId="3" borderId="0" xfId="0" applyFont="1" applyFill="1" applyBorder="1" applyAlignment="1">
      <alignment horizontal="center" vertical="center" wrapText="1"/>
    </xf>
    <xf numFmtId="0" fontId="2" fillId="9" borderId="0" xfId="0" applyFont="1" applyFill="1" applyAlignment="1">
      <alignment horizontal="center" vertical="center" wrapText="1"/>
    </xf>
    <xf numFmtId="0" fontId="4" fillId="0" borderId="2" xfId="0" applyNumberFormat="1" applyFont="1" applyFill="1" applyBorder="1" applyAlignment="1" applyProtection="1">
      <alignment horizontal="left" vertical="center" wrapText="1"/>
    </xf>
    <xf numFmtId="0" fontId="1" fillId="0" borderId="0" xfId="0" applyFont="1" applyFill="1" applyAlignment="1">
      <alignment horizontal="center" vertical="center" wrapText="1"/>
    </xf>
    <xf numFmtId="2" fontId="1" fillId="0" borderId="1" xfId="0" applyNumberFormat="1" applyFont="1" applyFill="1" applyBorder="1" applyAlignment="1">
      <alignment horizontal="center" wrapText="1"/>
    </xf>
    <xf numFmtId="0" fontId="1" fillId="0" borderId="0" xfId="0" applyFont="1" applyFill="1" applyAlignment="1">
      <alignment horizontal="center" wrapText="1"/>
    </xf>
    <xf numFmtId="0" fontId="1" fillId="0" borderId="0" xfId="0" applyFont="1" applyFill="1" applyAlignment="1">
      <alignment vertical="center" wrapText="1"/>
    </xf>
    <xf numFmtId="0" fontId="1" fillId="0" borderId="1" xfId="0" applyFont="1" applyFill="1" applyBorder="1" applyAlignment="1">
      <alignment wrapText="1"/>
    </xf>
    <xf numFmtId="0" fontId="1" fillId="0" borderId="1" xfId="0" applyFont="1" applyFill="1" applyBorder="1" applyAlignment="1">
      <alignment horizontal="center" wrapText="1"/>
    </xf>
    <xf numFmtId="0" fontId="1" fillId="0" borderId="1" xfId="0" applyFont="1" applyFill="1" applyBorder="1" applyAlignment="1">
      <alignment horizontal="center" vertical="center" wrapText="1"/>
    </xf>
    <xf numFmtId="0" fontId="5" fillId="0" borderId="0" xfId="0" applyFont="1" applyFill="1" applyAlignment="1">
      <alignment horizontal="center" vertical="center" wrapText="1"/>
    </xf>
    <xf numFmtId="0" fontId="5" fillId="0" borderId="0" xfId="0" quotePrefix="1" applyFont="1" applyFill="1" applyAlignment="1">
      <alignment horizontal="center" wrapText="1"/>
    </xf>
    <xf numFmtId="0" fontId="5" fillId="0" borderId="0" xfId="0" applyFont="1" applyFill="1" applyAlignment="1">
      <alignment vertical="center" wrapText="1"/>
    </xf>
    <xf numFmtId="0" fontId="11" fillId="3" borderId="5" xfId="0" applyFont="1" applyFill="1" applyBorder="1" applyAlignment="1">
      <alignment horizontal="center" vertical="center" wrapText="1"/>
    </xf>
    <xf numFmtId="0" fontId="9" fillId="0" borderId="0" xfId="0" applyFont="1" applyAlignment="1">
      <alignment horizontal="center" vertical="center" wrapText="1"/>
    </xf>
    <xf numFmtId="0" fontId="5" fillId="6" borderId="0" xfId="0" applyFont="1" applyFill="1" applyAlignment="1">
      <alignment wrapText="1"/>
    </xf>
    <xf numFmtId="0" fontId="1" fillId="9" borderId="0" xfId="0" applyFont="1" applyFill="1" applyAlignment="1">
      <alignment horizontal="center" vertical="center" wrapText="1"/>
    </xf>
    <xf numFmtId="0" fontId="9" fillId="9" borderId="0" xfId="0" applyFont="1" applyFill="1" applyAlignment="1">
      <alignment horizontal="center" vertical="center" wrapText="1"/>
    </xf>
    <xf numFmtId="0" fontId="5" fillId="9" borderId="0" xfId="0" applyFont="1" applyFill="1" applyAlignment="1">
      <alignment horizontal="center" vertical="center" wrapText="1"/>
    </xf>
    <xf numFmtId="0" fontId="10" fillId="9" borderId="0" xfId="0" applyFont="1" applyFill="1" applyAlignment="1">
      <alignment horizontal="center" vertical="center" wrapText="1"/>
    </xf>
    <xf numFmtId="16" fontId="1" fillId="9" borderId="0" xfId="0" applyNumberFormat="1" applyFont="1" applyFill="1" applyAlignment="1">
      <alignment horizontal="center" vertical="center" wrapText="1"/>
    </xf>
    <xf numFmtId="0" fontId="1" fillId="9" borderId="0" xfId="0" quotePrefix="1" applyFont="1" applyFill="1" applyAlignment="1">
      <alignment horizontal="center" vertical="center" wrapText="1"/>
    </xf>
    <xf numFmtId="0" fontId="7" fillId="0" borderId="2" xfId="0" applyNumberFormat="1" applyFont="1" applyFill="1" applyBorder="1" applyAlignment="1" applyProtection="1">
      <alignment horizontal="left" vertical="center" wrapText="1"/>
    </xf>
    <xf numFmtId="0" fontId="1" fillId="0" borderId="0" xfId="0" applyFont="1" applyFill="1" applyBorder="1" applyAlignment="1">
      <alignment wrapText="1"/>
    </xf>
    <xf numFmtId="0" fontId="1" fillId="0" borderId="0" xfId="0" applyFont="1" applyFill="1" applyBorder="1" applyAlignment="1">
      <alignment horizontal="center" wrapText="1"/>
    </xf>
    <xf numFmtId="0" fontId="1" fillId="0" borderId="0" xfId="0" applyFont="1" applyFill="1" applyBorder="1" applyAlignment="1">
      <alignment horizontal="center" vertical="center" wrapText="1"/>
    </xf>
    <xf numFmtId="2" fontId="5" fillId="0" borderId="1" xfId="0" applyNumberFormat="1" applyFont="1" applyFill="1" applyBorder="1" applyAlignment="1">
      <alignment horizontal="center" wrapText="1"/>
    </xf>
    <xf numFmtId="0" fontId="4" fillId="3" borderId="0" xfId="0" applyNumberFormat="1" applyFont="1" applyFill="1" applyBorder="1" applyAlignment="1" applyProtection="1">
      <alignment horizontal="left" vertical="center" wrapText="1"/>
    </xf>
    <xf numFmtId="0" fontId="12" fillId="0" borderId="0" xfId="0" applyFont="1"/>
    <xf numFmtId="0" fontId="12" fillId="0" borderId="0" xfId="0" applyFont="1" applyAlignment="1">
      <alignment horizontal="center" vertical="center"/>
    </xf>
    <xf numFmtId="0" fontId="0" fillId="0" borderId="0" xfId="0" applyAlignment="1">
      <alignment horizontal="center" vertical="center"/>
    </xf>
    <xf numFmtId="0" fontId="0" fillId="0" borderId="0" xfId="0" applyAlignment="1">
      <alignment wrapText="1"/>
    </xf>
    <xf numFmtId="0" fontId="0" fillId="0" borderId="0" xfId="0" applyFill="1"/>
    <xf numFmtId="0" fontId="0" fillId="0" borderId="0" xfId="0" applyFill="1" applyAlignment="1">
      <alignment wrapText="1"/>
    </xf>
    <xf numFmtId="0" fontId="4" fillId="0" borderId="0" xfId="0" applyNumberFormat="1" applyFont="1" applyFill="1" applyBorder="1" applyAlignment="1" applyProtection="1">
      <alignment horizontal="left" vertical="center" wrapText="1"/>
    </xf>
    <xf numFmtId="2" fontId="1" fillId="0" borderId="0" xfId="0" applyNumberFormat="1" applyFont="1" applyFill="1" applyBorder="1" applyAlignment="1">
      <alignment horizontal="center" wrapText="1"/>
    </xf>
    <xf numFmtId="0" fontId="0" fillId="5" borderId="1" xfId="0" applyFill="1" applyBorder="1" applyAlignment="1">
      <alignment horizontal="center" vertical="center" wrapText="1"/>
    </xf>
    <xf numFmtId="0" fontId="14" fillId="5" borderId="0" xfId="0" applyFont="1" applyFill="1" applyAlignment="1">
      <alignment horizontal="center" vertical="center" wrapText="1"/>
    </xf>
    <xf numFmtId="0" fontId="13" fillId="5" borderId="0" xfId="0" applyFont="1" applyFill="1" applyAlignment="1">
      <alignment horizontal="center" vertical="center" wrapText="1"/>
    </xf>
    <xf numFmtId="0" fontId="1" fillId="5" borderId="0" xfId="0" applyFont="1" applyFill="1" applyAlignment="1">
      <alignment horizontal="center" vertical="center" wrapText="1"/>
    </xf>
    <xf numFmtId="0" fontId="5" fillId="5" borderId="0" xfId="0" applyFont="1" applyFill="1" applyAlignment="1">
      <alignment horizontal="center" vertical="center" wrapText="1"/>
    </xf>
    <xf numFmtId="0" fontId="6" fillId="9" borderId="0" xfId="0" applyFont="1" applyFill="1" applyAlignment="1">
      <alignment horizontal="center" vertical="center" wrapText="1"/>
    </xf>
    <xf numFmtId="0" fontId="13" fillId="4" borderId="0" xfId="0" applyFont="1" applyFill="1" applyAlignment="1">
      <alignment horizontal="center" vertical="center" wrapText="1"/>
    </xf>
    <xf numFmtId="0" fontId="0" fillId="0" borderId="0" xfId="0" applyAlignment="1">
      <alignment horizontal="center"/>
    </xf>
    <xf numFmtId="0" fontId="1" fillId="4" borderId="0" xfId="0" applyFont="1" applyFill="1" applyAlignment="1">
      <alignment horizontal="center" wrapText="1"/>
    </xf>
    <xf numFmtId="0" fontId="5" fillId="4" borderId="0" xfId="0" applyFont="1" applyFill="1" applyAlignment="1">
      <alignment horizontal="center" wrapText="1"/>
    </xf>
    <xf numFmtId="0" fontId="1" fillId="5" borderId="0" xfId="0" applyFont="1" applyFill="1" applyAlignment="1">
      <alignment horizontal="center" wrapText="1"/>
    </xf>
    <xf numFmtId="0" fontId="5" fillId="5" borderId="0" xfId="0" applyFont="1" applyFill="1" applyAlignment="1">
      <alignment horizontal="center" wrapText="1"/>
    </xf>
    <xf numFmtId="0" fontId="13" fillId="6" borderId="0" xfId="0" applyFont="1" applyFill="1" applyAlignment="1">
      <alignment horizontal="center" vertical="center" wrapText="1"/>
    </xf>
    <xf numFmtId="0" fontId="13" fillId="9" borderId="0" xfId="0" applyFont="1" applyFill="1" applyAlignment="1">
      <alignment horizontal="center" vertical="center" wrapText="1"/>
    </xf>
    <xf numFmtId="0" fontId="1" fillId="10" borderId="0" xfId="0" applyFont="1" applyFill="1" applyAlignment="1">
      <alignment wrapText="1"/>
    </xf>
    <xf numFmtId="0" fontId="5" fillId="10" borderId="0" xfId="0" applyFont="1" applyFill="1" applyAlignment="1">
      <alignment wrapText="1"/>
    </xf>
    <xf numFmtId="0" fontId="2" fillId="10" borderId="0" xfId="0" applyFont="1" applyFill="1" applyAlignment="1">
      <alignment horizontal="center" vertical="center" wrapText="1"/>
    </xf>
    <xf numFmtId="0" fontId="6" fillId="0" borderId="1" xfId="0" applyFont="1" applyFill="1" applyBorder="1" applyAlignment="1">
      <alignment horizontal="center" vertical="center" wrapText="1"/>
    </xf>
    <xf numFmtId="0" fontId="6" fillId="0" borderId="1" xfId="0" applyFont="1" applyFill="1" applyBorder="1" applyAlignment="1">
      <alignment horizontal="center" wrapText="1"/>
    </xf>
    <xf numFmtId="0" fontId="5" fillId="6" borderId="0" xfId="0" applyFont="1" applyFill="1" applyAlignment="1">
      <alignment horizontal="center" vertical="center" wrapText="1"/>
    </xf>
    <xf numFmtId="17" fontId="0" fillId="0" borderId="0" xfId="0" applyNumberFormat="1"/>
    <xf numFmtId="0" fontId="6" fillId="5" borderId="0" xfId="0" applyFont="1" applyFill="1" applyAlignment="1">
      <alignment horizontal="center" vertical="center" wrapText="1"/>
    </xf>
    <xf numFmtId="0" fontId="1" fillId="7" borderId="1" xfId="0" applyFont="1" applyFill="1" applyBorder="1" applyAlignment="1">
      <alignment horizontal="center" wrapText="1"/>
    </xf>
    <xf numFmtId="0" fontId="1" fillId="3" borderId="0" xfId="0" quotePrefix="1" applyFont="1" applyFill="1" applyBorder="1" applyAlignment="1">
      <alignment horizontal="center" wrapText="1"/>
    </xf>
    <xf numFmtId="0" fontId="5" fillId="0" borderId="0" xfId="0" applyFont="1" applyFill="1" applyBorder="1" applyAlignment="1">
      <alignment wrapText="1"/>
    </xf>
    <xf numFmtId="0" fontId="5" fillId="0" borderId="0" xfId="0" quotePrefix="1" applyFont="1" applyFill="1" applyBorder="1" applyAlignment="1">
      <alignment horizontal="center" wrapText="1"/>
    </xf>
    <xf numFmtId="0" fontId="5" fillId="0" borderId="0" xfId="0" applyFont="1" applyFill="1" applyBorder="1" applyAlignment="1">
      <alignment horizontal="center" vertical="center" wrapText="1"/>
    </xf>
    <xf numFmtId="0" fontId="5" fillId="0" borderId="0" xfId="0" applyFont="1" applyFill="1" applyBorder="1" applyAlignment="1">
      <alignment horizontal="center" wrapText="1"/>
    </xf>
    <xf numFmtId="0" fontId="12" fillId="0" borderId="0" xfId="0" applyFont="1" applyAlignment="1">
      <alignment horizontal="center"/>
    </xf>
  </cellXfs>
  <cellStyles count="1">
    <cellStyle name="Normal" xfId="0" builtinId="0"/>
  </cellStyles>
  <dxfs count="1">
    <dxf>
      <font>
        <color theme="8" tint="0.59996337778862885"/>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BU32"/>
  <sheetViews>
    <sheetView tabSelected="1" zoomScaleNormal="100" workbookViewId="0">
      <pane xSplit="2" ySplit="2" topLeftCell="I21" activePane="bottomRight" state="frozen"/>
      <selection pane="topRight" activeCell="B1" sqref="B1"/>
      <selection pane="bottomLeft" activeCell="A3" sqref="A3"/>
      <selection pane="bottomRight" activeCell="AN1" sqref="AN1:AP1"/>
    </sheetView>
  </sheetViews>
  <sheetFormatPr defaultColWidth="8.81640625" defaultRowHeight="14.5"/>
  <cols>
    <col min="1" max="1" width="17.1796875" style="1" customWidth="1"/>
    <col min="2" max="2" width="29.453125" style="1" hidden="1" customWidth="1"/>
    <col min="3" max="3" width="10" style="1" hidden="1" customWidth="1"/>
    <col min="4" max="4" width="20.1796875" style="1" hidden="1" customWidth="1"/>
    <col min="5" max="5" width="21.54296875" style="6" hidden="1" customWidth="1"/>
    <col min="6" max="6" width="17.54296875" style="6" hidden="1" customWidth="1"/>
    <col min="7" max="7" width="16.453125" style="1" hidden="1" customWidth="1"/>
    <col min="8" max="8" width="10" style="7" hidden="1" customWidth="1"/>
    <col min="9" max="9" width="21.54296875" style="7" customWidth="1"/>
    <col min="10" max="10" width="21.54296875" style="7" hidden="1" customWidth="1"/>
    <col min="11" max="12" width="21.81640625" style="7" hidden="1" customWidth="1"/>
    <col min="13" max="13" width="13.54296875" style="7" hidden="1" customWidth="1"/>
    <col min="14" max="14" width="25.54296875" style="6" hidden="1" customWidth="1"/>
    <col min="15" max="15" width="11.54296875" style="8" hidden="1" customWidth="1"/>
    <col min="16" max="20" width="8.81640625" style="8" hidden="1" customWidth="1"/>
    <col min="21" max="21" width="13" style="4" hidden="1" customWidth="1"/>
    <col min="22" max="22" width="8.81640625" style="4" customWidth="1"/>
    <col min="23" max="23" width="10.54296875" style="26" hidden="1" customWidth="1"/>
    <col min="24" max="24" width="7.54296875" style="6" hidden="1" customWidth="1"/>
    <col min="25" max="25" width="8.81640625" style="6" hidden="1" customWidth="1"/>
    <col min="26" max="26" width="9.1796875" style="41" hidden="1" customWidth="1"/>
    <col min="27" max="27" width="9.1796875" style="6" hidden="1" customWidth="1"/>
    <col min="28" max="28" width="13.1796875" style="6" hidden="1" customWidth="1"/>
    <col min="29" max="29" width="12" style="6" hidden="1" customWidth="1"/>
    <col min="30" max="30" width="15.453125" style="52" hidden="1" customWidth="1"/>
    <col min="31" max="34" width="8.81640625" style="6" hidden="1" customWidth="1"/>
    <col min="35" max="35" width="12.453125" style="41" customWidth="1"/>
    <col min="36" max="36" width="17" style="41" customWidth="1"/>
    <col min="37" max="37" width="14.54296875" style="41" customWidth="1"/>
    <col min="38" max="38" width="8.81640625" style="43"/>
    <col min="39" max="42" width="10.26953125" style="81" customWidth="1"/>
    <col min="43" max="43" width="0" style="4" hidden="1" customWidth="1"/>
    <col min="44" max="58" width="8.81640625" style="4"/>
    <col min="59" max="59" width="11.1796875" style="4" customWidth="1"/>
    <col min="60" max="71" width="8.81640625" style="4"/>
    <col min="72" max="72" width="8.54296875" style="1" customWidth="1"/>
    <col min="73" max="16384" width="8.81640625" style="1"/>
  </cols>
  <sheetData>
    <row r="1" spans="1:73" ht="31.4" customHeight="1">
      <c r="B1" s="5" t="s">
        <v>0</v>
      </c>
      <c r="N1" s="24" t="s">
        <v>1</v>
      </c>
      <c r="O1" s="25"/>
      <c r="P1" s="25"/>
      <c r="Q1" s="25"/>
      <c r="R1" s="25"/>
      <c r="S1" s="25"/>
      <c r="T1" s="25"/>
      <c r="U1" s="26"/>
      <c r="V1" s="26"/>
      <c r="AN1" s="102" t="s">
        <v>287</v>
      </c>
      <c r="AO1" s="102"/>
      <c r="AP1" s="102"/>
    </row>
    <row r="2" spans="1:73" ht="41.15" customHeight="1">
      <c r="B2" s="9" t="s">
        <v>2</v>
      </c>
      <c r="C2" s="2" t="s">
        <v>3</v>
      </c>
      <c r="D2" s="2" t="s">
        <v>4</v>
      </c>
      <c r="E2" s="10" t="s">
        <v>5</v>
      </c>
      <c r="F2" s="10" t="s">
        <v>6</v>
      </c>
      <c r="G2" s="2" t="s">
        <v>7</v>
      </c>
      <c r="H2" s="2" t="s">
        <v>8</v>
      </c>
      <c r="I2" s="2" t="s">
        <v>9</v>
      </c>
      <c r="J2" s="2" t="s">
        <v>10</v>
      </c>
      <c r="K2" s="2" t="s">
        <v>11</v>
      </c>
      <c r="L2" s="2" t="s">
        <v>12</v>
      </c>
      <c r="M2" s="7" t="s">
        <v>13</v>
      </c>
      <c r="N2" s="27" t="s">
        <v>14</v>
      </c>
      <c r="O2" s="28" t="s">
        <v>15</v>
      </c>
      <c r="P2" s="28" t="s">
        <v>16</v>
      </c>
      <c r="Q2" s="28" t="s">
        <v>17</v>
      </c>
      <c r="R2" s="28" t="s">
        <v>18</v>
      </c>
      <c r="S2" s="28" t="s">
        <v>19</v>
      </c>
      <c r="T2" s="28" t="s">
        <v>20</v>
      </c>
      <c r="U2" s="29" t="s">
        <v>21</v>
      </c>
      <c r="V2" s="30" t="s">
        <v>22</v>
      </c>
      <c r="W2" s="26" t="s">
        <v>237</v>
      </c>
      <c r="X2" s="54" t="s">
        <v>23</v>
      </c>
      <c r="Y2" s="54" t="s">
        <v>24</v>
      </c>
      <c r="Z2" s="39" t="s">
        <v>147</v>
      </c>
      <c r="AA2" s="39" t="s">
        <v>25</v>
      </c>
      <c r="AB2" s="39" t="s">
        <v>26</v>
      </c>
      <c r="AC2" s="39" t="s">
        <v>27</v>
      </c>
      <c r="AD2" s="39" t="s">
        <v>146</v>
      </c>
      <c r="AE2" s="39" t="s">
        <v>28</v>
      </c>
      <c r="AF2" s="39" t="s">
        <v>29</v>
      </c>
      <c r="AG2" s="39" t="s">
        <v>30</v>
      </c>
      <c r="AH2" s="39" t="s">
        <v>20</v>
      </c>
      <c r="AI2" s="54" t="s">
        <v>201</v>
      </c>
      <c r="AJ2" s="75" t="s">
        <v>277</v>
      </c>
      <c r="AK2" s="76" t="s">
        <v>276</v>
      </c>
      <c r="AL2" s="76" t="s">
        <v>278</v>
      </c>
      <c r="AM2" s="80" t="s">
        <v>280</v>
      </c>
      <c r="AN2" s="86" t="s">
        <v>281</v>
      </c>
      <c r="AO2" s="87" t="s">
        <v>282</v>
      </c>
      <c r="AP2" s="76" t="s">
        <v>283</v>
      </c>
      <c r="AQ2" s="4" t="s">
        <v>279</v>
      </c>
      <c r="AR2" s="90" t="s">
        <v>284</v>
      </c>
    </row>
    <row r="3" spans="1:73" s="34" customFormat="1" ht="20.149999999999999" customHeight="1">
      <c r="A3" s="51" t="s">
        <v>218</v>
      </c>
      <c r="B3" s="32" t="s">
        <v>105</v>
      </c>
      <c r="C3" s="11">
        <v>4.5</v>
      </c>
      <c r="D3" s="12">
        <v>4.8499999999999996</v>
      </c>
      <c r="E3" s="13">
        <v>5</v>
      </c>
      <c r="F3" s="14">
        <v>5</v>
      </c>
      <c r="G3" s="3" t="s">
        <v>83</v>
      </c>
      <c r="H3" s="12">
        <v>5</v>
      </c>
      <c r="I3" s="15">
        <f>(C3+D3+F3+H3)/4</f>
        <v>4.8375000000000004</v>
      </c>
      <c r="J3" s="15">
        <v>0</v>
      </c>
      <c r="K3" s="12" t="s">
        <v>39</v>
      </c>
      <c r="L3" s="12" t="s">
        <v>39</v>
      </c>
      <c r="M3" s="18" t="s">
        <v>40</v>
      </c>
      <c r="N3" s="24" t="s">
        <v>106</v>
      </c>
      <c r="O3" s="25">
        <v>17</v>
      </c>
      <c r="P3" s="25">
        <v>20</v>
      </c>
      <c r="Q3" s="25">
        <v>40</v>
      </c>
      <c r="R3" s="25">
        <v>2</v>
      </c>
      <c r="S3" s="25">
        <v>0</v>
      </c>
      <c r="T3" s="25">
        <f>Q3+R3</f>
        <v>42</v>
      </c>
      <c r="U3" s="26">
        <v>1</v>
      </c>
      <c r="V3" s="26">
        <f>T3+U3</f>
        <v>43</v>
      </c>
      <c r="W3" s="26">
        <v>10</v>
      </c>
      <c r="X3" s="54" t="s">
        <v>48</v>
      </c>
      <c r="Y3" s="54">
        <v>4.5</v>
      </c>
      <c r="Z3" s="54">
        <v>3</v>
      </c>
      <c r="AA3" s="54" t="s">
        <v>151</v>
      </c>
      <c r="AB3" s="58" t="s">
        <v>166</v>
      </c>
      <c r="AC3" s="55" t="s">
        <v>205</v>
      </c>
      <c r="AD3" s="55" t="s">
        <v>150</v>
      </c>
      <c r="AE3" s="54">
        <v>10</v>
      </c>
      <c r="AF3" s="54">
        <v>20</v>
      </c>
      <c r="AG3" s="54">
        <v>20</v>
      </c>
      <c r="AH3" s="54">
        <f>AE3+AF3+AG3</f>
        <v>50</v>
      </c>
      <c r="AI3" s="54">
        <f>AH3+J3</f>
        <v>50</v>
      </c>
      <c r="AJ3" s="74">
        <v>2</v>
      </c>
      <c r="AK3" s="77"/>
      <c r="AL3" s="84">
        <v>41</v>
      </c>
      <c r="AM3" s="82">
        <v>2</v>
      </c>
      <c r="AN3" s="24">
        <v>43</v>
      </c>
      <c r="AO3" s="54">
        <v>50</v>
      </c>
      <c r="AP3" s="77">
        <v>43</v>
      </c>
      <c r="AQ3" s="4" t="str">
        <f>IF(AN3+AO3+AP3&gt;128,"SI","NO")</f>
        <v>SI</v>
      </c>
      <c r="AR3" s="88">
        <v>0</v>
      </c>
      <c r="AS3" s="4"/>
      <c r="AT3" s="4"/>
      <c r="AU3" s="4"/>
      <c r="AV3" s="4"/>
      <c r="AW3" s="4"/>
      <c r="AX3" s="4"/>
      <c r="AY3" s="4"/>
      <c r="AZ3" s="4"/>
      <c r="BA3" s="4"/>
      <c r="BB3" s="4"/>
      <c r="BC3" s="4"/>
      <c r="BD3" s="4"/>
      <c r="BE3" s="4"/>
      <c r="BF3" s="4"/>
      <c r="BG3" s="4"/>
      <c r="BH3" s="4"/>
      <c r="BI3" s="4"/>
      <c r="BJ3" s="4"/>
      <c r="BK3" s="4"/>
      <c r="BL3" s="4"/>
      <c r="BM3" s="4"/>
      <c r="BN3" s="4"/>
      <c r="BO3" s="4"/>
      <c r="BP3" s="4"/>
      <c r="BQ3" s="4"/>
      <c r="BR3" s="4"/>
      <c r="BS3" s="4"/>
    </row>
    <row r="4" spans="1:73" s="4" customFormat="1" ht="20.149999999999999" customHeight="1">
      <c r="A4" s="51" t="s">
        <v>222</v>
      </c>
      <c r="B4" s="32" t="s">
        <v>93</v>
      </c>
      <c r="C4" s="36">
        <v>4.5</v>
      </c>
      <c r="D4" s="37">
        <v>3.7</v>
      </c>
      <c r="E4" s="38">
        <v>4.9000000000000004</v>
      </c>
      <c r="F4" s="14">
        <v>5</v>
      </c>
      <c r="G4" s="3" t="s">
        <v>32</v>
      </c>
      <c r="H4" s="37">
        <v>4</v>
      </c>
      <c r="I4" s="15">
        <f>(C4+D4+F4+H4)/4</f>
        <v>4.3</v>
      </c>
      <c r="J4" s="15">
        <v>0</v>
      </c>
      <c r="K4" s="37" t="s">
        <v>94</v>
      </c>
      <c r="L4" s="37" t="s">
        <v>34</v>
      </c>
      <c r="M4" s="16">
        <v>6</v>
      </c>
      <c r="N4" s="24" t="s">
        <v>95</v>
      </c>
      <c r="O4" s="25">
        <v>13</v>
      </c>
      <c r="P4" s="25">
        <v>10</v>
      </c>
      <c r="Q4" s="25">
        <v>34</v>
      </c>
      <c r="R4" s="25">
        <v>6</v>
      </c>
      <c r="S4" s="25">
        <v>2</v>
      </c>
      <c r="T4" s="25">
        <f>Q4+R4</f>
        <v>40</v>
      </c>
      <c r="U4" s="26"/>
      <c r="V4" s="26">
        <f>T4+U4</f>
        <v>40</v>
      </c>
      <c r="W4" s="26">
        <v>9</v>
      </c>
      <c r="X4" s="54" t="s">
        <v>48</v>
      </c>
      <c r="Y4" s="54">
        <v>2.5</v>
      </c>
      <c r="Z4" s="54">
        <v>6</v>
      </c>
      <c r="AA4" s="54" t="s">
        <v>200</v>
      </c>
      <c r="AB4" s="54" t="s">
        <v>87</v>
      </c>
      <c r="AC4" s="54" t="s">
        <v>87</v>
      </c>
      <c r="AD4" s="55"/>
      <c r="AE4" s="54">
        <v>2</v>
      </c>
      <c r="AF4" s="54">
        <v>0</v>
      </c>
      <c r="AG4" s="54">
        <v>0</v>
      </c>
      <c r="AH4" s="54">
        <f>AE4+AF4+AG4</f>
        <v>2</v>
      </c>
      <c r="AI4" s="54">
        <f>AH4+J4</f>
        <v>2</v>
      </c>
      <c r="AJ4" s="74">
        <v>0</v>
      </c>
      <c r="AK4" s="77"/>
      <c r="AL4" s="95">
        <v>32.299999999999997</v>
      </c>
      <c r="AM4" s="82">
        <v>0</v>
      </c>
      <c r="AN4" s="24">
        <v>40</v>
      </c>
      <c r="AO4" s="54">
        <v>2</v>
      </c>
      <c r="AP4" s="95">
        <v>32.299999999999997</v>
      </c>
      <c r="AQ4" s="4" t="str">
        <f>IF(AN4+AO4+AP4&gt;128,"SI","NO")</f>
        <v>NO</v>
      </c>
      <c r="AR4" s="88">
        <v>0</v>
      </c>
      <c r="BT4" s="3"/>
      <c r="BU4" s="3"/>
    </row>
    <row r="5" spans="1:73" s="34" customFormat="1" ht="20.149999999999999" customHeight="1">
      <c r="A5" s="51" t="s">
        <v>208</v>
      </c>
      <c r="B5" s="32" t="s">
        <v>137</v>
      </c>
      <c r="C5" s="36">
        <v>4</v>
      </c>
      <c r="D5" s="37">
        <v>3.4</v>
      </c>
      <c r="E5" s="38">
        <v>3.75</v>
      </c>
      <c r="F5" s="14">
        <v>5</v>
      </c>
      <c r="G5" s="3"/>
      <c r="H5" s="37">
        <v>2.5</v>
      </c>
      <c r="I5" s="15">
        <f>(C5+D5+F5+H5)/4</f>
        <v>3.7250000000000001</v>
      </c>
      <c r="J5" s="15">
        <v>2</v>
      </c>
      <c r="K5" s="37"/>
      <c r="L5" s="37" t="s">
        <v>138</v>
      </c>
      <c r="M5" s="16">
        <v>3</v>
      </c>
      <c r="N5" s="24" t="s">
        <v>139</v>
      </c>
      <c r="O5" s="25">
        <v>28</v>
      </c>
      <c r="P5" s="25">
        <v>12</v>
      </c>
      <c r="Q5" s="25">
        <v>36</v>
      </c>
      <c r="R5" s="25">
        <v>6</v>
      </c>
      <c r="S5" s="25">
        <v>2</v>
      </c>
      <c r="T5" s="25">
        <f>Q5+R5</f>
        <v>42</v>
      </c>
      <c r="U5" s="26"/>
      <c r="V5" s="26">
        <f>T5+U5</f>
        <v>42</v>
      </c>
      <c r="W5" s="26">
        <v>11</v>
      </c>
      <c r="X5" s="54" t="s">
        <v>36</v>
      </c>
      <c r="Y5" s="54">
        <v>4</v>
      </c>
      <c r="Z5" s="54">
        <v>21</v>
      </c>
      <c r="AA5" s="54" t="s">
        <v>198</v>
      </c>
      <c r="AB5" s="54" t="s">
        <v>199</v>
      </c>
      <c r="AC5" s="54" t="s">
        <v>87</v>
      </c>
      <c r="AD5" s="55"/>
      <c r="AE5" s="54">
        <v>5</v>
      </c>
      <c r="AF5" s="54">
        <v>3</v>
      </c>
      <c r="AG5" s="54">
        <v>0</v>
      </c>
      <c r="AH5" s="54">
        <f>AE5+AF5+AG5</f>
        <v>8</v>
      </c>
      <c r="AI5" s="54">
        <f>AH5+J5</f>
        <v>10</v>
      </c>
      <c r="AJ5" s="74">
        <v>3</v>
      </c>
      <c r="AK5" s="77"/>
      <c r="AL5" s="84">
        <v>50</v>
      </c>
      <c r="AM5" s="82">
        <v>3</v>
      </c>
      <c r="AN5" s="24">
        <v>42</v>
      </c>
      <c r="AO5" s="54">
        <v>13</v>
      </c>
      <c r="AP5" s="95">
        <v>50</v>
      </c>
      <c r="AQ5" s="4" t="str">
        <f>IF(AN5+AO5+AP5&gt;128,"SI","NO")</f>
        <v>NO</v>
      </c>
      <c r="AR5" s="88">
        <v>0</v>
      </c>
      <c r="AS5" s="4"/>
      <c r="AT5" s="4"/>
      <c r="AU5" s="4"/>
      <c r="AV5" s="4"/>
      <c r="AW5" s="4"/>
      <c r="AX5" s="4"/>
      <c r="AY5" s="4"/>
      <c r="AZ5" s="4"/>
      <c r="BA5" s="4"/>
      <c r="BB5" s="4"/>
      <c r="BC5" s="4"/>
      <c r="BD5" s="4"/>
      <c r="BE5" s="4"/>
      <c r="BF5" s="4"/>
      <c r="BG5" s="4"/>
      <c r="BH5" s="4"/>
      <c r="BI5" s="4"/>
      <c r="BJ5" s="4"/>
      <c r="BK5" s="4"/>
      <c r="BL5" s="4"/>
      <c r="BM5" s="4"/>
      <c r="BN5" s="4"/>
      <c r="BO5" s="4"/>
      <c r="BP5" s="4"/>
      <c r="BQ5" s="4"/>
      <c r="BR5" s="4"/>
      <c r="BS5" s="4"/>
    </row>
    <row r="6" spans="1:73" s="4" customFormat="1" ht="32.5" customHeight="1">
      <c r="A6" s="51" t="s">
        <v>219</v>
      </c>
      <c r="B6" s="40" t="s">
        <v>103</v>
      </c>
      <c r="C6" s="45">
        <v>5</v>
      </c>
      <c r="D6" s="46">
        <v>5</v>
      </c>
      <c r="E6" s="47">
        <v>4.9000000000000004</v>
      </c>
      <c r="F6" s="41">
        <v>5</v>
      </c>
      <c r="G6" s="4" t="s">
        <v>32</v>
      </c>
      <c r="H6" s="46">
        <v>0</v>
      </c>
      <c r="I6" s="42">
        <f>(C6+D6+F6+H6)/4</f>
        <v>3.75</v>
      </c>
      <c r="J6" s="42" t="s">
        <v>50</v>
      </c>
      <c r="K6" s="46" t="s">
        <v>94</v>
      </c>
      <c r="L6" s="46" t="s">
        <v>34</v>
      </c>
      <c r="M6" s="43">
        <v>6</v>
      </c>
      <c r="N6" s="41" t="s">
        <v>104</v>
      </c>
      <c r="O6" s="44">
        <v>12</v>
      </c>
      <c r="P6" s="44">
        <v>9</v>
      </c>
      <c r="Q6" s="44">
        <v>34</v>
      </c>
      <c r="R6" s="44">
        <v>2</v>
      </c>
      <c r="S6" s="44">
        <v>0</v>
      </c>
      <c r="T6" s="44">
        <f>Q6+R6</f>
        <v>36</v>
      </c>
      <c r="V6" s="4">
        <f>T6+U6</f>
        <v>36</v>
      </c>
      <c r="W6" s="26">
        <v>8</v>
      </c>
      <c r="X6" s="54" t="s">
        <v>42</v>
      </c>
      <c r="Y6" s="54">
        <v>0</v>
      </c>
      <c r="Z6" s="54">
        <v>0</v>
      </c>
      <c r="AA6" s="59" t="s">
        <v>40</v>
      </c>
      <c r="AB6" s="59" t="s">
        <v>40</v>
      </c>
      <c r="AC6" s="59" t="s">
        <v>40</v>
      </c>
      <c r="AD6" s="55"/>
      <c r="AE6" s="54"/>
      <c r="AF6" s="54"/>
      <c r="AG6" s="54"/>
      <c r="AH6" s="54">
        <f>AE6+AF6+AG6</f>
        <v>0</v>
      </c>
      <c r="AI6" s="54">
        <v>0</v>
      </c>
      <c r="AJ6" s="74">
        <v>0</v>
      </c>
      <c r="AK6" s="77"/>
      <c r="AL6" s="84">
        <v>0</v>
      </c>
      <c r="AM6" s="82">
        <v>0</v>
      </c>
      <c r="AN6" s="24">
        <v>36</v>
      </c>
      <c r="AO6" s="54">
        <v>0</v>
      </c>
      <c r="AP6" s="77">
        <v>0</v>
      </c>
      <c r="AQ6" s="4" t="str">
        <f>IF(AN6+AO6+AP6&gt;128,"SI","NO")</f>
        <v>NO</v>
      </c>
      <c r="AR6" s="88">
        <v>0</v>
      </c>
      <c r="BT6" s="3"/>
      <c r="BU6" s="3"/>
    </row>
    <row r="7" spans="1:73" s="19" customFormat="1" ht="20.149999999999999" customHeight="1">
      <c r="A7" s="51" t="s">
        <v>221</v>
      </c>
      <c r="B7" s="32" t="s">
        <v>96</v>
      </c>
      <c r="C7" s="11">
        <v>3</v>
      </c>
      <c r="D7" s="12">
        <v>4.3</v>
      </c>
      <c r="E7" s="13">
        <v>3</v>
      </c>
      <c r="F7" s="14">
        <v>5</v>
      </c>
      <c r="G7" s="3" t="s">
        <v>97</v>
      </c>
      <c r="H7" s="12">
        <v>3.5</v>
      </c>
      <c r="I7" s="15">
        <f>(C7+D7+F7+H7)/4</f>
        <v>3.95</v>
      </c>
      <c r="J7" s="15">
        <v>2</v>
      </c>
      <c r="K7" s="12" t="s">
        <v>98</v>
      </c>
      <c r="L7" s="12" t="s">
        <v>99</v>
      </c>
      <c r="M7" s="16">
        <v>1</v>
      </c>
      <c r="N7" s="24" t="s">
        <v>100</v>
      </c>
      <c r="O7" s="25">
        <v>18</v>
      </c>
      <c r="P7" s="25">
        <v>22</v>
      </c>
      <c r="Q7" s="25">
        <v>2</v>
      </c>
      <c r="R7" s="25">
        <v>6</v>
      </c>
      <c r="S7" s="25">
        <v>0</v>
      </c>
      <c r="T7" s="25">
        <f>Q7+R7</f>
        <v>8</v>
      </c>
      <c r="U7" s="26"/>
      <c r="V7" s="26">
        <f>T7+U7</f>
        <v>8</v>
      </c>
      <c r="W7" s="26"/>
      <c r="X7" s="54" t="s">
        <v>54</v>
      </c>
      <c r="Y7" s="54">
        <v>4</v>
      </c>
      <c r="Z7" s="54">
        <v>14</v>
      </c>
      <c r="AA7" s="54" t="s">
        <v>193</v>
      </c>
      <c r="AB7" s="54" t="s">
        <v>194</v>
      </c>
      <c r="AC7" s="54" t="s">
        <v>87</v>
      </c>
      <c r="AD7" s="55"/>
      <c r="AE7" s="54">
        <v>4</v>
      </c>
      <c r="AF7" s="54">
        <v>13</v>
      </c>
      <c r="AG7" s="54">
        <v>0</v>
      </c>
      <c r="AH7" s="54">
        <f>AE7+AF7+AG7</f>
        <v>17</v>
      </c>
      <c r="AI7" s="54">
        <f>AH7+J7</f>
        <v>19</v>
      </c>
      <c r="AJ7" s="74">
        <v>0</v>
      </c>
      <c r="AK7" s="77"/>
      <c r="AL7" s="84">
        <v>33.799999999999997</v>
      </c>
      <c r="AM7" s="82">
        <v>0</v>
      </c>
      <c r="AN7" s="24">
        <v>8</v>
      </c>
      <c r="AO7" s="54">
        <v>19</v>
      </c>
      <c r="AP7" s="77">
        <v>33.799999999999997</v>
      </c>
      <c r="AQ7" s="4" t="str">
        <f>IF(AN7+AO7+AP7&gt;128,"SI","NO")</f>
        <v>NO</v>
      </c>
      <c r="AR7" s="88">
        <v>0</v>
      </c>
      <c r="AS7" s="4"/>
      <c r="AT7" s="4"/>
      <c r="AU7" s="4"/>
      <c r="AV7" s="4"/>
      <c r="AW7" s="4"/>
      <c r="AX7" s="4"/>
      <c r="AY7" s="4"/>
      <c r="AZ7" s="4"/>
      <c r="BA7" s="4"/>
      <c r="BB7" s="4"/>
      <c r="BC7" s="4"/>
      <c r="BD7" s="4"/>
      <c r="BE7" s="4"/>
      <c r="BF7" s="4"/>
      <c r="BG7" s="4"/>
      <c r="BH7" s="4"/>
      <c r="BI7" s="4"/>
      <c r="BJ7" s="4"/>
      <c r="BK7" s="4"/>
      <c r="BL7" s="4"/>
      <c r="BM7" s="4"/>
      <c r="BN7" s="4"/>
      <c r="BO7" s="4"/>
      <c r="BP7" s="4"/>
      <c r="BQ7" s="4"/>
      <c r="BR7" s="4"/>
      <c r="BS7" s="4"/>
    </row>
    <row r="8" spans="1:73" s="4" customFormat="1" ht="31.75" customHeight="1">
      <c r="A8" s="51" t="s">
        <v>235</v>
      </c>
      <c r="B8" s="32" t="s">
        <v>37</v>
      </c>
      <c r="C8" s="11">
        <v>2.5</v>
      </c>
      <c r="D8" s="12">
        <v>5</v>
      </c>
      <c r="E8" s="13">
        <v>5</v>
      </c>
      <c r="F8" s="14">
        <v>5</v>
      </c>
      <c r="G8" s="3" t="s">
        <v>38</v>
      </c>
      <c r="H8" s="12">
        <v>3.5</v>
      </c>
      <c r="I8" s="15">
        <f>(C8+D8+F8+H8)/4</f>
        <v>4</v>
      </c>
      <c r="J8" s="15">
        <v>0</v>
      </c>
      <c r="K8" s="12" t="s">
        <v>39</v>
      </c>
      <c r="L8" s="12" t="s">
        <v>39</v>
      </c>
      <c r="M8" s="18" t="s">
        <v>40</v>
      </c>
      <c r="N8" s="24" t="s">
        <v>41</v>
      </c>
      <c r="O8" s="25">
        <v>8</v>
      </c>
      <c r="P8" s="25">
        <v>23</v>
      </c>
      <c r="Q8" s="25">
        <v>36</v>
      </c>
      <c r="R8" s="25">
        <v>10</v>
      </c>
      <c r="S8" s="25">
        <v>0</v>
      </c>
      <c r="T8" s="25">
        <f>Q8+R8</f>
        <v>46</v>
      </c>
      <c r="U8" s="26">
        <v>1</v>
      </c>
      <c r="V8" s="26">
        <f>T8+U8</f>
        <v>47</v>
      </c>
      <c r="W8" s="26">
        <v>2</v>
      </c>
      <c r="X8" s="54" t="s">
        <v>42</v>
      </c>
      <c r="Y8" s="54">
        <v>3.5</v>
      </c>
      <c r="Z8" s="54">
        <v>24</v>
      </c>
      <c r="AA8" s="54">
        <v>17</v>
      </c>
      <c r="AB8" s="54" t="s">
        <v>169</v>
      </c>
      <c r="AC8" s="54" t="s">
        <v>170</v>
      </c>
      <c r="AD8" s="55"/>
      <c r="AE8" s="54">
        <v>8</v>
      </c>
      <c r="AF8" s="54">
        <v>16</v>
      </c>
      <c r="AG8" s="54">
        <v>9</v>
      </c>
      <c r="AH8" s="54">
        <f>AE8+AF8+AG8</f>
        <v>33</v>
      </c>
      <c r="AI8" s="54">
        <f>AH8+J8</f>
        <v>33</v>
      </c>
      <c r="AJ8" s="74">
        <v>1</v>
      </c>
      <c r="AK8" s="77">
        <v>2</v>
      </c>
      <c r="AL8" s="84">
        <v>46.4</v>
      </c>
      <c r="AM8" s="82">
        <v>3</v>
      </c>
      <c r="AN8" s="24">
        <v>47</v>
      </c>
      <c r="AO8" s="54">
        <v>36</v>
      </c>
      <c r="AP8" s="77">
        <v>46.4</v>
      </c>
      <c r="AQ8" s="4" t="str">
        <f>IF(AN8+AO8+AP8&gt;128,"SI","NO")</f>
        <v>SI</v>
      </c>
      <c r="AR8" s="88">
        <v>0</v>
      </c>
      <c r="BT8" s="3"/>
      <c r="BU8" s="3"/>
    </row>
    <row r="9" spans="1:73" s="4" customFormat="1" ht="20.149999999999999" customHeight="1">
      <c r="A9" s="51" t="s">
        <v>210</v>
      </c>
      <c r="B9" s="32" t="s">
        <v>130</v>
      </c>
      <c r="C9" s="11">
        <v>5</v>
      </c>
      <c r="D9" s="12">
        <v>4.3</v>
      </c>
      <c r="E9" s="13">
        <v>3</v>
      </c>
      <c r="F9" s="14">
        <v>5</v>
      </c>
      <c r="G9" s="3" t="s">
        <v>131</v>
      </c>
      <c r="H9" s="12">
        <v>3.75</v>
      </c>
      <c r="I9" s="15">
        <f>(C9+D9+F9+H9)/4</f>
        <v>4.5125000000000002</v>
      </c>
      <c r="J9" s="15">
        <v>2</v>
      </c>
      <c r="K9" s="12" t="s">
        <v>132</v>
      </c>
      <c r="L9" s="12" t="s">
        <v>133</v>
      </c>
      <c r="M9" s="16">
        <v>1</v>
      </c>
      <c r="N9" s="24" t="s">
        <v>134</v>
      </c>
      <c r="O9" s="25">
        <v>11</v>
      </c>
      <c r="P9" s="25">
        <v>16</v>
      </c>
      <c r="Q9" s="25">
        <v>39</v>
      </c>
      <c r="R9" s="25">
        <v>6</v>
      </c>
      <c r="S9" s="25">
        <v>4</v>
      </c>
      <c r="T9" s="25">
        <f>Q9+R9</f>
        <v>45</v>
      </c>
      <c r="U9" s="26"/>
      <c r="V9" s="26">
        <f>T9+U9</f>
        <v>45</v>
      </c>
      <c r="W9" s="26" t="s">
        <v>86</v>
      </c>
      <c r="X9" s="54" t="s">
        <v>48</v>
      </c>
      <c r="Y9" s="54">
        <v>4.5</v>
      </c>
      <c r="Z9" s="54">
        <v>17</v>
      </c>
      <c r="AA9" s="54" t="s">
        <v>151</v>
      </c>
      <c r="AB9" s="54" t="s">
        <v>151</v>
      </c>
      <c r="AC9" s="54" t="s">
        <v>151</v>
      </c>
      <c r="AD9" s="55" t="s">
        <v>150</v>
      </c>
      <c r="AE9" s="54">
        <v>10</v>
      </c>
      <c r="AF9" s="54">
        <v>20</v>
      </c>
      <c r="AG9" s="54">
        <v>20</v>
      </c>
      <c r="AH9" s="54">
        <f>AE9+AF9+AG9</f>
        <v>50</v>
      </c>
      <c r="AI9" s="54">
        <f>AH9+J9</f>
        <v>52</v>
      </c>
      <c r="AJ9" s="74">
        <v>0</v>
      </c>
      <c r="AK9" s="77"/>
      <c r="AL9" s="84">
        <v>50</v>
      </c>
      <c r="AM9" s="82">
        <v>2</v>
      </c>
      <c r="AN9" s="24">
        <v>47</v>
      </c>
      <c r="AO9" s="54">
        <v>50</v>
      </c>
      <c r="AP9" s="77">
        <v>50</v>
      </c>
      <c r="AQ9" s="4" t="str">
        <f>IF(AN9+AO9+AP9&gt;128,"SI","NO")</f>
        <v>SI</v>
      </c>
      <c r="AR9" s="88">
        <v>0</v>
      </c>
      <c r="BT9" s="3"/>
      <c r="BU9" s="3"/>
    </row>
    <row r="10" spans="1:73" s="4" customFormat="1" ht="20.149999999999999" customHeight="1">
      <c r="A10" s="51" t="s">
        <v>234</v>
      </c>
      <c r="B10" s="40" t="s">
        <v>43</v>
      </c>
      <c r="C10" s="61">
        <v>2.5</v>
      </c>
      <c r="D10" s="62">
        <v>3</v>
      </c>
      <c r="E10" s="63">
        <v>4.5</v>
      </c>
      <c r="F10" s="41">
        <v>5</v>
      </c>
      <c r="G10" s="4" t="s">
        <v>44</v>
      </c>
      <c r="H10" s="62">
        <v>3.75</v>
      </c>
      <c r="I10" s="42">
        <f>(C10+D10+F10+H10)/4</f>
        <v>3.5625</v>
      </c>
      <c r="J10" s="42">
        <v>0</v>
      </c>
      <c r="K10" s="62" t="s">
        <v>45</v>
      </c>
      <c r="L10" s="62" t="s">
        <v>46</v>
      </c>
      <c r="M10" s="43">
        <v>12</v>
      </c>
      <c r="N10" s="41" t="s">
        <v>47</v>
      </c>
      <c r="O10" s="44">
        <v>9</v>
      </c>
      <c r="P10" s="44">
        <v>24</v>
      </c>
      <c r="Q10" s="44">
        <v>33</v>
      </c>
      <c r="R10" s="44">
        <v>8</v>
      </c>
      <c r="S10" s="44">
        <v>1</v>
      </c>
      <c r="T10" s="44">
        <f>Q10+R10</f>
        <v>41</v>
      </c>
      <c r="V10" s="4">
        <f>T10+U10</f>
        <v>41</v>
      </c>
      <c r="W10" s="26">
        <v>3</v>
      </c>
      <c r="X10" s="54" t="s">
        <v>48</v>
      </c>
      <c r="Y10" s="54">
        <v>4</v>
      </c>
      <c r="Z10" s="54">
        <v>16</v>
      </c>
      <c r="AA10" s="54">
        <v>1</v>
      </c>
      <c r="AB10" s="54" t="s">
        <v>188</v>
      </c>
      <c r="AC10" s="54" t="s">
        <v>189</v>
      </c>
      <c r="AD10" s="55"/>
      <c r="AE10" s="54">
        <v>8</v>
      </c>
      <c r="AF10" s="54">
        <v>2</v>
      </c>
      <c r="AG10" s="54">
        <v>12</v>
      </c>
      <c r="AH10" s="54">
        <f>AE10+AF10+AG10</f>
        <v>22</v>
      </c>
      <c r="AI10" s="54">
        <f>AH10+J10</f>
        <v>22</v>
      </c>
      <c r="AJ10" s="74">
        <v>0</v>
      </c>
      <c r="AK10" s="77"/>
      <c r="AL10" s="95">
        <v>50</v>
      </c>
      <c r="AM10" s="82">
        <v>0</v>
      </c>
      <c r="AN10" s="24">
        <v>41</v>
      </c>
      <c r="AO10" s="54">
        <v>22</v>
      </c>
      <c r="AP10" s="95">
        <v>50</v>
      </c>
      <c r="AQ10" s="4" t="str">
        <f>IF(AN10+AO10+AP10&gt;128,"SI","NO")</f>
        <v>NO</v>
      </c>
      <c r="AR10" s="88">
        <v>0</v>
      </c>
      <c r="BT10" s="3"/>
      <c r="BU10" s="3"/>
    </row>
    <row r="11" spans="1:73" s="4" customFormat="1" ht="20.149999999999999" customHeight="1">
      <c r="A11" s="51" t="s">
        <v>214</v>
      </c>
      <c r="B11" s="32" t="s">
        <v>117</v>
      </c>
      <c r="C11" s="11">
        <v>5</v>
      </c>
      <c r="D11" s="12">
        <v>5</v>
      </c>
      <c r="E11" s="13">
        <v>4.8</v>
      </c>
      <c r="F11" s="14">
        <v>5</v>
      </c>
      <c r="G11" s="3" t="s">
        <v>32</v>
      </c>
      <c r="H11" s="12">
        <v>0</v>
      </c>
      <c r="I11" s="15">
        <f>(C11+D11+F11+H11)/4</f>
        <v>3.75</v>
      </c>
      <c r="J11" s="15">
        <v>2</v>
      </c>
      <c r="K11" s="12" t="s">
        <v>118</v>
      </c>
      <c r="L11" s="12"/>
      <c r="M11" s="16">
        <v>6</v>
      </c>
      <c r="N11" s="24" t="s">
        <v>119</v>
      </c>
      <c r="O11" s="25">
        <v>22</v>
      </c>
      <c r="P11" s="25">
        <v>2</v>
      </c>
      <c r="Q11" s="25">
        <v>40</v>
      </c>
      <c r="R11" s="25">
        <v>10</v>
      </c>
      <c r="S11" s="25">
        <v>0</v>
      </c>
      <c r="T11" s="25">
        <f>Q11+R11</f>
        <v>50</v>
      </c>
      <c r="U11" s="26"/>
      <c r="V11" s="26">
        <f>T11+U11</f>
        <v>50</v>
      </c>
      <c r="W11" s="26">
        <v>12</v>
      </c>
      <c r="X11" s="54" t="s">
        <v>48</v>
      </c>
      <c r="Y11" s="54">
        <v>4.5</v>
      </c>
      <c r="Z11" s="54">
        <v>18</v>
      </c>
      <c r="AA11" s="54" t="s">
        <v>149</v>
      </c>
      <c r="AB11" s="54" t="s">
        <v>159</v>
      </c>
      <c r="AC11" s="54" t="s">
        <v>202</v>
      </c>
      <c r="AD11" s="55" t="s">
        <v>150</v>
      </c>
      <c r="AE11" s="54">
        <v>10</v>
      </c>
      <c r="AF11" s="54">
        <v>20</v>
      </c>
      <c r="AG11" s="54">
        <v>18</v>
      </c>
      <c r="AH11" s="54">
        <f>AE11+AF11+AG11</f>
        <v>48</v>
      </c>
      <c r="AI11" s="54">
        <f>AH11+J11</f>
        <v>50</v>
      </c>
      <c r="AJ11" s="74">
        <v>0</v>
      </c>
      <c r="AK11" s="77"/>
      <c r="AL11" s="95">
        <v>50</v>
      </c>
      <c r="AM11" s="82">
        <v>0</v>
      </c>
      <c r="AN11" s="24">
        <v>50</v>
      </c>
      <c r="AO11" s="54">
        <v>50</v>
      </c>
      <c r="AP11" s="95">
        <v>50</v>
      </c>
      <c r="AQ11" s="4" t="str">
        <f>IF(AN11+AO11+AP11&gt;128,"SI","NO")</f>
        <v>SI</v>
      </c>
      <c r="AR11" s="88">
        <v>0</v>
      </c>
      <c r="BT11" s="3"/>
      <c r="BU11" s="3"/>
    </row>
    <row r="12" spans="1:73" s="4" customFormat="1" ht="26">
      <c r="A12" s="51" t="s">
        <v>232</v>
      </c>
      <c r="B12" s="60" t="s">
        <v>55</v>
      </c>
      <c r="C12" s="98">
        <v>3</v>
      </c>
      <c r="D12" s="99">
        <v>0</v>
      </c>
      <c r="E12" s="100">
        <v>2.5</v>
      </c>
      <c r="F12" s="48">
        <v>2.5</v>
      </c>
      <c r="G12" s="23" t="s">
        <v>56</v>
      </c>
      <c r="H12" s="101">
        <v>3.75</v>
      </c>
      <c r="I12" s="64">
        <f>(C12+D12+F12+H12)/4</f>
        <v>2.3125</v>
      </c>
      <c r="J12" s="64" t="s">
        <v>50</v>
      </c>
      <c r="K12" s="101" t="s">
        <v>57</v>
      </c>
      <c r="L12" s="101" t="s">
        <v>58</v>
      </c>
      <c r="M12" s="49" t="s">
        <v>40</v>
      </c>
      <c r="N12" s="48" t="s">
        <v>59</v>
      </c>
      <c r="O12" s="50">
        <v>24</v>
      </c>
      <c r="P12" s="50">
        <v>9</v>
      </c>
      <c r="Q12" s="50">
        <v>19</v>
      </c>
      <c r="R12" s="50">
        <v>0</v>
      </c>
      <c r="S12" s="50">
        <v>2</v>
      </c>
      <c r="T12" s="50">
        <f>Q12+R12</f>
        <v>19</v>
      </c>
      <c r="U12" s="23"/>
      <c r="V12" s="4">
        <f>T12+U12</f>
        <v>19</v>
      </c>
      <c r="W12" s="26">
        <v>4</v>
      </c>
      <c r="X12" s="54" t="s">
        <v>36</v>
      </c>
      <c r="Y12" s="54">
        <v>2</v>
      </c>
      <c r="Z12" s="54">
        <v>26</v>
      </c>
      <c r="AA12" s="59" t="s">
        <v>40</v>
      </c>
      <c r="AB12" s="59" t="s">
        <v>40</v>
      </c>
      <c r="AC12" s="59" t="s">
        <v>40</v>
      </c>
      <c r="AD12" s="55"/>
      <c r="AE12" s="54">
        <v>0</v>
      </c>
      <c r="AF12" s="54">
        <v>0</v>
      </c>
      <c r="AG12" s="54">
        <v>0</v>
      </c>
      <c r="AH12" s="54">
        <f>AE12+AF12+AG12</f>
        <v>0</v>
      </c>
      <c r="AI12" s="54">
        <v>29</v>
      </c>
      <c r="AJ12" s="74">
        <v>0</v>
      </c>
      <c r="AK12" s="77"/>
      <c r="AL12" s="95">
        <v>29</v>
      </c>
      <c r="AM12" s="82">
        <v>0</v>
      </c>
      <c r="AN12" s="24">
        <v>19</v>
      </c>
      <c r="AO12" s="54">
        <v>29</v>
      </c>
      <c r="AP12" s="95">
        <v>29</v>
      </c>
      <c r="AQ12" s="4" t="str">
        <f>IF(AN12+AO12+AP12&gt;128,"SI","NO")</f>
        <v>NO</v>
      </c>
      <c r="AR12" s="88">
        <v>0</v>
      </c>
      <c r="BT12" s="3"/>
      <c r="BU12" s="3"/>
    </row>
    <row r="13" spans="1:73" s="4" customFormat="1" ht="27" customHeight="1">
      <c r="A13" s="51" t="s">
        <v>223</v>
      </c>
      <c r="B13" s="32" t="s">
        <v>88</v>
      </c>
      <c r="C13" s="36">
        <v>5</v>
      </c>
      <c r="D13" s="37">
        <v>4.8</v>
      </c>
      <c r="E13" s="38">
        <v>2</v>
      </c>
      <c r="F13" s="14">
        <v>5</v>
      </c>
      <c r="G13" s="3" t="s">
        <v>89</v>
      </c>
      <c r="H13" s="37">
        <v>3.75</v>
      </c>
      <c r="I13" s="15">
        <f>(C13+D13+F13+H13)/4</f>
        <v>4.6375000000000002</v>
      </c>
      <c r="J13" s="15">
        <v>2</v>
      </c>
      <c r="K13" s="37" t="s">
        <v>90</v>
      </c>
      <c r="L13" s="37" t="s">
        <v>91</v>
      </c>
      <c r="M13" s="20">
        <v>4</v>
      </c>
      <c r="N13" s="24" t="s">
        <v>92</v>
      </c>
      <c r="O13" s="25">
        <v>21</v>
      </c>
      <c r="P13" s="25">
        <v>15</v>
      </c>
      <c r="Q13" s="25">
        <v>38</v>
      </c>
      <c r="R13" s="25">
        <v>10</v>
      </c>
      <c r="S13" s="25">
        <v>0</v>
      </c>
      <c r="T13" s="25">
        <f>Q13+R13</f>
        <v>48</v>
      </c>
      <c r="U13" s="26"/>
      <c r="V13" s="26">
        <f>T13+U13</f>
        <v>48</v>
      </c>
      <c r="W13" s="26">
        <v>3</v>
      </c>
      <c r="X13" s="54" t="s">
        <v>42</v>
      </c>
      <c r="Y13" s="54">
        <v>5</v>
      </c>
      <c r="Z13" s="54">
        <v>29</v>
      </c>
      <c r="AA13" s="54" t="s">
        <v>164</v>
      </c>
      <c r="AB13" s="54" t="s">
        <v>153</v>
      </c>
      <c r="AC13" s="54" t="s">
        <v>204</v>
      </c>
      <c r="AD13" s="55" t="s">
        <v>165</v>
      </c>
      <c r="AE13" s="54">
        <v>9</v>
      </c>
      <c r="AF13" s="54">
        <v>18</v>
      </c>
      <c r="AG13" s="54">
        <v>16</v>
      </c>
      <c r="AH13" s="54">
        <f>AE13+AF13+AG13</f>
        <v>43</v>
      </c>
      <c r="AI13" s="54">
        <f>AH13+J13</f>
        <v>45</v>
      </c>
      <c r="AJ13" s="74">
        <v>0</v>
      </c>
      <c r="AK13" s="77"/>
      <c r="AL13" s="84">
        <v>50</v>
      </c>
      <c r="AM13" s="82">
        <v>0</v>
      </c>
      <c r="AN13" s="24">
        <v>48</v>
      </c>
      <c r="AO13" s="54">
        <v>45</v>
      </c>
      <c r="AP13" s="77">
        <v>50</v>
      </c>
      <c r="AQ13" s="4" t="str">
        <f>IF(AN13+AO13+AP13&gt;128,"SI","NO")</f>
        <v>SI</v>
      </c>
      <c r="AR13" s="88">
        <v>0</v>
      </c>
      <c r="BT13" s="3"/>
      <c r="BU13" s="3"/>
    </row>
    <row r="14" spans="1:73" s="4" customFormat="1" ht="20.149999999999999" customHeight="1">
      <c r="A14" s="51" t="s">
        <v>231</v>
      </c>
      <c r="B14" s="32" t="s">
        <v>60</v>
      </c>
      <c r="C14" s="36">
        <v>5</v>
      </c>
      <c r="D14" s="97">
        <v>0</v>
      </c>
      <c r="E14" s="38">
        <v>0</v>
      </c>
      <c r="F14" s="14">
        <v>0</v>
      </c>
      <c r="G14" s="16" t="s">
        <v>51</v>
      </c>
      <c r="H14" s="37">
        <v>1.25</v>
      </c>
      <c r="I14" s="15">
        <f>(C14+D14+F14+H14)/4</f>
        <v>1.5625</v>
      </c>
      <c r="J14" s="31">
        <v>2</v>
      </c>
      <c r="K14" s="37" t="s">
        <v>51</v>
      </c>
      <c r="L14" s="37" t="s">
        <v>51</v>
      </c>
      <c r="M14" s="16" t="s">
        <v>51</v>
      </c>
      <c r="N14" s="24" t="s">
        <v>61</v>
      </c>
      <c r="O14" s="25">
        <v>7</v>
      </c>
      <c r="P14" s="25">
        <v>14</v>
      </c>
      <c r="Q14" s="25">
        <v>37</v>
      </c>
      <c r="R14" s="25">
        <v>10</v>
      </c>
      <c r="S14" s="25">
        <v>1</v>
      </c>
      <c r="T14" s="25">
        <f>Q14+R14</f>
        <v>47</v>
      </c>
      <c r="U14" s="26"/>
      <c r="V14" s="26">
        <f>T14+U14</f>
        <v>47</v>
      </c>
      <c r="W14" s="26">
        <v>4</v>
      </c>
      <c r="X14" s="54" t="s">
        <v>42</v>
      </c>
      <c r="Y14" s="54">
        <v>4</v>
      </c>
      <c r="Z14" s="54">
        <v>13</v>
      </c>
      <c r="AA14" s="54">
        <v>2</v>
      </c>
      <c r="AB14" s="54" t="s">
        <v>156</v>
      </c>
      <c r="AC14" s="54" t="s">
        <v>163</v>
      </c>
      <c r="AD14" s="55" t="s">
        <v>155</v>
      </c>
      <c r="AE14" s="54">
        <v>9</v>
      </c>
      <c r="AF14" s="54">
        <v>15</v>
      </c>
      <c r="AG14" s="54">
        <v>19</v>
      </c>
      <c r="AH14" s="54">
        <f>AE14+AF14+AG14</f>
        <v>43</v>
      </c>
      <c r="AI14" s="54">
        <f>AH14+J14</f>
        <v>45</v>
      </c>
      <c r="AJ14" s="74">
        <v>0</v>
      </c>
      <c r="AK14" s="78"/>
      <c r="AL14" s="85">
        <v>40.4</v>
      </c>
      <c r="AM14" s="82">
        <v>0</v>
      </c>
      <c r="AN14" s="24">
        <v>47</v>
      </c>
      <c r="AO14" s="54">
        <v>45</v>
      </c>
      <c r="AP14" s="78">
        <v>40.4</v>
      </c>
      <c r="AQ14" s="4" t="str">
        <f>IF(AN14+AO14+AP14&gt;128,"SI","NO")</f>
        <v>SI</v>
      </c>
      <c r="AR14" s="88">
        <v>0</v>
      </c>
      <c r="BT14" s="3"/>
      <c r="BU14" s="3"/>
    </row>
    <row r="15" spans="1:73" s="4" customFormat="1" ht="20.149999999999999" customHeight="1">
      <c r="A15" s="51" t="s">
        <v>207</v>
      </c>
      <c r="B15" s="32" t="s">
        <v>140</v>
      </c>
      <c r="C15" s="36">
        <v>5</v>
      </c>
      <c r="D15" s="37">
        <v>4.7</v>
      </c>
      <c r="E15" s="38">
        <v>4</v>
      </c>
      <c r="F15" s="14">
        <v>5</v>
      </c>
      <c r="G15" s="3"/>
      <c r="H15" s="37">
        <v>3.75</v>
      </c>
      <c r="I15" s="15">
        <f>(C15+D15+F15+H15)/4</f>
        <v>4.6124999999999998</v>
      </c>
      <c r="J15" s="15">
        <v>2</v>
      </c>
      <c r="K15" s="37" t="s">
        <v>141</v>
      </c>
      <c r="L15" s="37" t="s">
        <v>142</v>
      </c>
      <c r="M15" s="16">
        <v>8</v>
      </c>
      <c r="N15" s="24" t="s">
        <v>143</v>
      </c>
      <c r="O15" s="25">
        <v>20</v>
      </c>
      <c r="P15" s="25">
        <v>26</v>
      </c>
      <c r="Q15" s="25">
        <v>40</v>
      </c>
      <c r="R15" s="25">
        <v>6</v>
      </c>
      <c r="S15" s="25">
        <v>2</v>
      </c>
      <c r="T15" s="25">
        <f>Q15+R15</f>
        <v>46</v>
      </c>
      <c r="U15" s="26"/>
      <c r="V15" s="26">
        <f>T15+U15</f>
        <v>46</v>
      </c>
      <c r="W15" s="26">
        <v>7</v>
      </c>
      <c r="X15" s="54" t="s">
        <v>42</v>
      </c>
      <c r="Y15" s="54">
        <v>5</v>
      </c>
      <c r="Z15" s="54">
        <v>11</v>
      </c>
      <c r="AA15" s="54"/>
      <c r="AB15" s="54" t="s">
        <v>162</v>
      </c>
      <c r="AC15" s="54" t="s">
        <v>152</v>
      </c>
      <c r="AD15" s="55"/>
      <c r="AE15" s="54">
        <v>10</v>
      </c>
      <c r="AF15" s="54">
        <v>13</v>
      </c>
      <c r="AG15" s="54">
        <v>19</v>
      </c>
      <c r="AH15" s="54">
        <f>AE15+AF15+AG15</f>
        <v>42</v>
      </c>
      <c r="AI15" s="54">
        <f>AH15+J15</f>
        <v>44</v>
      </c>
      <c r="AJ15" s="74">
        <v>0</v>
      </c>
      <c r="AK15" s="77"/>
      <c r="AL15" s="95">
        <v>50</v>
      </c>
      <c r="AM15" s="82">
        <v>0</v>
      </c>
      <c r="AN15" s="24">
        <v>46</v>
      </c>
      <c r="AO15" s="54">
        <v>44</v>
      </c>
      <c r="AP15" s="95">
        <v>50</v>
      </c>
      <c r="AQ15" s="4" t="str">
        <f>IF(AN15+AO15+AP15&gt;128,"SI","NO")</f>
        <v>SI</v>
      </c>
      <c r="AR15" s="88">
        <v>0</v>
      </c>
      <c r="AS15" s="4" t="s">
        <v>285</v>
      </c>
      <c r="BT15" s="3"/>
      <c r="BU15" s="3"/>
    </row>
    <row r="16" spans="1:73" s="4" customFormat="1" ht="34.4" customHeight="1">
      <c r="A16" s="51" t="s">
        <v>211</v>
      </c>
      <c r="B16" s="32" t="s">
        <v>126</v>
      </c>
      <c r="C16" s="11">
        <v>5</v>
      </c>
      <c r="D16" s="12">
        <v>5</v>
      </c>
      <c r="E16" s="13">
        <v>2</v>
      </c>
      <c r="F16" s="14">
        <v>5</v>
      </c>
      <c r="G16" s="3" t="s">
        <v>127</v>
      </c>
      <c r="H16" s="12">
        <v>0</v>
      </c>
      <c r="I16" s="15">
        <f>(C16+D16+F16+H16)/4</f>
        <v>3.75</v>
      </c>
      <c r="J16" s="15">
        <v>0</v>
      </c>
      <c r="K16" s="12" t="s">
        <v>90</v>
      </c>
      <c r="L16" s="12" t="s">
        <v>91</v>
      </c>
      <c r="M16" s="16">
        <v>4</v>
      </c>
      <c r="N16" s="24" t="s">
        <v>128</v>
      </c>
      <c r="O16" s="25">
        <v>30</v>
      </c>
      <c r="P16" s="25">
        <v>5</v>
      </c>
      <c r="Q16" s="25">
        <v>7</v>
      </c>
      <c r="R16" s="25">
        <v>8</v>
      </c>
      <c r="S16" s="25">
        <v>1</v>
      </c>
      <c r="T16" s="25">
        <f>Q16+R16</f>
        <v>15</v>
      </c>
      <c r="U16" s="26"/>
      <c r="V16" s="26">
        <f>T16+U16</f>
        <v>15</v>
      </c>
      <c r="W16" s="53" t="s">
        <v>129</v>
      </c>
      <c r="X16" s="56" t="s">
        <v>42</v>
      </c>
      <c r="Y16" s="56">
        <v>2.5</v>
      </c>
      <c r="Z16" s="56">
        <v>25</v>
      </c>
      <c r="AA16" s="56" t="s">
        <v>195</v>
      </c>
      <c r="AB16" s="56" t="s">
        <v>197</v>
      </c>
      <c r="AC16" s="56" t="s">
        <v>87</v>
      </c>
      <c r="AD16" s="57" t="s">
        <v>196</v>
      </c>
      <c r="AE16" s="56">
        <v>3</v>
      </c>
      <c r="AF16" s="56">
        <v>7</v>
      </c>
      <c r="AG16" s="56">
        <v>0</v>
      </c>
      <c r="AH16" s="56">
        <f>AE16+AF16+AG16</f>
        <v>10</v>
      </c>
      <c r="AI16" s="56">
        <f>AH16+J16</f>
        <v>10</v>
      </c>
      <c r="AJ16" s="74">
        <v>0</v>
      </c>
      <c r="AK16" s="77"/>
      <c r="AL16" s="84">
        <v>46.4</v>
      </c>
      <c r="AM16" s="82">
        <v>0</v>
      </c>
      <c r="AN16" s="24">
        <v>15</v>
      </c>
      <c r="AO16" s="56">
        <v>10</v>
      </c>
      <c r="AP16" s="77">
        <v>46.4</v>
      </c>
      <c r="AQ16" s="4" t="str">
        <f>IF(AN16+AO16+AP16&gt;128,"SI","NO")</f>
        <v>NO</v>
      </c>
      <c r="AR16" s="88">
        <v>0</v>
      </c>
      <c r="BT16" s="3"/>
      <c r="BU16" s="3"/>
    </row>
    <row r="17" spans="1:73" s="4" customFormat="1" ht="20.149999999999999" customHeight="1">
      <c r="A17" s="51" t="s">
        <v>228</v>
      </c>
      <c r="B17" s="32" t="s">
        <v>68</v>
      </c>
      <c r="C17" s="11">
        <v>5</v>
      </c>
      <c r="D17" s="12">
        <v>5</v>
      </c>
      <c r="E17" s="13">
        <v>3</v>
      </c>
      <c r="F17" s="14">
        <v>5</v>
      </c>
      <c r="G17" s="3"/>
      <c r="H17" s="12">
        <v>3.75</v>
      </c>
      <c r="I17" s="15">
        <f>(C17+D17+F17+H17)/4</f>
        <v>4.6875</v>
      </c>
      <c r="J17" s="15">
        <v>0</v>
      </c>
      <c r="K17" s="12" t="s">
        <v>69</v>
      </c>
      <c r="L17" s="12" t="s">
        <v>70</v>
      </c>
      <c r="M17" s="16">
        <v>2</v>
      </c>
      <c r="N17" s="24" t="s">
        <v>71</v>
      </c>
      <c r="O17" s="25">
        <v>6</v>
      </c>
      <c r="P17" s="25">
        <v>1</v>
      </c>
      <c r="Q17" s="25">
        <v>35</v>
      </c>
      <c r="R17" s="25">
        <v>10</v>
      </c>
      <c r="S17" s="25">
        <v>0</v>
      </c>
      <c r="T17" s="25">
        <f>Q17+R17</f>
        <v>45</v>
      </c>
      <c r="U17" s="26"/>
      <c r="V17" s="26">
        <f>T17+U17</f>
        <v>45</v>
      </c>
      <c r="W17" s="26">
        <v>6</v>
      </c>
      <c r="X17" s="54" t="s">
        <v>36</v>
      </c>
      <c r="Y17" s="54">
        <v>3.8</v>
      </c>
      <c r="Z17" s="54">
        <v>27</v>
      </c>
      <c r="AA17" s="54">
        <v>5</v>
      </c>
      <c r="AB17" s="54">
        <v>9</v>
      </c>
      <c r="AC17" s="54" t="s">
        <v>167</v>
      </c>
      <c r="AD17" s="55"/>
      <c r="AE17" s="54">
        <v>5</v>
      </c>
      <c r="AF17" s="54">
        <v>18</v>
      </c>
      <c r="AG17" s="54">
        <v>10</v>
      </c>
      <c r="AH17" s="54">
        <f>AE17+AF17+AG17</f>
        <v>33</v>
      </c>
      <c r="AI17" s="54">
        <f>AH17+J17</f>
        <v>33</v>
      </c>
      <c r="AJ17" s="74">
        <v>0</v>
      </c>
      <c r="AK17" s="77"/>
      <c r="AL17" s="84">
        <v>44</v>
      </c>
      <c r="AM17" s="82">
        <v>0</v>
      </c>
      <c r="AN17" s="24">
        <v>45</v>
      </c>
      <c r="AO17" s="54">
        <v>33</v>
      </c>
      <c r="AP17" s="77">
        <v>44</v>
      </c>
      <c r="AQ17" s="4" t="str">
        <f>IF(AN17+AO17+AP17&gt;128,"SI","NO")</f>
        <v>NO</v>
      </c>
      <c r="AR17" s="88">
        <v>0</v>
      </c>
      <c r="BT17" s="3"/>
      <c r="BU17" s="3"/>
    </row>
    <row r="18" spans="1:73" s="4" customFormat="1" ht="20.149999999999999" customHeight="1">
      <c r="A18" s="51" t="s">
        <v>212</v>
      </c>
      <c r="B18" s="32" t="s">
        <v>125</v>
      </c>
      <c r="C18" s="11">
        <v>5</v>
      </c>
      <c r="D18" s="12">
        <v>2.5</v>
      </c>
      <c r="E18" s="13">
        <v>2</v>
      </c>
      <c r="F18" s="21">
        <v>5</v>
      </c>
      <c r="G18" s="3"/>
      <c r="H18" s="12">
        <v>5</v>
      </c>
      <c r="I18" s="15">
        <f>(C18+D18+F18+H18)/4</f>
        <v>4.375</v>
      </c>
      <c r="J18" s="15">
        <v>0</v>
      </c>
      <c r="K18" s="12" t="s">
        <v>90</v>
      </c>
      <c r="L18" s="12" t="s">
        <v>91</v>
      </c>
      <c r="M18" s="33">
        <v>4</v>
      </c>
      <c r="N18" s="24"/>
      <c r="O18" s="25">
        <v>29</v>
      </c>
      <c r="P18" s="25">
        <v>4</v>
      </c>
      <c r="Q18" s="25">
        <v>37</v>
      </c>
      <c r="R18" s="25">
        <v>4</v>
      </c>
      <c r="S18" s="25">
        <v>0</v>
      </c>
      <c r="T18" s="25">
        <f>Q18+R18</f>
        <v>41</v>
      </c>
      <c r="U18" s="26"/>
      <c r="V18" s="26">
        <f>T18+U18</f>
        <v>41</v>
      </c>
      <c r="W18" s="26">
        <v>12</v>
      </c>
      <c r="X18" s="54" t="s">
        <v>36</v>
      </c>
      <c r="Y18" s="54">
        <v>4.5</v>
      </c>
      <c r="Z18" s="54">
        <v>12</v>
      </c>
      <c r="AA18" s="54">
        <v>5</v>
      </c>
      <c r="AB18" s="54">
        <v>9</v>
      </c>
      <c r="AC18" s="54">
        <v>9</v>
      </c>
      <c r="AD18" s="55" t="s">
        <v>161</v>
      </c>
      <c r="AE18" s="54">
        <v>5</v>
      </c>
      <c r="AF18" s="54">
        <v>20</v>
      </c>
      <c r="AG18" s="54">
        <v>20</v>
      </c>
      <c r="AH18" s="54">
        <f>AE18+AF18+AG18</f>
        <v>45</v>
      </c>
      <c r="AI18" s="54">
        <f>AH18+J18</f>
        <v>45</v>
      </c>
      <c r="AJ18" s="74">
        <v>0</v>
      </c>
      <c r="AK18" s="77"/>
      <c r="AL18" s="84">
        <v>50</v>
      </c>
      <c r="AM18" s="82">
        <v>0</v>
      </c>
      <c r="AN18" s="24">
        <v>41</v>
      </c>
      <c r="AO18" s="54">
        <v>45</v>
      </c>
      <c r="AP18" s="77">
        <v>50</v>
      </c>
      <c r="AQ18" s="4" t="str">
        <f>IF(AN18+AO18+AP18&gt;128,"SI","NO")</f>
        <v>SI</v>
      </c>
      <c r="AR18" s="88">
        <v>0</v>
      </c>
      <c r="BT18" s="3"/>
      <c r="BU18" s="3"/>
    </row>
    <row r="19" spans="1:73" s="4" customFormat="1" ht="30.65" customHeight="1">
      <c r="A19" s="51" t="s">
        <v>209</v>
      </c>
      <c r="B19" s="32" t="s">
        <v>135</v>
      </c>
      <c r="C19" s="11">
        <v>5</v>
      </c>
      <c r="D19" s="12">
        <v>5</v>
      </c>
      <c r="E19" s="13">
        <v>4</v>
      </c>
      <c r="F19" s="14">
        <v>5</v>
      </c>
      <c r="G19" s="3"/>
      <c r="H19" s="12">
        <v>3.75</v>
      </c>
      <c r="I19" s="15">
        <f>(C19+D19+F19+H19)/4</f>
        <v>4.6875</v>
      </c>
      <c r="J19" s="15">
        <v>2</v>
      </c>
      <c r="K19" s="12"/>
      <c r="L19" s="12" t="s">
        <v>136</v>
      </c>
      <c r="M19" s="16">
        <v>10</v>
      </c>
      <c r="N19" s="24"/>
      <c r="O19" s="25">
        <v>19</v>
      </c>
      <c r="P19" s="25">
        <v>7</v>
      </c>
      <c r="Q19" s="25">
        <v>40</v>
      </c>
      <c r="R19" s="25">
        <v>10</v>
      </c>
      <c r="S19" s="25">
        <v>0</v>
      </c>
      <c r="T19" s="25">
        <f>Q19+R19</f>
        <v>50</v>
      </c>
      <c r="U19" s="26"/>
      <c r="V19" s="26">
        <f>T19+U19</f>
        <v>50</v>
      </c>
      <c r="W19" s="26"/>
      <c r="X19" s="54" t="s">
        <v>54</v>
      </c>
      <c r="Y19" s="54">
        <v>4</v>
      </c>
      <c r="Z19" s="54">
        <v>20</v>
      </c>
      <c r="AA19" s="54" t="s">
        <v>87</v>
      </c>
      <c r="AB19" s="54" t="s">
        <v>185</v>
      </c>
      <c r="AC19" s="54" t="s">
        <v>187</v>
      </c>
      <c r="AD19" s="55" t="s">
        <v>186</v>
      </c>
      <c r="AE19" s="54">
        <v>0</v>
      </c>
      <c r="AF19" s="54">
        <v>5</v>
      </c>
      <c r="AG19" s="54">
        <v>18</v>
      </c>
      <c r="AH19" s="54">
        <f>AE19+AF19+AG19</f>
        <v>23</v>
      </c>
      <c r="AI19" s="54">
        <f>AH19+J19</f>
        <v>25</v>
      </c>
      <c r="AJ19" s="74">
        <v>0</v>
      </c>
      <c r="AK19" s="77">
        <v>3</v>
      </c>
      <c r="AL19" s="84">
        <v>50</v>
      </c>
      <c r="AM19" s="83">
        <v>3</v>
      </c>
      <c r="AN19" s="93">
        <v>50</v>
      </c>
      <c r="AO19" s="54">
        <v>28</v>
      </c>
      <c r="AP19" s="77">
        <v>50</v>
      </c>
      <c r="AQ19" s="4" t="str">
        <f>IF(AN19+AO19+AP19&gt;128,"SI","NO")</f>
        <v>NO</v>
      </c>
      <c r="AR19" s="88">
        <v>0</v>
      </c>
      <c r="BT19" s="3"/>
      <c r="BU19" s="3"/>
    </row>
    <row r="20" spans="1:73" s="35" customFormat="1" ht="20.149999999999999" customHeight="1">
      <c r="A20" s="51" t="s">
        <v>225</v>
      </c>
      <c r="B20" s="32" t="s">
        <v>79</v>
      </c>
      <c r="C20" s="36">
        <v>4.5</v>
      </c>
      <c r="D20" s="37">
        <v>3.3</v>
      </c>
      <c r="E20" s="38">
        <v>4.5</v>
      </c>
      <c r="F20" s="14">
        <v>5</v>
      </c>
      <c r="G20" s="3"/>
      <c r="H20" s="37">
        <v>3.75</v>
      </c>
      <c r="I20" s="15">
        <f>(C20+D20+F20+H20)/4</f>
        <v>4.1375000000000002</v>
      </c>
      <c r="J20" s="15">
        <v>2</v>
      </c>
      <c r="K20" s="37"/>
      <c r="L20" s="37" t="s">
        <v>80</v>
      </c>
      <c r="M20" s="16">
        <v>9</v>
      </c>
      <c r="N20" s="24" t="s">
        <v>81</v>
      </c>
      <c r="O20" s="25">
        <v>23</v>
      </c>
      <c r="P20" s="25">
        <v>13</v>
      </c>
      <c r="Q20" s="25">
        <v>33</v>
      </c>
      <c r="R20" s="25">
        <v>8</v>
      </c>
      <c r="S20" s="25">
        <v>2</v>
      </c>
      <c r="T20" s="25">
        <f>Q20+R20</f>
        <v>41</v>
      </c>
      <c r="U20" s="26"/>
      <c r="V20" s="26">
        <f>T20+U20</f>
        <v>41</v>
      </c>
      <c r="W20" s="26">
        <v>8</v>
      </c>
      <c r="X20" s="54" t="s">
        <v>54</v>
      </c>
      <c r="Y20" s="54">
        <v>3.5</v>
      </c>
      <c r="Z20" s="54">
        <v>7</v>
      </c>
      <c r="AA20" s="54" t="s">
        <v>154</v>
      </c>
      <c r="AB20" s="54" t="s">
        <v>157</v>
      </c>
      <c r="AC20" s="54" t="s">
        <v>206</v>
      </c>
      <c r="AD20" s="55"/>
      <c r="AE20" s="54">
        <v>9</v>
      </c>
      <c r="AF20" s="54">
        <v>15</v>
      </c>
      <c r="AG20" s="54">
        <v>16</v>
      </c>
      <c r="AH20" s="54">
        <f>AE20+AF20+AG20</f>
        <v>40</v>
      </c>
      <c r="AI20" s="54">
        <f>AH20+J20</f>
        <v>42</v>
      </c>
      <c r="AJ20" s="74">
        <v>0</v>
      </c>
      <c r="AK20" s="77"/>
      <c r="AL20" s="95">
        <v>50</v>
      </c>
      <c r="AM20" s="82">
        <v>0</v>
      </c>
      <c r="AN20" s="24">
        <v>41</v>
      </c>
      <c r="AO20" s="54">
        <v>42</v>
      </c>
      <c r="AP20" s="95">
        <v>50</v>
      </c>
      <c r="AQ20" s="4" t="str">
        <f>IF(AN20+AO20+AP20&gt;128,"SI","NO")</f>
        <v>SI</v>
      </c>
      <c r="AR20" s="89">
        <v>0</v>
      </c>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row>
    <row r="21" spans="1:73" s="4" customFormat="1" ht="20.149999999999999" customHeight="1">
      <c r="A21" s="51" t="s">
        <v>217</v>
      </c>
      <c r="B21" s="32" t="s">
        <v>107</v>
      </c>
      <c r="C21" s="36">
        <v>4.5</v>
      </c>
      <c r="D21" s="37">
        <v>5</v>
      </c>
      <c r="E21" s="38">
        <v>4.5</v>
      </c>
      <c r="F21" s="14">
        <v>5</v>
      </c>
      <c r="G21" s="3"/>
      <c r="H21" s="37">
        <v>4.5</v>
      </c>
      <c r="I21" s="15">
        <f>(C21+D21+F21+H21)/4</f>
        <v>4.75</v>
      </c>
      <c r="J21" s="15">
        <v>0</v>
      </c>
      <c r="K21" s="37" t="s">
        <v>45</v>
      </c>
      <c r="L21" s="37" t="s">
        <v>46</v>
      </c>
      <c r="M21" s="16">
        <v>12</v>
      </c>
      <c r="N21" s="24" t="s">
        <v>108</v>
      </c>
      <c r="O21" s="25">
        <v>1</v>
      </c>
      <c r="P21" s="25">
        <v>25</v>
      </c>
      <c r="Q21" s="25">
        <v>40</v>
      </c>
      <c r="R21" s="25">
        <v>8</v>
      </c>
      <c r="S21" s="25">
        <v>-2</v>
      </c>
      <c r="T21" s="25">
        <f>Q21+R21</f>
        <v>48</v>
      </c>
      <c r="U21" s="26"/>
      <c r="V21" s="26">
        <f>T21+U21</f>
        <v>48</v>
      </c>
      <c r="W21" s="26"/>
      <c r="X21" s="54" t="s">
        <v>54</v>
      </c>
      <c r="Y21" s="54">
        <v>4</v>
      </c>
      <c r="Z21" s="54">
        <v>10</v>
      </c>
      <c r="AA21" s="54">
        <v>2</v>
      </c>
      <c r="AB21" s="54" t="s">
        <v>158</v>
      </c>
      <c r="AC21" s="54" t="s">
        <v>203</v>
      </c>
      <c r="AD21" s="55" t="s">
        <v>150</v>
      </c>
      <c r="AE21" s="54">
        <v>8</v>
      </c>
      <c r="AF21" s="54">
        <v>20</v>
      </c>
      <c r="AG21" s="54">
        <v>18</v>
      </c>
      <c r="AH21" s="54">
        <f>AE21+AF21+AG21</f>
        <v>46</v>
      </c>
      <c r="AI21" s="54">
        <f>AH21+J21</f>
        <v>46</v>
      </c>
      <c r="AJ21" s="74">
        <v>0</v>
      </c>
      <c r="AK21" s="77">
        <v>2</v>
      </c>
      <c r="AL21" s="84">
        <v>50</v>
      </c>
      <c r="AM21" s="83">
        <v>2</v>
      </c>
      <c r="AN21" s="93">
        <v>48</v>
      </c>
      <c r="AO21" s="54">
        <v>48</v>
      </c>
      <c r="AP21" s="77">
        <v>50</v>
      </c>
      <c r="AQ21" s="4" t="str">
        <f>IF(AN21+AO21+AP21&gt;128,"SI","NO")</f>
        <v>SI</v>
      </c>
      <c r="AR21" s="88">
        <v>0</v>
      </c>
      <c r="BT21" s="3"/>
      <c r="BU21" s="3"/>
    </row>
    <row r="22" spans="1:73" s="4" customFormat="1" ht="20.149999999999999" customHeight="1">
      <c r="A22" s="51" t="s">
        <v>236</v>
      </c>
      <c r="B22" s="40" t="s">
        <v>31</v>
      </c>
      <c r="C22" s="45">
        <v>5</v>
      </c>
      <c r="D22" s="46">
        <v>5</v>
      </c>
      <c r="E22" s="47">
        <v>4.9000000000000004</v>
      </c>
      <c r="F22" s="41">
        <v>5</v>
      </c>
      <c r="G22" s="4" t="s">
        <v>32</v>
      </c>
      <c r="H22" s="46">
        <v>5</v>
      </c>
      <c r="I22" s="42">
        <f>(C22+D22+F22+H22)/4</f>
        <v>5</v>
      </c>
      <c r="J22" s="42">
        <v>2</v>
      </c>
      <c r="K22" s="46" t="s">
        <v>33</v>
      </c>
      <c r="L22" s="46" t="s">
        <v>34</v>
      </c>
      <c r="M22" s="43">
        <v>7</v>
      </c>
      <c r="N22" s="41" t="s">
        <v>35</v>
      </c>
      <c r="O22" s="44">
        <v>3</v>
      </c>
      <c r="P22" s="44">
        <v>17</v>
      </c>
      <c r="Q22" s="44">
        <v>40</v>
      </c>
      <c r="R22" s="44">
        <v>10</v>
      </c>
      <c r="S22" s="44">
        <v>0</v>
      </c>
      <c r="T22" s="44">
        <f>Q22+R22</f>
        <v>50</v>
      </c>
      <c r="V22" s="4">
        <f>T22+U22</f>
        <v>50</v>
      </c>
      <c r="W22" s="26">
        <v>1</v>
      </c>
      <c r="X22" s="54" t="s">
        <v>36</v>
      </c>
      <c r="Y22" s="54">
        <v>4.5999999999999996</v>
      </c>
      <c r="Z22" s="54">
        <v>15</v>
      </c>
      <c r="AA22" s="54">
        <v>2</v>
      </c>
      <c r="AB22" s="54" t="s">
        <v>151</v>
      </c>
      <c r="AC22" s="54" t="s">
        <v>203</v>
      </c>
      <c r="AD22" s="55" t="s">
        <v>150</v>
      </c>
      <c r="AE22" s="54">
        <v>8</v>
      </c>
      <c r="AF22" s="54">
        <v>20</v>
      </c>
      <c r="AG22" s="54">
        <v>18</v>
      </c>
      <c r="AH22" s="54">
        <f>AE22+AF22+AG22</f>
        <v>46</v>
      </c>
      <c r="AI22" s="54">
        <f>AH22+J22</f>
        <v>48</v>
      </c>
      <c r="AJ22" s="74">
        <v>2</v>
      </c>
      <c r="AK22" s="77"/>
      <c r="AL22" s="84">
        <v>50</v>
      </c>
      <c r="AM22" s="82">
        <v>2</v>
      </c>
      <c r="AN22" s="24">
        <v>50</v>
      </c>
      <c r="AO22" s="54">
        <v>50</v>
      </c>
      <c r="AP22" s="77">
        <v>50</v>
      </c>
      <c r="AQ22" s="4" t="str">
        <f>IF(AN22+AO22+AP22&gt;128,"SI","NO")</f>
        <v>SI</v>
      </c>
      <c r="AR22" s="88">
        <v>0</v>
      </c>
      <c r="BT22" s="3"/>
      <c r="BU22" s="3"/>
    </row>
    <row r="23" spans="1:73" s="19" customFormat="1" ht="30.65" customHeight="1">
      <c r="A23" s="51" t="s">
        <v>233</v>
      </c>
      <c r="B23" s="32" t="s">
        <v>49</v>
      </c>
      <c r="C23" s="11">
        <v>3.5</v>
      </c>
      <c r="D23" s="12">
        <v>1.5</v>
      </c>
      <c r="E23" s="13">
        <v>0</v>
      </c>
      <c r="F23" s="14">
        <v>0</v>
      </c>
      <c r="G23" s="3"/>
      <c r="H23" s="12">
        <v>0</v>
      </c>
      <c r="I23" s="15">
        <f>(C23+D23+F23+H23)/4</f>
        <v>1.25</v>
      </c>
      <c r="J23" s="15" t="s">
        <v>50</v>
      </c>
      <c r="K23" s="12" t="s">
        <v>51</v>
      </c>
      <c r="L23" s="12" t="s">
        <v>51</v>
      </c>
      <c r="M23" s="16" t="s">
        <v>51</v>
      </c>
      <c r="N23" s="24" t="s">
        <v>52</v>
      </c>
      <c r="O23" s="25">
        <v>31</v>
      </c>
      <c r="P23" s="25">
        <v>27</v>
      </c>
      <c r="Q23" s="25">
        <v>30</v>
      </c>
      <c r="R23" s="25">
        <v>8</v>
      </c>
      <c r="S23" s="25">
        <v>0</v>
      </c>
      <c r="T23" s="25">
        <f>Q23+R23</f>
        <v>38</v>
      </c>
      <c r="U23" s="26" t="s">
        <v>53</v>
      </c>
      <c r="V23" s="26">
        <f>T23</f>
        <v>38</v>
      </c>
      <c r="W23" s="26">
        <v>1</v>
      </c>
      <c r="X23" s="54" t="s">
        <v>54</v>
      </c>
      <c r="Y23" s="54">
        <v>2</v>
      </c>
      <c r="Z23" s="54">
        <v>22</v>
      </c>
      <c r="AA23" s="54">
        <v>1</v>
      </c>
      <c r="AB23" s="54" t="s">
        <v>168</v>
      </c>
      <c r="AC23" s="54" t="s">
        <v>238</v>
      </c>
      <c r="AD23" s="55"/>
      <c r="AE23" s="54">
        <v>8</v>
      </c>
      <c r="AF23" s="54">
        <v>13</v>
      </c>
      <c r="AG23" s="54">
        <v>4</v>
      </c>
      <c r="AH23" s="54">
        <f>AE23+AF23+AG23</f>
        <v>25</v>
      </c>
      <c r="AI23" s="54">
        <v>25</v>
      </c>
      <c r="AJ23" s="74">
        <v>0</v>
      </c>
      <c r="AK23" s="77"/>
      <c r="AL23" s="84">
        <v>50</v>
      </c>
      <c r="AM23" s="82">
        <v>0</v>
      </c>
      <c r="AN23" s="24">
        <v>38</v>
      </c>
      <c r="AO23" s="54">
        <v>25</v>
      </c>
      <c r="AP23" s="77">
        <v>50</v>
      </c>
      <c r="AQ23" s="4" t="str">
        <f>IF(AN23+AO23+AP23&gt;128,"SI","NO")</f>
        <v>NO</v>
      </c>
      <c r="AR23" s="88">
        <v>0</v>
      </c>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row>
    <row r="24" spans="1:73" s="4" customFormat="1" ht="20.149999999999999" customHeight="1">
      <c r="A24" s="51" t="s">
        <v>216</v>
      </c>
      <c r="B24" s="32" t="s">
        <v>109</v>
      </c>
      <c r="C24" s="36">
        <v>4.5</v>
      </c>
      <c r="D24" s="37">
        <v>4.8</v>
      </c>
      <c r="E24" s="38">
        <v>4</v>
      </c>
      <c r="F24" s="14">
        <v>5</v>
      </c>
      <c r="G24" s="3" t="s">
        <v>110</v>
      </c>
      <c r="H24" s="37">
        <v>3.5</v>
      </c>
      <c r="I24" s="15">
        <f>(C24+D24+F24+H24)/4</f>
        <v>4.45</v>
      </c>
      <c r="J24" s="15">
        <v>2</v>
      </c>
      <c r="K24" s="37" t="s">
        <v>111</v>
      </c>
      <c r="L24" s="37" t="s">
        <v>112</v>
      </c>
      <c r="M24" s="16">
        <v>8</v>
      </c>
      <c r="N24" s="24" t="s">
        <v>113</v>
      </c>
      <c r="O24" s="25">
        <v>25</v>
      </c>
      <c r="P24" s="25">
        <v>28</v>
      </c>
      <c r="Q24" s="25">
        <v>36</v>
      </c>
      <c r="R24" s="25">
        <v>4</v>
      </c>
      <c r="S24" s="25">
        <v>1</v>
      </c>
      <c r="T24" s="25">
        <f>Q24+R24</f>
        <v>40</v>
      </c>
      <c r="U24" s="26"/>
      <c r="V24" s="26">
        <f>T24+U24</f>
        <v>40</v>
      </c>
      <c r="W24" s="26">
        <v>6</v>
      </c>
      <c r="X24" s="54" t="s">
        <v>36</v>
      </c>
      <c r="Y24" s="54">
        <v>4.5</v>
      </c>
      <c r="Z24" s="54">
        <v>28</v>
      </c>
      <c r="AA24" s="54"/>
      <c r="AB24" s="54" t="s">
        <v>190</v>
      </c>
      <c r="AC24" s="54" t="s">
        <v>191</v>
      </c>
      <c r="AD24" s="55"/>
      <c r="AE24" s="54">
        <v>10</v>
      </c>
      <c r="AF24" s="54">
        <v>9</v>
      </c>
      <c r="AG24" s="54">
        <v>4</v>
      </c>
      <c r="AH24" s="54">
        <f>AE24+AF24+AG24</f>
        <v>23</v>
      </c>
      <c r="AI24" s="54">
        <f>AH24+J24</f>
        <v>25</v>
      </c>
      <c r="AJ24" s="74">
        <v>0</v>
      </c>
      <c r="AK24" s="77"/>
      <c r="AL24" s="84">
        <v>50</v>
      </c>
      <c r="AM24" s="82">
        <v>0</v>
      </c>
      <c r="AN24" s="24">
        <v>40</v>
      </c>
      <c r="AO24" s="54">
        <v>25</v>
      </c>
      <c r="AP24" s="77">
        <v>50</v>
      </c>
      <c r="AQ24" s="4" t="str">
        <f>IF(AN24+AO24+AP24&gt;128,"SI","NO")</f>
        <v>NO</v>
      </c>
      <c r="AR24" s="88">
        <v>0</v>
      </c>
      <c r="BT24" s="3"/>
      <c r="BU24" s="3"/>
    </row>
    <row r="25" spans="1:73" s="19" customFormat="1" ht="20.149999999999999" customHeight="1">
      <c r="A25" s="51" t="s">
        <v>213</v>
      </c>
      <c r="B25" s="40" t="s">
        <v>120</v>
      </c>
      <c r="C25" s="45">
        <v>5</v>
      </c>
      <c r="D25" s="46">
        <v>4.8</v>
      </c>
      <c r="E25" s="91">
        <v>1</v>
      </c>
      <c r="F25" s="41">
        <v>1</v>
      </c>
      <c r="G25" s="4" t="s">
        <v>121</v>
      </c>
      <c r="H25" s="92">
        <v>1.25</v>
      </c>
      <c r="I25" s="42">
        <f>(C25+D25+F25+H25)/4</f>
        <v>3.0125000000000002</v>
      </c>
      <c r="J25" s="42">
        <v>0</v>
      </c>
      <c r="K25" s="46" t="s">
        <v>122</v>
      </c>
      <c r="L25" s="46" t="s">
        <v>123</v>
      </c>
      <c r="M25" s="43" t="s">
        <v>124</v>
      </c>
      <c r="N25" s="41"/>
      <c r="O25" s="44">
        <v>16</v>
      </c>
      <c r="P25" s="44">
        <v>29</v>
      </c>
      <c r="Q25" s="44">
        <v>37</v>
      </c>
      <c r="R25" s="44">
        <v>4</v>
      </c>
      <c r="S25" s="44">
        <v>1</v>
      </c>
      <c r="T25" s="44">
        <f>Q25+R25</f>
        <v>41</v>
      </c>
      <c r="U25" s="4"/>
      <c r="V25" s="4">
        <f>T25+U25</f>
        <v>41</v>
      </c>
      <c r="W25" s="26">
        <v>9</v>
      </c>
      <c r="X25" s="54" t="s">
        <v>54</v>
      </c>
      <c r="Y25" s="54">
        <v>4.5</v>
      </c>
      <c r="Z25" s="54">
        <v>30</v>
      </c>
      <c r="AA25" s="54" t="s">
        <v>182</v>
      </c>
      <c r="AB25" s="54" t="s">
        <v>183</v>
      </c>
      <c r="AC25" s="54" t="s">
        <v>184</v>
      </c>
      <c r="AD25" s="55"/>
      <c r="AE25" s="54">
        <v>5</v>
      </c>
      <c r="AF25" s="54">
        <v>7.5</v>
      </c>
      <c r="AG25" s="54">
        <v>8.5</v>
      </c>
      <c r="AH25" s="54">
        <f>AE25+AF25+AG25</f>
        <v>21</v>
      </c>
      <c r="AI25" s="54">
        <f>AH25+J25</f>
        <v>21</v>
      </c>
      <c r="AJ25" s="74">
        <v>1</v>
      </c>
      <c r="AK25" s="77"/>
      <c r="AL25" s="84">
        <v>50</v>
      </c>
      <c r="AM25" s="82">
        <v>1</v>
      </c>
      <c r="AN25" s="24">
        <v>41</v>
      </c>
      <c r="AO25" s="54">
        <v>22</v>
      </c>
      <c r="AP25" s="77">
        <v>50</v>
      </c>
      <c r="AQ25" s="4" t="str">
        <f>IF(AN25+AO25+AP25&gt;128,"SI","NO")</f>
        <v>NO</v>
      </c>
      <c r="AR25" s="88">
        <v>0</v>
      </c>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row>
    <row r="26" spans="1:73" s="4" customFormat="1" ht="20.149999999999999" customHeight="1">
      <c r="A26" s="51" t="s">
        <v>227</v>
      </c>
      <c r="B26" s="32" t="s">
        <v>72</v>
      </c>
      <c r="C26" s="11">
        <v>5</v>
      </c>
      <c r="D26" s="96">
        <v>5</v>
      </c>
      <c r="E26" s="13">
        <v>5</v>
      </c>
      <c r="F26" s="14">
        <v>5</v>
      </c>
      <c r="G26" s="3" t="s">
        <v>38</v>
      </c>
      <c r="H26" s="12">
        <v>5</v>
      </c>
      <c r="I26" s="31">
        <f>(C26+D26+F26+H26)/4</f>
        <v>5</v>
      </c>
      <c r="J26" s="31">
        <v>2</v>
      </c>
      <c r="K26" s="12" t="s">
        <v>39</v>
      </c>
      <c r="L26" s="12" t="s">
        <v>39</v>
      </c>
      <c r="M26" s="18" t="s">
        <v>40</v>
      </c>
      <c r="N26" s="24" t="s">
        <v>73</v>
      </c>
      <c r="O26" s="25">
        <v>5</v>
      </c>
      <c r="P26" s="25">
        <v>18</v>
      </c>
      <c r="Q26" s="25">
        <v>38</v>
      </c>
      <c r="R26" s="25">
        <v>10</v>
      </c>
      <c r="S26" s="25">
        <v>4</v>
      </c>
      <c r="T26" s="25">
        <f>Q26+R26</f>
        <v>48</v>
      </c>
      <c r="U26" s="26">
        <v>1</v>
      </c>
      <c r="V26" s="26">
        <f>T26+U26</f>
        <v>49</v>
      </c>
      <c r="W26" s="26">
        <v>7</v>
      </c>
      <c r="X26" s="54" t="s">
        <v>42</v>
      </c>
      <c r="Y26" s="54">
        <v>4.3</v>
      </c>
      <c r="Z26" s="54">
        <v>2</v>
      </c>
      <c r="AA26" s="54" t="s">
        <v>148</v>
      </c>
      <c r="AB26" s="54" t="s">
        <v>148</v>
      </c>
      <c r="AC26" s="54" t="s">
        <v>148</v>
      </c>
      <c r="AD26" s="55" t="s">
        <v>150</v>
      </c>
      <c r="AE26" s="54">
        <v>10</v>
      </c>
      <c r="AF26" s="54">
        <v>20</v>
      </c>
      <c r="AG26" s="54">
        <v>20</v>
      </c>
      <c r="AH26" s="54">
        <f>AE26+AF26+AG26</f>
        <v>50</v>
      </c>
      <c r="AI26" s="79">
        <f>AH26+J26</f>
        <v>52</v>
      </c>
      <c r="AJ26" s="74">
        <v>3</v>
      </c>
      <c r="AK26" s="77">
        <v>2</v>
      </c>
      <c r="AL26" s="84">
        <v>50</v>
      </c>
      <c r="AM26" s="83">
        <v>7</v>
      </c>
      <c r="AN26" s="93">
        <v>50</v>
      </c>
      <c r="AO26" s="79">
        <v>50</v>
      </c>
      <c r="AP26" s="77">
        <v>50</v>
      </c>
      <c r="AQ26" s="4" t="str">
        <f>IF(AN26+AO26+AP26&gt;128,"SI","NO")</f>
        <v>SI</v>
      </c>
      <c r="AR26" s="88">
        <v>6</v>
      </c>
      <c r="BT26" s="3"/>
      <c r="BU26" s="3"/>
    </row>
    <row r="27" spans="1:73" s="23" customFormat="1" ht="20.149999999999999" customHeight="1">
      <c r="A27" s="51" t="s">
        <v>230</v>
      </c>
      <c r="B27" s="32" t="s">
        <v>62</v>
      </c>
      <c r="C27" s="36">
        <v>5</v>
      </c>
      <c r="D27" s="37">
        <v>4.8499999999999996</v>
      </c>
      <c r="E27" s="38">
        <v>3</v>
      </c>
      <c r="F27" s="14">
        <v>5</v>
      </c>
      <c r="G27" s="3"/>
      <c r="H27" s="37">
        <v>3.75</v>
      </c>
      <c r="I27" s="15">
        <f>(C27+D27+F27+H27)/4</f>
        <v>4.6500000000000004</v>
      </c>
      <c r="J27" s="15">
        <v>2</v>
      </c>
      <c r="K27" s="37" t="s">
        <v>63</v>
      </c>
      <c r="L27" s="37" t="s">
        <v>64</v>
      </c>
      <c r="M27" s="16">
        <v>10</v>
      </c>
      <c r="N27" s="24" t="s">
        <v>65</v>
      </c>
      <c r="O27" s="25">
        <v>10</v>
      </c>
      <c r="P27" s="25">
        <v>19</v>
      </c>
      <c r="Q27" s="25">
        <v>39</v>
      </c>
      <c r="R27" s="25">
        <v>8</v>
      </c>
      <c r="S27" s="25">
        <v>0</v>
      </c>
      <c r="T27" s="25">
        <f>Q27+R27</f>
        <v>47</v>
      </c>
      <c r="U27" s="26">
        <v>1</v>
      </c>
      <c r="V27" s="26">
        <f>T27+U27</f>
        <v>48</v>
      </c>
      <c r="W27" s="26">
        <v>5</v>
      </c>
      <c r="X27" s="54" t="s">
        <v>48</v>
      </c>
      <c r="Y27" s="54">
        <v>3</v>
      </c>
      <c r="Z27" s="54">
        <v>25</v>
      </c>
      <c r="AA27" s="54" t="s">
        <v>171</v>
      </c>
      <c r="AB27" s="54" t="s">
        <v>173</v>
      </c>
      <c r="AC27" s="54" t="s">
        <v>174</v>
      </c>
      <c r="AD27" s="55" t="s">
        <v>172</v>
      </c>
      <c r="AE27" s="54">
        <v>6</v>
      </c>
      <c r="AF27" s="54">
        <v>12</v>
      </c>
      <c r="AG27" s="54">
        <v>15</v>
      </c>
      <c r="AH27" s="54">
        <f>AE27+AF27+AG27</f>
        <v>33</v>
      </c>
      <c r="AI27" s="54">
        <f>AH27+J27</f>
        <v>35</v>
      </c>
      <c r="AJ27" s="74">
        <v>3</v>
      </c>
      <c r="AK27" s="77">
        <v>2</v>
      </c>
      <c r="AL27" s="84">
        <v>50</v>
      </c>
      <c r="AM27" s="82">
        <v>5</v>
      </c>
      <c r="AN27" s="24">
        <v>48</v>
      </c>
      <c r="AO27" s="54">
        <v>40</v>
      </c>
      <c r="AP27" s="77">
        <v>50</v>
      </c>
      <c r="AQ27" s="4" t="str">
        <f>IF(AN27+AO27+AP27&gt;128,"SI","NO")</f>
        <v>SI</v>
      </c>
      <c r="AR27" s="88">
        <v>0</v>
      </c>
      <c r="BT27" s="22"/>
      <c r="BU27" s="22"/>
    </row>
    <row r="28" spans="1:73" s="4" customFormat="1" ht="20.149999999999999" customHeight="1">
      <c r="A28" s="51" t="s">
        <v>224</v>
      </c>
      <c r="B28" s="32" t="s">
        <v>82</v>
      </c>
      <c r="C28" s="11">
        <v>5</v>
      </c>
      <c r="D28" s="12">
        <v>5</v>
      </c>
      <c r="E28" s="13">
        <v>5</v>
      </c>
      <c r="F28" s="14">
        <v>5</v>
      </c>
      <c r="G28" s="3" t="s">
        <v>83</v>
      </c>
      <c r="H28" s="12">
        <v>2.5</v>
      </c>
      <c r="I28" s="15">
        <f>(C28+D28+F28+H28)/4</f>
        <v>4.375</v>
      </c>
      <c r="J28" s="15">
        <v>0</v>
      </c>
      <c r="K28" s="12" t="s">
        <v>39</v>
      </c>
      <c r="L28" s="12" t="s">
        <v>39</v>
      </c>
      <c r="M28" s="18" t="s">
        <v>84</v>
      </c>
      <c r="N28" s="24" t="s">
        <v>85</v>
      </c>
      <c r="O28" s="25">
        <v>14</v>
      </c>
      <c r="P28" s="25">
        <v>3</v>
      </c>
      <c r="Q28" s="25">
        <v>40</v>
      </c>
      <c r="R28" s="25">
        <v>4</v>
      </c>
      <c r="S28" s="25">
        <v>0</v>
      </c>
      <c r="T28" s="25">
        <f>Q28+R28</f>
        <v>44</v>
      </c>
      <c r="U28" s="26">
        <v>1</v>
      </c>
      <c r="V28" s="26">
        <f>T28+U28</f>
        <v>45</v>
      </c>
      <c r="W28" s="26" t="s">
        <v>86</v>
      </c>
      <c r="X28" s="59" t="s">
        <v>40</v>
      </c>
      <c r="Y28" s="54">
        <v>0</v>
      </c>
      <c r="Z28" s="54">
        <v>8</v>
      </c>
      <c r="AA28" s="54" t="s">
        <v>171</v>
      </c>
      <c r="AB28" s="54" t="s">
        <v>192</v>
      </c>
      <c r="AC28" s="54" t="s">
        <v>87</v>
      </c>
      <c r="AD28" s="55"/>
      <c r="AE28" s="54">
        <v>8</v>
      </c>
      <c r="AF28" s="54">
        <v>4</v>
      </c>
      <c r="AG28" s="54">
        <v>0</v>
      </c>
      <c r="AH28" s="54">
        <f>AE28+AF28+AG28</f>
        <v>12</v>
      </c>
      <c r="AI28" s="54">
        <f>AH28+J28</f>
        <v>12</v>
      </c>
      <c r="AJ28" s="74">
        <v>0</v>
      </c>
      <c r="AK28" s="77"/>
      <c r="AL28" s="95">
        <v>46.4</v>
      </c>
      <c r="AM28" s="82">
        <v>0</v>
      </c>
      <c r="AN28" s="24">
        <v>45</v>
      </c>
      <c r="AO28" s="54">
        <v>12</v>
      </c>
      <c r="AP28" s="95">
        <v>46.4</v>
      </c>
      <c r="AQ28" s="4" t="str">
        <f>IF(AN28+AO28+AP28&gt;128,"SI","NO")</f>
        <v>NO</v>
      </c>
      <c r="AR28" s="88">
        <v>0</v>
      </c>
      <c r="BT28" s="3"/>
      <c r="BU28" s="3"/>
    </row>
    <row r="29" spans="1:73" s="4" customFormat="1" ht="20.149999999999999" customHeight="1">
      <c r="A29" s="51" t="s">
        <v>229</v>
      </c>
      <c r="B29" s="32" t="s">
        <v>66</v>
      </c>
      <c r="C29" s="11">
        <v>5</v>
      </c>
      <c r="D29" s="12">
        <v>4.8</v>
      </c>
      <c r="E29" s="13">
        <v>4.5</v>
      </c>
      <c r="F29" s="14">
        <v>5</v>
      </c>
      <c r="G29" s="3"/>
      <c r="H29" s="12">
        <v>5</v>
      </c>
      <c r="I29" s="15">
        <f>(C29+D29+F29+H29)/4</f>
        <v>4.95</v>
      </c>
      <c r="J29" s="15">
        <v>2</v>
      </c>
      <c r="K29" s="12" t="s">
        <v>45</v>
      </c>
      <c r="L29" s="12" t="s">
        <v>46</v>
      </c>
      <c r="M29" s="16">
        <v>8</v>
      </c>
      <c r="N29" s="24" t="s">
        <v>67</v>
      </c>
      <c r="O29" s="25">
        <v>2</v>
      </c>
      <c r="P29" s="25">
        <v>8</v>
      </c>
      <c r="Q29" s="25">
        <v>40</v>
      </c>
      <c r="R29" s="25">
        <v>10</v>
      </c>
      <c r="S29" s="25"/>
      <c r="T29" s="25">
        <f>Q29+R29</f>
        <v>50</v>
      </c>
      <c r="U29" s="26"/>
      <c r="V29" s="26">
        <f>T29+U29</f>
        <v>50</v>
      </c>
      <c r="W29" s="26">
        <v>2</v>
      </c>
      <c r="X29" s="54" t="s">
        <v>54</v>
      </c>
      <c r="Y29" s="54">
        <v>3.5</v>
      </c>
      <c r="Z29" s="54">
        <v>9</v>
      </c>
      <c r="AA29" s="54" t="s">
        <v>160</v>
      </c>
      <c r="AB29" s="54" t="s">
        <v>151</v>
      </c>
      <c r="AC29" s="54" t="s">
        <v>151</v>
      </c>
      <c r="AD29" s="55" t="s">
        <v>150</v>
      </c>
      <c r="AE29" s="54">
        <v>8</v>
      </c>
      <c r="AF29" s="54">
        <v>20</v>
      </c>
      <c r="AG29" s="54">
        <v>20</v>
      </c>
      <c r="AH29" s="54">
        <f>AE29+AF29+AG29</f>
        <v>48</v>
      </c>
      <c r="AI29" s="54">
        <f>AH29+J29</f>
        <v>50</v>
      </c>
      <c r="AJ29" s="74">
        <v>0</v>
      </c>
      <c r="AK29" s="77"/>
      <c r="AL29" s="84">
        <v>44</v>
      </c>
      <c r="AM29" s="82">
        <v>0</v>
      </c>
      <c r="AN29" s="24">
        <v>50</v>
      </c>
      <c r="AO29" s="54">
        <v>50</v>
      </c>
      <c r="AP29" s="77">
        <v>44</v>
      </c>
      <c r="AQ29" s="4" t="str">
        <f>IF(AN29+AO29+AP29&gt;128,"SI","NO")</f>
        <v>SI</v>
      </c>
      <c r="AR29" s="88">
        <v>0</v>
      </c>
      <c r="BT29" s="3"/>
      <c r="BU29" s="3"/>
    </row>
    <row r="30" spans="1:73" s="4" customFormat="1" ht="20.149999999999999" customHeight="1">
      <c r="A30" s="51" t="s">
        <v>220</v>
      </c>
      <c r="B30" s="32" t="s">
        <v>101</v>
      </c>
      <c r="C30" s="11">
        <v>5</v>
      </c>
      <c r="D30" s="12">
        <v>4.9000000000000004</v>
      </c>
      <c r="E30" s="13">
        <v>4.9000000000000004</v>
      </c>
      <c r="F30" s="14">
        <v>5</v>
      </c>
      <c r="G30" s="3"/>
      <c r="H30" s="12">
        <v>5</v>
      </c>
      <c r="I30" s="15">
        <f>(C30+D30+F30+H30)/4</f>
        <v>4.9749999999999996</v>
      </c>
      <c r="J30" s="15">
        <v>2</v>
      </c>
      <c r="K30" s="12" t="s">
        <v>102</v>
      </c>
      <c r="L30" s="12" t="s">
        <v>34</v>
      </c>
      <c r="M30" s="16">
        <v>7</v>
      </c>
      <c r="N30" s="24"/>
      <c r="O30" s="25">
        <v>4</v>
      </c>
      <c r="P30" s="25">
        <v>31</v>
      </c>
      <c r="Q30" s="25">
        <v>40</v>
      </c>
      <c r="R30" s="25">
        <v>10</v>
      </c>
      <c r="S30" s="25">
        <v>7</v>
      </c>
      <c r="T30" s="25">
        <f>Q30+R30</f>
        <v>50</v>
      </c>
      <c r="U30" s="26"/>
      <c r="V30" s="26">
        <f>T30+U30</f>
        <v>50</v>
      </c>
      <c r="W30" s="26">
        <v>10</v>
      </c>
      <c r="X30" s="54" t="s">
        <v>36</v>
      </c>
      <c r="Y30" s="54">
        <v>4</v>
      </c>
      <c r="Z30" s="54">
        <v>1</v>
      </c>
      <c r="AA30" s="54" t="s">
        <v>148</v>
      </c>
      <c r="AB30" s="54" t="s">
        <v>148</v>
      </c>
      <c r="AC30" s="54" t="s">
        <v>148</v>
      </c>
      <c r="AD30" s="55" t="s">
        <v>150</v>
      </c>
      <c r="AE30" s="54">
        <v>10</v>
      </c>
      <c r="AF30" s="54">
        <v>20</v>
      </c>
      <c r="AG30" s="54">
        <v>20</v>
      </c>
      <c r="AH30" s="54">
        <f>AE30+AF30+AG30</f>
        <v>50</v>
      </c>
      <c r="AI30" s="79">
        <f>AH30+J30</f>
        <v>52</v>
      </c>
      <c r="AJ30" s="74">
        <v>2</v>
      </c>
      <c r="AK30" s="77">
        <v>2</v>
      </c>
      <c r="AL30" s="84">
        <v>44</v>
      </c>
      <c r="AM30" s="82">
        <v>6</v>
      </c>
      <c r="AN30" s="24">
        <v>50</v>
      </c>
      <c r="AO30" s="79">
        <v>50</v>
      </c>
      <c r="AP30" s="77">
        <v>50</v>
      </c>
      <c r="AQ30" s="4" t="str">
        <f>IF(AN30+AO30+AP30&gt;128,"SI","NO")</f>
        <v>SI</v>
      </c>
      <c r="AR30" s="88">
        <v>0</v>
      </c>
      <c r="BT30" s="3"/>
      <c r="BU30" s="3"/>
    </row>
    <row r="31" spans="1:73" s="4" customFormat="1" ht="20.149999999999999" customHeight="1">
      <c r="A31" s="51" t="s">
        <v>226</v>
      </c>
      <c r="B31" s="32" t="s">
        <v>74</v>
      </c>
      <c r="C31" s="11">
        <v>4.5</v>
      </c>
      <c r="D31" s="12">
        <v>2.5</v>
      </c>
      <c r="E31" s="13">
        <v>2.5</v>
      </c>
      <c r="F31" s="14">
        <v>5</v>
      </c>
      <c r="G31" s="3" t="s">
        <v>75</v>
      </c>
      <c r="H31" s="12">
        <v>2.5</v>
      </c>
      <c r="I31" s="15">
        <f>(C31+D31+F31+H31)/4</f>
        <v>3.625</v>
      </c>
      <c r="J31" s="15">
        <v>0</v>
      </c>
      <c r="K31" s="12" t="s">
        <v>76</v>
      </c>
      <c r="L31" s="12" t="s">
        <v>77</v>
      </c>
      <c r="M31" s="16">
        <v>3</v>
      </c>
      <c r="N31" s="24" t="s">
        <v>78</v>
      </c>
      <c r="O31" s="25">
        <v>26</v>
      </c>
      <c r="P31" s="25">
        <v>30</v>
      </c>
      <c r="Q31" s="25">
        <v>34</v>
      </c>
      <c r="R31" s="25">
        <v>7</v>
      </c>
      <c r="S31" s="25">
        <v>0</v>
      </c>
      <c r="T31" s="25">
        <f>Q31+R31</f>
        <v>41</v>
      </c>
      <c r="U31" s="26"/>
      <c r="V31" s="26">
        <f>T31+U31</f>
        <v>41</v>
      </c>
      <c r="W31" s="26">
        <v>5</v>
      </c>
      <c r="X31" s="54" t="s">
        <v>48</v>
      </c>
      <c r="Y31" s="54">
        <v>4.5</v>
      </c>
      <c r="Z31" s="54">
        <v>23</v>
      </c>
      <c r="AA31" s="54" t="s">
        <v>175</v>
      </c>
      <c r="AB31" s="54" t="s">
        <v>177</v>
      </c>
      <c r="AC31" s="54" t="s">
        <v>178</v>
      </c>
      <c r="AD31" s="55" t="s">
        <v>176</v>
      </c>
      <c r="AE31" s="54">
        <v>5</v>
      </c>
      <c r="AF31" s="54">
        <v>5</v>
      </c>
      <c r="AG31" s="54">
        <v>6</v>
      </c>
      <c r="AH31" s="54">
        <f>AE31+AF31+AG31</f>
        <v>16</v>
      </c>
      <c r="AI31" s="54">
        <f>AH31+J31</f>
        <v>16</v>
      </c>
      <c r="AJ31" s="74">
        <v>0</v>
      </c>
      <c r="AK31" s="77">
        <v>2</v>
      </c>
      <c r="AL31" s="95">
        <v>46.4</v>
      </c>
      <c r="AM31" s="82">
        <v>2</v>
      </c>
      <c r="AN31" s="24">
        <v>41</v>
      </c>
      <c r="AO31" s="79">
        <v>18</v>
      </c>
      <c r="AP31" s="95">
        <v>46.4</v>
      </c>
      <c r="AQ31" s="4" t="str">
        <f>IF(AN31+AO31+AP31&gt;128,"SI","NO")</f>
        <v>NO</v>
      </c>
      <c r="AR31" s="88">
        <v>0</v>
      </c>
      <c r="BT31" s="3"/>
      <c r="BU31" s="3"/>
    </row>
    <row r="32" spans="1:73" ht="78">
      <c r="A32" s="51" t="s">
        <v>215</v>
      </c>
      <c r="B32" s="72" t="s">
        <v>114</v>
      </c>
      <c r="C32" s="61">
        <v>5</v>
      </c>
      <c r="D32" s="62">
        <v>4.5999999999999996</v>
      </c>
      <c r="E32" s="63">
        <v>4.9000000000000004</v>
      </c>
      <c r="F32" s="41">
        <v>5</v>
      </c>
      <c r="G32" s="4" t="s">
        <v>32</v>
      </c>
      <c r="H32" s="62">
        <v>2.25</v>
      </c>
      <c r="I32" s="73">
        <f>(C32+D32+F32+H32)/4</f>
        <v>4.2125000000000004</v>
      </c>
      <c r="J32" s="73">
        <v>2</v>
      </c>
      <c r="K32" s="62"/>
      <c r="L32" s="62" t="s">
        <v>115</v>
      </c>
      <c r="M32" s="43">
        <v>9</v>
      </c>
      <c r="N32" s="41" t="s">
        <v>116</v>
      </c>
      <c r="O32" s="44">
        <v>27</v>
      </c>
      <c r="P32" s="44">
        <v>11</v>
      </c>
      <c r="Q32" s="44">
        <v>36</v>
      </c>
      <c r="R32" s="44">
        <v>8</v>
      </c>
      <c r="S32" s="44">
        <v>0</v>
      </c>
      <c r="T32" s="44">
        <f>Q32+R32</f>
        <v>44</v>
      </c>
      <c r="V32" s="4">
        <f>T32+U32</f>
        <v>44</v>
      </c>
      <c r="W32" s="26">
        <v>11</v>
      </c>
      <c r="X32" s="54" t="s">
        <v>42</v>
      </c>
      <c r="Y32" s="54">
        <v>3.8</v>
      </c>
      <c r="Z32" s="54">
        <v>31</v>
      </c>
      <c r="AA32" s="54" t="s">
        <v>179</v>
      </c>
      <c r="AB32" s="54" t="s">
        <v>180</v>
      </c>
      <c r="AC32" s="54" t="s">
        <v>181</v>
      </c>
      <c r="AD32" s="55"/>
      <c r="AE32" s="54">
        <v>2.5</v>
      </c>
      <c r="AF32" s="54">
        <v>7.5</v>
      </c>
      <c r="AG32" s="54">
        <v>5</v>
      </c>
      <c r="AH32" s="54">
        <f>AE32+AF32+AG32</f>
        <v>15</v>
      </c>
      <c r="AI32" s="54">
        <f>AH32+J32</f>
        <v>17</v>
      </c>
      <c r="AJ32" s="74">
        <v>0</v>
      </c>
      <c r="AK32" s="77"/>
      <c r="AL32" s="84">
        <v>0</v>
      </c>
      <c r="AM32" s="82">
        <v>0</v>
      </c>
      <c r="AN32" s="24">
        <v>44</v>
      </c>
      <c r="AO32" s="54">
        <v>17</v>
      </c>
      <c r="AP32" s="77">
        <v>0</v>
      </c>
      <c r="AQ32" s="4" t="str">
        <f>IF(AN32+AO32+AP32&gt;128,"SI","NO")</f>
        <v>NO</v>
      </c>
      <c r="AR32" s="88">
        <v>0</v>
      </c>
    </row>
  </sheetData>
  <sheetProtection sort="0" autoFilter="0"/>
  <autoFilter ref="A2:AR2" xr:uid="{00000000-0009-0000-0000-000000000000}">
    <sortState xmlns:xlrd2="http://schemas.microsoft.com/office/spreadsheetml/2017/richdata2" ref="A3:AR32">
      <sortCondition descending="1" ref="A2"/>
    </sortState>
  </autoFilter>
  <sortState xmlns:xlrd2="http://schemas.microsoft.com/office/spreadsheetml/2017/richdata2" ref="B3:T31">
    <sortCondition descending="1" ref="B3:B31"/>
  </sortState>
  <mergeCells count="1">
    <mergeCell ref="AN1:AP1"/>
  </mergeCells>
  <conditionalFormatting sqref="I1:J1048576">
    <cfRule type="iconSet" priority="32">
      <iconSet iconSet="3Symbols">
        <cfvo type="percent" val="0"/>
        <cfvo type="percent" val="33"/>
        <cfvo type="percent" val="67"/>
      </iconSet>
    </cfRule>
  </conditionalFormatting>
  <conditionalFormatting sqref="K2">
    <cfRule type="iconSet" priority="31">
      <iconSet iconSet="3Symbols">
        <cfvo type="percent" val="0"/>
        <cfvo type="percent" val="33"/>
        <cfvo type="percent" val="67"/>
      </iconSet>
    </cfRule>
  </conditionalFormatting>
  <conditionalFormatting sqref="L2">
    <cfRule type="iconSet" priority="30">
      <iconSet iconSet="3Symbols">
        <cfvo type="percent" val="0"/>
        <cfvo type="percent" val="33"/>
        <cfvo type="percent" val="67"/>
      </iconSet>
    </cfRule>
  </conditionalFormatting>
  <conditionalFormatting sqref="V1:V1048576">
    <cfRule type="iconSet" priority="29">
      <iconSet iconSet="3Symbols">
        <cfvo type="percent" val="0"/>
        <cfvo type="percent" val="33"/>
        <cfvo type="percent" val="67"/>
      </iconSet>
    </cfRule>
  </conditionalFormatting>
  <conditionalFormatting sqref="AH1:AH2 AH33:AH1048576">
    <cfRule type="iconSet" priority="27">
      <iconSet iconSet="3Symbols">
        <cfvo type="percent" val="0"/>
        <cfvo type="percent" val="33"/>
        <cfvo type="percent" val="67"/>
      </iconSet>
    </cfRule>
  </conditionalFormatting>
  <conditionalFormatting sqref="T3:T31">
    <cfRule type="iconSet" priority="35">
      <iconSet iconSet="3Symbols">
        <cfvo type="percent" val="0"/>
        <cfvo type="percent" val="33"/>
        <cfvo type="percent" val="67"/>
      </iconSet>
    </cfRule>
  </conditionalFormatting>
  <conditionalFormatting sqref="Y3:Y31">
    <cfRule type="iconSet" priority="50">
      <iconSet iconSet="3Symbols">
        <cfvo type="percent" val="0"/>
        <cfvo type="percent" val="33"/>
        <cfvo type="percent" val="67"/>
      </iconSet>
    </cfRule>
  </conditionalFormatting>
  <conditionalFormatting sqref="Y32">
    <cfRule type="iconSet" priority="25">
      <iconSet iconSet="3Symbols">
        <cfvo type="percent" val="0"/>
        <cfvo type="percent" val="33"/>
        <cfvo type="percent" val="67"/>
      </iconSet>
    </cfRule>
  </conditionalFormatting>
  <conditionalFormatting sqref="Y3:Y32">
    <cfRule type="iconSet" priority="24">
      <iconSet iconSet="3Symbols">
        <cfvo type="percent" val="0"/>
        <cfvo type="num" val="3"/>
        <cfvo type="num" val="4"/>
      </iconSet>
    </cfRule>
  </conditionalFormatting>
  <conditionalFormatting sqref="AL3:AL10 AL15 AL17 AL20:AL21 AL23:AL32">
    <cfRule type="iconSet" priority="20">
      <iconSet iconSet="3Symbols">
        <cfvo type="percent" val="0"/>
        <cfvo type="percent" val="33"/>
        <cfvo type="percent" val="67"/>
      </iconSet>
    </cfRule>
  </conditionalFormatting>
  <conditionalFormatting sqref="AH3:AI15 AH17:AI31 AH16">
    <cfRule type="iconSet" priority="54">
      <iconSet iconSet="3Symbols">
        <cfvo type="percent" val="0"/>
        <cfvo type="percent" val="33"/>
        <cfvo type="percent" val="67"/>
      </iconSet>
    </cfRule>
  </conditionalFormatting>
  <conditionalFormatting sqref="AH32:AI32">
    <cfRule type="iconSet" priority="55">
      <iconSet iconSet="3Symbols">
        <cfvo type="percent" val="0"/>
        <cfvo type="percent" val="33"/>
        <cfvo type="percent" val="67"/>
      </iconSet>
    </cfRule>
  </conditionalFormatting>
  <conditionalFormatting sqref="AH3:AI15 AH17:AI32 AH16">
    <cfRule type="iconSet" priority="56">
      <iconSet iconSet="3Symbols">
        <cfvo type="percent" val="0"/>
        <cfvo type="num" val="30"/>
        <cfvo type="num" val="40"/>
      </iconSet>
    </cfRule>
  </conditionalFormatting>
  <conditionalFormatting sqref="AO6:AO15 AO17:AO31">
    <cfRule type="iconSet" priority="17">
      <iconSet iconSet="3Symbols">
        <cfvo type="percent" val="0"/>
        <cfvo type="percent" val="33"/>
        <cfvo type="percent" val="67"/>
      </iconSet>
    </cfRule>
  </conditionalFormatting>
  <conditionalFormatting sqref="AO32">
    <cfRule type="iconSet" priority="18">
      <iconSet iconSet="3Symbols">
        <cfvo type="percent" val="0"/>
        <cfvo type="percent" val="33"/>
        <cfvo type="percent" val="67"/>
      </iconSet>
    </cfRule>
  </conditionalFormatting>
  <conditionalFormatting sqref="AO6:AO15 AO17:AO32">
    <cfRule type="iconSet" priority="19">
      <iconSet iconSet="3Symbols">
        <cfvo type="percent" val="0"/>
        <cfvo type="num" val="30"/>
        <cfvo type="num" val="40"/>
      </iconSet>
    </cfRule>
  </conditionalFormatting>
  <conditionalFormatting sqref="AP3:AP13 AP15:AP32">
    <cfRule type="iconSet" priority="16">
      <iconSet iconSet="3Symbols">
        <cfvo type="percent" val="0"/>
        <cfvo type="percent" val="33"/>
        <cfvo type="percent" val="67"/>
      </iconSet>
    </cfRule>
  </conditionalFormatting>
  <conditionalFormatting sqref="AL11">
    <cfRule type="iconSet" priority="15">
      <iconSet iconSet="3Symbols">
        <cfvo type="percent" val="0"/>
        <cfvo type="percent" val="33"/>
        <cfvo type="percent" val="67"/>
      </iconSet>
    </cfRule>
  </conditionalFormatting>
  <conditionalFormatting sqref="AL12">
    <cfRule type="iconSet" priority="14">
      <iconSet iconSet="3Symbols">
        <cfvo type="percent" val="0"/>
        <cfvo type="percent" val="33"/>
        <cfvo type="percent" val="67"/>
      </iconSet>
    </cfRule>
  </conditionalFormatting>
  <conditionalFormatting sqref="AL13">
    <cfRule type="iconSet" priority="13">
      <iconSet iconSet="3Symbols">
        <cfvo type="percent" val="0"/>
        <cfvo type="percent" val="33"/>
        <cfvo type="percent" val="67"/>
      </iconSet>
    </cfRule>
  </conditionalFormatting>
  <conditionalFormatting sqref="AL14">
    <cfRule type="iconSet" priority="12">
      <iconSet iconSet="3Symbols">
        <cfvo type="percent" val="0"/>
        <cfvo type="percent" val="33"/>
        <cfvo type="percent" val="67"/>
      </iconSet>
    </cfRule>
  </conditionalFormatting>
  <conditionalFormatting sqref="AL16">
    <cfRule type="iconSet" priority="11">
      <iconSet iconSet="3Symbols">
        <cfvo type="percent" val="0"/>
        <cfvo type="percent" val="33"/>
        <cfvo type="percent" val="67"/>
      </iconSet>
    </cfRule>
  </conditionalFormatting>
  <conditionalFormatting sqref="AI16">
    <cfRule type="iconSet" priority="7">
      <iconSet iconSet="3Symbols">
        <cfvo type="percent" val="0"/>
        <cfvo type="percent" val="33"/>
        <cfvo type="percent" val="67"/>
      </iconSet>
    </cfRule>
  </conditionalFormatting>
  <conditionalFormatting sqref="AI16">
    <cfRule type="iconSet" priority="8">
      <iconSet iconSet="3Symbols">
        <cfvo type="percent" val="0"/>
        <cfvo type="num" val="30"/>
        <cfvo type="num" val="40"/>
      </iconSet>
    </cfRule>
  </conditionalFormatting>
  <conditionalFormatting sqref="AO16">
    <cfRule type="iconSet" priority="5">
      <iconSet iconSet="3Symbols">
        <cfvo type="percent" val="0"/>
        <cfvo type="percent" val="33"/>
        <cfvo type="percent" val="67"/>
      </iconSet>
    </cfRule>
  </conditionalFormatting>
  <conditionalFormatting sqref="AO16">
    <cfRule type="iconSet" priority="6">
      <iconSet iconSet="3Symbols">
        <cfvo type="percent" val="0"/>
        <cfvo type="num" val="30"/>
        <cfvo type="num" val="40"/>
      </iconSet>
    </cfRule>
  </conditionalFormatting>
  <conditionalFormatting sqref="AL18">
    <cfRule type="iconSet" priority="4">
      <iconSet iconSet="3Symbols">
        <cfvo type="percent" val="0"/>
        <cfvo type="percent" val="33"/>
        <cfvo type="percent" val="67"/>
      </iconSet>
    </cfRule>
  </conditionalFormatting>
  <conditionalFormatting sqref="AL19">
    <cfRule type="iconSet" priority="3">
      <iconSet iconSet="3Symbols">
        <cfvo type="percent" val="0"/>
        <cfvo type="percent" val="33"/>
        <cfvo type="percent" val="67"/>
      </iconSet>
    </cfRule>
  </conditionalFormatting>
  <conditionalFormatting sqref="AL22">
    <cfRule type="iconSet" priority="2">
      <iconSet iconSet="3Symbols">
        <cfvo type="percent" val="0"/>
        <cfvo type="percent" val="33"/>
        <cfvo type="percent" val="67"/>
      </iconSet>
    </cfRule>
  </conditionalFormatting>
  <conditionalFormatting sqref="AP14">
    <cfRule type="iconSet" priority="1">
      <iconSet iconSet="3Symbols">
        <cfvo type="percent" val="0"/>
        <cfvo type="percent" val="33"/>
        <cfvo type="percent" val="67"/>
      </iconSet>
    </cfRule>
  </conditionalFormatting>
  <pageMargins left="0" right="0" top="0" bottom="0" header="0" footer="0"/>
  <pageSetup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57560-1A90-4ABF-9B69-E9F32ACE6B81}">
  <dimension ref="A1:B31"/>
  <sheetViews>
    <sheetView workbookViewId="0">
      <selection activeCell="B32" sqref="B32"/>
    </sheetView>
  </sheetViews>
  <sheetFormatPr defaultRowHeight="14.5"/>
  <cols>
    <col min="1" max="1" width="15" customWidth="1"/>
  </cols>
  <sheetData>
    <row r="1" spans="1:2">
      <c r="B1" s="94">
        <v>38108</v>
      </c>
    </row>
    <row r="2" spans="1:2" ht="37.5">
      <c r="A2" s="32" t="s">
        <v>137</v>
      </c>
      <c r="B2" t="s">
        <v>275</v>
      </c>
    </row>
    <row r="3" spans="1:2" ht="37.5">
      <c r="A3" s="32" t="s">
        <v>135</v>
      </c>
      <c r="B3" t="s">
        <v>269</v>
      </c>
    </row>
    <row r="4" spans="1:2" ht="25">
      <c r="A4" s="32" t="s">
        <v>126</v>
      </c>
      <c r="B4" t="s">
        <v>269</v>
      </c>
    </row>
    <row r="5" spans="1:2" ht="37.5">
      <c r="A5" s="40" t="s">
        <v>120</v>
      </c>
      <c r="B5" t="s">
        <v>286</v>
      </c>
    </row>
    <row r="6" spans="1:2" ht="37.5">
      <c r="A6" s="40" t="s">
        <v>114</v>
      </c>
      <c r="B6" t="s">
        <v>268</v>
      </c>
    </row>
    <row r="7" spans="1:2" ht="37.5">
      <c r="A7" s="32" t="s">
        <v>109</v>
      </c>
      <c r="B7" t="s">
        <v>269</v>
      </c>
    </row>
    <row r="8" spans="1:2" ht="25">
      <c r="A8" s="40" t="s">
        <v>103</v>
      </c>
      <c r="B8" t="s">
        <v>268</v>
      </c>
    </row>
    <row r="9" spans="1:2" ht="37.5">
      <c r="A9" s="32" t="s">
        <v>96</v>
      </c>
      <c r="B9" t="s">
        <v>269</v>
      </c>
    </row>
    <row r="10" spans="1:2" ht="25">
      <c r="A10" s="32" t="s">
        <v>93</v>
      </c>
      <c r="B10" t="s">
        <v>286</v>
      </c>
    </row>
    <row r="11" spans="1:2" ht="37.5">
      <c r="A11" s="32" t="s">
        <v>82</v>
      </c>
      <c r="B11" t="s">
        <v>269</v>
      </c>
    </row>
    <row r="12" spans="1:2" ht="37.5">
      <c r="A12" s="32" t="s">
        <v>79</v>
      </c>
      <c r="B12" t="s">
        <v>269</v>
      </c>
    </row>
    <row r="13" spans="1:2" ht="25">
      <c r="A13" s="32" t="s">
        <v>74</v>
      </c>
      <c r="B13" t="s">
        <v>269</v>
      </c>
    </row>
    <row r="14" spans="1:2" ht="25">
      <c r="A14" s="32" t="s">
        <v>68</v>
      </c>
      <c r="B14" t="s">
        <v>269</v>
      </c>
    </row>
    <row r="15" spans="1:2" ht="37.5">
      <c r="A15" s="60" t="s">
        <v>55</v>
      </c>
      <c r="B15" t="s">
        <v>268</v>
      </c>
    </row>
    <row r="16" spans="1:2" ht="37.5">
      <c r="A16" s="32" t="s">
        <v>49</v>
      </c>
      <c r="B16" t="s">
        <v>286</v>
      </c>
    </row>
    <row r="17" spans="1:2" ht="25">
      <c r="A17" s="40" t="s">
        <v>43</v>
      </c>
      <c r="B17" t="s">
        <v>269</v>
      </c>
    </row>
    <row r="18" spans="1:2" ht="37.5">
      <c r="A18" s="32" t="s">
        <v>140</v>
      </c>
      <c r="B18" t="s">
        <v>269</v>
      </c>
    </row>
    <row r="19" spans="1:2" ht="37.5">
      <c r="A19" s="32" t="s">
        <v>130</v>
      </c>
      <c r="B19" t="s">
        <v>269</v>
      </c>
    </row>
    <row r="20" spans="1:2" ht="25">
      <c r="A20" s="32" t="s">
        <v>125</v>
      </c>
      <c r="B20" t="s">
        <v>269</v>
      </c>
    </row>
    <row r="21" spans="1:2" ht="25">
      <c r="A21" s="32" t="s">
        <v>117</v>
      </c>
      <c r="B21" t="s">
        <v>286</v>
      </c>
    </row>
    <row r="22" spans="1:2" ht="37.5">
      <c r="A22" s="32" t="s">
        <v>107</v>
      </c>
      <c r="B22" t="s">
        <v>269</v>
      </c>
    </row>
    <row r="23" spans="1:2" ht="25">
      <c r="A23" s="32" t="s">
        <v>105</v>
      </c>
      <c r="B23" t="s">
        <v>269</v>
      </c>
    </row>
    <row r="24" spans="1:2">
      <c r="A24" s="32" t="s">
        <v>101</v>
      </c>
      <c r="B24" t="s">
        <v>269</v>
      </c>
    </row>
    <row r="25" spans="1:2" ht="37.5">
      <c r="A25" s="32" t="s">
        <v>88</v>
      </c>
      <c r="B25" t="s">
        <v>286</v>
      </c>
    </row>
    <row r="26" spans="1:2" ht="37.5">
      <c r="A26" s="32" t="s">
        <v>72</v>
      </c>
      <c r="B26" t="s">
        <v>269</v>
      </c>
    </row>
    <row r="27" spans="1:2" ht="37.5">
      <c r="A27" s="32" t="s">
        <v>66</v>
      </c>
      <c r="B27" t="s">
        <v>269</v>
      </c>
    </row>
    <row r="28" spans="1:2" ht="37.5">
      <c r="A28" s="32" t="s">
        <v>62</v>
      </c>
      <c r="B28" t="s">
        <v>269</v>
      </c>
    </row>
    <row r="29" spans="1:2" ht="37.5">
      <c r="A29" s="32" t="s">
        <v>60</v>
      </c>
      <c r="B29" t="s">
        <v>269</v>
      </c>
    </row>
    <row r="30" spans="1:2" ht="37.5">
      <c r="A30" s="32" t="s">
        <v>37</v>
      </c>
      <c r="B30" t="s">
        <v>269</v>
      </c>
    </row>
    <row r="31" spans="1:2" ht="37.5">
      <c r="A31" s="72" t="s">
        <v>31</v>
      </c>
      <c r="B31" t="s">
        <v>269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0"/>
  <sheetViews>
    <sheetView workbookViewId="0">
      <selection activeCell="A2" sqref="A2"/>
    </sheetView>
  </sheetViews>
  <sheetFormatPr defaultColWidth="9.1796875" defaultRowHeight="14.5"/>
  <cols>
    <col min="1" max="1" width="20.54296875" customWidth="1"/>
    <col min="2" max="2" width="9.54296875" hidden="1" customWidth="1"/>
    <col min="3" max="3" width="8.81640625" style="68"/>
  </cols>
  <sheetData>
    <row r="1" spans="1:3">
      <c r="A1" s="66" t="s">
        <v>264</v>
      </c>
      <c r="B1" t="s">
        <v>265</v>
      </c>
      <c r="C1" s="67" t="s">
        <v>13</v>
      </c>
    </row>
    <row r="2" spans="1:3" ht="25">
      <c r="A2" s="32" t="s">
        <v>137</v>
      </c>
      <c r="B2" s="54">
        <v>8</v>
      </c>
      <c r="C2" s="68" t="s">
        <v>261</v>
      </c>
    </row>
    <row r="3" spans="1:3" ht="25">
      <c r="A3" s="32" t="s">
        <v>96</v>
      </c>
      <c r="B3" s="54">
        <v>17</v>
      </c>
      <c r="C3" s="68" t="s">
        <v>261</v>
      </c>
    </row>
    <row r="4" spans="1:3" ht="25">
      <c r="A4" s="60" t="s">
        <v>55</v>
      </c>
      <c r="B4" s="54">
        <v>0</v>
      </c>
      <c r="C4" s="68" t="s">
        <v>261</v>
      </c>
    </row>
    <row r="5" spans="1:3" ht="25">
      <c r="A5" s="40" t="s">
        <v>114</v>
      </c>
      <c r="B5" s="54">
        <v>15</v>
      </c>
      <c r="C5" s="68" t="s">
        <v>261</v>
      </c>
    </row>
    <row r="6" spans="1:3" ht="25">
      <c r="A6" s="40" t="s">
        <v>120</v>
      </c>
      <c r="B6" s="54">
        <v>21</v>
      </c>
      <c r="C6" s="68" t="s">
        <v>261</v>
      </c>
    </row>
    <row r="7" spans="1:3" ht="25">
      <c r="A7" s="32" t="s">
        <v>49</v>
      </c>
      <c r="B7" s="54">
        <v>25</v>
      </c>
      <c r="C7" s="68" t="s">
        <v>261</v>
      </c>
    </row>
    <row r="8" spans="1:3">
      <c r="A8" s="32" t="s">
        <v>93</v>
      </c>
      <c r="B8" s="54">
        <v>2</v>
      </c>
      <c r="C8" s="68" t="s">
        <v>266</v>
      </c>
    </row>
    <row r="9" spans="1:3">
      <c r="A9" s="32" t="s">
        <v>74</v>
      </c>
      <c r="B9" s="54">
        <v>16</v>
      </c>
      <c r="C9" s="68" t="s">
        <v>266</v>
      </c>
    </row>
    <row r="10" spans="1:3" ht="25">
      <c r="A10" s="32" t="s">
        <v>135</v>
      </c>
      <c r="B10" s="54">
        <v>23</v>
      </c>
      <c r="C10" s="68" t="s">
        <v>266</v>
      </c>
    </row>
    <row r="11" spans="1:3" ht="25">
      <c r="A11" s="32" t="s">
        <v>109</v>
      </c>
      <c r="B11" s="54">
        <v>23</v>
      </c>
      <c r="C11" s="68" t="s">
        <v>266</v>
      </c>
    </row>
    <row r="12" spans="1:3" ht="37.5">
      <c r="A12" s="32" t="s">
        <v>62</v>
      </c>
      <c r="B12" s="54">
        <v>33</v>
      </c>
      <c r="C12" s="68" t="s">
        <v>266</v>
      </c>
    </row>
    <row r="13" spans="1:3">
      <c r="A13" s="40" t="s">
        <v>43</v>
      </c>
      <c r="B13" s="54">
        <v>22</v>
      </c>
      <c r="C13" s="68" t="s">
        <v>266</v>
      </c>
    </row>
    <row r="14" spans="1:3" ht="25">
      <c r="A14" s="32" t="s">
        <v>37</v>
      </c>
      <c r="B14" s="54">
        <v>33</v>
      </c>
      <c r="C14" s="68" t="s">
        <v>262</v>
      </c>
    </row>
    <row r="15" spans="1:3">
      <c r="A15" s="32" t="s">
        <v>126</v>
      </c>
      <c r="B15" s="56">
        <v>10</v>
      </c>
      <c r="C15" s="68" t="s">
        <v>262</v>
      </c>
    </row>
    <row r="16" spans="1:3" ht="25">
      <c r="A16" s="32" t="s">
        <v>82</v>
      </c>
      <c r="B16" s="54">
        <v>12</v>
      </c>
      <c r="C16" s="68" t="s">
        <v>262</v>
      </c>
    </row>
    <row r="17" spans="1:3">
      <c r="A17" s="32" t="s">
        <v>68</v>
      </c>
      <c r="B17" s="54">
        <v>33</v>
      </c>
      <c r="C17" s="68" t="s">
        <v>262</v>
      </c>
    </row>
    <row r="18" spans="1:3">
      <c r="A18" s="32" t="s">
        <v>125</v>
      </c>
      <c r="B18" s="54">
        <v>45</v>
      </c>
      <c r="C18" s="68" t="s">
        <v>262</v>
      </c>
    </row>
    <row r="19" spans="1:3" ht="25">
      <c r="A19" s="32" t="s">
        <v>107</v>
      </c>
      <c r="B19" s="54">
        <v>46</v>
      </c>
      <c r="C19" s="68" t="s">
        <v>262</v>
      </c>
    </row>
    <row r="20" spans="1:3" ht="25">
      <c r="A20" s="40" t="s">
        <v>31</v>
      </c>
      <c r="B20" s="54">
        <v>46</v>
      </c>
      <c r="C20" s="68" t="s">
        <v>262</v>
      </c>
    </row>
    <row r="21" spans="1:3" ht="25">
      <c r="A21" s="32" t="s">
        <v>117</v>
      </c>
      <c r="B21" s="54">
        <v>48</v>
      </c>
      <c r="C21" s="68" t="s">
        <v>262</v>
      </c>
    </row>
    <row r="22" spans="1:3" ht="25">
      <c r="A22" s="32" t="s">
        <v>79</v>
      </c>
      <c r="B22" s="54">
        <v>40</v>
      </c>
      <c r="C22" s="68" t="s">
        <v>262</v>
      </c>
    </row>
    <row r="23" spans="1:3" ht="25">
      <c r="A23" s="32" t="s">
        <v>60</v>
      </c>
      <c r="B23" s="54">
        <v>43</v>
      </c>
      <c r="C23" s="68" t="s">
        <v>262</v>
      </c>
    </row>
    <row r="24" spans="1:3" ht="37.5">
      <c r="A24" s="32" t="s">
        <v>140</v>
      </c>
      <c r="B24" s="54">
        <v>42</v>
      </c>
      <c r="C24" s="68" t="s">
        <v>263</v>
      </c>
    </row>
    <row r="25" spans="1:3" ht="25">
      <c r="A25" s="32" t="s">
        <v>88</v>
      </c>
      <c r="B25" s="54">
        <v>43</v>
      </c>
      <c r="C25" s="68" t="s">
        <v>263</v>
      </c>
    </row>
    <row r="26" spans="1:3" ht="25">
      <c r="A26" s="32" t="s">
        <v>66</v>
      </c>
      <c r="B26" s="54">
        <v>48</v>
      </c>
      <c r="C26" s="68" t="s">
        <v>263</v>
      </c>
    </row>
    <row r="27" spans="1:3" ht="25">
      <c r="A27" s="32" t="s">
        <v>105</v>
      </c>
      <c r="B27" s="54">
        <v>50</v>
      </c>
      <c r="C27" s="68" t="s">
        <v>263</v>
      </c>
    </row>
    <row r="28" spans="1:3" ht="25">
      <c r="A28" s="32" t="s">
        <v>130</v>
      </c>
      <c r="B28" s="54">
        <v>50</v>
      </c>
      <c r="C28" s="68" t="s">
        <v>263</v>
      </c>
    </row>
    <row r="29" spans="1:3">
      <c r="A29" s="32" t="s">
        <v>101</v>
      </c>
      <c r="B29" s="54">
        <v>50</v>
      </c>
      <c r="C29" s="68" t="s">
        <v>263</v>
      </c>
    </row>
    <row r="30" spans="1:3" ht="25">
      <c r="A30" s="65" t="s">
        <v>72</v>
      </c>
      <c r="B30" s="54">
        <v>50</v>
      </c>
      <c r="C30" s="68" t="s">
        <v>263</v>
      </c>
    </row>
  </sheetData>
  <autoFilter ref="A1:C1" xr:uid="{00000000-0009-0000-0000-000001000000}">
    <sortState xmlns:xlrd2="http://schemas.microsoft.com/office/spreadsheetml/2017/richdata2" ref="A2:C30">
      <sortCondition ref="C1"/>
    </sortState>
  </autoFilter>
  <conditionalFormatting sqref="B2:B29">
    <cfRule type="iconSet" priority="2">
      <iconSet iconSet="3Symbols">
        <cfvo type="percent" val="0"/>
        <cfvo type="percent" val="33"/>
        <cfvo type="percent" val="67"/>
      </iconSet>
    </cfRule>
  </conditionalFormatting>
  <conditionalFormatting sqref="B30">
    <cfRule type="iconSet" priority="3">
      <iconSet iconSet="3Symbols">
        <cfvo type="percent" val="0"/>
        <cfvo type="percent" val="33"/>
        <cfvo type="percent" val="67"/>
      </iconSet>
    </cfRule>
  </conditionalFormatting>
  <conditionalFormatting sqref="B2:B30">
    <cfRule type="iconSet" priority="4">
      <iconSet iconSet="3Symbols">
        <cfvo type="percent" val="0"/>
        <cfvo type="num" val="30"/>
        <cfvo type="num" val="40"/>
      </iconSet>
    </cfRule>
  </conditionalFormatting>
  <conditionalFormatting sqref="B30">
    <cfRule type="iconSet" priority="1">
      <iconSet iconSet="3Symbols">
        <cfvo type="percent" val="0"/>
        <cfvo type="percent" val="33"/>
        <cfvo type="percent" val="67"/>
      </iconSet>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0"/>
  <sheetViews>
    <sheetView topLeftCell="A4" zoomScale="85" zoomScaleNormal="85" workbookViewId="0">
      <selection activeCell="A9" sqref="A9:C9"/>
    </sheetView>
  </sheetViews>
  <sheetFormatPr defaultColWidth="9.1796875" defaultRowHeight="14.5"/>
  <cols>
    <col min="1" max="1" width="28.26953125" customWidth="1"/>
    <col min="2" max="2" width="12.54296875" customWidth="1"/>
    <col min="3" max="3" width="12.1796875" customWidth="1"/>
  </cols>
  <sheetData>
    <row r="1" spans="1:3" s="69" customFormat="1" ht="29">
      <c r="B1" s="69" t="s">
        <v>267</v>
      </c>
      <c r="C1" s="69" t="s">
        <v>272</v>
      </c>
    </row>
    <row r="2" spans="1:3">
      <c r="A2" s="40" t="s">
        <v>88</v>
      </c>
      <c r="B2" s="70" t="s">
        <v>271</v>
      </c>
      <c r="C2" s="70" t="s">
        <v>270</v>
      </c>
    </row>
    <row r="3" spans="1:3">
      <c r="A3" s="40" t="s">
        <v>114</v>
      </c>
      <c r="B3" s="70" t="s">
        <v>268</v>
      </c>
      <c r="C3" s="70" t="s">
        <v>268</v>
      </c>
    </row>
    <row r="4" spans="1:3">
      <c r="A4" s="60" t="s">
        <v>55</v>
      </c>
      <c r="B4" s="70" t="s">
        <v>268</v>
      </c>
      <c r="C4" s="70" t="s">
        <v>268</v>
      </c>
    </row>
    <row r="5" spans="1:3">
      <c r="A5" s="40" t="s">
        <v>49</v>
      </c>
      <c r="B5" s="70" t="s">
        <v>268</v>
      </c>
      <c r="C5" s="70" t="s">
        <v>268</v>
      </c>
    </row>
    <row r="6" spans="1:3">
      <c r="A6" s="40" t="s">
        <v>43</v>
      </c>
      <c r="B6" t="s">
        <v>270</v>
      </c>
      <c r="C6" t="s">
        <v>269</v>
      </c>
    </row>
    <row r="7" spans="1:3">
      <c r="A7" s="40" t="s">
        <v>74</v>
      </c>
      <c r="B7" s="70" t="s">
        <v>269</v>
      </c>
      <c r="C7" s="70" t="s">
        <v>269</v>
      </c>
    </row>
    <row r="8" spans="1:3">
      <c r="A8" s="32" t="s">
        <v>140</v>
      </c>
      <c r="B8" t="s">
        <v>269</v>
      </c>
      <c r="C8" t="s">
        <v>269</v>
      </c>
    </row>
    <row r="9" spans="1:3">
      <c r="A9" s="40" t="s">
        <v>137</v>
      </c>
      <c r="B9" s="70" t="s">
        <v>269</v>
      </c>
      <c r="C9" s="70" t="s">
        <v>268</v>
      </c>
    </row>
    <row r="10" spans="1:3">
      <c r="A10" s="32" t="s">
        <v>135</v>
      </c>
      <c r="B10" t="s">
        <v>269</v>
      </c>
      <c r="C10" t="s">
        <v>269</v>
      </c>
    </row>
    <row r="11" spans="1:3">
      <c r="A11" s="32" t="s">
        <v>130</v>
      </c>
      <c r="B11" t="s">
        <v>269</v>
      </c>
      <c r="C11" t="s">
        <v>269</v>
      </c>
    </row>
    <row r="12" spans="1:3">
      <c r="A12" s="32" t="s">
        <v>125</v>
      </c>
      <c r="B12" t="s">
        <v>269</v>
      </c>
      <c r="C12" t="s">
        <v>269</v>
      </c>
    </row>
    <row r="13" spans="1:3">
      <c r="A13" s="40" t="s">
        <v>120</v>
      </c>
      <c r="B13" t="s">
        <v>269</v>
      </c>
      <c r="C13" t="s">
        <v>269</v>
      </c>
    </row>
    <row r="14" spans="1:3">
      <c r="A14" s="32" t="s">
        <v>117</v>
      </c>
      <c r="B14" t="s">
        <v>269</v>
      </c>
      <c r="C14" t="s">
        <v>275</v>
      </c>
    </row>
    <row r="15" spans="1:3">
      <c r="A15" s="32" t="s">
        <v>109</v>
      </c>
      <c r="B15" t="s">
        <v>269</v>
      </c>
      <c r="C15" t="s">
        <v>269</v>
      </c>
    </row>
    <row r="16" spans="1:3">
      <c r="A16" s="32" t="s">
        <v>107</v>
      </c>
      <c r="B16" t="s">
        <v>269</v>
      </c>
      <c r="C16" t="s">
        <v>269</v>
      </c>
    </row>
    <row r="17" spans="1:3">
      <c r="A17" s="32" t="s">
        <v>105</v>
      </c>
      <c r="B17" t="s">
        <v>269</v>
      </c>
      <c r="C17" t="s">
        <v>269</v>
      </c>
    </row>
    <row r="18" spans="1:3">
      <c r="A18" s="32" t="s">
        <v>101</v>
      </c>
      <c r="B18" t="s">
        <v>269</v>
      </c>
      <c r="C18" t="s">
        <v>269</v>
      </c>
    </row>
    <row r="19" spans="1:3">
      <c r="A19" s="32" t="s">
        <v>96</v>
      </c>
      <c r="B19" t="s">
        <v>269</v>
      </c>
      <c r="C19" t="s">
        <v>269</v>
      </c>
    </row>
    <row r="20" spans="1:3">
      <c r="A20" s="32" t="s">
        <v>93</v>
      </c>
      <c r="B20" t="s">
        <v>269</v>
      </c>
      <c r="C20" t="s">
        <v>269</v>
      </c>
    </row>
    <row r="21" spans="1:3">
      <c r="A21" s="32" t="s">
        <v>82</v>
      </c>
      <c r="B21" t="s">
        <v>269</v>
      </c>
      <c r="C21" t="s">
        <v>269</v>
      </c>
    </row>
    <row r="22" spans="1:3">
      <c r="A22" s="32" t="s">
        <v>79</v>
      </c>
      <c r="B22" t="s">
        <v>269</v>
      </c>
      <c r="C22" t="s">
        <v>269</v>
      </c>
    </row>
    <row r="23" spans="1:3">
      <c r="A23" s="32" t="s">
        <v>72</v>
      </c>
      <c r="B23" t="s">
        <v>269</v>
      </c>
      <c r="C23" t="s">
        <v>269</v>
      </c>
    </row>
    <row r="24" spans="1:3">
      <c r="A24" s="32" t="s">
        <v>68</v>
      </c>
      <c r="B24" t="s">
        <v>269</v>
      </c>
      <c r="C24" t="s">
        <v>269</v>
      </c>
    </row>
    <row r="25" spans="1:3">
      <c r="A25" s="65" t="s">
        <v>66</v>
      </c>
      <c r="B25" t="s">
        <v>269</v>
      </c>
      <c r="C25" t="s">
        <v>269</v>
      </c>
    </row>
    <row r="26" spans="1:3">
      <c r="A26" s="32" t="s">
        <v>62</v>
      </c>
      <c r="B26" t="s">
        <v>269</v>
      </c>
      <c r="C26" t="s">
        <v>269</v>
      </c>
    </row>
    <row r="27" spans="1:3">
      <c r="A27" s="32" t="s">
        <v>60</v>
      </c>
      <c r="B27" t="s">
        <v>269</v>
      </c>
      <c r="C27" t="s">
        <v>269</v>
      </c>
    </row>
    <row r="28" spans="1:3">
      <c r="A28" s="32" t="s">
        <v>37</v>
      </c>
      <c r="B28" t="s">
        <v>269</v>
      </c>
      <c r="C28" t="s">
        <v>269</v>
      </c>
    </row>
    <row r="29" spans="1:3">
      <c r="A29" s="40" t="s">
        <v>31</v>
      </c>
      <c r="B29" t="s">
        <v>269</v>
      </c>
      <c r="C29" t="s">
        <v>269</v>
      </c>
    </row>
    <row r="30" spans="1:3">
      <c r="A30" s="32" t="s">
        <v>126</v>
      </c>
      <c r="B30" t="s">
        <v>269</v>
      </c>
      <c r="C30" t="s">
        <v>269</v>
      </c>
    </row>
  </sheetData>
  <autoFilter ref="A1:C1" xr:uid="{00000000-0009-0000-0000-000002000000}">
    <sortState xmlns:xlrd2="http://schemas.microsoft.com/office/spreadsheetml/2017/richdata2" ref="A2:C30">
      <sortCondition ref="B1"/>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0"/>
  <sheetViews>
    <sheetView zoomScale="85" zoomScaleNormal="85" workbookViewId="0">
      <selection activeCell="A19" sqref="A19"/>
    </sheetView>
  </sheetViews>
  <sheetFormatPr defaultColWidth="8.7265625" defaultRowHeight="14.5"/>
  <cols>
    <col min="1" max="1" width="25.81640625" style="70" customWidth="1"/>
    <col min="2" max="2" width="13.54296875" style="70" customWidth="1"/>
    <col min="3" max="3" width="15.1796875" style="70" customWidth="1"/>
    <col min="4" max="16384" width="8.7265625" style="70"/>
  </cols>
  <sheetData>
    <row r="1" spans="1:3" ht="32.15" customHeight="1">
      <c r="A1" s="71"/>
      <c r="B1" s="71" t="s">
        <v>273</v>
      </c>
      <c r="C1" s="71" t="s">
        <v>274</v>
      </c>
    </row>
    <row r="2" spans="1:3" ht="25">
      <c r="A2" s="40" t="s">
        <v>140</v>
      </c>
    </row>
    <row r="3" spans="1:3" ht="25">
      <c r="A3" s="40" t="s">
        <v>137</v>
      </c>
    </row>
    <row r="4" spans="1:3">
      <c r="A4" s="40" t="s">
        <v>135</v>
      </c>
    </row>
    <row r="5" spans="1:3" ht="25">
      <c r="A5" s="40" t="s">
        <v>130</v>
      </c>
    </row>
    <row r="6" spans="1:3">
      <c r="A6" s="40" t="s">
        <v>126</v>
      </c>
    </row>
    <row r="7" spans="1:3">
      <c r="A7" s="40" t="s">
        <v>125</v>
      </c>
    </row>
    <row r="8" spans="1:3">
      <c r="A8" s="40" t="s">
        <v>120</v>
      </c>
    </row>
    <row r="9" spans="1:3">
      <c r="A9" s="40" t="s">
        <v>117</v>
      </c>
    </row>
    <row r="10" spans="1:3" ht="25">
      <c r="A10" s="40" t="s">
        <v>114</v>
      </c>
    </row>
    <row r="11" spans="1:3">
      <c r="A11" s="40" t="s">
        <v>109</v>
      </c>
    </row>
    <row r="12" spans="1:3">
      <c r="A12" s="40" t="s">
        <v>107</v>
      </c>
    </row>
    <row r="13" spans="1:3">
      <c r="A13" s="40" t="s">
        <v>105</v>
      </c>
    </row>
    <row r="14" spans="1:3">
      <c r="A14" s="40" t="s">
        <v>101</v>
      </c>
    </row>
    <row r="15" spans="1:3">
      <c r="A15" s="40" t="s">
        <v>96</v>
      </c>
    </row>
    <row r="16" spans="1:3">
      <c r="A16" s="40" t="s">
        <v>93</v>
      </c>
    </row>
    <row r="17" spans="1:1">
      <c r="A17" s="40" t="s">
        <v>88</v>
      </c>
    </row>
    <row r="18" spans="1:1">
      <c r="A18" s="40" t="s">
        <v>82</v>
      </c>
    </row>
    <row r="19" spans="1:1" ht="25">
      <c r="A19" s="40" t="s">
        <v>79</v>
      </c>
    </row>
    <row r="20" spans="1:1">
      <c r="A20" s="40" t="s">
        <v>74</v>
      </c>
    </row>
    <row r="21" spans="1:1" ht="25">
      <c r="A21" s="40" t="s">
        <v>72</v>
      </c>
    </row>
    <row r="22" spans="1:1">
      <c r="A22" s="40" t="s">
        <v>68</v>
      </c>
    </row>
    <row r="23" spans="1:1">
      <c r="A23" s="40" t="s">
        <v>66</v>
      </c>
    </row>
    <row r="24" spans="1:1" ht="25">
      <c r="A24" s="40" t="s">
        <v>62</v>
      </c>
    </row>
    <row r="25" spans="1:1">
      <c r="A25" s="72" t="s">
        <v>60</v>
      </c>
    </row>
    <row r="26" spans="1:1" ht="25">
      <c r="A26" s="60" t="s">
        <v>55</v>
      </c>
    </row>
    <row r="27" spans="1:1">
      <c r="A27" s="40" t="s">
        <v>49</v>
      </c>
    </row>
    <row r="28" spans="1:1">
      <c r="A28" s="40" t="s">
        <v>43</v>
      </c>
    </row>
    <row r="29" spans="1:1" ht="25">
      <c r="A29" s="40" t="s">
        <v>37</v>
      </c>
    </row>
    <row r="30" spans="1:1">
      <c r="A30" s="40" t="s">
        <v>31</v>
      </c>
    </row>
  </sheetData>
  <autoFilter ref="A1:C1" xr:uid="{00000000-0009-0000-0000-000003000000}">
    <sortState xmlns:xlrd2="http://schemas.microsoft.com/office/spreadsheetml/2017/richdata2" ref="A2:C30">
      <sortCondition ref="A1"/>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30"/>
  <sheetViews>
    <sheetView workbookViewId="0">
      <selection activeCell="D13" sqref="D13"/>
    </sheetView>
  </sheetViews>
  <sheetFormatPr defaultColWidth="15.81640625" defaultRowHeight="14.5"/>
  <cols>
    <col min="2" max="2" width="28" customWidth="1"/>
  </cols>
  <sheetData>
    <row r="1" spans="1:7">
      <c r="A1" t="s">
        <v>239</v>
      </c>
      <c r="B1" t="s">
        <v>240</v>
      </c>
      <c r="C1" t="s">
        <v>241</v>
      </c>
      <c r="D1" t="s">
        <v>13</v>
      </c>
    </row>
    <row r="2" spans="1:7">
      <c r="A2" s="51" t="s">
        <v>232</v>
      </c>
      <c r="B2" s="60" t="s">
        <v>55</v>
      </c>
      <c r="C2" s="54">
        <v>0</v>
      </c>
    </row>
    <row r="3" spans="1:7">
      <c r="A3" s="51" t="s">
        <v>222</v>
      </c>
      <c r="B3" s="32" t="s">
        <v>93</v>
      </c>
      <c r="C3" s="54">
        <v>2</v>
      </c>
      <c r="D3">
        <v>6</v>
      </c>
    </row>
    <row r="4" spans="1:7">
      <c r="A4" s="51" t="s">
        <v>208</v>
      </c>
      <c r="B4" s="32" t="s">
        <v>137</v>
      </c>
      <c r="C4" s="54">
        <v>8</v>
      </c>
    </row>
    <row r="5" spans="1:7">
      <c r="A5" s="51" t="s">
        <v>211</v>
      </c>
      <c r="B5" s="32" t="s">
        <v>126</v>
      </c>
      <c r="C5" s="56">
        <v>10</v>
      </c>
    </row>
    <row r="6" spans="1:7">
      <c r="A6" s="51" t="s">
        <v>224</v>
      </c>
      <c r="B6" s="32" t="s">
        <v>82</v>
      </c>
      <c r="C6" s="54">
        <v>12</v>
      </c>
    </row>
    <row r="7" spans="1:7">
      <c r="A7" s="51" t="s">
        <v>215</v>
      </c>
      <c r="B7" s="40" t="s">
        <v>114</v>
      </c>
      <c r="C7" s="54">
        <v>15</v>
      </c>
    </row>
    <row r="8" spans="1:7">
      <c r="A8" s="51" t="s">
        <v>226</v>
      </c>
      <c r="B8" s="32" t="s">
        <v>74</v>
      </c>
      <c r="C8" s="54">
        <v>16</v>
      </c>
    </row>
    <row r="9" spans="1:7">
      <c r="A9" s="51" t="s">
        <v>221</v>
      </c>
      <c r="B9" s="32" t="s">
        <v>96</v>
      </c>
      <c r="C9" s="54">
        <v>17</v>
      </c>
    </row>
    <row r="10" spans="1:7">
      <c r="A10" s="51" t="s">
        <v>213</v>
      </c>
      <c r="B10" s="40" t="s">
        <v>120</v>
      </c>
      <c r="C10" s="54">
        <v>21</v>
      </c>
      <c r="D10">
        <v>5</v>
      </c>
    </row>
    <row r="11" spans="1:7">
      <c r="A11" s="51" t="s">
        <v>234</v>
      </c>
      <c r="B11" s="40" t="s">
        <v>43</v>
      </c>
      <c r="C11" s="54">
        <v>22</v>
      </c>
      <c r="D11">
        <v>2</v>
      </c>
    </row>
    <row r="12" spans="1:7">
      <c r="A12" s="51" t="s">
        <v>209</v>
      </c>
      <c r="B12" s="32" t="s">
        <v>135</v>
      </c>
      <c r="C12" s="54">
        <v>23</v>
      </c>
      <c r="D12">
        <v>1</v>
      </c>
    </row>
    <row r="13" spans="1:7">
      <c r="A13" s="51" t="s">
        <v>216</v>
      </c>
      <c r="B13" s="32" t="s">
        <v>109</v>
      </c>
      <c r="C13" s="54">
        <v>23</v>
      </c>
      <c r="D13">
        <v>2</v>
      </c>
    </row>
    <row r="14" spans="1:7">
      <c r="A14" s="51" t="s">
        <v>233</v>
      </c>
      <c r="B14" s="32" t="s">
        <v>49</v>
      </c>
      <c r="C14" s="54">
        <v>25</v>
      </c>
    </row>
    <row r="15" spans="1:7">
      <c r="A15" s="51" t="s">
        <v>235</v>
      </c>
      <c r="B15" s="32" t="s">
        <v>37</v>
      </c>
      <c r="C15" s="54">
        <v>33</v>
      </c>
      <c r="D15">
        <v>1</v>
      </c>
      <c r="E15" t="s">
        <v>243</v>
      </c>
      <c r="F15" t="s">
        <v>252</v>
      </c>
      <c r="G15" t="s">
        <v>258</v>
      </c>
    </row>
    <row r="16" spans="1:7">
      <c r="A16" s="51" t="s">
        <v>230</v>
      </c>
      <c r="B16" s="32" t="s">
        <v>62</v>
      </c>
      <c r="C16" s="54">
        <v>33</v>
      </c>
      <c r="D16">
        <v>3</v>
      </c>
      <c r="E16" t="s">
        <v>245</v>
      </c>
      <c r="F16" t="s">
        <v>254</v>
      </c>
    </row>
    <row r="17" spans="1:7">
      <c r="A17" s="51" t="s">
        <v>228</v>
      </c>
      <c r="B17" s="32" t="s">
        <v>68</v>
      </c>
      <c r="C17" s="54">
        <v>33</v>
      </c>
      <c r="D17">
        <v>4</v>
      </c>
      <c r="E17" t="s">
        <v>244</v>
      </c>
      <c r="F17" t="s">
        <v>259</v>
      </c>
    </row>
    <row r="18" spans="1:7">
      <c r="A18" s="51" t="s">
        <v>225</v>
      </c>
      <c r="B18" s="32" t="s">
        <v>79</v>
      </c>
      <c r="C18" s="54">
        <v>40</v>
      </c>
      <c r="D18">
        <v>6</v>
      </c>
    </row>
    <row r="19" spans="1:7">
      <c r="A19" s="51" t="s">
        <v>207</v>
      </c>
      <c r="B19" s="32" t="s">
        <v>140</v>
      </c>
      <c r="C19" s="54">
        <v>42</v>
      </c>
      <c r="D19">
        <v>3</v>
      </c>
      <c r="E19" t="s">
        <v>246</v>
      </c>
      <c r="F19" t="s">
        <v>254</v>
      </c>
      <c r="G19" t="s">
        <v>258</v>
      </c>
    </row>
    <row r="20" spans="1:7">
      <c r="A20" s="51" t="s">
        <v>223</v>
      </c>
      <c r="B20" s="32" t="s">
        <v>88</v>
      </c>
      <c r="C20" s="54">
        <v>43</v>
      </c>
      <c r="D20">
        <v>5</v>
      </c>
      <c r="E20" t="s">
        <v>247</v>
      </c>
      <c r="F20" t="s">
        <v>254</v>
      </c>
      <c r="G20" t="s">
        <v>258</v>
      </c>
    </row>
    <row r="21" spans="1:7">
      <c r="A21" s="51" t="s">
        <v>231</v>
      </c>
      <c r="B21" s="32" t="s">
        <v>60</v>
      </c>
      <c r="C21" s="54">
        <v>43</v>
      </c>
      <c r="D21">
        <v>5</v>
      </c>
      <c r="E21" t="s">
        <v>248</v>
      </c>
      <c r="F21" t="s">
        <v>254</v>
      </c>
    </row>
    <row r="22" spans="1:7">
      <c r="A22" s="51" t="s">
        <v>212</v>
      </c>
      <c r="B22" s="32" t="s">
        <v>125</v>
      </c>
      <c r="C22" s="54">
        <v>45</v>
      </c>
      <c r="D22">
        <v>3</v>
      </c>
      <c r="E22" t="s">
        <v>249</v>
      </c>
    </row>
    <row r="23" spans="1:7">
      <c r="A23" s="51" t="s">
        <v>217</v>
      </c>
      <c r="B23" s="32" t="s">
        <v>107</v>
      </c>
      <c r="C23" s="54">
        <v>46</v>
      </c>
      <c r="D23">
        <v>2</v>
      </c>
      <c r="E23" t="s">
        <v>256</v>
      </c>
      <c r="F23" t="s">
        <v>254</v>
      </c>
      <c r="G23" t="s">
        <v>258</v>
      </c>
    </row>
    <row r="24" spans="1:7">
      <c r="A24" s="51" t="s">
        <v>236</v>
      </c>
      <c r="B24" s="40" t="s">
        <v>31</v>
      </c>
      <c r="C24" s="54">
        <v>46</v>
      </c>
      <c r="D24">
        <v>4</v>
      </c>
      <c r="E24" t="s">
        <v>250</v>
      </c>
      <c r="F24" t="s">
        <v>254</v>
      </c>
    </row>
    <row r="25" spans="1:7">
      <c r="A25" s="51" t="s">
        <v>214</v>
      </c>
      <c r="B25" s="32" t="s">
        <v>117</v>
      </c>
      <c r="C25" s="54">
        <v>48</v>
      </c>
      <c r="E25" t="s">
        <v>257</v>
      </c>
      <c r="F25" t="s">
        <v>260</v>
      </c>
    </row>
    <row r="26" spans="1:7">
      <c r="A26" s="51" t="s">
        <v>229</v>
      </c>
      <c r="B26" s="32" t="s">
        <v>66</v>
      </c>
      <c r="C26" s="54">
        <v>48</v>
      </c>
      <c r="E26" t="s">
        <v>242</v>
      </c>
      <c r="F26" t="s">
        <v>253</v>
      </c>
      <c r="G26" t="s">
        <v>258</v>
      </c>
    </row>
    <row r="27" spans="1:7">
      <c r="A27" s="51" t="s">
        <v>218</v>
      </c>
      <c r="B27" s="32" t="s">
        <v>105</v>
      </c>
      <c r="C27" s="54">
        <v>50</v>
      </c>
      <c r="D27">
        <v>1</v>
      </c>
      <c r="E27" t="s">
        <v>255</v>
      </c>
      <c r="F27" t="s">
        <v>253</v>
      </c>
    </row>
    <row r="28" spans="1:7">
      <c r="A28" s="51" t="s">
        <v>210</v>
      </c>
      <c r="B28" s="32" t="s">
        <v>130</v>
      </c>
      <c r="C28" s="54">
        <v>50</v>
      </c>
      <c r="D28">
        <v>6</v>
      </c>
    </row>
    <row r="29" spans="1:7">
      <c r="A29" s="51" t="s">
        <v>220</v>
      </c>
      <c r="B29" s="32" t="s">
        <v>101</v>
      </c>
      <c r="C29" s="54">
        <v>50</v>
      </c>
    </row>
    <row r="30" spans="1:7">
      <c r="A30" s="51" t="s">
        <v>227</v>
      </c>
      <c r="B30" s="65" t="s">
        <v>72</v>
      </c>
      <c r="C30" s="54">
        <v>50</v>
      </c>
      <c r="E30" t="s">
        <v>251</v>
      </c>
      <c r="F30" t="s">
        <v>253</v>
      </c>
    </row>
  </sheetData>
  <autoFilter ref="A1:D1" xr:uid="{00000000-0009-0000-0000-000004000000}">
    <sortState xmlns:xlrd2="http://schemas.microsoft.com/office/spreadsheetml/2017/richdata2" ref="A2:D30">
      <sortCondition ref="C1"/>
    </sortState>
  </autoFilter>
  <conditionalFormatting sqref="C2:C29">
    <cfRule type="iconSet" priority="32">
      <iconSet iconSet="3Symbols">
        <cfvo type="percent" val="0"/>
        <cfvo type="percent" val="33"/>
        <cfvo type="percent" val="67"/>
      </iconSet>
    </cfRule>
  </conditionalFormatting>
  <conditionalFormatting sqref="C30">
    <cfRule type="iconSet" priority="33">
      <iconSet iconSet="3Symbols">
        <cfvo type="percent" val="0"/>
        <cfvo type="percent" val="33"/>
        <cfvo type="percent" val="67"/>
      </iconSet>
    </cfRule>
  </conditionalFormatting>
  <conditionalFormatting sqref="C2:C30">
    <cfRule type="iconSet" priority="34">
      <iconSet iconSet="3Symbols">
        <cfvo type="percent" val="0"/>
        <cfvo type="num" val="30"/>
        <cfvo type="num" val="40"/>
      </iconSet>
    </cfRule>
  </conditionalFormatting>
  <conditionalFormatting sqref="C30">
    <cfRule type="iconSet" priority="1">
      <iconSet iconSet="3Symbols">
        <cfvo type="percent" val="0"/>
        <cfvo type="percent" val="33"/>
        <cfvo type="percent" val="67"/>
      </iconSet>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R2"/>
  <sheetViews>
    <sheetView workbookViewId="0">
      <selection activeCell="E19" sqref="E19"/>
    </sheetView>
  </sheetViews>
  <sheetFormatPr defaultColWidth="9.1796875" defaultRowHeight="14.5"/>
  <sheetData>
    <row r="2" spans="1:18" s="4" customFormat="1" ht="20.149999999999999" customHeight="1">
      <c r="A2" s="32" t="s">
        <v>144</v>
      </c>
      <c r="B2" s="3">
        <v>4</v>
      </c>
      <c r="C2" s="16">
        <v>3.5</v>
      </c>
      <c r="D2" s="14">
        <v>2</v>
      </c>
      <c r="E2" s="14">
        <v>5</v>
      </c>
      <c r="F2" s="3" t="s">
        <v>145</v>
      </c>
      <c r="G2" s="18">
        <v>0</v>
      </c>
      <c r="H2" s="15">
        <f>(B2+C2+E2+G2)/4</f>
        <v>3.125</v>
      </c>
      <c r="I2" s="16" t="s">
        <v>90</v>
      </c>
      <c r="J2" s="16" t="s">
        <v>91</v>
      </c>
      <c r="K2" s="16">
        <v>2</v>
      </c>
      <c r="L2" s="14"/>
      <c r="M2" s="17">
        <v>15</v>
      </c>
      <c r="N2" s="17">
        <v>21</v>
      </c>
      <c r="O2" s="17">
        <v>15</v>
      </c>
      <c r="P2" s="17">
        <v>2</v>
      </c>
      <c r="Q2" s="17">
        <v>2</v>
      </c>
      <c r="R2" s="17">
        <f>O2+P2</f>
        <v>17</v>
      </c>
    </row>
  </sheetData>
  <conditionalFormatting sqref="R2">
    <cfRule type="iconSet" priority="3">
      <iconSet iconSet="3Symbols">
        <cfvo type="percent" val="0"/>
        <cfvo type="percent" val="33"/>
        <cfvo type="percent" val="67"/>
      </iconSet>
    </cfRule>
  </conditionalFormatting>
  <conditionalFormatting sqref="S2">
    <cfRule type="cellIs" dxfId="0" priority="2" operator="notEqual">
      <formula>$S$4</formula>
    </cfRule>
  </conditionalFormatting>
  <conditionalFormatting sqref="H2">
    <cfRule type="iconSet" priority="1">
      <iconSet iconSet="3Symbols">
        <cfvo type="percent" val="0"/>
        <cfvo type="percent" val="33"/>
        <cfvo type="percent" val="67"/>
      </iconSet>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ConsolidadoNotas</vt:lpstr>
      <vt:lpstr>AsistenciaMayo4</vt:lpstr>
      <vt:lpstr>TraajoGrupal30Marzo</vt:lpstr>
      <vt:lpstr>AsistenciaAbril13-15</vt:lpstr>
      <vt:lpstr>AsistenciaAbril20-22-2020</vt:lpstr>
      <vt:lpstr>Sheet2</vt:lpstr>
      <vt:lpstr>Sheet1</vt:lpstr>
      <vt:lpstr>JR_PAGE_ANCHOR_0_1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2020-02-20T22:07:00Z</dcterms:created>
  <dcterms:modified xsi:type="dcterms:W3CDTF">2020-05-04T17:48:57Z</dcterms:modified>
  <cp:category/>
  <cp:contentStatus/>
</cp:coreProperties>
</file>