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Documents\Universidad\LOGICA DE PROGRAMACIÓN\Actividad2\"/>
    </mc:Choice>
  </mc:AlternateContent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15" i="1" l="1"/>
  <c r="H9" i="1"/>
  <c r="G9" i="1"/>
  <c r="H8" i="1"/>
  <c r="H5" i="1"/>
  <c r="G8" i="1"/>
  <c r="G5" i="1"/>
  <c r="D25" i="1" l="1"/>
  <c r="D28" i="1" s="1"/>
  <c r="F13" i="2" l="1"/>
  <c r="F6" i="2"/>
  <c r="F7" i="2" s="1"/>
  <c r="F5" i="2"/>
</calcChain>
</file>

<file path=xl/sharedStrings.xml><?xml version="1.0" encoding="utf-8"?>
<sst xmlns="http://schemas.openxmlformats.org/spreadsheetml/2006/main" count="223" uniqueCount="130">
  <si>
    <t>tldescont</t>
  </si>
  <si>
    <t>tlpfin10</t>
  </si>
  <si>
    <t>tlpfin15</t>
  </si>
  <si>
    <t>tlpfin20</t>
  </si>
  <si>
    <t>tlpfin30</t>
  </si>
  <si>
    <t>tlfin</t>
  </si>
  <si>
    <t>nccon</t>
  </si>
  <si>
    <t>ncom15</t>
  </si>
  <si>
    <t>ncom30</t>
  </si>
  <si>
    <t>ncom60</t>
  </si>
  <si>
    <t>ncom90</t>
  </si>
  <si>
    <t>El total descontado a los clientes</t>
  </si>
  <si>
    <t>El total pagado por los clientes por financiación del 10%</t>
  </si>
  <si>
    <t>El total pagado por los clientes por financiación del 15%</t>
  </si>
  <si>
    <t>El total pagado por los clientes por financiación del 20%</t>
  </si>
  <si>
    <t>El total pagado por los clientes por financiación del 30%</t>
  </si>
  <si>
    <t>El total pagado por financiamiento</t>
  </si>
  <si>
    <t>El número de compras realizadas al contado</t>
  </si>
  <si>
    <t>El número de compras realizadas a Crédito a 30 días</t>
  </si>
  <si>
    <t>El número de compras realizadas a Crédito a 90 días</t>
  </si>
  <si>
    <t>El número de compras realizadas a Crédito a 15 días</t>
  </si>
  <si>
    <t>El número de compras realizadas a Crédito a 60 días</t>
  </si>
  <si>
    <t>vlrcompra</t>
  </si>
  <si>
    <t>vlrdesc</t>
  </si>
  <si>
    <t>vlrincre</t>
  </si>
  <si>
    <t>Valor de la compra</t>
  </si>
  <si>
    <t>vlrneto</t>
  </si>
  <si>
    <t>Valor neto a pagar</t>
  </si>
  <si>
    <t>Valor a descontar por compra a contado</t>
  </si>
  <si>
    <t>Valor incremento por compra a credito</t>
  </si>
  <si>
    <t>sw</t>
  </si>
  <si>
    <t>Switch para control de salida</t>
  </si>
  <si>
    <t>Entero</t>
  </si>
  <si>
    <t>Real</t>
  </si>
  <si>
    <t>formapag</t>
  </si>
  <si>
    <t>String</t>
  </si>
  <si>
    <t>Forma de pago</t>
  </si>
  <si>
    <t>porcfin</t>
  </si>
  <si>
    <t>vlrcompra*20/100</t>
  </si>
  <si>
    <t>vlrcompra*porcfin/100</t>
  </si>
  <si>
    <t>tlpfin10+tlpfin15+tlpfin20+tlpfin30</t>
  </si>
  <si>
    <t>nccon+1</t>
  </si>
  <si>
    <t>ncom15+1</t>
  </si>
  <si>
    <t>ncom30+1</t>
  </si>
  <si>
    <t>ncom90+1</t>
  </si>
  <si>
    <t>ncom60+1</t>
  </si>
  <si>
    <t>cancuo</t>
  </si>
  <si>
    <t>vlrcompra-vlrdesc     ó    vlrcompra+vlrincre</t>
  </si>
  <si>
    <t>tldescont+vlrdesc</t>
  </si>
  <si>
    <t>tlpfin10+vlrincre</t>
  </si>
  <si>
    <t>tlpfin15+vlrincre</t>
  </si>
  <si>
    <t>tlpfin20+vlrincre</t>
  </si>
  <si>
    <t>tlpfin30+vlrincre</t>
  </si>
  <si>
    <t>Forma de pago C/F</t>
  </si>
  <si>
    <t>15/30/60/90</t>
  </si>
  <si>
    <t>Datos entrada</t>
  </si>
  <si>
    <t>Porcentaje de aumento por financiación 10/15/20/30</t>
  </si>
  <si>
    <t>F</t>
  </si>
  <si>
    <t>N</t>
  </si>
  <si>
    <t>Datos Entrada</t>
  </si>
  <si>
    <t>Datos Salida</t>
  </si>
  <si>
    <t>Proceso</t>
  </si>
  <si>
    <t>Valor Compra</t>
  </si>
  <si>
    <t>VC</t>
  </si>
  <si>
    <t>Tipo</t>
  </si>
  <si>
    <t>Variable</t>
  </si>
  <si>
    <t>Descripción</t>
  </si>
  <si>
    <t>FP</t>
  </si>
  <si>
    <t>FR</t>
  </si>
  <si>
    <t>Fin de Registro</t>
  </si>
  <si>
    <t>Porcetaje de descuento</t>
  </si>
  <si>
    <t>Valor descontado</t>
  </si>
  <si>
    <t>Porcentaje de financiación</t>
  </si>
  <si>
    <t>Valor incremento por financiamiento</t>
  </si>
  <si>
    <t>Neto a pagar</t>
  </si>
  <si>
    <t>Total descontado a los clientes</t>
  </si>
  <si>
    <t>Total pagado por los clientes por financiación a 10%</t>
  </si>
  <si>
    <t>Total pagado por los clientes por financiación a 15%</t>
  </si>
  <si>
    <t>Total pagado por los clientes por financiación a 20%</t>
  </si>
  <si>
    <t>Total pagado por los clientes por financiación a 30%</t>
  </si>
  <si>
    <t>Total pagado por financiamiento</t>
  </si>
  <si>
    <t>Número de compras realizadas al contado</t>
  </si>
  <si>
    <t>PD</t>
  </si>
  <si>
    <t>VD</t>
  </si>
  <si>
    <t>PF</t>
  </si>
  <si>
    <t>NP</t>
  </si>
  <si>
    <t>TDC</t>
  </si>
  <si>
    <t>TPCF10</t>
  </si>
  <si>
    <t>TPCF15</t>
  </si>
  <si>
    <t>TPCF20</t>
  </si>
  <si>
    <t>TPCF30</t>
  </si>
  <si>
    <t>TPF</t>
  </si>
  <si>
    <t>NCC</t>
  </si>
  <si>
    <t>NCC15</t>
  </si>
  <si>
    <t>NCC30</t>
  </si>
  <si>
    <t>NCC60</t>
  </si>
  <si>
    <t>NCC90</t>
  </si>
  <si>
    <t>Número de compras realizadas a Credito a 15 días</t>
  </si>
  <si>
    <t>Número de compras realizadas a Credito a 30 días</t>
  </si>
  <si>
    <t>Número de compras realizadas a Credito a 60 días</t>
  </si>
  <si>
    <t>Número de compras realizadas a Credito a 90 días</t>
  </si>
  <si>
    <t>10,15,20,30</t>
  </si>
  <si>
    <t>Contado</t>
  </si>
  <si>
    <t>15 Dias</t>
  </si>
  <si>
    <t>30 Dias</t>
  </si>
  <si>
    <t>60 Días</t>
  </si>
  <si>
    <t>90 Días</t>
  </si>
  <si>
    <t>VF</t>
  </si>
  <si>
    <t>(VC*PD)/100</t>
  </si>
  <si>
    <t>NCC + 1</t>
  </si>
  <si>
    <t>NCC15 + 1</t>
  </si>
  <si>
    <t>NCC30 + 1</t>
  </si>
  <si>
    <t>NCC60 + 1</t>
  </si>
  <si>
    <t>NCC90 + 1</t>
  </si>
  <si>
    <t>TDC + VD</t>
  </si>
  <si>
    <t>(VC*PF)/100</t>
  </si>
  <si>
    <t>VC-VD / VC+VF</t>
  </si>
  <si>
    <t>TPCF15 + VF</t>
  </si>
  <si>
    <t>TPCF10 + VF</t>
  </si>
  <si>
    <t>TPCF20 + VF</t>
  </si>
  <si>
    <t>TPCF30 + VF</t>
  </si>
  <si>
    <t>TPF + VF</t>
  </si>
  <si>
    <t>2. Crédito a 15 días</t>
  </si>
  <si>
    <t>1. Contado</t>
  </si>
  <si>
    <t>3. Crédito a 30 días</t>
  </si>
  <si>
    <t>4. Crédito a 60 días</t>
  </si>
  <si>
    <t>5. Crédito a 90 días</t>
  </si>
  <si>
    <t>Dato de entrada</t>
  </si>
  <si>
    <t>Dato de salida</t>
  </si>
  <si>
    <t>NCC=0+1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</si>
</sst>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/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2" fontId="0" fillId="4" borderId="0" xfId="0" applyNumberFormat="1" applyFill="1"/>
    <xf numFmtId="0" fontId="1" fillId="0" borderId="0" xfId="0" applyFont="1"/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B20" workbookViewId="0">
      <selection activeCell="E35" sqref="E35"/>
    </sheetView>
  </sheetViews>
  <sheetFormatPr baseColWidth="10" defaultRowHeight="15" x14ac:dyDescent="0.25"/>
  <cols>
    <col min="1" max="1" width="13.140625" bestFit="1" customWidth="1"/>
    <col min="2" max="2" width="15.140625" bestFit="1" customWidth="1"/>
    <col min="3" max="3" width="16.140625" bestFit="1" customWidth="1"/>
    <col min="4" max="4" width="16.140625" customWidth="1"/>
    <col min="5" max="5" width="14.7109375" bestFit="1" customWidth="1"/>
    <col min="6" max="6" width="50.7109375" bestFit="1" customWidth="1"/>
    <col min="7" max="7" width="58.28515625" customWidth="1"/>
  </cols>
  <sheetData>
    <row r="1" spans="1:8" x14ac:dyDescent="0.25">
      <c r="C1" s="10" t="s">
        <v>64</v>
      </c>
      <c r="D1" s="10" t="s">
        <v>65</v>
      </c>
      <c r="E1" s="10" t="s">
        <v>66</v>
      </c>
    </row>
    <row r="2" spans="1:8" x14ac:dyDescent="0.25">
      <c r="A2" s="12" t="s">
        <v>59</v>
      </c>
      <c r="B2" s="14" t="s">
        <v>127</v>
      </c>
      <c r="C2" t="s">
        <v>33</v>
      </c>
      <c r="D2" s="4" t="s">
        <v>63</v>
      </c>
      <c r="E2" t="s">
        <v>62</v>
      </c>
      <c r="G2">
        <v>100</v>
      </c>
      <c r="H2">
        <v>200</v>
      </c>
    </row>
    <row r="3" spans="1:8" x14ac:dyDescent="0.25">
      <c r="A3" s="12"/>
      <c r="B3" s="14" t="s">
        <v>127</v>
      </c>
      <c r="C3" t="s">
        <v>32</v>
      </c>
      <c r="D3" s="4" t="s">
        <v>67</v>
      </c>
      <c r="E3" t="s">
        <v>36</v>
      </c>
      <c r="G3">
        <v>1</v>
      </c>
      <c r="H3">
        <v>1</v>
      </c>
    </row>
    <row r="4" spans="1:8" x14ac:dyDescent="0.25">
      <c r="A4" s="12"/>
      <c r="B4" s="14" t="s">
        <v>128</v>
      </c>
      <c r="C4" t="s">
        <v>33</v>
      </c>
      <c r="D4" s="4" t="s">
        <v>82</v>
      </c>
      <c r="E4" t="s">
        <v>70</v>
      </c>
      <c r="G4">
        <v>20</v>
      </c>
      <c r="H4">
        <v>20</v>
      </c>
    </row>
    <row r="5" spans="1:8" x14ac:dyDescent="0.25">
      <c r="A5" s="12" t="s">
        <v>61</v>
      </c>
      <c r="B5" s="14" t="s">
        <v>61</v>
      </c>
      <c r="C5" t="s">
        <v>33</v>
      </c>
      <c r="D5" s="4" t="s">
        <v>83</v>
      </c>
      <c r="E5" t="s">
        <v>71</v>
      </c>
      <c r="G5">
        <f>G2*G4/100</f>
        <v>20</v>
      </c>
      <c r="H5">
        <f>H2*H4/100</f>
        <v>40</v>
      </c>
    </row>
    <row r="6" spans="1:8" x14ac:dyDescent="0.25">
      <c r="A6" s="12"/>
      <c r="B6" s="14" t="s">
        <v>128</v>
      </c>
      <c r="C6" t="s">
        <v>33</v>
      </c>
      <c r="D6" s="4" t="s">
        <v>84</v>
      </c>
      <c r="E6" t="s">
        <v>72</v>
      </c>
    </row>
    <row r="7" spans="1:8" x14ac:dyDescent="0.25">
      <c r="A7" s="12"/>
      <c r="B7" s="14" t="s">
        <v>61</v>
      </c>
      <c r="C7" t="s">
        <v>33</v>
      </c>
      <c r="D7" s="4" t="s">
        <v>107</v>
      </c>
      <c r="E7" t="s">
        <v>73</v>
      </c>
    </row>
    <row r="8" spans="1:8" x14ac:dyDescent="0.25">
      <c r="A8" s="12"/>
      <c r="B8" s="14" t="s">
        <v>61</v>
      </c>
      <c r="C8" t="s">
        <v>33</v>
      </c>
      <c r="D8" s="4" t="s">
        <v>85</v>
      </c>
      <c r="E8" t="s">
        <v>74</v>
      </c>
      <c r="G8">
        <f>G2-G5</f>
        <v>80</v>
      </c>
      <c r="H8">
        <f>H2-H5</f>
        <v>160</v>
      </c>
    </row>
    <row r="9" spans="1:8" x14ac:dyDescent="0.25">
      <c r="A9" s="12"/>
      <c r="B9" s="14" t="s">
        <v>61</v>
      </c>
      <c r="C9" t="s">
        <v>33</v>
      </c>
      <c r="D9" s="4" t="s">
        <v>86</v>
      </c>
      <c r="E9" t="s">
        <v>75</v>
      </c>
      <c r="G9">
        <f>0+G5</f>
        <v>20</v>
      </c>
      <c r="H9">
        <f>G9+H5</f>
        <v>60</v>
      </c>
    </row>
    <row r="10" spans="1:8" x14ac:dyDescent="0.25">
      <c r="A10" s="12" t="s">
        <v>60</v>
      </c>
      <c r="B10" s="14" t="s">
        <v>128</v>
      </c>
      <c r="C10" t="s">
        <v>33</v>
      </c>
      <c r="D10" s="4" t="s">
        <v>87</v>
      </c>
      <c r="E10" t="s">
        <v>76</v>
      </c>
    </row>
    <row r="11" spans="1:8" x14ac:dyDescent="0.25">
      <c r="A11" s="12"/>
      <c r="B11" s="14" t="s">
        <v>128</v>
      </c>
      <c r="C11" t="s">
        <v>33</v>
      </c>
      <c r="D11" s="4" t="s">
        <v>88</v>
      </c>
      <c r="E11" t="s">
        <v>77</v>
      </c>
    </row>
    <row r="12" spans="1:8" x14ac:dyDescent="0.25">
      <c r="A12" s="12"/>
      <c r="B12" s="14" t="s">
        <v>128</v>
      </c>
      <c r="C12" t="s">
        <v>33</v>
      </c>
      <c r="D12" s="4" t="s">
        <v>89</v>
      </c>
      <c r="E12" t="s">
        <v>78</v>
      </c>
    </row>
    <row r="13" spans="1:8" x14ac:dyDescent="0.25">
      <c r="A13" s="12"/>
      <c r="B13" s="14" t="s">
        <v>128</v>
      </c>
      <c r="C13" t="s">
        <v>33</v>
      </c>
      <c r="D13" s="4" t="s">
        <v>90</v>
      </c>
      <c r="E13" t="s">
        <v>79</v>
      </c>
    </row>
    <row r="14" spans="1:8" x14ac:dyDescent="0.25">
      <c r="A14" s="12"/>
      <c r="B14" s="14" t="s">
        <v>128</v>
      </c>
      <c r="C14" t="s">
        <v>32</v>
      </c>
      <c r="D14" s="4" t="s">
        <v>91</v>
      </c>
      <c r="E14" t="s">
        <v>80</v>
      </c>
    </row>
    <row r="15" spans="1:8" x14ac:dyDescent="0.25">
      <c r="A15" s="12"/>
      <c r="B15" s="14" t="s">
        <v>128</v>
      </c>
      <c r="C15" t="s">
        <v>32</v>
      </c>
      <c r="D15" s="4" t="s">
        <v>92</v>
      </c>
      <c r="E15" t="s">
        <v>81</v>
      </c>
      <c r="G15" t="s">
        <v>129</v>
      </c>
      <c r="H15">
        <f>1+1</f>
        <v>2</v>
      </c>
    </row>
    <row r="16" spans="1:8" x14ac:dyDescent="0.25">
      <c r="A16" s="12"/>
      <c r="B16" s="14" t="s">
        <v>128</v>
      </c>
      <c r="C16" t="s">
        <v>32</v>
      </c>
      <c r="D16" s="4" t="s">
        <v>93</v>
      </c>
      <c r="E16" t="s">
        <v>97</v>
      </c>
    </row>
    <row r="17" spans="1:8" x14ac:dyDescent="0.25">
      <c r="A17" s="12"/>
      <c r="B17" s="14" t="s">
        <v>128</v>
      </c>
      <c r="C17" t="s">
        <v>32</v>
      </c>
      <c r="D17" s="4" t="s">
        <v>94</v>
      </c>
      <c r="E17" t="s">
        <v>98</v>
      </c>
    </row>
    <row r="18" spans="1:8" x14ac:dyDescent="0.25">
      <c r="A18" s="12"/>
      <c r="B18" s="14" t="s">
        <v>128</v>
      </c>
      <c r="C18" t="s">
        <v>32</v>
      </c>
      <c r="D18" s="4" t="s">
        <v>95</v>
      </c>
      <c r="E18" t="s">
        <v>99</v>
      </c>
    </row>
    <row r="19" spans="1:8" x14ac:dyDescent="0.25">
      <c r="A19" s="12"/>
      <c r="B19" s="14" t="s">
        <v>128</v>
      </c>
      <c r="C19" t="s">
        <v>32</v>
      </c>
      <c r="D19" s="4" t="s">
        <v>96</v>
      </c>
      <c r="E19" t="s">
        <v>100</v>
      </c>
    </row>
    <row r="20" spans="1:8" x14ac:dyDescent="0.25">
      <c r="A20" s="12"/>
      <c r="B20" s="14"/>
      <c r="C20" t="s">
        <v>32</v>
      </c>
      <c r="D20" s="4" t="s">
        <v>68</v>
      </c>
      <c r="E20" t="s">
        <v>69</v>
      </c>
    </row>
    <row r="21" spans="1:8" x14ac:dyDescent="0.25">
      <c r="G21">
        <v>1</v>
      </c>
      <c r="H21" t="s">
        <v>102</v>
      </c>
    </row>
    <row r="22" spans="1:8" x14ac:dyDescent="0.25">
      <c r="A22" t="s">
        <v>59</v>
      </c>
      <c r="C22" s="5" t="s">
        <v>63</v>
      </c>
      <c r="D22" s="8">
        <v>100</v>
      </c>
      <c r="F22" t="s">
        <v>62</v>
      </c>
      <c r="G22" s="10" t="s">
        <v>36</v>
      </c>
      <c r="H22" t="s">
        <v>103</v>
      </c>
    </row>
    <row r="23" spans="1:8" x14ac:dyDescent="0.25">
      <c r="C23" s="5" t="s">
        <v>67</v>
      </c>
      <c r="D23" s="8">
        <v>1</v>
      </c>
      <c r="F23" t="s">
        <v>36</v>
      </c>
      <c r="G23" t="s">
        <v>123</v>
      </c>
      <c r="H23" t="s">
        <v>104</v>
      </c>
    </row>
    <row r="24" spans="1:8" x14ac:dyDescent="0.25">
      <c r="C24" s="4" t="s">
        <v>82</v>
      </c>
      <c r="D24" s="9">
        <v>20</v>
      </c>
      <c r="E24">
        <v>20</v>
      </c>
      <c r="F24" t="s">
        <v>70</v>
      </c>
      <c r="G24" t="s">
        <v>122</v>
      </c>
      <c r="H24" t="s">
        <v>105</v>
      </c>
    </row>
    <row r="25" spans="1:8" x14ac:dyDescent="0.25">
      <c r="A25" t="s">
        <v>61</v>
      </c>
      <c r="C25" s="4" t="s">
        <v>83</v>
      </c>
      <c r="D25" s="6">
        <f>(D22*D24)/100</f>
        <v>20</v>
      </c>
      <c r="E25" t="s">
        <v>108</v>
      </c>
      <c r="F25" t="s">
        <v>71</v>
      </c>
      <c r="G25" t="s">
        <v>124</v>
      </c>
      <c r="H25" t="s">
        <v>106</v>
      </c>
    </row>
    <row r="26" spans="1:8" x14ac:dyDescent="0.25">
      <c r="C26" s="4" t="s">
        <v>84</v>
      </c>
      <c r="D26" s="6"/>
      <c r="E26" t="s">
        <v>101</v>
      </c>
      <c r="F26" t="s">
        <v>72</v>
      </c>
      <c r="G26" t="s">
        <v>125</v>
      </c>
    </row>
    <row r="27" spans="1:8" x14ac:dyDescent="0.25">
      <c r="C27" s="4" t="s">
        <v>107</v>
      </c>
      <c r="D27" s="6"/>
      <c r="E27" t="s">
        <v>115</v>
      </c>
      <c r="F27" t="s">
        <v>73</v>
      </c>
      <c r="G27" t="s">
        <v>126</v>
      </c>
    </row>
    <row r="28" spans="1:8" x14ac:dyDescent="0.25">
      <c r="C28" s="4" t="s">
        <v>85</v>
      </c>
      <c r="D28" s="6">
        <f>D22-D25</f>
        <v>80</v>
      </c>
      <c r="E28" t="s">
        <v>116</v>
      </c>
      <c r="F28" t="s">
        <v>74</v>
      </c>
      <c r="G28" s="7"/>
    </row>
    <row r="29" spans="1:8" x14ac:dyDescent="0.25">
      <c r="C29" s="4" t="s">
        <v>86</v>
      </c>
      <c r="D29" s="6"/>
      <c r="E29" t="s">
        <v>114</v>
      </c>
      <c r="F29" t="s">
        <v>75</v>
      </c>
      <c r="G29" s="7"/>
    </row>
    <row r="30" spans="1:8" x14ac:dyDescent="0.25">
      <c r="A30" t="s">
        <v>60</v>
      </c>
      <c r="C30" s="4" t="s">
        <v>87</v>
      </c>
      <c r="D30" s="6"/>
      <c r="E30" t="s">
        <v>118</v>
      </c>
      <c r="F30" t="s">
        <v>76</v>
      </c>
      <c r="G30" s="7"/>
    </row>
    <row r="31" spans="1:8" x14ac:dyDescent="0.25">
      <c r="C31" s="4" t="s">
        <v>88</v>
      </c>
      <c r="D31" s="6"/>
      <c r="E31" t="s">
        <v>117</v>
      </c>
      <c r="F31" t="s">
        <v>77</v>
      </c>
      <c r="G31" s="7"/>
    </row>
    <row r="32" spans="1:8" x14ac:dyDescent="0.25">
      <c r="C32" s="4" t="s">
        <v>89</v>
      </c>
      <c r="D32" s="6"/>
      <c r="E32" t="s">
        <v>119</v>
      </c>
      <c r="F32" t="s">
        <v>78</v>
      </c>
      <c r="G32" s="7"/>
    </row>
    <row r="33" spans="3:6" x14ac:dyDescent="0.25">
      <c r="C33" s="4" t="s">
        <v>90</v>
      </c>
      <c r="D33" s="6"/>
      <c r="E33" t="s">
        <v>120</v>
      </c>
      <c r="F33" t="s">
        <v>79</v>
      </c>
    </row>
    <row r="34" spans="3:6" x14ac:dyDescent="0.25">
      <c r="C34" s="4" t="s">
        <v>91</v>
      </c>
      <c r="D34" s="6"/>
      <c r="E34" t="s">
        <v>121</v>
      </c>
      <c r="F34" t="s">
        <v>80</v>
      </c>
    </row>
    <row r="35" spans="3:6" x14ac:dyDescent="0.25">
      <c r="C35" s="4" t="s">
        <v>92</v>
      </c>
      <c r="D35" s="6"/>
      <c r="E35" t="s">
        <v>109</v>
      </c>
      <c r="F35" t="s">
        <v>81</v>
      </c>
    </row>
    <row r="36" spans="3:6" x14ac:dyDescent="0.25">
      <c r="C36" s="4" t="s">
        <v>93</v>
      </c>
      <c r="D36" s="6"/>
      <c r="E36" t="s">
        <v>110</v>
      </c>
      <c r="F36" t="s">
        <v>97</v>
      </c>
    </row>
    <row r="37" spans="3:6" x14ac:dyDescent="0.25">
      <c r="C37" s="4" t="s">
        <v>94</v>
      </c>
      <c r="D37" s="6"/>
      <c r="E37" t="s">
        <v>111</v>
      </c>
      <c r="F37" t="s">
        <v>98</v>
      </c>
    </row>
    <row r="38" spans="3:6" x14ac:dyDescent="0.25">
      <c r="C38" s="4" t="s">
        <v>95</v>
      </c>
      <c r="D38" s="6"/>
      <c r="E38" t="s">
        <v>112</v>
      </c>
      <c r="F38" t="s">
        <v>99</v>
      </c>
    </row>
    <row r="39" spans="3:6" x14ac:dyDescent="0.25">
      <c r="C39" s="4" t="s">
        <v>96</v>
      </c>
      <c r="D39" s="6"/>
      <c r="E39" t="s">
        <v>113</v>
      </c>
      <c r="F39" t="s">
        <v>100</v>
      </c>
    </row>
    <row r="40" spans="3:6" x14ac:dyDescent="0.25">
      <c r="C40" s="5" t="s">
        <v>68</v>
      </c>
      <c r="D40" s="11"/>
      <c r="F40" t="s">
        <v>69</v>
      </c>
    </row>
  </sheetData>
  <mergeCells count="3">
    <mergeCell ref="A2:A4"/>
    <mergeCell ref="A5:A9"/>
    <mergeCell ref="A10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C1" workbookViewId="0">
      <selection activeCell="J7" sqref="J7"/>
    </sheetView>
  </sheetViews>
  <sheetFormatPr baseColWidth="10" defaultRowHeight="15" x14ac:dyDescent="0.25"/>
  <cols>
    <col min="3" max="3" width="50.7109375" bestFit="1" customWidth="1"/>
    <col min="4" max="4" width="9.85546875" bestFit="1" customWidth="1"/>
    <col min="5" max="5" width="39.140625" bestFit="1" customWidth="1"/>
    <col min="6" max="6" width="11.42578125" style="2"/>
    <col min="7" max="7" width="13.28515625" bestFit="1" customWidth="1"/>
    <col min="8" max="8" width="8.28515625" customWidth="1"/>
    <col min="9" max="9" width="7.42578125" customWidth="1"/>
  </cols>
  <sheetData>
    <row r="1" spans="1:9" x14ac:dyDescent="0.25">
      <c r="A1" s="13" t="s">
        <v>55</v>
      </c>
      <c r="B1" t="s">
        <v>33</v>
      </c>
      <c r="C1" t="s">
        <v>25</v>
      </c>
      <c r="D1" s="1" t="s">
        <v>22</v>
      </c>
      <c r="F1" s="2">
        <v>300</v>
      </c>
      <c r="G1" s="3"/>
      <c r="H1" s="2"/>
      <c r="I1" s="2"/>
    </row>
    <row r="2" spans="1:9" x14ac:dyDescent="0.25">
      <c r="A2" s="13"/>
      <c r="B2" t="s">
        <v>35</v>
      </c>
      <c r="C2" t="s">
        <v>53</v>
      </c>
      <c r="D2" s="1" t="s">
        <v>34</v>
      </c>
      <c r="F2" s="2" t="s">
        <v>57</v>
      </c>
      <c r="H2" s="2"/>
      <c r="I2" s="2"/>
    </row>
    <row r="3" spans="1:9" x14ac:dyDescent="0.25">
      <c r="A3" s="13"/>
      <c r="B3" t="s">
        <v>32</v>
      </c>
      <c r="C3" t="s">
        <v>54</v>
      </c>
      <c r="D3" s="1" t="s">
        <v>46</v>
      </c>
      <c r="F3" s="2">
        <v>60</v>
      </c>
      <c r="H3" s="2"/>
      <c r="I3" s="2"/>
    </row>
    <row r="4" spans="1:9" x14ac:dyDescent="0.25">
      <c r="B4" t="s">
        <v>33</v>
      </c>
      <c r="C4" t="s">
        <v>56</v>
      </c>
      <c r="D4" s="1" t="s">
        <v>37</v>
      </c>
      <c r="F4" s="2">
        <v>20</v>
      </c>
      <c r="H4" s="2"/>
      <c r="I4" s="2"/>
    </row>
    <row r="5" spans="1:9" x14ac:dyDescent="0.25">
      <c r="B5" t="s">
        <v>33</v>
      </c>
      <c r="C5" t="s">
        <v>28</v>
      </c>
      <c r="D5" s="1" t="s">
        <v>23</v>
      </c>
      <c r="E5" t="s">
        <v>38</v>
      </c>
      <c r="F5" s="2">
        <f>F1*20/100</f>
        <v>60</v>
      </c>
    </row>
    <row r="6" spans="1:9" x14ac:dyDescent="0.25">
      <c r="B6" t="s">
        <v>33</v>
      </c>
      <c r="C6" t="s">
        <v>29</v>
      </c>
      <c r="D6" s="1" t="s">
        <v>24</v>
      </c>
      <c r="E6" t="s">
        <v>39</v>
      </c>
      <c r="F6" s="2">
        <f>F1*F4/100</f>
        <v>60</v>
      </c>
    </row>
    <row r="7" spans="1:9" x14ac:dyDescent="0.25">
      <c r="B7" t="s">
        <v>33</v>
      </c>
      <c r="C7" t="s">
        <v>27</v>
      </c>
      <c r="D7" s="1" t="s">
        <v>26</v>
      </c>
      <c r="E7" t="s">
        <v>47</v>
      </c>
      <c r="F7" s="2">
        <f>F1+F6</f>
        <v>360</v>
      </c>
    </row>
    <row r="8" spans="1:9" x14ac:dyDescent="0.25">
      <c r="B8" t="s">
        <v>33</v>
      </c>
      <c r="C8" t="s">
        <v>11</v>
      </c>
      <c r="D8" s="1" t="s">
        <v>0</v>
      </c>
      <c r="E8" t="s">
        <v>48</v>
      </c>
      <c r="F8" s="2">
        <v>120</v>
      </c>
    </row>
    <row r="9" spans="1:9" x14ac:dyDescent="0.25">
      <c r="B9" t="s">
        <v>33</v>
      </c>
      <c r="C9" t="s">
        <v>12</v>
      </c>
      <c r="D9" s="1" t="s">
        <v>1</v>
      </c>
      <c r="E9" t="s">
        <v>49</v>
      </c>
      <c r="F9" s="2">
        <v>0</v>
      </c>
    </row>
    <row r="10" spans="1:9" x14ac:dyDescent="0.25">
      <c r="B10" t="s">
        <v>33</v>
      </c>
      <c r="C10" t="s">
        <v>13</v>
      </c>
      <c r="D10" s="1" t="s">
        <v>2</v>
      </c>
      <c r="E10" t="s">
        <v>50</v>
      </c>
      <c r="F10" s="2">
        <v>0</v>
      </c>
    </row>
    <row r="11" spans="1:9" x14ac:dyDescent="0.25">
      <c r="B11" t="s">
        <v>33</v>
      </c>
      <c r="C11" t="s">
        <v>14</v>
      </c>
      <c r="D11" s="1" t="s">
        <v>3</v>
      </c>
      <c r="E11" t="s">
        <v>51</v>
      </c>
      <c r="F11" s="2">
        <v>100</v>
      </c>
    </row>
    <row r="12" spans="1:9" x14ac:dyDescent="0.25">
      <c r="B12" t="s">
        <v>33</v>
      </c>
      <c r="C12" t="s">
        <v>15</v>
      </c>
      <c r="D12" s="1" t="s">
        <v>4</v>
      </c>
      <c r="E12" t="s">
        <v>52</v>
      </c>
      <c r="F12" s="2">
        <v>120</v>
      </c>
    </row>
    <row r="13" spans="1:9" x14ac:dyDescent="0.25">
      <c r="B13" t="s">
        <v>33</v>
      </c>
      <c r="C13" t="s">
        <v>16</v>
      </c>
      <c r="D13" s="1" t="s">
        <v>5</v>
      </c>
      <c r="E13" t="s">
        <v>40</v>
      </c>
      <c r="F13" s="2">
        <f>SUM(F9:F12)</f>
        <v>220</v>
      </c>
    </row>
    <row r="14" spans="1:9" x14ac:dyDescent="0.25">
      <c r="B14" t="s">
        <v>32</v>
      </c>
      <c r="C14" t="s">
        <v>17</v>
      </c>
      <c r="D14" s="1" t="s">
        <v>6</v>
      </c>
      <c r="E14" t="s">
        <v>41</v>
      </c>
      <c r="F14" s="2">
        <v>2</v>
      </c>
    </row>
    <row r="15" spans="1:9" x14ac:dyDescent="0.25">
      <c r="B15" t="s">
        <v>32</v>
      </c>
      <c r="C15" t="s">
        <v>20</v>
      </c>
      <c r="D15" s="1" t="s">
        <v>7</v>
      </c>
      <c r="E15" t="s">
        <v>42</v>
      </c>
      <c r="F15" s="2">
        <v>0</v>
      </c>
    </row>
    <row r="16" spans="1:9" x14ac:dyDescent="0.25">
      <c r="B16" t="s">
        <v>32</v>
      </c>
      <c r="C16" t="s">
        <v>18</v>
      </c>
      <c r="D16" s="1" t="s">
        <v>8</v>
      </c>
      <c r="E16" t="s">
        <v>43</v>
      </c>
      <c r="F16" s="2">
        <v>0</v>
      </c>
    </row>
    <row r="17" spans="2:6" x14ac:dyDescent="0.25">
      <c r="B17" t="s">
        <v>32</v>
      </c>
      <c r="C17" t="s">
        <v>21</v>
      </c>
      <c r="D17" s="1" t="s">
        <v>9</v>
      </c>
      <c r="E17" t="s">
        <v>45</v>
      </c>
      <c r="F17" s="2">
        <v>2</v>
      </c>
    </row>
    <row r="18" spans="2:6" x14ac:dyDescent="0.25">
      <c r="B18" t="s">
        <v>32</v>
      </c>
      <c r="C18" t="s">
        <v>19</v>
      </c>
      <c r="D18" s="1" t="s">
        <v>10</v>
      </c>
      <c r="E18" t="s">
        <v>44</v>
      </c>
      <c r="F18" s="2">
        <v>1</v>
      </c>
    </row>
    <row r="19" spans="2:6" x14ac:dyDescent="0.25">
      <c r="B19" t="s">
        <v>32</v>
      </c>
      <c r="C19" t="s">
        <v>31</v>
      </c>
      <c r="D19" t="s">
        <v>30</v>
      </c>
      <c r="F19" s="2" t="s">
        <v>58</v>
      </c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jvillado</dc:creator>
  <cp:lastModifiedBy>Luis Fernando Maldonado Arango</cp:lastModifiedBy>
  <dcterms:created xsi:type="dcterms:W3CDTF">2016-04-21T23:17:43Z</dcterms:created>
  <dcterms:modified xsi:type="dcterms:W3CDTF">2016-04-28T02:21:47Z</dcterms:modified>
</cp:coreProperties>
</file>