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lufias\Downloads\"/>
    </mc:Choice>
  </mc:AlternateContent>
  <xr:revisionPtr revIDLastSave="0" documentId="13_ncr:40009_{7385518A-A9F8-43F7-B53B-A031B8F2E24C}" xr6:coauthVersionLast="45" xr6:coauthVersionMax="45" xr10:uidLastSave="{00000000-0000-0000-0000-000000000000}"/>
  <bookViews>
    <workbookView xWindow="-120" yWindow="-120" windowWidth="20730" windowHeight="11160"/>
  </bookViews>
  <sheets>
    <sheet name="gojek_twitter_dataset" sheetId="1" r:id="rId1"/>
  </sheets>
  <externalReferences>
    <externalReference r:id="rId2"/>
    <externalReference r:id="rId3"/>
    <externalReference r:id="rId4"/>
    <externalReference r:id="rId5"/>
    <externalReference r:id="rId6"/>
  </externalReferences>
  <definedNames>
    <definedName name="_xlnm._FilterDatabase" localSheetId="0" hidden="1">gojek_twitter_dataset!$A$1:$D$4001</definedName>
  </definedNames>
  <calcPr calcId="0"/>
</workbook>
</file>

<file path=xl/calcChain.xml><?xml version="1.0" encoding="utf-8"?>
<calcChain xmlns="http://schemas.openxmlformats.org/spreadsheetml/2006/main">
  <c r="A2800" i="1" l="1"/>
  <c r="A3073" i="1"/>
  <c r="A1436" i="1"/>
  <c r="A1064" i="1"/>
  <c r="A1676" i="1"/>
  <c r="A3321" i="1"/>
  <c r="A1926" i="1"/>
  <c r="A2748" i="1"/>
  <c r="A1048" i="1"/>
  <c r="A3070" i="1"/>
  <c r="A2600" i="1"/>
  <c r="A3239" i="1"/>
  <c r="A3146" i="1"/>
  <c r="A879" i="1"/>
  <c r="A2148" i="1"/>
  <c r="A3287" i="1"/>
  <c r="A613" i="1"/>
  <c r="A1542" i="1"/>
  <c r="A1971" i="1"/>
  <c r="A3133" i="1"/>
  <c r="A937" i="1"/>
  <c r="A3294" i="1"/>
  <c r="A2526" i="1"/>
  <c r="A1677" i="1"/>
  <c r="A264" i="1"/>
  <c r="A2018" i="1"/>
  <c r="A1778" i="1"/>
  <c r="A1903" i="1"/>
  <c r="A2233" i="1"/>
  <c r="A2534" i="1"/>
  <c r="A3079" i="1"/>
  <c r="A1345" i="1"/>
  <c r="A2579" i="1"/>
  <c r="A2596" i="1"/>
  <c r="A497" i="1"/>
  <c r="A2208" i="1"/>
  <c r="A2968" i="1"/>
  <c r="A457" i="1"/>
  <c r="A53" i="1"/>
  <c r="A2006" i="1"/>
  <c r="A699" i="1"/>
  <c r="A1991" i="1"/>
  <c r="A1680" i="1"/>
  <c r="A2441" i="1"/>
  <c r="A3305" i="1"/>
  <c r="A1685" i="1"/>
  <c r="A3456" i="1"/>
  <c r="A1118" i="1"/>
  <c r="A1832" i="1"/>
  <c r="A3009" i="1"/>
  <c r="A1620" i="1"/>
  <c r="A857" i="1"/>
  <c r="A2250" i="1"/>
  <c r="A2254" i="1"/>
  <c r="A598" i="1"/>
  <c r="A845" i="1"/>
  <c r="A1932" i="1"/>
  <c r="A2137" i="1"/>
  <c r="A3296" i="1"/>
  <c r="A608" i="1"/>
  <c r="A702" i="1"/>
  <c r="A525" i="1"/>
  <c r="A3801" i="1"/>
  <c r="A2620" i="1"/>
  <c r="A2210" i="1"/>
  <c r="A3327" i="1"/>
  <c r="A3022" i="1"/>
  <c r="A2299" i="1"/>
  <c r="A534" i="1"/>
  <c r="A2138" i="1"/>
  <c r="A2485" i="1"/>
  <c r="A2157" i="1"/>
  <c r="A2020" i="1"/>
  <c r="A2574" i="1"/>
  <c r="A762" i="1"/>
  <c r="A1188" i="1"/>
  <c r="A754" i="1"/>
  <c r="A1710" i="1"/>
  <c r="A2252" i="1"/>
  <c r="A2865" i="1"/>
  <c r="A2941" i="1"/>
  <c r="A2638" i="1"/>
  <c r="A226" i="1"/>
  <c r="A3167" i="1"/>
  <c r="A2434" i="1"/>
  <c r="A2562" i="1"/>
  <c r="A2419" i="1"/>
  <c r="A1086" i="1"/>
  <c r="A3203" i="1"/>
  <c r="A3044" i="1"/>
  <c r="A2247" i="1"/>
  <c r="A388" i="1"/>
  <c r="A697" i="1"/>
  <c r="A3145" i="1"/>
  <c r="A569" i="1"/>
  <c r="A967" i="1"/>
  <c r="A2728" i="1"/>
  <c r="A3319" i="1"/>
  <c r="A2527" i="1"/>
  <c r="A34" i="1"/>
  <c r="A1736" i="1"/>
  <c r="A1024" i="1"/>
  <c r="A1344" i="1"/>
  <c r="A877" i="1"/>
  <c r="A3066" i="1"/>
  <c r="A2518" i="1"/>
  <c r="A3257" i="1"/>
  <c r="A1300" i="1"/>
  <c r="A2523" i="1"/>
  <c r="A1571" i="1"/>
  <c r="A386" i="1"/>
  <c r="A2516" i="1"/>
  <c r="A946" i="1"/>
  <c r="A2042" i="1"/>
  <c r="A3033" i="1"/>
  <c r="A2856" i="1"/>
  <c r="A2333" i="1"/>
  <c r="A2212" i="1"/>
  <c r="A2801" i="1"/>
  <c r="A1352" i="1"/>
  <c r="A483" i="1"/>
  <c r="A639" i="1"/>
  <c r="A2991" i="1"/>
  <c r="A493" i="1"/>
  <c r="A3418" i="1"/>
  <c r="A836" i="1"/>
  <c r="A2642" i="1"/>
  <c r="A3111" i="1"/>
  <c r="A1427" i="1"/>
  <c r="A2065" i="1"/>
  <c r="A1328" i="1"/>
  <c r="A527" i="1"/>
  <c r="A3030" i="1"/>
  <c r="A2442" i="1"/>
  <c r="A2653" i="1"/>
  <c r="A1251" i="1"/>
  <c r="A1084" i="1"/>
  <c r="A2251" i="1"/>
  <c r="A1232" i="1"/>
  <c r="A2070" i="1"/>
  <c r="A2854" i="1"/>
  <c r="A1752" i="1"/>
  <c r="A3137" i="1"/>
  <c r="A3652" i="1"/>
  <c r="A2679" i="1"/>
  <c r="A730" i="1"/>
  <c r="A2289" i="1"/>
  <c r="A2490" i="1"/>
  <c r="A2135" i="1"/>
  <c r="A2877" i="1"/>
  <c r="A1948" i="1"/>
  <c r="A1034" i="1"/>
  <c r="A3077" i="1"/>
  <c r="A2808" i="1"/>
  <c r="A2855" i="1"/>
  <c r="A1294" i="1"/>
  <c r="A2445" i="1"/>
  <c r="A2758" i="1"/>
  <c r="A1951" i="1"/>
  <c r="A605" i="1"/>
  <c r="A969" i="1"/>
  <c r="A2121" i="1"/>
  <c r="A911" i="1"/>
  <c r="A1645" i="1"/>
  <c r="A2691" i="1"/>
  <c r="A3043" i="1"/>
  <c r="A3370" i="1"/>
  <c r="A2202" i="1"/>
  <c r="A662" i="1"/>
  <c r="A1321" i="1"/>
  <c r="A853" i="1"/>
  <c r="A1606" i="1"/>
  <c r="A2955" i="1"/>
  <c r="A2883" i="1"/>
  <c r="A2257" i="1"/>
  <c r="A1116" i="1"/>
  <c r="A1928" i="1"/>
  <c r="A2793" i="1"/>
  <c r="A3204" i="1"/>
  <c r="A579" i="1"/>
  <c r="A1093" i="1"/>
  <c r="A2530" i="1"/>
  <c r="A3876" i="1"/>
  <c r="A1453" i="1"/>
  <c r="A3161" i="1"/>
  <c r="A3850" i="1"/>
  <c r="A1168" i="1"/>
  <c r="A3603" i="1"/>
  <c r="A3791" i="1"/>
  <c r="A3029" i="1"/>
  <c r="A2268" i="1"/>
  <c r="A1803" i="1"/>
  <c r="A2142" i="1"/>
  <c r="A2011" i="1"/>
  <c r="A3479" i="1"/>
  <c r="A2012" i="1"/>
  <c r="A192" i="1"/>
  <c r="A1136" i="1"/>
  <c r="A244" i="1"/>
  <c r="A632" i="1"/>
  <c r="A3680" i="1"/>
  <c r="A3737" i="1"/>
  <c r="A996" i="1"/>
  <c r="A206" i="1"/>
  <c r="A2192" i="1"/>
  <c r="A2191" i="1"/>
  <c r="A1404" i="1"/>
  <c r="A2566" i="1"/>
  <c r="A319" i="1"/>
  <c r="A3522" i="1"/>
  <c r="A2654" i="1"/>
  <c r="A1173" i="1"/>
  <c r="A2939" i="1"/>
  <c r="A184" i="1"/>
  <c r="A2169" i="1"/>
  <c r="A3938" i="1"/>
  <c r="A1145" i="1"/>
  <c r="A617" i="1"/>
  <c r="A2243" i="1"/>
  <c r="A2215" i="1"/>
  <c r="A328" i="1"/>
  <c r="A197" i="1"/>
  <c r="A1272" i="1"/>
  <c r="A1428" i="1"/>
  <c r="A251" i="1"/>
  <c r="A3916" i="1"/>
  <c r="A327" i="1"/>
  <c r="A1565" i="1"/>
  <c r="A367" i="1"/>
  <c r="A3722" i="1"/>
  <c r="A81" i="1"/>
  <c r="A797" i="1"/>
  <c r="A3984" i="1"/>
  <c r="A3843" i="1"/>
  <c r="A3450" i="1"/>
  <c r="A3950" i="1"/>
  <c r="A243" i="1"/>
  <c r="A2646" i="1"/>
  <c r="A110" i="1"/>
  <c r="A3935" i="1"/>
  <c r="A3721" i="1"/>
  <c r="A2416" i="1"/>
  <c r="A2044" i="1"/>
  <c r="A3728" i="1"/>
  <c r="A3636" i="1"/>
  <c r="A1438" i="1"/>
  <c r="A2730" i="1"/>
  <c r="A3825" i="1"/>
  <c r="A3877" i="1"/>
  <c r="A366" i="1"/>
  <c r="A350" i="1"/>
  <c r="A131" i="1"/>
  <c r="A3771" i="1"/>
  <c r="A3982" i="1"/>
  <c r="A1103" i="1"/>
  <c r="A2578" i="1"/>
  <c r="A792" i="1"/>
  <c r="A3661" i="1"/>
  <c r="A137" i="1"/>
  <c r="A50" i="1"/>
  <c r="A2542" i="1"/>
  <c r="A1176" i="1"/>
  <c r="A3835" i="1"/>
  <c r="A225" i="1"/>
  <c r="A3451" i="1"/>
  <c r="A3416" i="1"/>
  <c r="A2970" i="1"/>
  <c r="A73" i="1"/>
  <c r="A107" i="1"/>
  <c r="A3814" i="1"/>
  <c r="A3084" i="1"/>
  <c r="A4001" i="1"/>
  <c r="A2125" i="1"/>
  <c r="A1728" i="1"/>
  <c r="A284" i="1"/>
  <c r="A2047" i="1"/>
  <c r="A1918" i="1"/>
  <c r="A2842" i="1"/>
  <c r="A3475" i="1"/>
  <c r="A1946" i="1"/>
  <c r="A643" i="1"/>
  <c r="A3433" i="1"/>
  <c r="A1022" i="1"/>
  <c r="A3187" i="1"/>
  <c r="A3353" i="1"/>
  <c r="A335" i="1"/>
  <c r="A1919" i="1"/>
  <c r="A383" i="1"/>
  <c r="A172" i="1"/>
  <c r="A3739" i="1"/>
  <c r="A3032" i="1"/>
  <c r="A2559" i="1"/>
  <c r="A130" i="1"/>
  <c r="A819" i="1"/>
  <c r="A3347" i="1"/>
  <c r="A3983" i="1"/>
  <c r="A3933" i="1"/>
  <c r="A3184" i="1"/>
  <c r="A1844" i="1"/>
  <c r="A2343" i="1"/>
  <c r="A3798" i="1"/>
  <c r="A1673" i="1"/>
  <c r="A117" i="1"/>
  <c r="A3780" i="1"/>
  <c r="A3754" i="1"/>
  <c r="A2832" i="1"/>
  <c r="A241" i="1"/>
  <c r="A851" i="1"/>
  <c r="A247" i="1"/>
  <c r="A3609" i="1"/>
  <c r="A3610" i="1"/>
  <c r="A973" i="1"/>
  <c r="A2622" i="1"/>
  <c r="A3625" i="1"/>
  <c r="A1618" i="1"/>
  <c r="A3482" i="1"/>
  <c r="A82" i="1"/>
  <c r="A3144" i="1"/>
  <c r="A2344" i="1"/>
  <c r="A3367" i="1"/>
  <c r="A616" i="1"/>
  <c r="A491" i="1"/>
  <c r="A3645" i="1"/>
  <c r="A956" i="1"/>
  <c r="A2422" i="1"/>
  <c r="A3785" i="1"/>
  <c r="A3340" i="1"/>
  <c r="A390" i="1"/>
  <c r="A3883" i="1"/>
  <c r="A3380" i="1"/>
  <c r="A2498" i="1"/>
  <c r="A638" i="1"/>
  <c r="A3357" i="1"/>
  <c r="A1986" i="1"/>
  <c r="A1090" i="1"/>
  <c r="A1981" i="1"/>
  <c r="A3964" i="1"/>
  <c r="A411" i="1"/>
  <c r="A3530" i="1"/>
  <c r="A3384" i="1"/>
  <c r="A3364" i="1"/>
  <c r="A3081" i="1"/>
  <c r="A2999" i="1"/>
  <c r="A304" i="1"/>
  <c r="A3683" i="1"/>
  <c r="A3389" i="1"/>
  <c r="A1166" i="1"/>
  <c r="A3549" i="1"/>
  <c r="A1315" i="1"/>
  <c r="A1167" i="1"/>
  <c r="A3698" i="1"/>
  <c r="A743" i="1"/>
  <c r="A3961" i="1"/>
  <c r="A3355" i="1"/>
  <c r="A1326" i="1"/>
  <c r="A2985" i="1"/>
  <c r="A3574" i="1"/>
  <c r="A3309" i="1"/>
  <c r="A435" i="1"/>
  <c r="A3531" i="1"/>
  <c r="A1314" i="1"/>
  <c r="A72" i="1"/>
  <c r="A431" i="1"/>
  <c r="A1969" i="1"/>
  <c r="A3675" i="1"/>
  <c r="A481" i="1"/>
  <c r="A3827" i="1"/>
  <c r="A3740" i="1"/>
  <c r="A3959" i="1"/>
  <c r="A3830" i="1"/>
  <c r="A533" i="1"/>
  <c r="A3590" i="1"/>
  <c r="A610" i="1"/>
  <c r="A3750" i="1"/>
  <c r="A3487" i="1"/>
  <c r="A167" i="1"/>
  <c r="A3510" i="1"/>
  <c r="A189" i="1"/>
  <c r="A3690" i="1"/>
  <c r="A658" i="1"/>
  <c r="A1613" i="1"/>
  <c r="A2560" i="1"/>
  <c r="A3596" i="1"/>
  <c r="A716" i="1"/>
  <c r="A1158" i="1"/>
  <c r="A3432" i="1"/>
  <c r="A87" i="1"/>
  <c r="A355" i="1"/>
  <c r="A3543" i="1"/>
  <c r="A3369" i="1"/>
  <c r="A261" i="1"/>
  <c r="A3533" i="1"/>
  <c r="A862" i="1"/>
  <c r="A1107" i="1"/>
  <c r="A3681" i="1"/>
  <c r="A222" i="1"/>
  <c r="A3868" i="1"/>
  <c r="A3381" i="1"/>
  <c r="A3702" i="1"/>
  <c r="A2341" i="1"/>
  <c r="A3360" i="1"/>
  <c r="A434" i="1"/>
  <c r="A3973" i="1"/>
  <c r="A3598" i="1"/>
  <c r="A3731" i="1"/>
  <c r="A129" i="1"/>
  <c r="A291" i="1"/>
  <c r="A1630" i="1"/>
  <c r="A3665" i="1"/>
  <c r="A190" i="1"/>
  <c r="A2209" i="1"/>
  <c r="A161" i="1"/>
  <c r="A3820" i="1"/>
  <c r="A1323" i="1"/>
  <c r="A2235" i="1"/>
  <c r="A2369" i="1"/>
  <c r="A465" i="1"/>
  <c r="A1821" i="1"/>
  <c r="A3723" i="1"/>
  <c r="A302" i="1"/>
  <c r="A2199" i="1"/>
  <c r="A2903" i="1"/>
  <c r="A3320" i="1"/>
  <c r="A3623" i="1"/>
  <c r="A3884" i="1"/>
  <c r="A790" i="1"/>
  <c r="A2357" i="1"/>
  <c r="A2030" i="1"/>
  <c r="A3112" i="1"/>
  <c r="A1018" i="1"/>
  <c r="A471" i="1"/>
  <c r="A1626" i="1"/>
  <c r="A3587" i="1"/>
  <c r="A3845" i="1"/>
  <c r="A3517" i="1"/>
  <c r="A3816" i="1"/>
  <c r="A3373" i="1"/>
  <c r="A2685" i="1"/>
  <c r="A747" i="1"/>
  <c r="A3685" i="1"/>
  <c r="A3041" i="1"/>
  <c r="A104" i="1"/>
  <c r="A558" i="1"/>
  <c r="A3568" i="1"/>
  <c r="A3817" i="1"/>
  <c r="A2312" i="1"/>
  <c r="A2458" i="1"/>
  <c r="A1894" i="1"/>
  <c r="A3699" i="1"/>
  <c r="A2032" i="1"/>
  <c r="A1766" i="1"/>
  <c r="A2413" i="1"/>
  <c r="A2714" i="1"/>
  <c r="A2810" i="1"/>
  <c r="A1021" i="1"/>
  <c r="A890" i="1"/>
  <c r="A751" i="1"/>
  <c r="A3593" i="1"/>
  <c r="A3600" i="1"/>
  <c r="A3579" i="1"/>
  <c r="A752" i="1"/>
  <c r="A80" i="1"/>
  <c r="A560" i="1"/>
  <c r="A1073" i="1"/>
  <c r="A3354" i="1"/>
  <c r="A2398" i="1"/>
  <c r="A1659" i="1"/>
  <c r="A2167" i="1"/>
  <c r="A3195" i="1"/>
  <c r="A1528" i="1"/>
  <c r="A3299" i="1"/>
  <c r="A27" i="1"/>
  <c r="A3300" i="1"/>
  <c r="A545" i="1"/>
  <c r="A1776" i="1"/>
  <c r="A2821" i="1"/>
  <c r="A3460" i="1"/>
  <c r="A1658" i="1"/>
  <c r="A1243" i="1"/>
  <c r="A1518" i="1"/>
  <c r="A3334" i="1"/>
  <c r="A3669" i="1"/>
  <c r="A3932" i="1"/>
  <c r="A469" i="1"/>
  <c r="A187" i="1"/>
  <c r="A907" i="1"/>
  <c r="A1523" i="1"/>
  <c r="A2502" i="1"/>
  <c r="A2036" i="1"/>
  <c r="A3752" i="1"/>
  <c r="A2187" i="1"/>
  <c r="A2604" i="1"/>
  <c r="A1236" i="1"/>
  <c r="A1755" i="1"/>
  <c r="A1637" i="1"/>
  <c r="A1682" i="1"/>
  <c r="A2305" i="1"/>
  <c r="A3072" i="1"/>
  <c r="A1976" i="1"/>
  <c r="A1491" i="1"/>
  <c r="A1997" i="1"/>
  <c r="A65" i="1"/>
  <c r="A1144" i="1"/>
  <c r="A361" i="1"/>
  <c r="A105" i="1"/>
  <c r="A3240" i="1"/>
  <c r="A1216" i="1"/>
  <c r="A1162" i="1"/>
  <c r="A419" i="1"/>
  <c r="A2690" i="1"/>
  <c r="A3569" i="1"/>
  <c r="A3075" i="1"/>
  <c r="A3514" i="1"/>
  <c r="A2086" i="1"/>
  <c r="A1222" i="1"/>
  <c r="A3831" i="1"/>
  <c r="A3333" i="1"/>
  <c r="A3034" i="1"/>
  <c r="A2425" i="1"/>
  <c r="A2021" i="1"/>
  <c r="A665" i="1"/>
  <c r="A3551" i="1"/>
  <c r="A666" i="1"/>
  <c r="A3839" i="1"/>
  <c r="A813" i="1"/>
  <c r="A369" i="1"/>
  <c r="A1348" i="1"/>
  <c r="A1347" i="1"/>
  <c r="A182" i="1"/>
  <c r="A370" i="1"/>
  <c r="A1290" i="1"/>
  <c r="A1790" i="1"/>
  <c r="A1727" i="1"/>
  <c r="A965" i="1"/>
  <c r="A573" i="1"/>
  <c r="A337" i="1"/>
  <c r="A1370" i="1"/>
  <c r="A1568" i="1"/>
  <c r="A1285" i="1"/>
  <c r="A2809" i="1"/>
  <c r="A2702" i="1"/>
  <c r="A1648" i="1"/>
  <c r="A1647" i="1"/>
  <c r="A1617" i="1"/>
  <c r="A850" i="1"/>
  <c r="A2667" i="1"/>
  <c r="A1818" i="1"/>
  <c r="A1091" i="1"/>
  <c r="A443" i="1"/>
  <c r="A2603" i="1"/>
  <c r="A888" i="1"/>
  <c r="A2185" i="1"/>
  <c r="A3074" i="1"/>
  <c r="A2783" i="1"/>
  <c r="A3249" i="1"/>
  <c r="A1861" i="1"/>
  <c r="A2837" i="1"/>
  <c r="A2754" i="1"/>
  <c r="A3717" i="1"/>
  <c r="A2457" i="1"/>
  <c r="A2557" i="1"/>
  <c r="A1681" i="1"/>
  <c r="A2535" i="1"/>
  <c r="A3331" i="1"/>
  <c r="A1706" i="1"/>
  <c r="A3317" i="1"/>
  <c r="A575" i="1"/>
  <c r="A407" i="1"/>
  <c r="A3329" i="1"/>
  <c r="A3225" i="1"/>
  <c r="A1164" i="1"/>
  <c r="A2872" i="1"/>
  <c r="A695" i="1"/>
  <c r="A2162" i="1"/>
  <c r="A1994" i="1"/>
  <c r="A1929" i="1"/>
  <c r="A2214" i="1"/>
  <c r="A26" i="1"/>
  <c r="A2387" i="1"/>
  <c r="A721" i="1"/>
  <c r="A3330" i="1"/>
  <c r="A2645" i="1"/>
  <c r="A2924" i="1"/>
  <c r="A1798" i="1"/>
  <c r="A844" i="1"/>
  <c r="A2794" i="1"/>
  <c r="A3078" i="1"/>
  <c r="A446" i="1"/>
  <c r="A748" i="1"/>
  <c r="A2746" i="1"/>
  <c r="A1615" i="1"/>
  <c r="A669" i="1"/>
  <c r="A433" i="1"/>
  <c r="A1900" i="1"/>
  <c r="A2553" i="1"/>
  <c r="A1738" i="1"/>
  <c r="A2974" i="1"/>
  <c r="A2781" i="1"/>
  <c r="A746" i="1"/>
  <c r="A2328" i="1"/>
  <c r="A3465" i="1"/>
  <c r="A1876" i="1"/>
  <c r="A621" i="1"/>
  <c r="A2791" i="1"/>
  <c r="A3064" i="1"/>
  <c r="A1761" i="1"/>
  <c r="A2283" i="1"/>
  <c r="A1933" i="1"/>
  <c r="A2134" i="1"/>
  <c r="A2060" i="1"/>
  <c r="A2965" i="1"/>
  <c r="A2969" i="1"/>
  <c r="A2907" i="1"/>
  <c r="A1078" i="1"/>
  <c r="A2986" i="1"/>
  <c r="A2478" i="1"/>
  <c r="A3035" i="1"/>
  <c r="A1683" i="1"/>
  <c r="A2077" i="1"/>
  <c r="A1807" i="1"/>
  <c r="A1156" i="1"/>
  <c r="A2274" i="1"/>
  <c r="A750" i="1"/>
  <c r="A1899" i="1"/>
  <c r="A3246" i="1"/>
  <c r="A1295" i="1"/>
  <c r="A2171" i="1"/>
  <c r="A28" i="1"/>
  <c r="A3076" i="1"/>
  <c r="A2075" i="1"/>
  <c r="A2249" i="1"/>
  <c r="A2616" i="1"/>
  <c r="A2027" i="1"/>
  <c r="A1675" i="1"/>
  <c r="A535" i="1"/>
  <c r="A778" i="1"/>
  <c r="A1757" i="1"/>
  <c r="A3046" i="1"/>
  <c r="A514" i="1"/>
  <c r="A865" i="1"/>
  <c r="A1607" i="1"/>
  <c r="A25" i="1"/>
  <c r="A170" i="1"/>
  <c r="A2244" i="1"/>
  <c r="A2770" i="1"/>
  <c r="A2459" i="1"/>
  <c r="A2778" i="1"/>
  <c r="A2207" i="1"/>
  <c r="A3500" i="1"/>
  <c r="A3000" i="1"/>
  <c r="A3539" i="1"/>
  <c r="A3036" i="1"/>
  <c r="A2279" i="1"/>
  <c r="A2845" i="1"/>
  <c r="A2651" i="1"/>
  <c r="A1100" i="1"/>
  <c r="A2388" i="1"/>
  <c r="A3039" i="1"/>
  <c r="A3426" i="1"/>
  <c r="A655" i="1"/>
  <c r="A1057" i="1"/>
  <c r="A2918" i="1"/>
  <c r="A1133" i="1"/>
  <c r="A1137" i="1"/>
  <c r="A614" i="1"/>
  <c r="A970" i="1"/>
  <c r="A2433" i="1"/>
  <c r="A292" i="1"/>
  <c r="A2273" i="1"/>
  <c r="A47" i="1"/>
  <c r="A1662" i="1"/>
  <c r="A1058" i="1"/>
  <c r="A186" i="1"/>
  <c r="A2026" i="1"/>
  <c r="A1087" i="1"/>
  <c r="A2767" i="1"/>
  <c r="A1595" i="1"/>
  <c r="A763" i="1"/>
  <c r="A3173" i="1"/>
  <c r="A1978" i="1"/>
  <c r="A2439" i="1"/>
  <c r="A681" i="1"/>
  <c r="A3089" i="1"/>
  <c r="A3088" i="1"/>
  <c r="A2074" i="1"/>
  <c r="A3087" i="1"/>
  <c r="A769" i="1"/>
  <c r="A991" i="1"/>
  <c r="A3194" i="1"/>
  <c r="A3031" i="1"/>
  <c r="A3425" i="1"/>
  <c r="A2069" i="1"/>
  <c r="A580" i="1"/>
  <c r="A2697" i="1"/>
  <c r="A2760" i="1"/>
  <c r="A3453" i="1"/>
  <c r="A2964" i="1"/>
  <c r="A1011" i="1"/>
  <c r="A2866" i="1"/>
  <c r="A2916" i="1"/>
  <c r="A55" i="1"/>
  <c r="A3210" i="1"/>
  <c r="A2529" i="1"/>
  <c r="A3082" i="1"/>
  <c r="A3312" i="1"/>
  <c r="A43" i="1"/>
  <c r="A1135" i="1"/>
  <c r="A735" i="1"/>
  <c r="A2141" i="1"/>
  <c r="A672" i="1"/>
  <c r="A644" i="1"/>
  <c r="A2152" i="1"/>
  <c r="A678" i="1"/>
  <c r="A581" i="1"/>
  <c r="A2925" i="1"/>
  <c r="A2743" i="1"/>
  <c r="A3207" i="1"/>
  <c r="A2721" i="1"/>
  <c r="A2948" i="1"/>
  <c r="A820" i="1"/>
  <c r="A1784" i="1"/>
  <c r="A637" i="1"/>
  <c r="A217" i="1"/>
  <c r="A1870" i="1"/>
  <c r="A2127" i="1"/>
  <c r="A511" i="1"/>
  <c r="A2346" i="1"/>
  <c r="A495" i="1"/>
  <c r="A1488" i="1"/>
  <c r="A2332" i="1"/>
  <c r="A1686" i="1"/>
  <c r="A1157" i="1"/>
  <c r="A1261" i="1"/>
  <c r="A374" i="1"/>
  <c r="A3634" i="1"/>
  <c r="A2696" i="1"/>
  <c r="A2492" i="1"/>
  <c r="A1881" i="1"/>
  <c r="A1180" i="1"/>
  <c r="A3020" i="1"/>
  <c r="A2067" i="1"/>
  <c r="A2698" i="1"/>
  <c r="A2601" i="1"/>
  <c r="A2900" i="1"/>
  <c r="A3063" i="1"/>
  <c r="A3316" i="1"/>
  <c r="A593" i="1"/>
  <c r="A1197" i="1"/>
  <c r="A2317" i="1"/>
  <c r="A664" i="1"/>
  <c r="A2218" i="1"/>
  <c r="A1754" i="1"/>
  <c r="A1879" i="1"/>
  <c r="A152" i="1"/>
  <c r="A1720" i="1"/>
  <c r="A2636" i="1"/>
  <c r="A2184" i="1"/>
  <c r="A2037" i="1"/>
  <c r="A1950" i="1"/>
  <c r="A1679" i="1"/>
  <c r="A2213" i="1"/>
  <c r="A58" i="1"/>
  <c r="A1746" i="1"/>
  <c r="A2471" i="1"/>
  <c r="A1873" i="1"/>
  <c r="A2675" i="1"/>
  <c r="A1691" i="1"/>
  <c r="A3325" i="1"/>
  <c r="A1714" i="1"/>
  <c r="A3231" i="1"/>
  <c r="A1865" i="1"/>
  <c r="A1931" i="1"/>
  <c r="A3080" i="1"/>
  <c r="A3028" i="1"/>
  <c r="A516" i="1"/>
  <c r="A615" i="1"/>
  <c r="A541" i="1"/>
  <c r="A1927" i="1"/>
  <c r="A506" i="1"/>
  <c r="A528" i="1"/>
  <c r="A500" i="1"/>
  <c r="A3301" i="1"/>
  <c r="A1131" i="1"/>
  <c r="A2318" i="1"/>
  <c r="A2945" i="1"/>
  <c r="A3198" i="1"/>
  <c r="A2914" i="1"/>
  <c r="A1764" i="1"/>
  <c r="A515" i="1"/>
  <c r="A3083" i="1"/>
  <c r="A1828" i="1"/>
  <c r="A958" i="1"/>
  <c r="A2775" i="1"/>
  <c r="A453" i="1"/>
  <c r="A3258" i="1"/>
  <c r="A237" i="1"/>
  <c r="A2851" i="1"/>
  <c r="A1739" i="1"/>
  <c r="A455" i="1"/>
  <c r="A3042" i="1"/>
  <c r="A454" i="1"/>
  <c r="A755" i="1"/>
  <c r="A2640" i="1"/>
  <c r="A2217" i="1"/>
  <c r="A2068" i="1"/>
  <c r="A612" i="1"/>
  <c r="A1780" i="1"/>
  <c r="A2204" i="1"/>
  <c r="A3098" i="1"/>
  <c r="A2166" i="1"/>
  <c r="A2180" i="1"/>
  <c r="A1688" i="1"/>
  <c r="A3226" i="1"/>
  <c r="A2084" i="1"/>
  <c r="A1891" i="1"/>
  <c r="A1758" i="1"/>
  <c r="A2181" i="1"/>
  <c r="A2719" i="1"/>
  <c r="A2720" i="1"/>
  <c r="A2253" i="1"/>
  <c r="A766" i="1"/>
  <c r="A461" i="1"/>
  <c r="A1782" i="1"/>
  <c r="A2487" i="1"/>
  <c r="A2857" i="1"/>
  <c r="A999" i="1"/>
  <c r="A2722" i="1"/>
  <c r="A688" i="1"/>
  <c r="A3230" i="1"/>
  <c r="A459" i="1"/>
  <c r="A460" i="1"/>
  <c r="A981" i="1"/>
  <c r="A1760" i="1"/>
  <c r="A1602" i="1"/>
  <c r="A1698" i="1"/>
  <c r="A1713" i="1"/>
  <c r="A696" i="1"/>
  <c r="A3086" i="1"/>
  <c r="A2456" i="1"/>
  <c r="A1953" i="1"/>
  <c r="A2692" i="1"/>
  <c r="A1868" i="1"/>
  <c r="A2071" i="1"/>
  <c r="A2876" i="1"/>
  <c r="A2072" i="1"/>
  <c r="A2066" i="1"/>
  <c r="A2000" i="1"/>
  <c r="A2519" i="1"/>
  <c r="A1655" i="1"/>
  <c r="A3056" i="1"/>
  <c r="A1061" i="1"/>
  <c r="A704" i="1"/>
  <c r="A462" i="1"/>
  <c r="A740" i="1"/>
  <c r="A2284" i="1"/>
  <c r="A2717" i="1"/>
  <c r="A2744" i="1"/>
  <c r="A2602" i="1"/>
  <c r="A3332" i="1"/>
  <c r="A2514" i="1"/>
  <c r="A1789" i="1"/>
  <c r="A3099" i="1"/>
  <c r="A3260" i="1"/>
  <c r="A1141" i="1"/>
  <c r="A2083" i="1"/>
  <c r="A2650" i="1"/>
  <c r="A39" i="1"/>
  <c r="A458" i="1"/>
  <c r="A2718" i="1"/>
  <c r="A2377" i="1"/>
  <c r="A1702" i="1"/>
  <c r="A2306" i="1"/>
  <c r="A1898" i="1"/>
  <c r="A600" i="1"/>
  <c r="A3085" i="1"/>
  <c r="A932" i="1"/>
  <c r="A508" i="1"/>
  <c r="A722" i="1"/>
  <c r="A2953" i="1"/>
  <c r="A3023" i="1"/>
  <c r="A1213" i="1"/>
  <c r="A2201" i="1"/>
  <c r="A3503" i="1"/>
  <c r="A843" i="1"/>
  <c r="A667" i="1"/>
  <c r="A51" i="1"/>
  <c r="A1132" i="1"/>
  <c r="A2982" i="1"/>
  <c r="A2091" i="1"/>
  <c r="A933" i="1"/>
  <c r="A2480" i="1"/>
  <c r="A1183" i="1"/>
  <c r="A3027" i="1"/>
  <c r="A2960" i="1"/>
  <c r="A3265" i="1"/>
  <c r="A2749" i="1"/>
  <c r="A2921" i="1"/>
  <c r="A1045" i="1"/>
  <c r="A3828" i="1"/>
  <c r="A2144" i="1"/>
  <c r="A2524" i="1"/>
  <c r="A960" i="1"/>
  <c r="A2572" i="1"/>
  <c r="A631" i="1"/>
  <c r="A3419" i="1"/>
  <c r="A2998" i="1"/>
  <c r="A1134" i="1"/>
  <c r="A438" i="1"/>
  <c r="A538" i="1"/>
  <c r="A2326" i="1"/>
  <c r="A3045" i="1"/>
  <c r="A1972" i="1"/>
  <c r="A2082" i="1"/>
  <c r="A40" i="1"/>
  <c r="A3131" i="1"/>
  <c r="A896" i="1"/>
  <c r="A2666" i="1"/>
  <c r="A477" i="1"/>
  <c r="A3178" i="1"/>
  <c r="A2221" i="1"/>
  <c r="A1877" i="1"/>
  <c r="A2971" i="1"/>
  <c r="A618" i="1"/>
  <c r="A2386" i="1"/>
  <c r="A2838" i="1"/>
  <c r="A3557" i="1"/>
  <c r="A2619" i="1"/>
  <c r="A1999" i="1"/>
  <c r="A1192" i="1"/>
  <c r="A698" i="1"/>
  <c r="A574" i="1"/>
  <c r="A1759" i="1"/>
  <c r="A1880" i="1"/>
  <c r="A1700" i="1"/>
  <c r="A2844" i="1"/>
  <c r="A2913" i="1"/>
  <c r="A3261" i="1"/>
  <c r="A1041" i="1"/>
  <c r="A2421" i="1"/>
  <c r="A3908" i="1"/>
  <c r="A115" i="1"/>
  <c r="A1127" i="1"/>
  <c r="A3571" i="1"/>
  <c r="A136" i="1"/>
  <c r="A2848" i="1"/>
  <c r="A3595" i="1"/>
  <c r="A1638" i="1"/>
  <c r="A2922" i="1"/>
  <c r="A3663" i="1"/>
  <c r="A1730" i="1"/>
  <c r="A2774" i="1"/>
  <c r="A472" i="1"/>
  <c r="A1108" i="1"/>
  <c r="A903" i="1"/>
  <c r="A3573" i="1"/>
  <c r="A3631" i="1"/>
  <c r="A3893" i="1"/>
  <c r="A1725" i="1"/>
  <c r="A537" i="1"/>
  <c r="A1816" i="1"/>
  <c r="A3630" i="1"/>
  <c r="A1641" i="1"/>
  <c r="A3902" i="1"/>
  <c r="A3175" i="1"/>
  <c r="A373" i="1"/>
  <c r="A283" i="1"/>
  <c r="A273" i="1"/>
  <c r="A444" i="1"/>
  <c r="A3538" i="1"/>
  <c r="A3951" i="1"/>
  <c r="A173" i="1"/>
  <c r="A2859" i="1"/>
  <c r="A194" i="1"/>
  <c r="A3548" i="1"/>
  <c r="A2752" i="1"/>
  <c r="A1359" i="1"/>
  <c r="A2013" i="1"/>
  <c r="A3105" i="1"/>
  <c r="A3872" i="1"/>
  <c r="A650" i="1"/>
  <c r="A3804" i="1"/>
  <c r="A1422" i="1"/>
  <c r="A1481" i="1"/>
  <c r="A432" i="1"/>
  <c r="A1391" i="1"/>
  <c r="A3251" i="1"/>
  <c r="A1652" i="1"/>
  <c r="A3174" i="1"/>
  <c r="A418" i="1"/>
  <c r="A2198" i="1"/>
  <c r="A490" i="1"/>
  <c r="A814" i="1"/>
  <c r="A3488" i="1"/>
  <c r="A636" i="1"/>
  <c r="A3782" i="1"/>
  <c r="A3318" i="1"/>
  <c r="A3936" i="1"/>
  <c r="A2378" i="1"/>
  <c r="A3222" i="1"/>
  <c r="A3298" i="1"/>
  <c r="A2931" i="1"/>
  <c r="A1138" i="1"/>
  <c r="A3718" i="1"/>
  <c r="A3277" i="1"/>
  <c r="A3619" i="1"/>
  <c r="A951" i="1"/>
  <c r="A3790" i="1"/>
  <c r="A642" i="1"/>
  <c r="A2078" i="1"/>
  <c r="A2345" i="1"/>
  <c r="A3847" i="1"/>
  <c r="A1476" i="1"/>
  <c r="A10" i="1"/>
  <c r="A2176" i="1"/>
  <c r="A3862" i="1"/>
  <c r="A145" i="1"/>
  <c r="A2139" i="1"/>
  <c r="A3917" i="1"/>
  <c r="A3735" i="1"/>
  <c r="A619" i="1"/>
  <c r="A2177" i="1"/>
  <c r="A1414" i="1"/>
  <c r="A1945" i="1"/>
  <c r="A3748" i="1"/>
  <c r="A2334" i="1"/>
  <c r="A220" i="1"/>
  <c r="A1325" i="1"/>
  <c r="A204" i="1"/>
  <c r="A1756" i="1"/>
  <c r="A1362" i="1"/>
  <c r="A385" i="1"/>
  <c r="A709" i="1"/>
  <c r="A1140" i="1"/>
  <c r="A2819" i="1"/>
  <c r="A3671" i="1"/>
  <c r="A384" i="1"/>
  <c r="A955" i="1"/>
  <c r="A3880" i="1"/>
  <c r="A939" i="1"/>
  <c r="A3971" i="1"/>
  <c r="A1697" i="1"/>
  <c r="A3431" i="1"/>
  <c r="A3165" i="1"/>
  <c r="A3248" i="1"/>
  <c r="A2867" i="1"/>
  <c r="A2994" i="1"/>
  <c r="A1395" i="1"/>
  <c r="A3980" i="1"/>
  <c r="A3185" i="1"/>
  <c r="A3526" i="1"/>
  <c r="A1043" i="1"/>
  <c r="A1193" i="1"/>
  <c r="A2461" i="1"/>
  <c r="A329" i="1"/>
  <c r="A1467" i="1"/>
  <c r="A3322" i="1"/>
  <c r="A3627" i="1"/>
  <c r="A2164" i="1"/>
  <c r="A1139" i="1"/>
  <c r="A3570" i="1"/>
  <c r="A3838" i="1"/>
  <c r="A3658" i="1"/>
  <c r="A1386" i="1"/>
  <c r="A3939" i="1"/>
  <c r="A1708" i="1"/>
  <c r="A2395" i="1"/>
  <c r="A2355" i="1"/>
  <c r="A761" i="1"/>
  <c r="A3518" i="1"/>
  <c r="A3614" i="1"/>
  <c r="A3756" i="1"/>
  <c r="A1042" i="1"/>
  <c r="A286" i="1"/>
  <c r="A1030" i="1"/>
  <c r="A772" i="1"/>
  <c r="A1939" i="1"/>
  <c r="A2593" i="1"/>
  <c r="A1387" i="1"/>
  <c r="A3481" i="1"/>
  <c r="A201" i="1"/>
  <c r="A3101" i="1"/>
  <c r="A3803" i="1"/>
  <c r="A484" i="1"/>
  <c r="A2173" i="1"/>
  <c r="A520" i="1"/>
  <c r="A3873" i="1"/>
  <c r="A1485" i="1"/>
  <c r="A311" i="1"/>
  <c r="A909" i="1"/>
  <c r="A3617" i="1"/>
  <c r="A2435" i="1"/>
  <c r="A1982" i="1"/>
  <c r="A1405" i="1"/>
  <c r="A648" i="1"/>
  <c r="A1874" i="1"/>
  <c r="A3243" i="1"/>
  <c r="A2772" i="1"/>
  <c r="A1987" i="1"/>
  <c r="A2033" i="1"/>
  <c r="A480" i="1"/>
  <c r="A1450" i="1"/>
  <c r="A315" i="1"/>
  <c r="A1644" i="1"/>
  <c r="A3391" i="1"/>
  <c r="A725" i="1"/>
  <c r="A1447" i="1"/>
  <c r="A3493" i="1"/>
  <c r="A3878" i="1"/>
  <c r="A1496" i="1"/>
  <c r="A313" i="1"/>
  <c r="A3371" i="1"/>
  <c r="A1392" i="1"/>
  <c r="A1938" i="1"/>
  <c r="A2338" i="1"/>
  <c r="A1500" i="1"/>
  <c r="A3103" i="1"/>
  <c r="A3776" i="1"/>
  <c r="A3626" i="1"/>
  <c r="A1961" i="1"/>
  <c r="A336" i="1"/>
  <c r="A774" i="1"/>
  <c r="A775" i="1"/>
  <c r="A100" i="1"/>
  <c r="A2946" i="1"/>
  <c r="A3552" i="1"/>
  <c r="A2186" i="1"/>
  <c r="A2961" i="1"/>
  <c r="A1462" i="1"/>
  <c r="A2291" i="1"/>
  <c r="A207" i="1"/>
  <c r="A912" i="1"/>
  <c r="A990" i="1"/>
  <c r="A3766" i="1"/>
  <c r="A2245" i="1"/>
  <c r="A2474" i="1"/>
  <c r="A1194" i="1"/>
  <c r="A3987" i="1"/>
  <c r="A3093" i="1"/>
  <c r="A589" i="1"/>
  <c r="A1382" i="1"/>
  <c r="A114" i="1"/>
  <c r="A887" i="1"/>
  <c r="A2727" i="1"/>
  <c r="A437" i="1"/>
  <c r="A24" i="1"/>
  <c r="A2895" i="1"/>
  <c r="A1775" i="1"/>
  <c r="A2797" i="1"/>
  <c r="A2729" i="1"/>
  <c r="A199" i="1"/>
  <c r="A1439" i="1"/>
  <c r="A883" i="1"/>
  <c r="A2515" i="1"/>
  <c r="A1111" i="1"/>
  <c r="A2817" i="1"/>
  <c r="A884" i="1"/>
  <c r="A3890" i="1"/>
  <c r="A2462" i="1"/>
  <c r="A3643" i="1"/>
  <c r="A1507" i="1"/>
  <c r="A3126" i="1"/>
  <c r="A1512" i="1"/>
  <c r="A3295" i="1"/>
  <c r="A1226" i="1"/>
  <c r="A1182" i="1"/>
  <c r="A3915" i="1"/>
  <c r="A202" i="1"/>
  <c r="A2193" i="1"/>
  <c r="A3811" i="1"/>
  <c r="A519" i="1"/>
  <c r="A1409" i="1"/>
  <c r="A831" i="1"/>
  <c r="A2342" i="1"/>
  <c r="A3339" i="1"/>
  <c r="A2359" i="1"/>
  <c r="A3849" i="1"/>
  <c r="A806" i="1"/>
  <c r="A1346" i="1"/>
  <c r="A2575" i="1"/>
  <c r="A2484" i="1"/>
  <c r="A3761" i="1"/>
  <c r="A3897" i="1"/>
  <c r="A804" i="1"/>
  <c r="A3629" i="1"/>
  <c r="A1791" i="1"/>
  <c r="A1862" i="1"/>
  <c r="A1521" i="1"/>
  <c r="A3768" i="1"/>
  <c r="A1535" i="1"/>
  <c r="A1464" i="1"/>
  <c r="A252" i="1"/>
  <c r="A943" i="1"/>
  <c r="A2812" i="1"/>
  <c r="A1636" i="1"/>
  <c r="A2232" i="1"/>
  <c r="A2436" i="1"/>
  <c r="A1349" i="1"/>
  <c r="A3506" i="1"/>
  <c r="A3037" i="1"/>
  <c r="A166" i="1"/>
  <c r="A2063" i="1"/>
  <c r="A2460" i="1"/>
  <c r="A1538" i="1"/>
  <c r="A2057" i="1"/>
  <c r="A2625" i="1"/>
  <c r="A1389" i="1"/>
  <c r="A3521" i="1"/>
  <c r="A277" i="1"/>
  <c r="A1463" i="1"/>
  <c r="A3894" i="1"/>
  <c r="A1913" i="1"/>
  <c r="A1421" i="1"/>
  <c r="A317" i="1"/>
  <c r="A784" i="1"/>
  <c r="A3004" i="1"/>
  <c r="A1275" i="1"/>
  <c r="A2455" i="1"/>
  <c r="A2987" i="1"/>
  <c r="A2894" i="1"/>
  <c r="A3632" i="1"/>
  <c r="A3554" i="1"/>
  <c r="A565" i="1"/>
  <c r="A1825" i="1"/>
  <c r="A3155" i="1"/>
  <c r="A2231" i="1"/>
  <c r="A1508" i="1"/>
  <c r="A1608" i="1"/>
  <c r="A3911" i="1"/>
  <c r="A3810" i="1"/>
  <c r="A3038" i="1"/>
  <c r="A1582" i="1"/>
  <c r="A2122" i="1"/>
  <c r="A2155" i="1"/>
  <c r="A1517" i="1"/>
  <c r="A2304" i="1"/>
  <c r="A2264" i="1"/>
  <c r="A148" i="1"/>
  <c r="A2536" i="1"/>
  <c r="A776" i="1"/>
  <c r="A2014" i="1"/>
  <c r="A3672" i="1"/>
  <c r="A2194" i="1"/>
  <c r="A363" i="1"/>
  <c r="A3440" i="1"/>
  <c r="A246" i="1"/>
  <c r="A2010" i="1"/>
  <c r="A1581" i="1"/>
  <c r="A338" i="1"/>
  <c r="A834" i="1"/>
  <c r="A2132" i="1"/>
  <c r="A1368" i="1"/>
  <c r="A733" i="1"/>
  <c r="A3767" i="1"/>
  <c r="A2382" i="1"/>
  <c r="A3115" i="1"/>
  <c r="A2234" i="1"/>
  <c r="A3955" i="1"/>
  <c r="A651" i="1"/>
  <c r="A753" i="1"/>
  <c r="A978" i="1"/>
  <c r="A1530" i="1"/>
  <c r="A2543" i="1"/>
  <c r="A522" i="1"/>
  <c r="A1186" i="1"/>
  <c r="A3494" i="1"/>
  <c r="A550" i="1"/>
  <c r="A221" i="1"/>
  <c r="A2080" i="1"/>
  <c r="A387" i="1"/>
  <c r="A1471" i="1"/>
  <c r="A1669" i="1"/>
  <c r="A3439" i="1"/>
  <c r="A2656" i="1"/>
  <c r="A842" i="1"/>
  <c r="A905" i="1"/>
  <c r="A1371" i="1"/>
  <c r="A3377" i="1"/>
  <c r="A2995" i="1"/>
  <c r="A3545" i="1"/>
  <c r="A3151" i="1"/>
  <c r="A782" i="1"/>
  <c r="A1902" i="1"/>
  <c r="A1205" i="1"/>
  <c r="A3608" i="1"/>
  <c r="A392" i="1"/>
  <c r="A781" i="1"/>
  <c r="A2623" i="1"/>
  <c r="A489" i="1"/>
  <c r="A2126" i="1"/>
  <c r="A3021" i="1"/>
  <c r="A674" i="1"/>
  <c r="A2261" i="1"/>
  <c r="A2649" i="1"/>
  <c r="A945" i="1"/>
  <c r="A1555" i="1"/>
  <c r="A2168" i="1"/>
  <c r="A3844" i="1"/>
  <c r="A1170" i="1"/>
  <c r="A1247" i="1"/>
  <c r="A2617" i="1"/>
  <c r="A3881" i="1"/>
  <c r="A3386" i="1"/>
  <c r="A3542" i="1"/>
  <c r="A2893" i="1"/>
  <c r="A253" i="1"/>
  <c r="A1511" i="1"/>
  <c r="A3714" i="1"/>
  <c r="A3834" i="1"/>
  <c r="A1707" i="1"/>
  <c r="A3375" i="1"/>
  <c r="A2831" i="1"/>
  <c r="A1288" i="1"/>
  <c r="A2513" i="1"/>
  <c r="A703" i="1"/>
  <c r="A3186" i="1"/>
  <c r="A89" i="1"/>
  <c r="A2820" i="1"/>
  <c r="A2555" i="1"/>
  <c r="A1350" i="1"/>
  <c r="A1909" i="1"/>
  <c r="A3193" i="1"/>
  <c r="A2354" i="1"/>
  <c r="A591" i="1"/>
  <c r="A3302" i="1"/>
  <c r="A808" i="1"/>
  <c r="A744" i="1"/>
  <c r="A2966" i="1"/>
  <c r="A3224" i="1"/>
  <c r="A964" i="1"/>
  <c r="A3406" i="1"/>
  <c r="A179" i="1"/>
  <c r="A2628" i="1"/>
  <c r="A1510" i="1"/>
  <c r="A2899" i="1"/>
  <c r="A4000" i="1"/>
  <c r="A44" i="1"/>
  <c r="A1181" i="1"/>
  <c r="A3787" i="1"/>
  <c r="A2094" i="1"/>
  <c r="A3445" i="1"/>
  <c r="A2003" i="1"/>
  <c r="A340" i="1"/>
  <c r="A2102" i="1"/>
  <c r="A3783" i="1"/>
  <c r="A2335" i="1"/>
  <c r="A1863" i="1"/>
  <c r="A3589" i="1"/>
  <c r="A1189" i="1"/>
  <c r="A926" i="1"/>
  <c r="A3985" i="1"/>
  <c r="A2688" i="1"/>
  <c r="A3885" i="1"/>
  <c r="A3183" i="1"/>
  <c r="A3696" i="1"/>
  <c r="A2118" i="1"/>
  <c r="A2452" i="1"/>
  <c r="A1811" i="1"/>
  <c r="A1394" i="1"/>
  <c r="A2391" i="1"/>
  <c r="A1230" i="1"/>
  <c r="A1527" i="1"/>
  <c r="A3673" i="1"/>
  <c r="A900" i="1"/>
  <c r="A630" i="1"/>
  <c r="A3922" i="1"/>
  <c r="A77" i="1"/>
  <c r="A3401" i="1"/>
  <c r="A2980" i="1"/>
  <c r="A193" i="1"/>
  <c r="A906" i="1"/>
  <c r="A2046" i="1"/>
  <c r="A546" i="1"/>
  <c r="A863" i="1"/>
  <c r="A1769" i="1"/>
  <c r="A3142" i="1"/>
  <c r="A3725" i="1"/>
  <c r="A3639" i="1"/>
  <c r="A2352" i="1"/>
  <c r="A922" i="1"/>
  <c r="A3396" i="1"/>
  <c r="A1889" i="1"/>
  <c r="A1240" i="1"/>
  <c r="A3282" i="1"/>
  <c r="A833" i="1"/>
  <c r="A1797" i="1"/>
  <c r="A2373" i="1"/>
  <c r="A1522" i="1"/>
  <c r="A1802" i="1"/>
  <c r="A785" i="1"/>
  <c r="A2780" i="1"/>
  <c r="A2777" i="1"/>
  <c r="A988" i="1"/>
  <c r="A2337" i="1"/>
  <c r="A924" i="1"/>
  <c r="A3826" i="1"/>
  <c r="A1068" i="1"/>
  <c r="A2547" i="1"/>
  <c r="A880" i="1"/>
  <c r="A3599" i="1"/>
  <c r="A3654" i="1"/>
  <c r="A3575" i="1"/>
  <c r="A1813" i="1"/>
  <c r="A3168" i="1"/>
  <c r="A3809" i="1"/>
  <c r="A893" i="1"/>
  <c r="A1408" i="1"/>
  <c r="A2605" i="1"/>
  <c r="A3118" i="1"/>
  <c r="A2340" i="1"/>
  <c r="A647" i="1"/>
  <c r="A3434" i="1"/>
  <c r="A1563" i="1"/>
  <c r="A3778" i="1"/>
  <c r="A1155" i="1"/>
  <c r="A3777" i="1"/>
  <c r="A1690" i="1"/>
  <c r="A1551" i="1"/>
  <c r="A3960" i="1"/>
  <c r="A948" i="1"/>
  <c r="A1970" i="1"/>
  <c r="A2611" i="1"/>
  <c r="A2762" i="1"/>
  <c r="A98" i="1"/>
  <c r="A852" i="1"/>
  <c r="A1385" i="1"/>
  <c r="A1674" i="1"/>
  <c r="A2463" i="1"/>
  <c r="A2147" i="1"/>
  <c r="A2017" i="1"/>
  <c r="A1841" i="1"/>
  <c r="A372" i="1"/>
  <c r="A3349" i="1"/>
  <c r="A914" i="1"/>
  <c r="A1286" i="1"/>
  <c r="A164" i="1"/>
  <c r="A215" i="1"/>
  <c r="A1338" i="1"/>
  <c r="A3462" i="1"/>
  <c r="A429" i="1"/>
  <c r="A2763" i="1"/>
  <c r="A1337" i="1"/>
  <c r="A3523" i="1"/>
  <c r="A3410" i="1"/>
  <c r="A1423" i="1"/>
  <c r="A3848" i="1"/>
  <c r="A1448" i="1"/>
  <c r="A1060" i="1"/>
  <c r="A318" i="1"/>
  <c r="A307" i="1"/>
  <c r="A2109" i="1"/>
  <c r="A1800" i="1"/>
  <c r="A640" i="1"/>
  <c r="A3863" i="1"/>
  <c r="A3398" i="1"/>
  <c r="A1611" i="1"/>
  <c r="A1424" i="1"/>
  <c r="A2469" i="1"/>
  <c r="A3117" i="1"/>
  <c r="A3516" i="1"/>
  <c r="A1316" i="1"/>
  <c r="A353" i="1"/>
  <c r="A2174" i="1"/>
  <c r="A3996" i="1"/>
  <c r="A2609" i="1"/>
  <c r="A249" i="1"/>
  <c r="A1845" i="1"/>
  <c r="A679" i="1"/>
  <c r="A3870" i="1"/>
  <c r="A1306" i="1"/>
  <c r="A1695" i="1"/>
  <c r="A1302" i="1"/>
  <c r="A2911" i="1"/>
  <c r="A2016" i="1"/>
  <c r="A3948" i="1"/>
  <c r="A3256" i="1"/>
  <c r="A1273" i="1"/>
  <c r="A3719" i="1"/>
  <c r="A1557" i="1"/>
  <c r="A3779" i="1"/>
  <c r="A2802" i="1"/>
  <c r="A2290" i="1"/>
  <c r="A1574" i="1"/>
  <c r="A1396" i="1"/>
  <c r="A898" i="1"/>
  <c r="A773" i="1"/>
  <c r="A266" i="1"/>
  <c r="A32" i="1"/>
  <c r="A823" i="1"/>
  <c r="A791" i="1"/>
  <c r="A276" i="1"/>
  <c r="A2972" i="1"/>
  <c r="A1163" i="1"/>
  <c r="A35" i="1"/>
  <c r="A3197" i="1"/>
  <c r="A3773" i="1"/>
  <c r="A1871" i="1"/>
  <c r="A1277" i="1"/>
  <c r="A3430" i="1"/>
  <c r="A293" i="1"/>
  <c r="A1842" i="1"/>
  <c r="A717" i="1"/>
  <c r="A940" i="1"/>
  <c r="A3857" i="1"/>
  <c r="A1539" i="1"/>
  <c r="A3972" i="1"/>
  <c r="A3435" i="1"/>
  <c r="A1220" i="1"/>
  <c r="A739" i="1"/>
  <c r="A1429" i="1"/>
  <c r="A3477" i="1"/>
  <c r="A3107" i="1"/>
  <c r="A216" i="1"/>
  <c r="A1597" i="1"/>
  <c r="A839" i="1"/>
  <c r="A2409" i="1"/>
  <c r="A1400" i="1"/>
  <c r="A2892" i="1"/>
  <c r="A1218" i="1"/>
  <c r="A2510" i="1"/>
  <c r="A3154" i="1"/>
  <c r="A2963" i="1"/>
  <c r="A1374" i="1"/>
  <c r="A3613" i="1"/>
  <c r="A2633" i="1"/>
  <c r="A1787" i="1"/>
  <c r="A1777" i="1"/>
  <c r="A2087" i="1"/>
  <c r="A3605" i="1"/>
  <c r="A1219" i="1"/>
  <c r="A3489" i="1"/>
  <c r="A2394" i="1"/>
  <c r="A3524" i="1"/>
  <c r="A3977" i="1"/>
  <c r="A3937" i="1"/>
  <c r="A14" i="1"/>
  <c r="A1430" i="1"/>
  <c r="A2116" i="1"/>
  <c r="A1829" i="1"/>
  <c r="A2919" i="1"/>
  <c r="A518" i="1"/>
  <c r="A219" i="1"/>
  <c r="A2315" i="1"/>
  <c r="A2111" i="1"/>
  <c r="A358" i="1"/>
  <c r="A3895" i="1"/>
  <c r="A3247" i="1"/>
  <c r="A1619" i="1"/>
  <c r="A2755" i="1"/>
  <c r="A1231" i="1"/>
  <c r="A1426" i="1"/>
  <c r="A268" i="1"/>
  <c r="A1259" i="1"/>
  <c r="A566" i="1"/>
  <c r="A1224" i="1"/>
  <c r="A229" i="1"/>
  <c r="A2242" i="1"/>
  <c r="A2035" i="1"/>
  <c r="A3395" i="1"/>
  <c r="A3229" i="1"/>
  <c r="A3997" i="1"/>
  <c r="A1564" i="1"/>
  <c r="A3655" i="1"/>
  <c r="A2427" i="1"/>
  <c r="A1332" i="1"/>
  <c r="A1417" i="1"/>
  <c r="A1152" i="1"/>
  <c r="A2329" i="1"/>
  <c r="A447" i="1"/>
  <c r="A1146" i="1"/>
  <c r="A231" i="1"/>
  <c r="A2106" i="1"/>
  <c r="A1418" i="1"/>
  <c r="A561" i="1"/>
  <c r="A1734" i="1"/>
  <c r="A3011" i="1"/>
  <c r="A1341" i="1"/>
  <c r="A2816" i="1"/>
  <c r="A23" i="1"/>
  <c r="A2230" i="1"/>
  <c r="A3303" i="1"/>
  <c r="A1711" i="1"/>
  <c r="A3236" i="1"/>
  <c r="A3233" i="1"/>
  <c r="A1461" i="1"/>
  <c r="A2704" i="1"/>
  <c r="A157" i="1"/>
  <c r="A3476" i="1"/>
  <c r="A1129" i="1"/>
  <c r="A1253" i="1"/>
  <c r="A2113" i="1"/>
  <c r="A1660" i="1"/>
  <c r="A979" i="1"/>
  <c r="A1375" i="1"/>
  <c r="A521" i="1"/>
  <c r="A874" i="1"/>
  <c r="A254" i="1"/>
  <c r="A2397" i="1"/>
  <c r="A892" i="1"/>
  <c r="A3738" i="1"/>
  <c r="A3882" i="1"/>
  <c r="A379" i="1"/>
  <c r="A3793" i="1"/>
  <c r="A2368" i="1"/>
  <c r="A3341" i="1"/>
  <c r="A2175" i="1"/>
  <c r="A160" i="1"/>
  <c r="A1632" i="1"/>
  <c r="A3502" i="1"/>
  <c r="A1548" i="1"/>
  <c r="A144" i="1"/>
  <c r="A1249" i="1"/>
  <c r="A894" i="1"/>
  <c r="A146" i="1"/>
  <c r="A2389" i="1"/>
  <c r="A1431" i="1"/>
  <c r="A3662" i="1"/>
  <c r="A849" i="1"/>
  <c r="A2795" i="1"/>
  <c r="A2823" i="1"/>
  <c r="A3732" i="1"/>
  <c r="A1036" i="1"/>
  <c r="A2170" i="1"/>
  <c r="A2310" i="1"/>
  <c r="A3565" i="1"/>
  <c r="A3095" i="1"/>
  <c r="A348" i="1"/>
  <c r="A1678" i="1"/>
  <c r="A1312" i="1"/>
  <c r="A2546" i="1"/>
  <c r="A2508" i="1"/>
  <c r="A1906" i="1"/>
  <c r="A1957" i="1"/>
  <c r="A812" i="1"/>
  <c r="A2258" i="1"/>
  <c r="A2824" i="1"/>
  <c r="A3120" i="1"/>
  <c r="A3474" i="1"/>
  <c r="A1721" i="1"/>
  <c r="A1968" i="1"/>
  <c r="A2410" i="1"/>
  <c r="A1901" i="1"/>
  <c r="A91" i="1"/>
  <c r="A3438" i="1"/>
  <c r="A3891" i="1"/>
  <c r="A3578" i="1"/>
  <c r="A309" i="1"/>
  <c r="A3132" i="1"/>
  <c r="A891" i="1"/>
  <c r="A1973" i="1"/>
  <c r="A3124" i="1"/>
  <c r="A3311" i="1"/>
  <c r="A1855" i="1"/>
  <c r="A1603" i="1"/>
  <c r="A1958" i="1"/>
  <c r="A2708" i="1"/>
  <c r="A3286" i="1"/>
  <c r="A1599" i="1"/>
  <c r="A3214" i="1"/>
  <c r="A3363" i="1"/>
  <c r="A3007" i="1"/>
  <c r="A3496" i="1"/>
  <c r="A1130" i="1"/>
  <c r="A1840" i="1"/>
  <c r="A3697" i="1"/>
  <c r="A1670" i="1"/>
  <c r="A553" i="1"/>
  <c r="A381" i="1"/>
  <c r="A2336" i="1"/>
  <c r="A2644" i="1"/>
  <c r="A1952" i="1"/>
  <c r="A2307" i="1"/>
  <c r="A2292" i="1"/>
  <c r="A3591" i="1"/>
  <c r="A242" i="1"/>
  <c r="A3352" i="1"/>
  <c r="A1415" i="1"/>
  <c r="A3359" i="1"/>
  <c r="A1174" i="1"/>
  <c r="A405" i="1"/>
  <c r="A380" i="1"/>
  <c r="A3760" i="1"/>
  <c r="A2100" i="1"/>
  <c r="A3668" i="1"/>
  <c r="A2528" i="1"/>
  <c r="A2901" i="1"/>
  <c r="A1869" i="1"/>
  <c r="A723" i="1"/>
  <c r="A3065" i="1"/>
  <c r="A1330" i="1"/>
  <c r="A3759" i="1"/>
  <c r="A2276" i="1"/>
  <c r="A1726" i="1"/>
  <c r="A869" i="1"/>
  <c r="A1318" i="1"/>
  <c r="A3504" i="1"/>
  <c r="A1826" i="1"/>
  <c r="A3338" i="1"/>
  <c r="A1703" i="1"/>
  <c r="A1304" i="1"/>
  <c r="A3622" i="1"/>
  <c r="A1035" i="1"/>
  <c r="A3640" i="1"/>
  <c r="A3903" i="1"/>
  <c r="A1455" i="1"/>
  <c r="A3351" i="1"/>
  <c r="A1177" i="1"/>
  <c r="A397" i="1"/>
  <c r="A895" i="1"/>
  <c r="A2101" i="1"/>
  <c r="A78" i="1"/>
  <c r="A3949" i="1"/>
  <c r="A825" i="1"/>
  <c r="A487" i="1"/>
  <c r="A3350" i="1"/>
  <c r="A2906" i="1"/>
  <c r="A2944" i="1"/>
  <c r="A2443" i="1"/>
  <c r="A1059" i="1"/>
  <c r="A509" i="1"/>
  <c r="A271" i="1"/>
  <c r="A2828" i="1"/>
  <c r="A2677" i="1"/>
  <c r="A1019" i="1"/>
  <c r="A1915" i="1"/>
  <c r="A1322" i="1"/>
  <c r="A1916" i="1"/>
  <c r="A2418" i="1"/>
  <c r="A918" i="1"/>
  <c r="A30" i="1"/>
  <c r="A31" i="1"/>
  <c r="A3420" i="1"/>
  <c r="A1333" i="1"/>
  <c r="A389" i="1"/>
  <c r="A3457" i="1"/>
  <c r="A3601" i="1"/>
  <c r="A1307" i="1"/>
  <c r="A2424" i="1"/>
  <c r="A2107" i="1"/>
  <c r="A1025" i="1"/>
  <c r="A1956" i="1"/>
  <c r="A300" i="1"/>
  <c r="A232" i="1"/>
  <c r="A2917" i="1"/>
  <c r="A3459" i="1"/>
  <c r="A3649" i="1"/>
  <c r="A1553" i="1"/>
  <c r="A1311" i="1"/>
  <c r="A2038" i="1"/>
  <c r="A629" i="1"/>
  <c r="A2613" i="1"/>
  <c r="A1329" i="1"/>
  <c r="A260" i="1"/>
  <c r="A2486" i="1"/>
  <c r="A3757" i="1"/>
  <c r="A1406" i="1"/>
  <c r="A2563" i="1"/>
  <c r="A2641" i="1"/>
  <c r="A3372" i="1"/>
  <c r="A1310" i="1"/>
  <c r="A3466" i="1"/>
  <c r="A1334" i="1"/>
  <c r="A45" i="1"/>
  <c r="A1598" i="1"/>
  <c r="A2238" i="1"/>
  <c r="A1693" i="1"/>
  <c r="A2811" i="1"/>
  <c r="A3582" i="1"/>
  <c r="A1452" i="1"/>
  <c r="A3006" i="1"/>
  <c r="A1281" i="1"/>
  <c r="A149" i="1"/>
  <c r="A2281" i="1"/>
  <c r="A2737" i="1"/>
  <c r="A875" i="1"/>
  <c r="A1625" i="1"/>
  <c r="A1095" i="1"/>
  <c r="A3705" i="1"/>
  <c r="A952" i="1"/>
  <c r="A151" i="1"/>
  <c r="A3638" i="1"/>
  <c r="A1047" i="1"/>
  <c r="A1267" i="1"/>
  <c r="A548" i="1"/>
  <c r="A1988" i="1"/>
  <c r="A2715" i="1"/>
  <c r="A1732" i="1"/>
  <c r="A1080" i="1"/>
  <c r="A2591" i="1"/>
  <c r="A1628" i="1"/>
  <c r="A2590" i="1"/>
  <c r="A2592" i="1"/>
  <c r="A2464" i="1"/>
  <c r="A1456" i="1"/>
  <c r="A2031" i="1"/>
  <c r="A2868" i="1"/>
  <c r="A2269" i="1"/>
  <c r="A473" i="1"/>
  <c r="A1629" i="1"/>
  <c r="A2263" i="1"/>
  <c r="A2182" i="1"/>
  <c r="A1696" i="1"/>
  <c r="A2206" i="1"/>
  <c r="A554" i="1"/>
  <c r="A3113" i="1"/>
  <c r="A2361" i="1"/>
  <c r="A1416" i="1"/>
  <c r="A771" i="1"/>
  <c r="A417" i="1"/>
  <c r="A3800" i="1"/>
  <c r="A1397" i="1"/>
  <c r="A60" i="1"/>
  <c r="A2576" i="1"/>
  <c r="A2610" i="1"/>
  <c r="A2226" i="1"/>
  <c r="A551" i="1"/>
  <c r="A3244" i="1"/>
  <c r="A524" i="1"/>
  <c r="A693" i="1"/>
  <c r="A1298" i="1"/>
  <c r="A2507" i="1"/>
  <c r="A1115" i="1"/>
  <c r="A1223" i="1"/>
  <c r="A2431" i="1"/>
  <c r="A2587" i="1"/>
  <c r="A2761" i="1"/>
  <c r="A3014" i="1"/>
  <c r="A1212" i="1"/>
  <c r="A622" i="1"/>
  <c r="A2353" i="1"/>
  <c r="A2588" i="1"/>
  <c r="A2735" i="1"/>
  <c r="A847" i="1"/>
  <c r="A3048" i="1"/>
  <c r="A1026" i="1"/>
  <c r="A3090" i="1"/>
  <c r="A2975" i="1"/>
  <c r="A1399" i="1"/>
  <c r="A2494" i="1"/>
  <c r="A1301" i="1"/>
  <c r="A530" i="1"/>
  <c r="A2506" i="1"/>
  <c r="A2412" i="1"/>
  <c r="A1561" i="1"/>
  <c r="A2875" i="1"/>
  <c r="A452" i="1"/>
  <c r="A1584" i="1"/>
  <c r="A1187" i="1"/>
  <c r="A1256" i="1"/>
  <c r="A2351" i="1"/>
  <c r="A3176" i="1"/>
  <c r="A1257" i="1"/>
  <c r="A3049" i="1"/>
  <c r="A3181" i="1"/>
  <c r="A3180" i="1"/>
  <c r="A1959" i="1"/>
  <c r="A3026" i="1"/>
  <c r="A2151" i="1"/>
  <c r="A2128" i="1"/>
  <c r="A1704" i="1"/>
  <c r="A2470" i="1"/>
  <c r="A2904" i="1"/>
  <c r="A2672" i="1"/>
  <c r="A2270" i="1"/>
  <c r="A3058" i="1"/>
  <c r="A1875" i="1"/>
  <c r="A531" i="1"/>
  <c r="A2255" i="1"/>
  <c r="A1866" i="1"/>
  <c r="A2520" i="1"/>
  <c r="A2694" i="1"/>
  <c r="A1854" i="1"/>
  <c r="A2043" i="1"/>
  <c r="A2951" i="1"/>
  <c r="A4" i="1"/>
  <c r="A1892" i="1"/>
  <c r="A1284" i="1"/>
  <c r="A2095" i="1"/>
  <c r="A1287" i="1"/>
  <c r="A683" i="1"/>
  <c r="A2739" i="1"/>
  <c r="A1860" i="1"/>
  <c r="A1274" i="1"/>
  <c r="A1809" i="1"/>
  <c r="A1942" i="1"/>
  <c r="A1941" i="1"/>
  <c r="A1940" i="1"/>
  <c r="A2203" i="1"/>
  <c r="A3306" i="1"/>
  <c r="A2889" i="1"/>
  <c r="A2957" i="1"/>
  <c r="A1494" i="1"/>
  <c r="A3268" i="1"/>
  <c r="A3050" i="1"/>
  <c r="A3051" i="1"/>
  <c r="A2693" i="1"/>
  <c r="A1514" i="1"/>
  <c r="A1503" i="1"/>
  <c r="A1203" i="1"/>
  <c r="A686" i="1"/>
  <c r="A13" i="1"/>
  <c r="A2123" i="1"/>
  <c r="A33" i="1"/>
  <c r="A3008" i="1"/>
  <c r="A36" i="1"/>
  <c r="A1887" i="1"/>
  <c r="A2404" i="1"/>
  <c r="A1050" i="1"/>
  <c r="A1063" i="1"/>
  <c r="A442" i="1"/>
  <c r="A777" i="1"/>
  <c r="A953" i="1"/>
  <c r="A3068" i="1"/>
  <c r="A2765" i="1"/>
  <c r="A16" i="1"/>
  <c r="A2277" i="1"/>
  <c r="A1498" i="1"/>
  <c r="A1403" i="1"/>
  <c r="A1383" i="1"/>
  <c r="A3015" i="1"/>
  <c r="A1822" i="1"/>
  <c r="A1506" i="1"/>
  <c r="A2025" i="1"/>
  <c r="A2661" i="1"/>
  <c r="A1119" i="1"/>
  <c r="A3315" i="1"/>
  <c r="A2843" i="1"/>
  <c r="A599" i="1"/>
  <c r="A2133" i="1"/>
  <c r="A2112" i="1"/>
  <c r="A1499" i="1"/>
  <c r="A680" i="1"/>
  <c r="A2216" i="1"/>
  <c r="A587" i="1"/>
  <c r="A1363" i="1"/>
  <c r="A2197" i="1"/>
  <c r="A56" i="1"/>
  <c r="A2145" i="1"/>
  <c r="A1492" i="1"/>
  <c r="A2597" i="1"/>
  <c r="A1513" i="1"/>
  <c r="A3263" i="1"/>
  <c r="A549" i="1"/>
  <c r="A1770" i="1"/>
  <c r="A2160" i="1"/>
  <c r="A3241" i="1"/>
  <c r="A1577" i="1"/>
  <c r="A870" i="1"/>
  <c r="A1123" i="1"/>
  <c r="A1106" i="1"/>
  <c r="A2438" i="1"/>
  <c r="A3245" i="1"/>
  <c r="A810" i="1"/>
  <c r="A811" i="1"/>
  <c r="A3054" i="1"/>
  <c r="A1895" i="1"/>
  <c r="A3053" i="1"/>
  <c r="A1605" i="1"/>
  <c r="A3017" i="1"/>
  <c r="A2862" i="1"/>
  <c r="A2923" i="1"/>
  <c r="A1601" i="1"/>
  <c r="A2482" i="1"/>
  <c r="A1268" i="1"/>
  <c r="A3005" i="1"/>
  <c r="A2300" i="1"/>
  <c r="A1799" i="1"/>
  <c r="A2437" i="1"/>
  <c r="A2747" i="1"/>
  <c r="A2447" i="1"/>
  <c r="A1529" i="1"/>
  <c r="A1407" i="1"/>
  <c r="A1351" i="1"/>
  <c r="A2040" i="1"/>
  <c r="A3052" i="1"/>
  <c r="A2891" i="1"/>
  <c r="A1398" i="1"/>
  <c r="A494" i="1"/>
  <c r="A1112" i="1"/>
  <c r="A590" i="1"/>
  <c r="A646" i="1"/>
  <c r="A2932" i="1"/>
  <c r="A1793" i="1"/>
  <c r="A1075" i="1"/>
  <c r="A2360" i="1"/>
  <c r="A3323" i="1"/>
  <c r="A620" i="1"/>
  <c r="A1884" i="1"/>
  <c r="A1190" i="1"/>
  <c r="A1519" i="1"/>
  <c r="A2736" i="1"/>
  <c r="A1878" i="1"/>
  <c r="A3157" i="1"/>
  <c r="A1293" i="1"/>
  <c r="A2670" i="1"/>
  <c r="A2313" i="1"/>
  <c r="A2598" i="1"/>
  <c r="A2799" i="1"/>
  <c r="A2541" i="1"/>
  <c r="A2705" i="1"/>
  <c r="A1082" i="1"/>
  <c r="A2150" i="1"/>
  <c r="A3196" i="1"/>
  <c r="A1411" i="1"/>
  <c r="A2488" i="1"/>
  <c r="A1072" i="1"/>
  <c r="A2211" i="1"/>
  <c r="A2818" i="1"/>
  <c r="A2339" i="1"/>
  <c r="A3659" i="1"/>
  <c r="A2223" i="1"/>
  <c r="A3851" i="1"/>
  <c r="A143" i="1"/>
  <c r="A3956" i="1"/>
  <c r="A3918" i="1"/>
  <c r="A3715" i="1"/>
  <c r="A3205" i="1"/>
  <c r="A3254" i="1"/>
  <c r="A802" i="1"/>
  <c r="A738" i="1"/>
  <c r="A2241" i="1"/>
  <c r="A3716" i="1"/>
  <c r="A258" i="1"/>
  <c r="A3235" i="1"/>
  <c r="A2099" i="1"/>
  <c r="A140" i="1"/>
  <c r="A1069" i="1"/>
  <c r="A2564" i="1"/>
  <c r="A233" i="1"/>
  <c r="A464" i="1"/>
  <c r="A2686" i="1"/>
  <c r="A2363" i="1"/>
  <c r="A2349" i="1"/>
  <c r="A2156" i="1"/>
  <c r="A2599" i="1"/>
  <c r="A910" i="1"/>
  <c r="A1634" i="1"/>
  <c r="A96" i="1"/>
  <c r="A343" i="1"/>
  <c r="A2861" i="1"/>
  <c r="A2222" i="1"/>
  <c r="A1750" i="1"/>
  <c r="A2807" i="1"/>
  <c r="A61" i="1"/>
  <c r="A2657" i="1"/>
  <c r="A274" i="1"/>
  <c r="A116" i="1"/>
  <c r="A1120" i="1"/>
  <c r="A1556" i="1"/>
  <c r="A1074" i="1"/>
  <c r="A3158" i="1"/>
  <c r="A97" i="1"/>
  <c r="A3824" i="1"/>
  <c r="A2039" i="1"/>
  <c r="A2219" i="1"/>
  <c r="A2220" i="1"/>
  <c r="A2581" i="1"/>
  <c r="A824" i="1"/>
  <c r="A3143" i="1"/>
  <c r="A2473" i="1"/>
  <c r="A101" i="1"/>
  <c r="A3747" i="1"/>
  <c r="A3829" i="1"/>
  <c r="A539" i="1"/>
  <c r="A682" i="1"/>
  <c r="A421" i="1"/>
  <c r="A1056" i="1"/>
  <c r="A3200" i="1"/>
  <c r="A76" i="1"/>
  <c r="A2374" i="1"/>
  <c r="A333" i="1"/>
  <c r="A3534" i="1"/>
  <c r="A1053" i="1"/>
  <c r="A1934" i="1"/>
  <c r="A3484" i="1"/>
  <c r="A2052" i="1"/>
  <c r="A1184" i="1"/>
  <c r="A588" i="1"/>
  <c r="A3606" i="1"/>
  <c r="A3869" i="1"/>
  <c r="A2608" i="1"/>
  <c r="A3404" i="1"/>
  <c r="A966" i="1"/>
  <c r="A3546" i="1"/>
  <c r="A2594" i="1"/>
  <c r="A2977" i="1"/>
  <c r="A200" i="1"/>
  <c r="A1049" i="1"/>
  <c r="A3607" i="1"/>
  <c r="A48" i="1"/>
  <c r="A3128" i="1"/>
  <c r="A3512" i="1"/>
  <c r="A3509" i="1"/>
  <c r="A1433" i="1"/>
  <c r="A3150" i="1"/>
  <c r="A2958" i="1"/>
  <c r="A2073" i="1"/>
  <c r="A1211" i="1"/>
  <c r="A1209" i="1"/>
  <c r="A3002" i="1"/>
  <c r="A764" i="1"/>
  <c r="A1097" i="1"/>
  <c r="A1872" i="1"/>
  <c r="A689" i="1"/>
  <c r="A3454" i="1"/>
  <c r="A308" i="1"/>
  <c r="A3423" i="1"/>
  <c r="A3421" i="1"/>
  <c r="A2493" i="1"/>
  <c r="A1612" i="1"/>
  <c r="A3650" i="1"/>
  <c r="A2682" i="1"/>
  <c r="A3166" i="1"/>
  <c r="A2380" i="1"/>
  <c r="A3594" i="1"/>
  <c r="A2621" i="1"/>
  <c r="A3221" i="1"/>
  <c r="A2056" i="1"/>
  <c r="A3446" i="1"/>
  <c r="A1614" i="1"/>
  <c r="A3974" i="1"/>
  <c r="A1262" i="1"/>
  <c r="A3218" i="1"/>
  <c r="A3978" i="1"/>
  <c r="A3900" i="1"/>
  <c r="A653" i="1"/>
  <c r="A2205" i="1"/>
  <c r="A3979" i="1"/>
  <c r="A2246" i="1"/>
  <c r="A3968" i="1"/>
  <c r="A1033" i="1"/>
  <c r="A3326" i="1"/>
  <c r="A3297" i="1"/>
  <c r="A1896" i="1"/>
  <c r="A2674" i="1"/>
  <c r="A3990" i="1"/>
  <c r="A675" i="1"/>
  <c r="A63" i="1"/>
  <c r="A1642" i="1"/>
  <c r="A595" i="1"/>
  <c r="A1806" i="1"/>
  <c r="A2595" i="1"/>
  <c r="A1657" i="1"/>
  <c r="A2635" i="1"/>
  <c r="A2643" i="1"/>
  <c r="A3892" i="1"/>
  <c r="A3274" i="1"/>
  <c r="A195" i="1"/>
  <c r="A1687" i="1"/>
  <c r="A2556" i="1"/>
  <c r="A1762" i="1"/>
  <c r="A2090" i="1"/>
  <c r="A1980" i="1"/>
  <c r="A3822" i="1"/>
  <c r="A396" i="1"/>
  <c r="A908" i="1"/>
  <c r="A3267" i="1"/>
  <c r="A2890" i="1"/>
  <c r="A3840" i="1"/>
  <c r="A1465" i="1"/>
  <c r="A69" i="1"/>
  <c r="A3846" i="1"/>
  <c r="A817" i="1"/>
  <c r="A3758" i="1"/>
  <c r="A720" i="1"/>
  <c r="A3615" i="1"/>
  <c r="A729" i="1"/>
  <c r="A1015" i="1"/>
  <c r="A3279" i="1"/>
  <c r="A2143" i="1"/>
  <c r="A2979" i="1"/>
  <c r="A2864" i="1"/>
  <c r="A2695" i="1"/>
  <c r="A1735" i="1"/>
  <c r="A3170" i="1"/>
  <c r="A1984" i="1"/>
  <c r="A54" i="1"/>
  <c r="A185" i="1"/>
  <c r="A141" i="1"/>
  <c r="A1434" i="1"/>
  <c r="A3736" i="1"/>
  <c r="A1733" i="1"/>
  <c r="A2637" i="1"/>
  <c r="A1401" i="1"/>
  <c r="A2927" i="1"/>
  <c r="A2041" i="1"/>
  <c r="A2483" i="1"/>
  <c r="A414" i="1"/>
  <c r="A2521" i="1"/>
  <c r="A415" i="1"/>
  <c r="A2540" i="1"/>
  <c r="A2539" i="1"/>
  <c r="A2303" i="1"/>
  <c r="A3171" i="1"/>
  <c r="A803" i="1"/>
  <c r="A959" i="1"/>
  <c r="A2910" i="1"/>
  <c r="A228" i="1"/>
  <c r="A1282" i="1"/>
  <c r="A3119" i="1"/>
  <c r="A987" i="1"/>
  <c r="A3394" i="1"/>
  <c r="A1343" i="1"/>
  <c r="A1983" i="1"/>
  <c r="A1547" i="1"/>
  <c r="A2465" i="1"/>
  <c r="A726" i="1"/>
  <c r="A475" i="1"/>
  <c r="A3125" i="1"/>
  <c r="A1631" i="1"/>
  <c r="A440" i="1"/>
  <c r="A109" i="1"/>
  <c r="A1353" i="1"/>
  <c r="A436" i="1"/>
  <c r="A2517" i="1"/>
  <c r="A3620" i="1"/>
  <c r="A1897" i="1"/>
  <c r="A3208" i="1"/>
  <c r="A1466" i="1"/>
  <c r="A830" i="1"/>
  <c r="A713" i="1"/>
  <c r="A155" i="1"/>
  <c r="A1289" i="1"/>
  <c r="A1621" i="1"/>
  <c r="A2725" i="1"/>
  <c r="A3211" i="1"/>
  <c r="A3920" i="1"/>
  <c r="A2140" i="1"/>
  <c r="A3676" i="1"/>
  <c r="A3703" i="1"/>
  <c r="A1651" i="1"/>
  <c r="A2236" i="1"/>
  <c r="A3995" i="1"/>
  <c r="A2533" i="1"/>
  <c r="A815" i="1"/>
  <c r="A3888" i="1"/>
  <c r="A649" i="1"/>
  <c r="A677" i="1"/>
  <c r="A2841" i="1"/>
  <c r="A915" i="1"/>
  <c r="A3788" i="1"/>
  <c r="A2687" i="1"/>
  <c r="A1744" i="1"/>
  <c r="A93" i="1"/>
  <c r="A835" i="1"/>
  <c r="A731" i="1"/>
  <c r="A2114" i="1"/>
  <c r="A543" i="1"/>
  <c r="A1016" i="1"/>
  <c r="A2959" i="1"/>
  <c r="A864" i="1"/>
  <c r="A1977" i="1"/>
  <c r="A597" i="1"/>
  <c r="A422" i="1"/>
  <c r="A3746" i="1"/>
  <c r="A916" i="1"/>
  <c r="A670" i="1"/>
  <c r="A1245" i="1"/>
  <c r="A3852" i="1"/>
  <c r="A3444" i="1"/>
  <c r="A3172" i="1"/>
  <c r="A3397" i="1"/>
  <c r="A1935" i="1"/>
  <c r="A885" i="1"/>
  <c r="A1377" i="1"/>
  <c r="A342" i="1"/>
  <c r="A341" i="1"/>
  <c r="A1250" i="1"/>
  <c r="A474" i="1"/>
  <c r="A2054" i="1"/>
  <c r="A859" i="1"/>
  <c r="A1740" i="1"/>
  <c r="A2479" i="1"/>
  <c r="A3624" i="1"/>
  <c r="A3913" i="1"/>
  <c r="A633" i="1"/>
  <c r="A2684" i="1"/>
  <c r="A2789" i="1"/>
  <c r="A498" i="1"/>
  <c r="A1364" i="1"/>
  <c r="A3252" i="1"/>
  <c r="A1085" i="1"/>
  <c r="A2660" i="1"/>
  <c r="A1846" i="1"/>
  <c r="A961" i="1"/>
  <c r="A1847" i="1"/>
  <c r="A1684" i="1"/>
  <c r="A377" i="1"/>
  <c r="A3815" i="1"/>
  <c r="A3108" i="1"/>
  <c r="A2048" i="1"/>
  <c r="A904" i="1"/>
  <c r="A1753" i="1"/>
  <c r="A1366" i="1"/>
  <c r="A1722" i="1"/>
  <c r="A68" i="1"/>
  <c r="A585" i="1"/>
  <c r="A1258" i="1"/>
  <c r="A3513" i="1"/>
  <c r="A2577" i="1"/>
  <c r="A855" i="1"/>
  <c r="A2716" i="1"/>
  <c r="A3934" i="1"/>
  <c r="A1098" i="1"/>
  <c r="A2522" i="1"/>
  <c r="A826" i="1"/>
  <c r="A1719" i="1"/>
  <c r="A1541" i="1"/>
  <c r="A3799" i="1"/>
  <c r="A1665" i="1"/>
  <c r="A1265" i="1"/>
  <c r="A2836" i="1"/>
  <c r="A3206" i="1"/>
  <c r="A821" i="1"/>
  <c r="A1378" i="1"/>
  <c r="A1477" i="1"/>
  <c r="A2787" i="1"/>
  <c r="A3856" i="1"/>
  <c r="A1151" i="1"/>
  <c r="A656" i="1"/>
  <c r="A947" i="1"/>
  <c r="A3528" i="1"/>
  <c r="A3271" i="1"/>
  <c r="A1200" i="1"/>
  <c r="A3967" i="1"/>
  <c r="A2050" i="1"/>
  <c r="A299" i="1"/>
  <c r="A949" i="1"/>
  <c r="A975" i="1"/>
  <c r="A2280" i="1"/>
  <c r="A1379" i="1"/>
  <c r="A3925" i="1"/>
  <c r="A871" i="1"/>
  <c r="A1215" i="1"/>
  <c r="A2115" i="1"/>
  <c r="A3202" i="1"/>
  <c r="A2256" i="1"/>
  <c r="A3540" i="1"/>
  <c r="A1578" i="1"/>
  <c r="A3127" i="1"/>
  <c r="A3140" i="1"/>
  <c r="A3448" i="1"/>
  <c r="A3280" i="1"/>
  <c r="A2668" i="1"/>
  <c r="A430" i="1"/>
  <c r="A2713" i="1"/>
  <c r="A860" i="1"/>
  <c r="A1965" i="1"/>
  <c r="A986" i="1"/>
  <c r="A1749" i="1"/>
  <c r="A3382" i="1"/>
  <c r="A3213" i="1"/>
  <c r="A1027" i="1"/>
  <c r="A223" i="1"/>
  <c r="A603" i="1"/>
  <c r="A3160" i="1"/>
  <c r="A749" i="1"/>
  <c r="A240" i="1"/>
  <c r="A596" i="1"/>
  <c r="A700" i="1"/>
  <c r="A710" i="1"/>
  <c r="A2624" i="1"/>
  <c r="A3055" i="1"/>
  <c r="A2468" i="1"/>
  <c r="A685" i="1"/>
  <c r="A635" i="1"/>
  <c r="A3069" i="1"/>
  <c r="A2372" i="1"/>
  <c r="A156" i="1"/>
  <c r="A2426" i="1"/>
  <c r="A1923" i="1"/>
  <c r="A3797" i="1"/>
  <c r="A854" i="1"/>
  <c r="A75" i="1"/>
  <c r="A3413" i="1"/>
  <c r="A3966" i="1"/>
  <c r="A3708" i="1"/>
  <c r="A395" i="1"/>
  <c r="A3215" i="1"/>
  <c r="A2554" i="1"/>
  <c r="A3836" i="1"/>
  <c r="A88" i="1"/>
  <c r="A2779" i="1"/>
  <c r="A654" i="1"/>
  <c r="A3343" i="1"/>
  <c r="A3529" i="1"/>
  <c r="A756" i="1"/>
  <c r="A577" i="1"/>
  <c r="A1930" i="1"/>
  <c r="A1838" i="1"/>
  <c r="A3762" i="1"/>
  <c r="A2701" i="1"/>
  <c r="A505" i="1"/>
  <c r="A2444" i="1"/>
  <c r="A711" i="1"/>
  <c r="A2308" i="1"/>
  <c r="A2200" i="1"/>
  <c r="A1627" i="1"/>
  <c r="A586" i="1"/>
  <c r="A3805" i="1"/>
  <c r="A314" i="1"/>
  <c r="A2558" i="1"/>
  <c r="A2833" i="1"/>
  <c r="A547" i="1"/>
  <c r="A1567" i="1"/>
  <c r="A3637" i="1"/>
  <c r="A3560" i="1"/>
  <c r="A1594" i="1"/>
  <c r="A332" i="1"/>
  <c r="A2756" i="1"/>
  <c r="A1244" i="1"/>
  <c r="A165" i="1"/>
  <c r="A303" i="1"/>
  <c r="A128" i="1"/>
  <c r="A607" i="1"/>
  <c r="A1365" i="1"/>
  <c r="A3749" i="1"/>
  <c r="A1297" i="1"/>
  <c r="A262" i="1"/>
  <c r="A1360" i="1"/>
  <c r="A2815" i="1"/>
  <c r="A838" i="1"/>
  <c r="A2430" i="1"/>
  <c r="A1269" i="1"/>
  <c r="A21" i="1"/>
  <c r="A3368" i="1"/>
  <c r="A2726" i="1"/>
  <c r="A3943" i="1"/>
  <c r="A767" i="1"/>
  <c r="A3642" i="1"/>
  <c r="A1356" i="1"/>
  <c r="A2853" i="1"/>
  <c r="A409" i="1"/>
  <c r="A3664" i="1"/>
  <c r="A789" i="1"/>
  <c r="A57" i="1"/>
  <c r="A3733" i="1"/>
  <c r="A3278" i="1"/>
  <c r="A512" i="1"/>
  <c r="A3633" i="1"/>
  <c r="A1110" i="1"/>
  <c r="A2700" i="1"/>
  <c r="A3228" i="1"/>
  <c r="A1038" i="1"/>
  <c r="A1279" i="1"/>
  <c r="A449" i="1"/>
  <c r="A2331" i="1"/>
  <c r="A1604" i="1"/>
  <c r="A296" i="1"/>
  <c r="A448" i="1"/>
  <c r="A1420" i="1"/>
  <c r="A2830" i="1"/>
  <c r="A2045" i="1"/>
  <c r="A3059" i="1"/>
  <c r="A576" i="1"/>
  <c r="A2392" i="1"/>
  <c r="A3928" i="1"/>
  <c r="A2989" i="1"/>
  <c r="A1199" i="1"/>
  <c r="A3159" i="1"/>
  <c r="A236" i="1"/>
  <c r="A3612" i="1"/>
  <c r="A886" i="1"/>
  <c r="A1412" i="1"/>
  <c r="A3519" i="1"/>
  <c r="A3858" i="1"/>
  <c r="A1122" i="1"/>
  <c r="A3899" i="1"/>
  <c r="A2262" i="1"/>
  <c r="A323" i="1"/>
  <c r="A2007" i="1"/>
  <c r="A3931" i="1"/>
  <c r="A2545" i="1"/>
  <c r="A3957" i="1"/>
  <c r="A3385" i="1"/>
  <c r="A3520" i="1"/>
  <c r="A1609" i="1"/>
  <c r="A917" i="1"/>
  <c r="A2766" i="1"/>
  <c r="A2449" i="1"/>
  <c r="A2511" i="1"/>
  <c r="A2008" i="1"/>
  <c r="A106" i="1"/>
  <c r="A2024" i="1"/>
  <c r="A2432" i="1"/>
  <c r="A227" i="1"/>
  <c r="A360" i="1"/>
  <c r="A718" i="1"/>
  <c r="A1076" i="1"/>
  <c r="A513" i="1"/>
  <c r="A154" i="1"/>
  <c r="A3859" i="1"/>
  <c r="A1437" i="1"/>
  <c r="A3588" i="1"/>
  <c r="A99" i="1"/>
  <c r="A3141" i="1"/>
  <c r="A3616" i="1"/>
  <c r="A1270" i="1"/>
  <c r="A1291" i="1"/>
  <c r="A3678" i="1"/>
  <c r="A92" i="1"/>
  <c r="A1225" i="1"/>
  <c r="A3651" i="1"/>
  <c r="A74" i="1"/>
  <c r="A1206" i="1"/>
  <c r="A1388" i="1"/>
  <c r="A3764" i="1"/>
  <c r="A3499" i="1"/>
  <c r="A1534" i="1"/>
  <c r="A542" i="1"/>
  <c r="A287" i="1"/>
  <c r="A478" i="1"/>
  <c r="A2569" i="1"/>
  <c r="A2741" i="1"/>
  <c r="A122" i="1"/>
  <c r="A1570" i="1"/>
  <c r="A3909" i="1"/>
  <c r="A1296" i="1"/>
  <c r="A3670" i="1"/>
  <c r="A2189" i="1"/>
  <c r="A1126" i="1"/>
  <c r="A760" i="1"/>
  <c r="A920" i="1"/>
  <c r="A1101" i="1"/>
  <c r="A205" i="1"/>
  <c r="A2179" i="1"/>
  <c r="A1283" i="1"/>
  <c r="A3763" i="1"/>
  <c r="A410" i="1"/>
  <c r="A1737" i="1"/>
  <c r="A1128" i="1"/>
  <c r="A354" i="1"/>
  <c r="A1985" i="1"/>
  <c r="A7" i="1"/>
  <c r="A592" i="1"/>
  <c r="A2849" i="1"/>
  <c r="A3553" i="1"/>
  <c r="A564" i="1"/>
  <c r="A2356" i="1"/>
  <c r="A501" i="1"/>
  <c r="A257" i="1"/>
  <c r="A2076" i="1"/>
  <c r="A856" i="1"/>
  <c r="A2680" i="1"/>
  <c r="A734" i="1"/>
  <c r="A783" i="1"/>
  <c r="A399" i="1"/>
  <c r="A208" i="1"/>
  <c r="A1469" i="1"/>
  <c r="A263" i="1"/>
  <c r="A1967" i="1"/>
  <c r="A694" i="1"/>
  <c r="A3123" i="1"/>
  <c r="A1885" i="1"/>
  <c r="A1960" i="1"/>
  <c r="A2936" i="1"/>
  <c r="A971" i="1"/>
  <c r="A923" i="1"/>
  <c r="A652" i="1"/>
  <c r="A779" i="1"/>
  <c r="A1715" i="1"/>
  <c r="A840" i="1"/>
  <c r="A1672" i="1"/>
  <c r="A1566" i="1"/>
  <c r="A2662" i="1"/>
  <c r="A2825" i="1"/>
  <c r="A3164" i="1"/>
  <c r="A1917" i="1"/>
  <c r="A1622" i="1"/>
  <c r="A2934" i="1"/>
  <c r="A3096" i="1"/>
  <c r="A1867" i="1"/>
  <c r="A3532" i="1"/>
  <c r="A684" i="1"/>
  <c r="A1441" i="1"/>
  <c r="A2053" i="1"/>
  <c r="A67" i="1"/>
  <c r="A3275" i="1"/>
  <c r="A2926" i="1"/>
  <c r="A1124" i="1"/>
  <c r="A1560" i="1"/>
  <c r="A124" i="1"/>
  <c r="A134" i="1"/>
  <c r="A1996" i="1"/>
  <c r="A3707" i="1"/>
  <c r="A416" i="1"/>
  <c r="A59" i="1"/>
  <c r="A2153" i="1"/>
  <c r="A2429" i="1"/>
  <c r="A2606" i="1"/>
  <c r="A3842" i="1"/>
  <c r="A3794" i="1"/>
  <c r="A183" i="1"/>
  <c r="A2390" i="1"/>
  <c r="A1065" i="1"/>
  <c r="A3541" i="1"/>
  <c r="A1280" i="1"/>
  <c r="A1883" i="1"/>
  <c r="A3898" i="1"/>
  <c r="A1147" i="1"/>
  <c r="A1161" i="1"/>
  <c r="A1117" i="1"/>
  <c r="A2296" i="1"/>
  <c r="A70" i="1"/>
  <c r="A3769" i="1"/>
  <c r="A3660" i="1"/>
  <c r="A1255" i="1"/>
  <c r="A2239" i="1"/>
  <c r="A3378" i="1"/>
  <c r="A1358" i="1"/>
  <c r="A1624" i="1"/>
  <c r="A2804" i="1"/>
  <c r="A2973" i="1"/>
  <c r="A1724" i="1"/>
  <c r="A3527" i="1"/>
  <c r="A902" i="1"/>
  <c r="A305" i="1"/>
  <c r="A1440" i="1"/>
  <c r="A3408" i="1"/>
  <c r="A2350" i="1"/>
  <c r="A288" i="1"/>
  <c r="A2764" i="1"/>
  <c r="A103" i="1"/>
  <c r="A1949" i="1"/>
  <c r="A3555" i="1"/>
  <c r="A2015" i="1"/>
  <c r="A984" i="1"/>
  <c r="A2411" i="1"/>
  <c r="A295" i="1"/>
  <c r="A2224" i="1"/>
  <c r="A1831" i="1"/>
  <c r="A2120" i="1"/>
  <c r="A2366" i="1"/>
  <c r="A2500" i="1"/>
  <c r="A2022" i="1"/>
  <c r="A468" i="1"/>
  <c r="A3656" i="1"/>
  <c r="A583" i="1"/>
  <c r="A135" i="1"/>
  <c r="A1380" i="1"/>
  <c r="A3100" i="1"/>
  <c r="A2751" i="1"/>
  <c r="A1229" i="1"/>
  <c r="A3559" i="1"/>
  <c r="A523" i="1"/>
  <c r="A2165" i="1"/>
  <c r="A1882" i="1"/>
  <c r="A3635" i="1"/>
  <c r="A3986" i="1"/>
  <c r="A2549" i="1"/>
  <c r="A3818" i="1"/>
  <c r="A2658" i="1"/>
  <c r="A2288" i="1"/>
  <c r="A3647" i="1"/>
  <c r="A3901" i="1"/>
  <c r="A1088" i="1"/>
  <c r="A786" i="1"/>
  <c r="A3905" i="1"/>
  <c r="A3012" i="1"/>
  <c r="A1936" i="1"/>
  <c r="A2881" i="1"/>
  <c r="A935" i="1"/>
  <c r="A3795" i="1"/>
  <c r="A83" i="1"/>
  <c r="A2706" i="1"/>
  <c r="A2453" i="1"/>
  <c r="A1924" i="1"/>
  <c r="A1596" i="1"/>
  <c r="A3335" i="1"/>
  <c r="A280" i="1"/>
  <c r="A3412" i="1"/>
  <c r="A2055" i="1"/>
  <c r="A49" i="1"/>
  <c r="A1768" i="1"/>
  <c r="A1717" i="1"/>
  <c r="A3988" i="1"/>
  <c r="A641" i="1"/>
  <c r="A3452" i="1"/>
  <c r="A3114" i="1"/>
  <c r="A3478" i="1"/>
  <c r="A3657" i="1"/>
  <c r="A2297" i="1"/>
  <c r="A3874" i="1"/>
  <c r="A485" i="1"/>
  <c r="A3508" i="1"/>
  <c r="A3944" i="1"/>
  <c r="A321" i="1"/>
  <c r="A3871" i="1"/>
  <c r="A1393" i="1"/>
  <c r="A2885" i="1"/>
  <c r="A2773" i="1"/>
  <c r="A963" i="1"/>
  <c r="A3720" i="1"/>
  <c r="A526" i="1"/>
  <c r="A1067" i="1"/>
  <c r="A1390" i="1"/>
  <c r="A1835" i="1"/>
  <c r="A841" i="1"/>
  <c r="A1066" i="1"/>
  <c r="A3097" i="1"/>
  <c r="A1381" i="1"/>
  <c r="A1070" i="1"/>
  <c r="A1040" i="1"/>
  <c r="A2330" i="1"/>
  <c r="A2586" i="1"/>
  <c r="A705" i="1"/>
  <c r="A2293" i="1"/>
  <c r="A2990" i="1"/>
  <c r="A3653" i="1"/>
  <c r="A1071" i="1"/>
  <c r="A2497" i="1"/>
  <c r="A2316" i="1"/>
  <c r="A1912" i="1"/>
  <c r="A3293" i="1"/>
  <c r="A2448" i="1"/>
  <c r="A1774" i="1"/>
  <c r="A3250" i="1"/>
  <c r="A706" i="1"/>
  <c r="A2829" i="1"/>
  <c r="A423" i="1"/>
  <c r="A3216" i="1"/>
  <c r="A1904" i="1"/>
  <c r="A1227" i="1"/>
  <c r="A2655" i="1"/>
  <c r="A3953" i="1"/>
  <c r="A3841" i="1"/>
  <c r="A3963" i="1"/>
  <c r="A3641" i="1"/>
  <c r="A3745" i="1"/>
  <c r="A324" i="1"/>
  <c r="A113" i="1"/>
  <c r="A3469" i="1"/>
  <c r="A3525" i="1"/>
  <c r="A3584" i="1"/>
  <c r="A3495" i="1"/>
  <c r="A1745" i="1"/>
  <c r="A339" i="1"/>
  <c r="A3337" i="1"/>
  <c r="A3727" i="1"/>
  <c r="A1922" i="1"/>
  <c r="A3581" i="1"/>
  <c r="A3492" i="1"/>
  <c r="A3694" i="1"/>
  <c r="A2915" i="1"/>
  <c r="A727" i="1"/>
  <c r="A3686" i="1"/>
  <c r="A878" i="1"/>
  <c r="A3853" i="1"/>
  <c r="A3646" i="1"/>
  <c r="A2451" i="1"/>
  <c r="A2886" i="1"/>
  <c r="A3424" i="1"/>
  <c r="A1989" i="1"/>
  <c r="A394" i="1"/>
  <c r="A3709" i="1"/>
  <c r="A3914" i="1"/>
  <c r="A3807" i="1"/>
  <c r="A3427" i="1"/>
  <c r="A3713" i="1"/>
  <c r="A2785" i="1"/>
  <c r="A2062" i="1"/>
  <c r="A1237" i="1"/>
  <c r="A132" i="1"/>
  <c r="A3726" i="1"/>
  <c r="A3285" i="1"/>
  <c r="A1198" i="1"/>
  <c r="A275" i="1"/>
  <c r="A71" i="1"/>
  <c r="A176" i="1"/>
  <c r="A3422" i="1"/>
  <c r="A3576" i="1"/>
  <c r="A1576" i="1"/>
  <c r="A2295" i="1"/>
  <c r="A3361" i="1"/>
  <c r="A687" i="1"/>
  <c r="A3505" i="1"/>
  <c r="A625" i="1"/>
  <c r="A2983" i="1"/>
  <c r="A159" i="1"/>
  <c r="A3921" i="1"/>
  <c r="A3875" i="1"/>
  <c r="A2034" i="1"/>
  <c r="A3561" i="1"/>
  <c r="A2093" i="1"/>
  <c r="A3270" i="1"/>
  <c r="A3266" i="1"/>
  <c r="A3390" i="1"/>
  <c r="A1656" i="1"/>
  <c r="A3648" i="1"/>
  <c r="A3772" i="1"/>
  <c r="A3583" i="1"/>
  <c r="A3821" i="1"/>
  <c r="A3288" i="1"/>
  <c r="A1113" i="1"/>
  <c r="A3283" i="1"/>
  <c r="A3866" i="1"/>
  <c r="A3415" i="1"/>
  <c r="A3556" i="1"/>
  <c r="A3411" i="1"/>
  <c r="A3336" i="1"/>
  <c r="A3501" i="1"/>
  <c r="A3383" i="1"/>
  <c r="A2130" i="1"/>
  <c r="A2835" i="1"/>
  <c r="A1092" i="1"/>
  <c r="A402" i="1"/>
  <c r="A404" i="1"/>
  <c r="A899" i="1"/>
  <c r="A3443" i="1"/>
  <c r="A1583" i="1"/>
  <c r="A3109" i="1"/>
  <c r="A3861" i="1"/>
  <c r="A3666" i="1"/>
  <c r="A3691" i="1"/>
  <c r="A3867" i="1"/>
  <c r="A2573" i="1"/>
  <c r="A3403" i="1"/>
  <c r="A3550" i="1"/>
  <c r="A2475" i="1"/>
  <c r="A3409" i="1"/>
  <c r="A3813" i="1"/>
  <c r="A3392" i="1"/>
  <c r="A393" i="1"/>
  <c r="A2538" i="1"/>
  <c r="A2537" i="1"/>
  <c r="A827" i="1"/>
  <c r="A3447" i="1"/>
  <c r="A1569" i="1"/>
  <c r="A3148" i="1"/>
  <c r="A3930" i="1"/>
  <c r="A832" i="1"/>
  <c r="A828" i="1"/>
  <c r="A3770" i="1"/>
  <c r="A1812" i="1"/>
  <c r="A3110" i="1"/>
  <c r="A2267" i="1"/>
  <c r="A3923" i="1"/>
  <c r="A3947" i="1"/>
  <c r="A2161" i="1"/>
  <c r="A3724" i="1"/>
  <c r="A2947" i="1"/>
  <c r="A3365" i="1"/>
  <c r="A3436" i="1"/>
  <c r="A1585" i="1"/>
  <c r="A1376" i="1"/>
  <c r="A1586" i="1"/>
  <c r="A1633" i="1"/>
  <c r="A2294" i="1"/>
  <c r="A3192" i="1"/>
  <c r="A572" i="1"/>
  <c r="A2664" i="1"/>
  <c r="A1850" i="1"/>
  <c r="A2259" i="1"/>
  <c r="A121" i="1"/>
  <c r="A2379" i="1"/>
  <c r="A1814" i="1"/>
  <c r="A3129" i="1"/>
  <c r="A938" i="1"/>
  <c r="A3906" i="1"/>
  <c r="A3604" i="1"/>
  <c r="A3744" i="1"/>
  <c r="A1037" i="1"/>
  <c r="A371" i="1"/>
  <c r="A3417" i="1"/>
  <c r="A3564" i="1"/>
  <c r="A1175" i="1"/>
  <c r="A2796" i="1"/>
  <c r="A391" i="1"/>
  <c r="A224" i="1"/>
  <c r="A138" i="1"/>
  <c r="A2481" i="1"/>
  <c r="A3463" i="1"/>
  <c r="A1354" i="1"/>
  <c r="A245" i="1"/>
  <c r="A139" i="1"/>
  <c r="A1210" i="1"/>
  <c r="A1299" i="1"/>
  <c r="A846" i="1"/>
  <c r="A269" i="1"/>
  <c r="A1792" i="1"/>
  <c r="A799" i="1"/>
  <c r="A2615" i="1"/>
  <c r="A2803" i="1"/>
  <c r="A3998" i="1"/>
  <c r="A248" i="1"/>
  <c r="A3879" i="1"/>
  <c r="A2049" i="1"/>
  <c r="A2088" i="1"/>
  <c r="A3399" i="1"/>
  <c r="A2229" i="1"/>
  <c r="A2383" i="1"/>
  <c r="A2227" i="1"/>
  <c r="A1943" i="1"/>
  <c r="A2652" i="1"/>
  <c r="A1410" i="1"/>
  <c r="A3536" i="1"/>
  <c r="A1794" i="1"/>
  <c r="A3102" i="1"/>
  <c r="A559" i="1"/>
  <c r="A944" i="1"/>
  <c r="A467" i="1"/>
  <c r="A866" i="1"/>
  <c r="A2711" i="1"/>
  <c r="A479" i="1"/>
  <c r="A2287" i="1"/>
  <c r="A352" i="1"/>
  <c r="A2813" i="1"/>
  <c r="A2081" i="1"/>
  <c r="A1921" i="1"/>
  <c r="A555" i="1"/>
  <c r="A3497" i="1"/>
  <c r="A3071" i="1"/>
  <c r="A1723" i="1"/>
  <c r="A974" i="1"/>
  <c r="A3480" i="1"/>
  <c r="A3449" i="1"/>
  <c r="A3586" i="1"/>
  <c r="A3094" i="1"/>
  <c r="A1743" i="1"/>
  <c r="A977" i="1"/>
  <c r="A1773" i="1"/>
  <c r="A2491" i="1"/>
  <c r="A3024" i="1"/>
  <c r="A976" i="1"/>
  <c r="A928" i="1"/>
  <c r="A2673" i="1"/>
  <c r="A427" i="1"/>
  <c r="A2110" i="1"/>
  <c r="A3405" i="1"/>
  <c r="A3232" i="1"/>
  <c r="A3003" i="1"/>
  <c r="A1815" i="1"/>
  <c r="A1099" i="1"/>
  <c r="A3163" i="1"/>
  <c r="A2324" i="1"/>
  <c r="A1204" i="1"/>
  <c r="A181" i="1"/>
  <c r="A2285" i="1"/>
  <c r="A2874" i="1"/>
  <c r="A1671" i="1"/>
  <c r="A3693" i="1"/>
  <c r="A770" i="1"/>
  <c r="A3135" i="1"/>
  <c r="A985" i="1"/>
  <c r="A428" i="1"/>
  <c r="A657" i="1"/>
  <c r="A62" i="1"/>
  <c r="A552" i="1"/>
  <c r="A1834" i="1"/>
  <c r="A2583" i="1"/>
  <c r="A3991" i="1"/>
  <c r="A18" i="1"/>
  <c r="A2509" i="1"/>
  <c r="A759" i="1"/>
  <c r="A2681" i="1"/>
  <c r="A2935" i="1"/>
  <c r="A2648" i="1"/>
  <c r="A2949" i="1"/>
  <c r="A562" i="1"/>
  <c r="A544" i="1"/>
  <c r="A3958" i="1"/>
  <c r="A1125" i="1"/>
  <c r="A1083" i="1"/>
  <c r="A1810" i="1"/>
  <c r="A1278" i="1"/>
  <c r="A502" i="1"/>
  <c r="A2671" i="1"/>
  <c r="A169" i="1"/>
  <c r="A1096" i="1"/>
  <c r="A499" i="1"/>
  <c r="A196" i="1"/>
  <c r="A3999" i="1"/>
  <c r="A1148" i="1"/>
  <c r="A1028" i="1"/>
  <c r="A42" i="1"/>
  <c r="A954" i="1"/>
  <c r="A3040" i="1"/>
  <c r="A2278" i="1"/>
  <c r="A1054" i="1"/>
  <c r="A816" i="1"/>
  <c r="A3910" i="1"/>
  <c r="A1824" i="1"/>
  <c r="A3796" i="1"/>
  <c r="A2375" i="1"/>
  <c r="A809" i="1"/>
  <c r="A788" i="1"/>
  <c r="A2407" i="1"/>
  <c r="A1142" i="1"/>
  <c r="A1852" i="1"/>
  <c r="A1102" i="1"/>
  <c r="A1109" i="1"/>
  <c r="A2348" i="1"/>
  <c r="A3855" i="1"/>
  <c r="A3162" i="1"/>
  <c r="A3981" i="1"/>
  <c r="A1221" i="1"/>
  <c r="A2676" i="1"/>
  <c r="A3577" i="1"/>
  <c r="A1023" i="1"/>
  <c r="A2858" i="1"/>
  <c r="A3289" i="1"/>
  <c r="A3284" i="1"/>
  <c r="A3308" i="1"/>
  <c r="A2477" i="1"/>
  <c r="A3169" i="1"/>
  <c r="A163" i="1"/>
  <c r="A624" i="1"/>
  <c r="A1159" i="1"/>
  <c r="A3346" i="1"/>
  <c r="A1573" i="1"/>
  <c r="A1765" i="1"/>
  <c r="A3819" i="1"/>
  <c r="A848" i="1"/>
  <c r="A968" i="1"/>
  <c r="A177" i="1"/>
  <c r="A563" i="1"/>
  <c r="A3511" i="1"/>
  <c r="A2552" i="1"/>
  <c r="A3147" i="1"/>
  <c r="A3515" i="1"/>
  <c r="A2098" i="1"/>
  <c r="A1716" i="1"/>
  <c r="A265" i="1"/>
  <c r="A780" i="1"/>
  <c r="A1937" i="1"/>
  <c r="A3217" i="1"/>
  <c r="A3458" i="1"/>
  <c r="A3535" i="1"/>
  <c r="A2367" i="1"/>
  <c r="A127" i="1"/>
  <c r="A420" i="1"/>
  <c r="A2159" i="1"/>
  <c r="A1549" i="1"/>
  <c r="A3414" i="1"/>
  <c r="A41" i="1"/>
  <c r="A403" i="1"/>
  <c r="A406" i="1"/>
  <c r="A3304" i="1"/>
  <c r="A3806" i="1"/>
  <c r="A801" i="1"/>
  <c r="A2607" i="1"/>
  <c r="A2699" i="1"/>
  <c r="A982" i="1"/>
  <c r="A364" i="1"/>
  <c r="A2826" i="1"/>
  <c r="A3781" i="1"/>
  <c r="A3962" i="1"/>
  <c r="A1689" i="1"/>
  <c r="A2639" i="1"/>
  <c r="A2365" i="1"/>
  <c r="A2723" i="1"/>
  <c r="A408" i="1"/>
  <c r="A2565" i="1"/>
  <c r="A1051" i="1"/>
  <c r="A1588" i="1"/>
  <c r="A1962" i="1"/>
  <c r="A1094" i="1"/>
  <c r="A1830" i="1"/>
  <c r="A1993" i="1"/>
  <c r="A2005" i="1"/>
  <c r="A3812" i="1"/>
  <c r="A2905" i="1"/>
  <c r="A2840" i="1"/>
  <c r="A2814" i="1"/>
  <c r="A1886" i="1"/>
  <c r="A1767" i="1"/>
  <c r="A2733" i="1"/>
  <c r="A1653" i="1"/>
  <c r="A3156" i="1"/>
  <c r="A2712" i="1"/>
  <c r="A466" i="1"/>
  <c r="A2298" i="1"/>
  <c r="A2028" i="1"/>
  <c r="A2190" i="1"/>
  <c r="A1497" i="1"/>
  <c r="A3706" i="1"/>
  <c r="A2614" i="1"/>
  <c r="A3379" i="1"/>
  <c r="A2659" i="1"/>
  <c r="A3010" i="1"/>
  <c r="A2976" i="1"/>
  <c r="A365" i="1"/>
  <c r="A1591" i="1"/>
  <c r="A1214" i="1"/>
  <c r="A3865" i="1"/>
  <c r="A3751" i="1"/>
  <c r="A997" i="1"/>
  <c r="A1858" i="1"/>
  <c r="A3700" i="1"/>
  <c r="A1954" i="1"/>
  <c r="A2108" i="1"/>
  <c r="A2750" i="1"/>
  <c r="A3695" i="1"/>
  <c r="A1718" i="1"/>
  <c r="A2786" i="1"/>
  <c r="A3802" i="1"/>
  <c r="A1966" i="1"/>
  <c r="A1252" i="1"/>
  <c r="A2996" i="1"/>
  <c r="A872" i="1"/>
  <c r="A2981" i="1"/>
  <c r="A470" i="1"/>
  <c r="A424" i="1"/>
  <c r="A3753" i="1"/>
  <c r="A3823" i="1"/>
  <c r="A3765" i="1"/>
  <c r="A2172" i="1"/>
  <c r="A3220" i="1"/>
  <c r="A3860" i="1"/>
  <c r="A3486" i="1"/>
  <c r="A382" i="1"/>
  <c r="A210" i="1"/>
  <c r="A439" i="1"/>
  <c r="A2158" i="1"/>
  <c r="A2399" i="1"/>
  <c r="A3580" i="1"/>
  <c r="A413" i="1"/>
  <c r="A1890" i="1"/>
  <c r="A2933" i="1"/>
  <c r="A1367" i="1"/>
  <c r="A1495" i="1"/>
  <c r="A1493" i="1"/>
  <c r="A2732" i="1"/>
  <c r="A3808" i="1"/>
  <c r="A1502" i="1"/>
  <c r="A1509" i="1"/>
  <c r="A1478" i="1"/>
  <c r="A768" i="1"/>
  <c r="A211" i="1"/>
  <c r="A359" i="1"/>
  <c r="A3407" i="1"/>
  <c r="A732" i="1"/>
  <c r="A398" i="1"/>
  <c r="A1524" i="1"/>
  <c r="A2898" i="1"/>
  <c r="A3730" i="1"/>
  <c r="A3558" i="1"/>
  <c r="A3677" i="1"/>
  <c r="A2967" i="1"/>
  <c r="A1699" i="1"/>
  <c r="A376" i="1"/>
  <c r="A1536" i="1"/>
  <c r="A2738" i="1"/>
  <c r="A571" i="1"/>
  <c r="A1580" i="1"/>
  <c r="A1526" i="1"/>
  <c r="A255" i="1"/>
  <c r="A536" i="1"/>
  <c r="A1449" i="1"/>
  <c r="A1504" i="1"/>
  <c r="A153" i="1"/>
  <c r="A728" i="1"/>
  <c r="A3342" i="1"/>
  <c r="A2997" i="1"/>
  <c r="A2768" i="1"/>
  <c r="A1490" i="1"/>
  <c r="A3490" i="1"/>
  <c r="A3602" i="1"/>
  <c r="A3887" i="1"/>
  <c r="A1052" i="1"/>
  <c r="A112" i="1"/>
  <c r="A2423" i="1"/>
  <c r="A2663" i="1"/>
  <c r="A2019" i="1"/>
  <c r="A1483" i="1"/>
  <c r="A3704" i="1"/>
  <c r="A344" i="1"/>
  <c r="A1012" i="1"/>
  <c r="A1487" i="1"/>
  <c r="A3562" i="1"/>
  <c r="A992" i="1"/>
  <c r="A2476" i="1"/>
  <c r="A3945" i="1"/>
  <c r="A2978" i="1"/>
  <c r="A1486" i="1"/>
  <c r="A2327" i="1"/>
  <c r="A1995" i="1"/>
  <c r="A125" i="1"/>
  <c r="A3994" i="1"/>
  <c r="A628" i="1"/>
  <c r="A289" i="1"/>
  <c r="A2260" i="1"/>
  <c r="A2322" i="1"/>
  <c r="A1801" i="1"/>
  <c r="A2124" i="1"/>
  <c r="A2009" i="1"/>
  <c r="A2869" i="1"/>
  <c r="A2454" i="1"/>
  <c r="A2873" i="1"/>
  <c r="A3402" i="1"/>
  <c r="A3437" i="1"/>
  <c r="A1357" i="1"/>
  <c r="A1039" i="1"/>
  <c r="A2846" i="1"/>
  <c r="A1443" i="1"/>
  <c r="A298" i="1"/>
  <c r="A1731" i="1"/>
  <c r="A209" i="1"/>
  <c r="A2085" i="1"/>
  <c r="A2" i="1"/>
  <c r="A1029" i="1"/>
  <c r="A3025" i="1"/>
  <c r="A2928" i="1"/>
  <c r="A867" i="1"/>
  <c r="A873" i="1"/>
  <c r="A230" i="1"/>
  <c r="A1955" i="1"/>
  <c r="A609" i="1"/>
  <c r="A1795" i="1"/>
  <c r="A2196" i="1"/>
  <c r="A2415" i="1"/>
  <c r="A1044" i="1"/>
  <c r="A3742" i="1"/>
  <c r="A919" i="1"/>
  <c r="A1195" i="1"/>
  <c r="A1031" i="1"/>
  <c r="A2402" i="1"/>
  <c r="A3201" i="1"/>
  <c r="A94" i="1"/>
  <c r="A1505" i="1"/>
  <c r="A858" i="1"/>
  <c r="A3711" i="1"/>
  <c r="A1920" i="1"/>
  <c r="A2525" i="1"/>
  <c r="A3498" i="1"/>
  <c r="A191" i="1"/>
  <c r="A1600" i="1"/>
  <c r="A2956" i="1"/>
  <c r="A1479" i="1"/>
  <c r="A1643" i="1"/>
  <c r="A1856" i="1"/>
  <c r="A52" i="1"/>
  <c r="A492" i="1"/>
  <c r="A1837" i="1"/>
  <c r="A1442" i="1"/>
  <c r="A3470" i="1"/>
  <c r="A1501" i="1"/>
  <c r="A1843" i="1"/>
  <c r="A724" i="1"/>
  <c r="A2550" i="1"/>
  <c r="A3585" i="1"/>
  <c r="A3019" i="1"/>
  <c r="A1545" i="1"/>
  <c r="A1516" i="1"/>
  <c r="A2942" i="1"/>
  <c r="A3786" i="1"/>
  <c r="A3567" i="1"/>
  <c r="A3537" i="1"/>
  <c r="A3464" i="1"/>
  <c r="A1446" i="1"/>
  <c r="A1781" i="1"/>
  <c r="A400" i="1"/>
  <c r="A1554" i="1"/>
  <c r="A2225" i="1"/>
  <c r="A957" i="1"/>
  <c r="A256" i="1"/>
  <c r="A1445" i="1"/>
  <c r="A1339" i="1"/>
  <c r="A1217" i="1"/>
  <c r="A1804" i="1"/>
  <c r="A1331" i="1"/>
  <c r="A3177" i="1"/>
  <c r="A3116" i="1"/>
  <c r="A496" i="1"/>
  <c r="A3242" i="1"/>
  <c r="A2104" i="1"/>
  <c r="A3281" i="1"/>
  <c r="A1313" i="1"/>
  <c r="A1149" i="1"/>
  <c r="A714" i="1"/>
  <c r="A671" i="1"/>
  <c r="A645" i="1"/>
  <c r="A719" i="1"/>
  <c r="A1207" i="1"/>
  <c r="A881" i="1"/>
  <c r="A294" i="1"/>
  <c r="A126" i="1"/>
  <c r="A2584" i="1"/>
  <c r="A3483" i="1"/>
  <c r="A1748" i="1"/>
  <c r="A150" i="1"/>
  <c r="A2381" i="1"/>
  <c r="A1979" i="1"/>
  <c r="A1191" i="1"/>
  <c r="A37" i="1"/>
  <c r="A2887" i="1"/>
  <c r="A2495" i="1"/>
  <c r="A2320" i="1"/>
  <c r="A330" i="1"/>
  <c r="A2371" i="1"/>
  <c r="A133" i="1"/>
  <c r="A3563" i="1"/>
  <c r="A2061" i="1"/>
  <c r="A1543" i="1"/>
  <c r="A1451" i="1"/>
  <c r="A1013" i="1"/>
  <c r="A2119" i="1"/>
  <c r="A1914" i="1"/>
  <c r="A3927" i="1"/>
  <c r="A3313" i="1"/>
  <c r="A3969" i="1"/>
  <c r="A1646" i="1"/>
  <c r="A188" i="1"/>
  <c r="A1664" i="1"/>
  <c r="A2790" i="1"/>
  <c r="A3692" i="1"/>
  <c r="A929" i="1"/>
  <c r="A1562" i="1"/>
  <c r="A1666" i="1"/>
  <c r="A3975" i="1"/>
  <c r="A3344" i="1"/>
  <c r="A282" i="1"/>
  <c r="A9" i="1"/>
  <c r="A1667" i="1"/>
  <c r="A3259" i="1"/>
  <c r="A3929" i="1"/>
  <c r="A701" i="1"/>
  <c r="A998" i="1"/>
  <c r="A1340" i="1"/>
  <c r="A3067" i="1"/>
  <c r="A1160" i="1"/>
  <c r="A8" i="1"/>
  <c r="A3348" i="1"/>
  <c r="A1663" i="1"/>
  <c r="A3429" i="1"/>
  <c r="A1474" i="1"/>
  <c r="A1361" i="1"/>
  <c r="A3833" i="1"/>
  <c r="A3919" i="1"/>
  <c r="A584" i="1"/>
  <c r="A2149" i="1"/>
  <c r="A2805" i="1"/>
  <c r="A2092" i="1"/>
  <c r="A1668" i="1"/>
  <c r="A1475" i="1"/>
  <c r="A316" i="1"/>
  <c r="A11" i="1"/>
  <c r="A1266" i="1"/>
  <c r="A235" i="1"/>
  <c r="A1575" i="1"/>
  <c r="A2446" i="1"/>
  <c r="A1248" i="1"/>
  <c r="A805" i="1"/>
  <c r="A3976" i="1"/>
  <c r="A913" i="1"/>
  <c r="A401" i="1"/>
  <c r="A570" i="1"/>
  <c r="A1893" i="1"/>
  <c r="A2002" i="1"/>
  <c r="A2370" i="1"/>
  <c r="A3291" i="1"/>
  <c r="A1593" i="1"/>
  <c r="A927" i="1"/>
  <c r="A1964" i="1"/>
  <c r="A2988" i="1"/>
  <c r="A692" i="1"/>
  <c r="A3060" i="1"/>
  <c r="A2827" i="1"/>
  <c r="A19" i="1"/>
  <c r="A868" i="1"/>
  <c r="A793" i="1"/>
  <c r="A162" i="1"/>
  <c r="A1974" i="1"/>
  <c r="A3061" i="1"/>
  <c r="A297" i="1"/>
  <c r="A1169" i="1"/>
  <c r="A3366" i="1"/>
  <c r="A368" i="1"/>
  <c r="A507" i="1"/>
  <c r="A2631" i="1"/>
  <c r="A351" i="1"/>
  <c r="A1990" i="1"/>
  <c r="A3234" i="1"/>
  <c r="A1001" i="1"/>
  <c r="A3273" i="1"/>
  <c r="A1533" i="1"/>
  <c r="A1233" i="1"/>
  <c r="A2321" i="1"/>
  <c r="A989" i="1"/>
  <c r="A2952" i="1"/>
  <c r="A2880" i="1"/>
  <c r="A3743" i="1"/>
  <c r="A1544" i="1"/>
  <c r="A488" i="1"/>
  <c r="A627" i="1"/>
  <c r="A1864" i="1"/>
  <c r="A660" i="1"/>
  <c r="A2467" i="1"/>
  <c r="A2472" i="1"/>
  <c r="A1963" i="1"/>
  <c r="A1692" i="1"/>
  <c r="A66" i="1"/>
  <c r="A2757" i="1"/>
  <c r="A1546" i="1"/>
  <c r="A3062" i="1"/>
  <c r="A3442" i="1"/>
  <c r="A1616" i="1"/>
  <c r="A1473" i="1"/>
  <c r="A2938" i="1"/>
  <c r="A267" i="1"/>
  <c r="A2059" i="1"/>
  <c r="A1002" i="1"/>
  <c r="A3374" i="1"/>
  <c r="A1550" i="1"/>
  <c r="A3854" i="1"/>
  <c r="A213" i="1"/>
  <c r="A2240" i="1"/>
  <c r="A3400" i="1"/>
  <c r="A1472" i="1"/>
  <c r="A3356" i="1"/>
  <c r="A203" i="1"/>
  <c r="A3784" i="1"/>
  <c r="A2362" i="1"/>
  <c r="A2023" i="1"/>
  <c r="A1859" i="1"/>
  <c r="A1413" i="1"/>
  <c r="A1640" i="1"/>
  <c r="A198" i="1"/>
  <c r="A2302" i="1"/>
  <c r="A1105" i="1"/>
  <c r="A158" i="1"/>
  <c r="A1234" i="1"/>
  <c r="A1435" i="1"/>
  <c r="A1771" i="1"/>
  <c r="A2871" i="1"/>
  <c r="A1520" i="1"/>
  <c r="A931" i="1"/>
  <c r="A1324" i="1"/>
  <c r="A1196" i="1"/>
  <c r="A1515" i="1"/>
  <c r="A1003" i="1"/>
  <c r="A3292" i="1"/>
  <c r="A3199" i="1"/>
  <c r="A3387" i="1"/>
  <c r="A3428" i="1"/>
  <c r="A239" i="1"/>
  <c r="A1089" i="1"/>
  <c r="A2940" i="1"/>
  <c r="A451" i="1"/>
  <c r="A807" i="1"/>
  <c r="A765" i="1"/>
  <c r="A1712" i="1"/>
  <c r="A2420" i="1"/>
  <c r="A1827" i="1"/>
  <c r="A1165" i="1"/>
  <c r="A3358" i="1"/>
  <c r="A3091" i="1"/>
  <c r="A1419" i="1"/>
  <c r="A980" i="1"/>
  <c r="A1705" i="1"/>
  <c r="A22" i="1"/>
  <c r="A3954" i="1"/>
  <c r="A1694" i="1"/>
  <c r="A972" i="1"/>
  <c r="A1944" i="1"/>
  <c r="A1833" i="1"/>
  <c r="A1747" i="1"/>
  <c r="A2499" i="1"/>
  <c r="A456" i="1"/>
  <c r="A1639" i="1"/>
  <c r="A578" i="1"/>
  <c r="A2532" i="1"/>
  <c r="A1079" i="1"/>
  <c r="A1819" i="1"/>
  <c r="A2647" i="1"/>
  <c r="A2954" i="1"/>
  <c r="A214" i="1"/>
  <c r="A1460" i="1"/>
  <c r="A1114" i="1"/>
  <c r="A1905" i="1"/>
  <c r="A611" i="1"/>
  <c r="A2195" i="1"/>
  <c r="A2505" i="1"/>
  <c r="A3611" i="1"/>
  <c r="A1458" i="1"/>
  <c r="A1623" i="1"/>
  <c r="A1489" i="1"/>
  <c r="A3597" i="1"/>
  <c r="A486" i="1"/>
  <c r="A1459" i="1"/>
  <c r="A993" i="1"/>
  <c r="A120" i="1"/>
  <c r="A1007" i="1"/>
  <c r="A2626" i="1"/>
  <c r="A2870" i="1"/>
  <c r="A281" i="1"/>
  <c r="A3106" i="1"/>
  <c r="A2724" i="1"/>
  <c r="A171" i="1"/>
  <c r="A46" i="1"/>
  <c r="A2051" i="1"/>
  <c r="A64" i="1"/>
  <c r="A1772" i="1"/>
  <c r="A1292" i="1"/>
  <c r="A108" i="1"/>
  <c r="A174" i="1"/>
  <c r="A1004" i="1"/>
  <c r="A346" i="1"/>
  <c r="A2029" i="1"/>
  <c r="A1153" i="1"/>
  <c r="A737" i="1"/>
  <c r="A1925" i="1"/>
  <c r="A1857" i="1"/>
  <c r="A2788" i="1"/>
  <c r="A2784" i="1"/>
  <c r="A2902" i="1"/>
  <c r="A2561" i="1"/>
  <c r="A994" i="1"/>
  <c r="A1992" i="1"/>
  <c r="A2272" i="1"/>
  <c r="A1309" i="1"/>
  <c r="A3674" i="1"/>
  <c r="A2612" i="1"/>
  <c r="A3970" i="1"/>
  <c r="A270" i="1"/>
  <c r="A347" i="1"/>
  <c r="A1143" i="1"/>
  <c r="A3190" i="1"/>
  <c r="A673" i="1"/>
  <c r="A1355" i="1"/>
  <c r="A2882" i="1"/>
  <c r="A3628" i="1"/>
  <c r="A3264" i="1"/>
  <c r="A2271" i="1"/>
  <c r="A758" i="1"/>
  <c r="A20" i="1"/>
  <c r="A606" i="1"/>
  <c r="A1525" i="1"/>
  <c r="A1763" i="1"/>
  <c r="A2146" i="1"/>
  <c r="A2771" i="1"/>
  <c r="A2630" i="1"/>
  <c r="A1373" i="1"/>
  <c r="A3710" i="1"/>
  <c r="A1235" i="1"/>
  <c r="A259" i="1"/>
  <c r="A2884" i="1"/>
  <c r="A3507" i="1"/>
  <c r="A349" i="1"/>
  <c r="A320" i="1"/>
  <c r="A2311" i="1"/>
  <c r="A925" i="1"/>
  <c r="A1055" i="1"/>
  <c r="A2347" i="1"/>
  <c r="A942" i="1"/>
  <c r="A1017" i="1"/>
  <c r="A1468" i="1"/>
  <c r="A3941" i="1"/>
  <c r="A2154" i="1"/>
  <c r="A2627" i="1"/>
  <c r="A3924" i="1"/>
  <c r="A3755" i="1"/>
  <c r="A2962" i="1"/>
  <c r="A2129" i="1"/>
  <c r="A936" i="1"/>
  <c r="A950" i="1"/>
  <c r="A1482" i="1"/>
  <c r="A2585" i="1"/>
  <c r="A3940" i="1"/>
  <c r="A1009" i="1"/>
  <c r="A2064" i="1"/>
  <c r="A325" i="1"/>
  <c r="A3688" i="1"/>
  <c r="A1552" i="1"/>
  <c r="A426" i="1"/>
  <c r="A3253" i="1"/>
  <c r="A1384" i="1"/>
  <c r="A1779" i="1"/>
  <c r="A795" i="1"/>
  <c r="A272" i="1"/>
  <c r="A2136" i="1"/>
  <c r="A1150" i="1"/>
  <c r="A1454" i="1"/>
  <c r="A3191" i="1"/>
  <c r="A1006" i="1"/>
  <c r="A3989" i="1"/>
  <c r="A1246" i="1"/>
  <c r="A3189" i="1"/>
  <c r="A2929" i="1"/>
  <c r="A378" i="1"/>
  <c r="A2358" i="1"/>
  <c r="A2634" i="1"/>
  <c r="A180" i="1"/>
  <c r="A2567" i="1"/>
  <c r="A1308" i="1"/>
  <c r="A663" i="1"/>
  <c r="A1317" i="1"/>
  <c r="A1888" i="1"/>
  <c r="A3864" i="1"/>
  <c r="A1592" i="1"/>
  <c r="A691" i="1"/>
  <c r="A1336" i="1"/>
  <c r="A829" i="1"/>
  <c r="A2930" i="1"/>
  <c r="A745" i="1"/>
  <c r="A876" i="1"/>
  <c r="A441" i="1"/>
  <c r="A798" i="1"/>
  <c r="A2501" i="1"/>
  <c r="A1635" i="1"/>
  <c r="A2937" i="1"/>
  <c r="A1342" i="1"/>
  <c r="A1264" i="1"/>
  <c r="A3310" i="1"/>
  <c r="A2589" i="1"/>
  <c r="A2703" i="1"/>
  <c r="A3" i="1"/>
  <c r="A3188" i="1"/>
  <c r="A306" i="1"/>
  <c r="A3182" i="1"/>
  <c r="A941" i="1"/>
  <c r="A901" i="1"/>
  <c r="A2984" i="1"/>
  <c r="A2282" i="1"/>
  <c r="A2753" i="1"/>
  <c r="A2401" i="1"/>
  <c r="A1425" i="1"/>
  <c r="A2863" i="1"/>
  <c r="A3130" i="1"/>
  <c r="A1032" i="1"/>
  <c r="A2878" i="1"/>
  <c r="A2888" i="1"/>
  <c r="A1327" i="1"/>
  <c r="A2450" i="1"/>
  <c r="A1046" i="1"/>
  <c r="A1005" i="1"/>
  <c r="A2228" i="1"/>
  <c r="A1305" i="1"/>
  <c r="A2301" i="1"/>
  <c r="A1242" i="1"/>
  <c r="A1319" i="1"/>
  <c r="A1335" i="1"/>
  <c r="A995" i="1"/>
  <c r="A557" i="1"/>
  <c r="A2782" i="1"/>
  <c r="A3774" i="1"/>
  <c r="A3139" i="1"/>
  <c r="A375" i="1"/>
  <c r="A1320" i="1"/>
  <c r="A1998" i="1"/>
  <c r="A3912" i="1"/>
  <c r="A1457" i="1"/>
  <c r="A3328" i="1"/>
  <c r="A2571" i="1"/>
  <c r="A2568" i="1"/>
  <c r="A2992" i="1"/>
  <c r="A1000" i="1"/>
  <c r="A3701" i="1"/>
  <c r="A2275" i="1"/>
  <c r="A3679" i="1"/>
  <c r="A3209" i="1"/>
  <c r="A3952" i="1"/>
  <c r="A238" i="1"/>
  <c r="A3255" i="1"/>
  <c r="A1010" i="1"/>
  <c r="A2248" i="1"/>
  <c r="A661" i="1"/>
  <c r="A1372" i="1"/>
  <c r="A2096" i="1"/>
  <c r="A1202" i="1"/>
  <c r="A1254" i="1"/>
  <c r="A2847" i="1"/>
  <c r="A1303" i="1"/>
  <c r="A1808" i="1"/>
  <c r="A1008" i="1"/>
  <c r="A3592" i="1"/>
  <c r="A3092" i="1"/>
  <c r="A2504" i="1"/>
  <c r="A12" i="1"/>
  <c r="A983" i="1"/>
  <c r="A3269" i="1"/>
  <c r="A2466" i="1"/>
  <c r="A2551" i="1"/>
  <c r="A582" i="1"/>
  <c r="A2740" i="1"/>
  <c r="A290" i="1"/>
  <c r="A3153" i="1"/>
  <c r="A818" i="1"/>
  <c r="A602" i="1"/>
  <c r="A1910" i="1"/>
  <c r="A234" i="1"/>
  <c r="A2822" i="1"/>
  <c r="A310" i="1"/>
  <c r="A1263" i="1"/>
  <c r="A1081" i="1"/>
  <c r="A2707" i="1"/>
  <c r="A326" i="1"/>
  <c r="A3314" i="1"/>
  <c r="A1805" i="1"/>
  <c r="A796" i="1"/>
  <c r="A2570" i="1"/>
  <c r="A3792" i="1"/>
  <c r="A2314" i="1"/>
  <c r="A2950" i="1"/>
  <c r="A882" i="1"/>
  <c r="A118" i="1"/>
  <c r="A1241" i="1"/>
  <c r="A1796" i="1"/>
  <c r="A15" i="1"/>
  <c r="A147" i="1"/>
  <c r="A690" i="1"/>
  <c r="A3621" i="1"/>
  <c r="A285" i="1"/>
  <c r="A3104" i="1"/>
  <c r="A1276" i="1"/>
  <c r="A1839" i="1"/>
  <c r="A2731" i="1"/>
  <c r="A38" i="1"/>
  <c r="A510" i="1"/>
  <c r="A3122" i="1"/>
  <c r="A1661" i="1"/>
  <c r="A1848" i="1"/>
  <c r="A1484" i="1"/>
  <c r="A2131" i="1"/>
  <c r="A168" i="1"/>
  <c r="A1788" i="1"/>
  <c r="A2776" i="1"/>
  <c r="A2632" i="1"/>
  <c r="A3272" i="1"/>
  <c r="A708" i="1"/>
  <c r="A2001" i="1"/>
  <c r="A1817" i="1"/>
  <c r="A1649" i="1"/>
  <c r="A1172" i="1"/>
  <c r="A111" i="1"/>
  <c r="A357" i="1"/>
  <c r="A3889" i="1"/>
  <c r="A1654" i="1"/>
  <c r="A3461" i="1"/>
  <c r="A2237" i="1"/>
  <c r="A3212" i="1"/>
  <c r="A1572" i="1"/>
  <c r="A1104" i="1"/>
  <c r="A450" i="1"/>
  <c r="A3138" i="1"/>
  <c r="A1185" i="1"/>
  <c r="A668" i="1"/>
  <c r="A568" i="1"/>
  <c r="A2920" i="1"/>
  <c r="A2912" i="1"/>
  <c r="A897" i="1"/>
  <c r="A2496" i="1"/>
  <c r="A445" i="1"/>
  <c r="A2734" i="1"/>
  <c r="A3734" i="1"/>
  <c r="A1908" i="1"/>
  <c r="A2806" i="1"/>
  <c r="A1742" i="1"/>
  <c r="A1783" i="1"/>
  <c r="A3904" i="1"/>
  <c r="A2089" i="1"/>
  <c r="A3467" i="1"/>
  <c r="A1610" i="1"/>
  <c r="A2582" i="1"/>
  <c r="A322" i="1"/>
  <c r="A787" i="1"/>
  <c r="A715" i="1"/>
  <c r="A3262" i="1"/>
  <c r="A1369" i="1"/>
  <c r="A362" i="1"/>
  <c r="A3324" i="1"/>
  <c r="A1709" i="1"/>
  <c r="A3307" i="1"/>
  <c r="A634" i="1"/>
  <c r="A3018" i="1"/>
  <c r="A3057" i="1"/>
  <c r="A3219" i="1"/>
  <c r="A3644" i="1"/>
  <c r="A2792" i="1"/>
  <c r="A1020" i="1"/>
  <c r="A2897" i="1"/>
  <c r="A3992" i="1"/>
  <c r="A3001" i="1"/>
  <c r="A1271" i="1"/>
  <c r="A3013" i="1"/>
  <c r="A1975" i="1"/>
  <c r="A3471" i="1"/>
  <c r="A1228" i="1"/>
  <c r="A2079" i="1"/>
  <c r="A3362" i="1"/>
  <c r="A1823" i="1"/>
  <c r="A2689" i="1"/>
  <c r="A3886" i="1"/>
  <c r="A2879" i="1"/>
  <c r="A2512" i="1"/>
  <c r="A3121" i="1"/>
  <c r="A2325" i="1"/>
  <c r="A2097" i="1"/>
  <c r="A123" i="1"/>
  <c r="A1587" i="1"/>
  <c r="A3946" i="1"/>
  <c r="A3618" i="1"/>
  <c r="A3667" i="1"/>
  <c r="A2384" i="1"/>
  <c r="A3227" i="1"/>
  <c r="A2428" i="1"/>
  <c r="A1480" i="1"/>
  <c r="A2489" i="1"/>
  <c r="A3544" i="1"/>
  <c r="A1729" i="1"/>
  <c r="A712" i="1"/>
  <c r="A2665" i="1"/>
  <c r="A2678" i="1"/>
  <c r="A1836" i="1"/>
  <c r="A2323" i="1"/>
  <c r="A2266" i="1"/>
  <c r="A2548" i="1"/>
  <c r="A1590" i="1"/>
  <c r="A2406" i="1"/>
  <c r="A2286" i="1"/>
  <c r="A1851" i="1"/>
  <c r="A2503" i="1"/>
  <c r="A3134" i="1"/>
  <c r="A934" i="1"/>
  <c r="A1077" i="1"/>
  <c r="A425" i="1"/>
  <c r="A2188" i="1"/>
  <c r="A2103" i="1"/>
  <c r="A2709" i="1"/>
  <c r="A1432" i="1"/>
  <c r="A2405" i="1"/>
  <c r="A3455" i="1"/>
  <c r="A2265" i="1"/>
  <c r="A504" i="1"/>
  <c r="A1178" i="1"/>
  <c r="A1062" i="1"/>
  <c r="A3689" i="1"/>
  <c r="A2385" i="1"/>
  <c r="A3837" i="1"/>
  <c r="A921" i="1"/>
  <c r="A2896" i="1"/>
  <c r="A2117" i="1"/>
  <c r="A212" i="1"/>
  <c r="A119" i="1"/>
  <c r="A2058" i="1"/>
  <c r="A601" i="1"/>
  <c r="A2618" i="1"/>
  <c r="A2440" i="1"/>
  <c r="A1260" i="1"/>
  <c r="A1820" i="1"/>
  <c r="A3712" i="1"/>
  <c r="A482" i="1"/>
  <c r="A1444" i="1"/>
  <c r="A1121" i="1"/>
  <c r="A3473" i="1"/>
  <c r="A1786" i="1"/>
  <c r="A3993" i="1"/>
  <c r="A3965" i="1"/>
  <c r="A1208" i="1"/>
  <c r="A861" i="1"/>
  <c r="A476" i="1"/>
  <c r="A3547" i="1"/>
  <c r="A1558" i="1"/>
  <c r="A3388" i="1"/>
  <c r="A3566" i="1"/>
  <c r="A837" i="1"/>
  <c r="A2319" i="1"/>
  <c r="A2580" i="1"/>
  <c r="A3468" i="1"/>
  <c r="A3572" i="1"/>
  <c r="A85" i="1"/>
  <c r="A1239" i="1"/>
  <c r="A1171" i="1"/>
  <c r="A2860" i="1"/>
  <c r="A3223" i="1"/>
  <c r="A1650" i="1"/>
  <c r="A3832" i="1"/>
  <c r="A2993" i="1"/>
  <c r="A2798" i="1"/>
  <c r="A1540" i="1"/>
  <c r="A2364" i="1"/>
  <c r="A1579" i="1"/>
  <c r="A1238" i="1"/>
  <c r="A29" i="1"/>
  <c r="A623" i="1"/>
  <c r="A676" i="1"/>
  <c r="A2400" i="1"/>
  <c r="A3441" i="1"/>
  <c r="A1532" i="1"/>
  <c r="A17" i="1"/>
  <c r="A3376" i="1"/>
  <c r="A312" i="1"/>
  <c r="A3684" i="1"/>
  <c r="A2403" i="1"/>
  <c r="A86" i="1"/>
  <c r="A301" i="1"/>
  <c r="A2393" i="1"/>
  <c r="A540" i="1"/>
  <c r="A1741" i="1"/>
  <c r="A604" i="1"/>
  <c r="A2408" i="1"/>
  <c r="A1947" i="1"/>
  <c r="A84" i="1"/>
  <c r="A95" i="1"/>
  <c r="A102" i="1"/>
  <c r="A3047" i="1"/>
  <c r="A1849" i="1"/>
  <c r="A79" i="1"/>
  <c r="A463" i="1"/>
  <c r="A2396" i="1"/>
  <c r="A3345" i="1"/>
  <c r="A2544" i="1"/>
  <c r="A3238" i="1"/>
  <c r="A3687" i="1"/>
  <c r="A3016" i="1"/>
  <c r="A2710" i="1"/>
  <c r="A356" i="1"/>
  <c r="A1751" i="1"/>
  <c r="A1470" i="1"/>
  <c r="A503" i="1"/>
  <c r="A3179" i="1"/>
  <c r="A3276" i="1"/>
  <c r="A1201" i="1"/>
  <c r="A2105" i="1"/>
  <c r="A5" i="1"/>
  <c r="A2769" i="1"/>
  <c r="A3907" i="1"/>
  <c r="A6" i="1"/>
  <c r="A594" i="1"/>
  <c r="A412" i="1"/>
  <c r="A279" i="1"/>
  <c r="A2943" i="1"/>
  <c r="A2004" i="1"/>
  <c r="A2669" i="1"/>
  <c r="A250" i="1"/>
  <c r="A1402" i="1"/>
  <c r="A331" i="1"/>
  <c r="A3491" i="1"/>
  <c r="A2629" i="1"/>
  <c r="A2683" i="1"/>
  <c r="A278" i="1"/>
  <c r="A1014" i="1"/>
  <c r="A2908" i="1"/>
  <c r="A800" i="1"/>
  <c r="A1911" i="1"/>
  <c r="A2531" i="1"/>
  <c r="A1179" i="1"/>
  <c r="A2745" i="1"/>
  <c r="A556" i="1"/>
  <c r="A3149" i="1"/>
  <c r="A741" i="1"/>
  <c r="A659" i="1"/>
  <c r="A889" i="1"/>
  <c r="A3729" i="1"/>
  <c r="A1589" i="1"/>
  <c r="A3393" i="1"/>
  <c r="A1785" i="1"/>
  <c r="A178" i="1"/>
  <c r="A742" i="1"/>
  <c r="A3152" i="1"/>
  <c r="A334" i="1"/>
  <c r="A1537" i="1"/>
  <c r="A3290" i="1"/>
  <c r="A345" i="1"/>
  <c r="A1907" i="1"/>
  <c r="A707" i="1"/>
  <c r="A794" i="1"/>
  <c r="A1154" i="1"/>
  <c r="A175" i="1"/>
  <c r="A529" i="1"/>
  <c r="A3485" i="1"/>
  <c r="A90" i="1"/>
  <c r="A2178" i="1"/>
  <c r="A567" i="1"/>
  <c r="A142" i="1"/>
  <c r="A1701" i="1"/>
  <c r="A2850" i="1"/>
  <c r="A218" i="1"/>
  <c r="A3682" i="1"/>
  <c r="A626" i="1"/>
  <c r="A3741" i="1"/>
  <c r="A2414" i="1"/>
  <c r="A2852" i="1"/>
  <c r="A3896" i="1"/>
  <c r="A2376" i="1"/>
  <c r="A3926" i="1"/>
  <c r="A3775" i="1"/>
  <c r="A3237" i="1"/>
  <c r="A1559" i="1"/>
  <c r="A2909" i="1"/>
  <c r="A3472" i="1"/>
  <c r="A1853" i="1"/>
  <c r="A757" i="1"/>
  <c r="A517" i="1"/>
  <c r="A2742" i="1"/>
  <c r="A3942" i="1"/>
  <c r="A2417" i="1"/>
  <c r="A3789" i="1"/>
  <c r="A822" i="1"/>
  <c r="A2163" i="1"/>
  <c r="A2183" i="1"/>
  <c r="A2309" i="1"/>
  <c r="A1531" i="1"/>
  <c r="A736" i="1"/>
  <c r="A930" i="1"/>
  <c r="A962" i="1"/>
  <c r="A532" i="1"/>
  <c r="A3136" i="1"/>
  <c r="A2839" i="1"/>
  <c r="A2834" i="1"/>
  <c r="A2759" i="1"/>
  <c r="D3456" i="1"/>
  <c r="D3801" i="1"/>
  <c r="D3418" i="1"/>
  <c r="D3652" i="1"/>
  <c r="D3370" i="1"/>
  <c r="D3876" i="1"/>
  <c r="D3850" i="1"/>
  <c r="D3603" i="1"/>
  <c r="D3791" i="1"/>
  <c r="D3479" i="1"/>
  <c r="D3680" i="1"/>
  <c r="D3737" i="1"/>
  <c r="D3522" i="1"/>
  <c r="D3938" i="1"/>
  <c r="D3916" i="1"/>
  <c r="D3722" i="1"/>
  <c r="D3984" i="1"/>
  <c r="D3843" i="1"/>
  <c r="D3450" i="1"/>
  <c r="D3950" i="1"/>
  <c r="D3935" i="1"/>
  <c r="D3721" i="1"/>
  <c r="D3728" i="1"/>
  <c r="D3636" i="1"/>
  <c r="D3825" i="1"/>
  <c r="D3877" i="1"/>
  <c r="D3771" i="1"/>
  <c r="D3982" i="1"/>
  <c r="D3661" i="1"/>
  <c r="D3835" i="1"/>
  <c r="D3451" i="1"/>
  <c r="D3416" i="1"/>
  <c r="D3814" i="1"/>
  <c r="D4001" i="1"/>
  <c r="D3475" i="1"/>
  <c r="D3433" i="1"/>
  <c r="D3353" i="1"/>
  <c r="D3739" i="1"/>
  <c r="D3347" i="1"/>
  <c r="D3983" i="1"/>
  <c r="D3933" i="1"/>
  <c r="D3798" i="1"/>
  <c r="D3780" i="1"/>
  <c r="D3754" i="1"/>
  <c r="D3609" i="1"/>
  <c r="D3610" i="1"/>
  <c r="D3625" i="1"/>
  <c r="D3482" i="1"/>
  <c r="D3367" i="1"/>
  <c r="D3645" i="1"/>
  <c r="D3785" i="1"/>
  <c r="D3340" i="1"/>
  <c r="D3883" i="1"/>
  <c r="D3380" i="1"/>
  <c r="D3357" i="1"/>
  <c r="D3964" i="1"/>
  <c r="D3530" i="1"/>
  <c r="D3384" i="1"/>
  <c r="D3364" i="1"/>
  <c r="D3683" i="1"/>
  <c r="D3389" i="1"/>
  <c r="D3549" i="1"/>
  <c r="D3698" i="1"/>
  <c r="D3961" i="1"/>
  <c r="D3355" i="1"/>
  <c r="D3574" i="1"/>
  <c r="D3531" i="1"/>
  <c r="D3675" i="1"/>
  <c r="D3827" i="1"/>
  <c r="D3740" i="1"/>
  <c r="D3959" i="1"/>
  <c r="D3830" i="1"/>
  <c r="D3590" i="1"/>
  <c r="D3750" i="1"/>
  <c r="D3487" i="1"/>
  <c r="D3510" i="1"/>
  <c r="D3690" i="1"/>
  <c r="D3596" i="1"/>
  <c r="D3432" i="1"/>
  <c r="D3543" i="1"/>
  <c r="D3369" i="1"/>
  <c r="D3533" i="1"/>
  <c r="D3681" i="1"/>
  <c r="D3868" i="1"/>
  <c r="D3381" i="1"/>
  <c r="D3702" i="1"/>
  <c r="D3360" i="1"/>
  <c r="D3973" i="1"/>
  <c r="D3598" i="1"/>
  <c r="D3731" i="1"/>
  <c r="D3665" i="1"/>
  <c r="D3820" i="1"/>
  <c r="D3723" i="1"/>
  <c r="D3623" i="1"/>
  <c r="D3884" i="1"/>
  <c r="D3587" i="1"/>
  <c r="D3845" i="1"/>
  <c r="D3517" i="1"/>
  <c r="D3816" i="1"/>
  <c r="D3373" i="1"/>
  <c r="D3685" i="1"/>
  <c r="D3568" i="1"/>
  <c r="D3817" i="1"/>
  <c r="D3699" i="1"/>
  <c r="D3593" i="1"/>
  <c r="D3600" i="1"/>
  <c r="D3579" i="1"/>
  <c r="D3354" i="1"/>
  <c r="D3460" i="1"/>
  <c r="D3334" i="1"/>
  <c r="D3669" i="1"/>
  <c r="D3932" i="1"/>
  <c r="D3752" i="1"/>
  <c r="D3569" i="1"/>
  <c r="D3514" i="1"/>
  <c r="D3831" i="1"/>
  <c r="D3333" i="1"/>
  <c r="D3551" i="1"/>
  <c r="D3839" i="1"/>
  <c r="D3717" i="1"/>
  <c r="D3465" i="1"/>
  <c r="D3500" i="1"/>
  <c r="D3539" i="1"/>
  <c r="D3426" i="1"/>
  <c r="D3425" i="1"/>
  <c r="D3453" i="1"/>
  <c r="D3634" i="1"/>
  <c r="D3503" i="1"/>
  <c r="D3828" i="1"/>
  <c r="D3419" i="1"/>
  <c r="D3557" i="1"/>
  <c r="D3908" i="1"/>
  <c r="D3571" i="1"/>
  <c r="D3595" i="1"/>
  <c r="D3663" i="1"/>
  <c r="D3573" i="1"/>
  <c r="D3631" i="1"/>
  <c r="D3893" i="1"/>
  <c r="D3630" i="1"/>
  <c r="D3902" i="1"/>
  <c r="D3538" i="1"/>
  <c r="D3951" i="1"/>
  <c r="D3548" i="1"/>
  <c r="D3872" i="1"/>
  <c r="D3804" i="1"/>
  <c r="D3488" i="1"/>
  <c r="D3782" i="1"/>
  <c r="D3936" i="1"/>
  <c r="D3718" i="1"/>
  <c r="D3619" i="1"/>
  <c r="D3790" i="1"/>
  <c r="D3847" i="1"/>
  <c r="D3862" i="1"/>
  <c r="D3917" i="1"/>
  <c r="D3735" i="1"/>
  <c r="D3748" i="1"/>
  <c r="D3671" i="1"/>
  <c r="D3880" i="1"/>
  <c r="D3971" i="1"/>
  <c r="D3431" i="1"/>
  <c r="D3980" i="1"/>
  <c r="D3526" i="1"/>
  <c r="D3627" i="1"/>
  <c r="D3570" i="1"/>
  <c r="D3838" i="1"/>
  <c r="D3658" i="1"/>
  <c r="D3939" i="1"/>
  <c r="D3518" i="1"/>
  <c r="D3614" i="1"/>
  <c r="D3756" i="1"/>
  <c r="D3481" i="1"/>
  <c r="D3803" i="1"/>
  <c r="D3873" i="1"/>
  <c r="D3617" i="1"/>
  <c r="D3391" i="1"/>
  <c r="D3493" i="1"/>
  <c r="D3878" i="1"/>
  <c r="D3371" i="1"/>
  <c r="D3776" i="1"/>
  <c r="D3626" i="1"/>
  <c r="D3552" i="1"/>
  <c r="D3766" i="1"/>
  <c r="D3987" i="1"/>
  <c r="D3890" i="1"/>
  <c r="D3643" i="1"/>
  <c r="D3915" i="1"/>
  <c r="D3811" i="1"/>
  <c r="D3339" i="1"/>
  <c r="D3849" i="1"/>
  <c r="D3761" i="1"/>
  <c r="D3897" i="1"/>
  <c r="D3629" i="1"/>
  <c r="D3768" i="1"/>
  <c r="D3506" i="1"/>
  <c r="D3521" i="1"/>
  <c r="D3894" i="1"/>
  <c r="D3632" i="1"/>
  <c r="D3554" i="1"/>
  <c r="D3911" i="1"/>
  <c r="D3810" i="1"/>
  <c r="D3672" i="1"/>
  <c r="D3440" i="1"/>
  <c r="D3767" i="1"/>
  <c r="D3955" i="1"/>
  <c r="D3494" i="1"/>
  <c r="D3439" i="1"/>
  <c r="D3377" i="1"/>
  <c r="D3545" i="1"/>
  <c r="D3608" i="1"/>
  <c r="D3844" i="1"/>
  <c r="D3881" i="1"/>
  <c r="D3386" i="1"/>
  <c r="D3542" i="1"/>
  <c r="D3714" i="1"/>
  <c r="D3834" i="1"/>
  <c r="D3375" i="1"/>
  <c r="D3406" i="1"/>
  <c r="D4000" i="1"/>
  <c r="D3787" i="1"/>
  <c r="D3445" i="1"/>
  <c r="D3783" i="1"/>
  <c r="D3589" i="1"/>
  <c r="D3985" i="1"/>
  <c r="D3885" i="1"/>
  <c r="D3696" i="1"/>
  <c r="D3673" i="1"/>
  <c r="D3922" i="1"/>
  <c r="D3401" i="1"/>
  <c r="D3725" i="1"/>
  <c r="D3639" i="1"/>
  <c r="D3396" i="1"/>
  <c r="D3826" i="1"/>
  <c r="D3599" i="1"/>
  <c r="D3654" i="1"/>
  <c r="D3575" i="1"/>
  <c r="D3809" i="1"/>
  <c r="D3434" i="1"/>
  <c r="D3778" i="1"/>
  <c r="D3777" i="1"/>
  <c r="D3960" i="1"/>
  <c r="D3349" i="1"/>
  <c r="D3462" i="1"/>
  <c r="D3523" i="1"/>
  <c r="D3410" i="1"/>
  <c r="D3848" i="1"/>
  <c r="D3863" i="1"/>
  <c r="D3398" i="1"/>
  <c r="D3516" i="1"/>
  <c r="D3996" i="1"/>
  <c r="D3870" i="1"/>
  <c r="D3948" i="1"/>
  <c r="D3719" i="1"/>
  <c r="D3779" i="1"/>
  <c r="D3773" i="1"/>
  <c r="D3430" i="1"/>
  <c r="D3857" i="1"/>
  <c r="D3972" i="1"/>
  <c r="D3435" i="1"/>
  <c r="D3477" i="1"/>
  <c r="D3613" i="1"/>
  <c r="D3605" i="1"/>
  <c r="D3489" i="1"/>
  <c r="D3524" i="1"/>
  <c r="D3977" i="1"/>
  <c r="D3937" i="1"/>
  <c r="D3895" i="1"/>
  <c r="D3395" i="1"/>
  <c r="D3997" i="1"/>
  <c r="D3655" i="1"/>
  <c r="D3476" i="1"/>
  <c r="D3738" i="1"/>
  <c r="D3882" i="1"/>
  <c r="D3793" i="1"/>
  <c r="D3341" i="1"/>
  <c r="D3502" i="1"/>
  <c r="D3662" i="1"/>
  <c r="D3732" i="1"/>
  <c r="D3565" i="1"/>
  <c r="D3474" i="1"/>
  <c r="D3438" i="1"/>
  <c r="D3891" i="1"/>
  <c r="D3578" i="1"/>
  <c r="D3363" i="1"/>
  <c r="D3496" i="1"/>
  <c r="D3697" i="1"/>
  <c r="D3591" i="1"/>
  <c r="D3352" i="1"/>
  <c r="D3359" i="1"/>
  <c r="D3760" i="1"/>
  <c r="D3668" i="1"/>
  <c r="D3759" i="1"/>
  <c r="D3504" i="1"/>
  <c r="D3338" i="1"/>
  <c r="D3622" i="1"/>
  <c r="D3640" i="1"/>
  <c r="D3903" i="1"/>
  <c r="D3351" i="1"/>
  <c r="D3949" i="1"/>
  <c r="D3350" i="1"/>
  <c r="D3420" i="1"/>
  <c r="D3457" i="1"/>
  <c r="D3601" i="1"/>
  <c r="D3459" i="1"/>
  <c r="D3649" i="1"/>
  <c r="D3757" i="1"/>
  <c r="D3372" i="1"/>
  <c r="D3466" i="1"/>
  <c r="D3582" i="1"/>
  <c r="D3705" i="1"/>
  <c r="D3638" i="1"/>
  <c r="D3800" i="1"/>
  <c r="D3659" i="1"/>
  <c r="D3851" i="1"/>
  <c r="D3956" i="1"/>
  <c r="D3918" i="1"/>
  <c r="D3715" i="1"/>
  <c r="D3716" i="1"/>
  <c r="D3824" i="1"/>
  <c r="D3747" i="1"/>
  <c r="D3829" i="1"/>
  <c r="D3534" i="1"/>
  <c r="D3484" i="1"/>
  <c r="D3606" i="1"/>
  <c r="D3869" i="1"/>
  <c r="D3404" i="1"/>
  <c r="D3546" i="1"/>
  <c r="D3607" i="1"/>
  <c r="D3512" i="1"/>
  <c r="D3509" i="1"/>
  <c r="D3454" i="1"/>
  <c r="D3423" i="1"/>
  <c r="D3421" i="1"/>
  <c r="D3650" i="1"/>
  <c r="D3594" i="1"/>
  <c r="D3446" i="1"/>
  <c r="D3974" i="1"/>
  <c r="D3978" i="1"/>
  <c r="D3900" i="1"/>
  <c r="D3979" i="1"/>
  <c r="D3968" i="1"/>
  <c r="D3990" i="1"/>
  <c r="D3892" i="1"/>
  <c r="D3822" i="1"/>
  <c r="D3840" i="1"/>
  <c r="D3846" i="1"/>
  <c r="D3758" i="1"/>
  <c r="D3615" i="1"/>
  <c r="D3736" i="1"/>
  <c r="D3394" i="1"/>
  <c r="D3620" i="1"/>
  <c r="D3920" i="1"/>
  <c r="D3676" i="1"/>
  <c r="D3703" i="1"/>
  <c r="D3995" i="1"/>
  <c r="D3888" i="1"/>
  <c r="D3788" i="1"/>
  <c r="D3746" i="1"/>
  <c r="D3852" i="1"/>
  <c r="D3444" i="1"/>
  <c r="D3397" i="1"/>
  <c r="D3624" i="1"/>
  <c r="D3913" i="1"/>
  <c r="D3815" i="1"/>
  <c r="D3513" i="1"/>
  <c r="D3934" i="1"/>
  <c r="D3799" i="1"/>
  <c r="D3856" i="1"/>
  <c r="D3528" i="1"/>
  <c r="D3967" i="1"/>
  <c r="D3925" i="1"/>
  <c r="D3540" i="1"/>
  <c r="D3448" i="1"/>
  <c r="D3382" i="1"/>
  <c r="D3797" i="1"/>
  <c r="D3413" i="1"/>
  <c r="D3966" i="1"/>
  <c r="D3708" i="1"/>
  <c r="D3836" i="1"/>
  <c r="D3343" i="1"/>
  <c r="D3529" i="1"/>
  <c r="D3762" i="1"/>
  <c r="D3805" i="1"/>
  <c r="D3637" i="1"/>
  <c r="D3560" i="1"/>
  <c r="D3749" i="1"/>
  <c r="D3368" i="1"/>
  <c r="D3943" i="1"/>
  <c r="D3642" i="1"/>
  <c r="D3664" i="1"/>
  <c r="D3733" i="1"/>
  <c r="D3633" i="1"/>
  <c r="D3928" i="1"/>
  <c r="D3612" i="1"/>
  <c r="D3519" i="1"/>
  <c r="D3858" i="1"/>
  <c r="D3899" i="1"/>
  <c r="D3931" i="1"/>
  <c r="D3957" i="1"/>
  <c r="D3385" i="1"/>
  <c r="D3520" i="1"/>
  <c r="D3859" i="1"/>
  <c r="D3588" i="1"/>
  <c r="D3616" i="1"/>
  <c r="D3678" i="1"/>
  <c r="D3651" i="1"/>
  <c r="D3764" i="1"/>
  <c r="D3499" i="1"/>
  <c r="D3909" i="1"/>
  <c r="D3670" i="1"/>
  <c r="D3763" i="1"/>
  <c r="D3553" i="1"/>
  <c r="D3532" i="1"/>
  <c r="D3707" i="1"/>
  <c r="D3842" i="1"/>
  <c r="D3794" i="1"/>
  <c r="D3541" i="1"/>
  <c r="D3898" i="1"/>
  <c r="D3769" i="1"/>
  <c r="D3660" i="1"/>
  <c r="D3378" i="1"/>
  <c r="D3527" i="1"/>
  <c r="D3408" i="1"/>
  <c r="D3555" i="1"/>
  <c r="D3656" i="1"/>
  <c r="D3559" i="1"/>
  <c r="D3635" i="1"/>
  <c r="D3986" i="1"/>
  <c r="D3818" i="1"/>
  <c r="D3647" i="1"/>
  <c r="D3901" i="1"/>
  <c r="D3905" i="1"/>
  <c r="D3795" i="1"/>
  <c r="D3335" i="1"/>
  <c r="D3412" i="1"/>
  <c r="D3988" i="1"/>
  <c r="D3452" i="1"/>
  <c r="D3478" i="1"/>
  <c r="D3657" i="1"/>
  <c r="D3874" i="1"/>
  <c r="D3508" i="1"/>
  <c r="D3944" i="1"/>
  <c r="D3871" i="1"/>
  <c r="D3720" i="1"/>
  <c r="D3653" i="1"/>
  <c r="D3953" i="1"/>
  <c r="D3841" i="1"/>
  <c r="D3963" i="1"/>
  <c r="D3641" i="1"/>
  <c r="D3745" i="1"/>
  <c r="D3469" i="1"/>
  <c r="D3525" i="1"/>
  <c r="D3584" i="1"/>
  <c r="D3495" i="1"/>
  <c r="D3337" i="1"/>
  <c r="D3727" i="1"/>
  <c r="D3581" i="1"/>
  <c r="D3492" i="1"/>
  <c r="D3694" i="1"/>
  <c r="D3686" i="1"/>
  <c r="D3853" i="1"/>
  <c r="D3646" i="1"/>
  <c r="D3424" i="1"/>
  <c r="D3709" i="1"/>
  <c r="D3914" i="1"/>
  <c r="D3807" i="1"/>
  <c r="D3427" i="1"/>
  <c r="D3713" i="1"/>
  <c r="D3726" i="1"/>
  <c r="D3422" i="1"/>
  <c r="D3576" i="1"/>
  <c r="D3361" i="1"/>
  <c r="D3505" i="1"/>
  <c r="D3921" i="1"/>
  <c r="D3875" i="1"/>
  <c r="D3561" i="1"/>
  <c r="D3390" i="1"/>
  <c r="D3648" i="1"/>
  <c r="D3772" i="1"/>
  <c r="D3583" i="1"/>
  <c r="D3821" i="1"/>
  <c r="D3866" i="1"/>
  <c r="D3415" i="1"/>
  <c r="D3556" i="1"/>
  <c r="D3411" i="1"/>
  <c r="D3336" i="1"/>
  <c r="D3501" i="1"/>
  <c r="D3383" i="1"/>
  <c r="D3443" i="1"/>
  <c r="D3861" i="1"/>
  <c r="D3666" i="1"/>
  <c r="D3691" i="1"/>
  <c r="D3867" i="1"/>
  <c r="D3403" i="1"/>
  <c r="D3550" i="1"/>
  <c r="D3409" i="1"/>
  <c r="D3813" i="1"/>
  <c r="D3392" i="1"/>
  <c r="D3447" i="1"/>
  <c r="D3930" i="1"/>
  <c r="D3770" i="1"/>
  <c r="D3923" i="1"/>
  <c r="D3947" i="1"/>
  <c r="D3724" i="1"/>
  <c r="D3365" i="1"/>
  <c r="D3436" i="1"/>
  <c r="D3906" i="1"/>
  <c r="D3604" i="1"/>
  <c r="D3744" i="1"/>
  <c r="D3417" i="1"/>
  <c r="D3564" i="1"/>
  <c r="D3463" i="1"/>
  <c r="D3998" i="1"/>
  <c r="D3879" i="1"/>
  <c r="D3399" i="1"/>
  <c r="D3536" i="1"/>
  <c r="D3497" i="1"/>
  <c r="D3480" i="1"/>
  <c r="D3449" i="1"/>
  <c r="D3586" i="1"/>
  <c r="D3405" i="1"/>
  <c r="D3693" i="1"/>
  <c r="D3991" i="1"/>
  <c r="D3958" i="1"/>
  <c r="D3999" i="1"/>
  <c r="D3910" i="1"/>
  <c r="D3796" i="1"/>
  <c r="D3855" i="1"/>
  <c r="D3981" i="1"/>
  <c r="D3577" i="1"/>
  <c r="D3346" i="1"/>
  <c r="D3819" i="1"/>
  <c r="D3511" i="1"/>
  <c r="D3515" i="1"/>
  <c r="D3458" i="1"/>
  <c r="D3535" i="1"/>
  <c r="D3414" i="1"/>
  <c r="D3806" i="1"/>
  <c r="D3781" i="1"/>
  <c r="D3962" i="1"/>
  <c r="D3812" i="1"/>
  <c r="D3706" i="1"/>
  <c r="D3379" i="1"/>
  <c r="D3865" i="1"/>
  <c r="D3751" i="1"/>
  <c r="D3700" i="1"/>
  <c r="D3695" i="1"/>
  <c r="D3802" i="1"/>
  <c r="D3753" i="1"/>
  <c r="D3823" i="1"/>
  <c r="D3765" i="1"/>
  <c r="D3860" i="1"/>
  <c r="D3486" i="1"/>
  <c r="D3580" i="1"/>
  <c r="D3808" i="1"/>
  <c r="D3407" i="1"/>
  <c r="D3730" i="1"/>
  <c r="D3558" i="1"/>
  <c r="D3677" i="1"/>
  <c r="D3342" i="1"/>
  <c r="D3490" i="1"/>
  <c r="D3602" i="1"/>
  <c r="D3887" i="1"/>
  <c r="D3704" i="1"/>
  <c r="D3562" i="1"/>
  <c r="D3945" i="1"/>
  <c r="D3994" i="1"/>
  <c r="D3402" i="1"/>
  <c r="D3437" i="1"/>
  <c r="D3742" i="1"/>
  <c r="D3711" i="1"/>
  <c r="D3498" i="1"/>
  <c r="D3470" i="1"/>
  <c r="D3585" i="1"/>
  <c r="D3786" i="1"/>
  <c r="D3567" i="1"/>
  <c r="D3537" i="1"/>
  <c r="D3464" i="1"/>
  <c r="D3483" i="1"/>
  <c r="D3563" i="1"/>
  <c r="D3927" i="1"/>
  <c r="D3969" i="1"/>
  <c r="D3692" i="1"/>
  <c r="D3975" i="1"/>
  <c r="D3344" i="1"/>
  <c r="D3929" i="1"/>
  <c r="D3348" i="1"/>
  <c r="D3429" i="1"/>
  <c r="D3833" i="1"/>
  <c r="D3919" i="1"/>
  <c r="D3976" i="1"/>
  <c r="D3366" i="1"/>
  <c r="D3743" i="1"/>
  <c r="D3442" i="1"/>
  <c r="D3374" i="1"/>
  <c r="D3854" i="1"/>
  <c r="D3400" i="1"/>
  <c r="D3356" i="1"/>
  <c r="D3784" i="1"/>
  <c r="D3387" i="1"/>
  <c r="D3428" i="1"/>
  <c r="D3358" i="1"/>
  <c r="D3954" i="1"/>
  <c r="D3611" i="1"/>
  <c r="D3597" i="1"/>
  <c r="D3674" i="1"/>
  <c r="D3970" i="1"/>
  <c r="D3628" i="1"/>
  <c r="D3710" i="1"/>
  <c r="D3507" i="1"/>
  <c r="D3941" i="1"/>
  <c r="D3924" i="1"/>
  <c r="D3755" i="1"/>
  <c r="D3940" i="1"/>
  <c r="D3688" i="1"/>
  <c r="D3989" i="1"/>
  <c r="D3864" i="1"/>
  <c r="D3774" i="1"/>
  <c r="D3912" i="1"/>
  <c r="D3701" i="1"/>
  <c r="D3679" i="1"/>
  <c r="D3952" i="1"/>
  <c r="D3592" i="1"/>
  <c r="D3792" i="1"/>
  <c r="D3621" i="1"/>
  <c r="D3889" i="1"/>
  <c r="D3461" i="1"/>
  <c r="D3734" i="1"/>
  <c r="D3904" i="1"/>
  <c r="D3467" i="1"/>
  <c r="D3644" i="1"/>
  <c r="D3992" i="1"/>
  <c r="D3471" i="1"/>
  <c r="D3362" i="1"/>
  <c r="D3886" i="1"/>
  <c r="D3946" i="1"/>
  <c r="D3618" i="1"/>
  <c r="D3667" i="1"/>
  <c r="D3544" i="1"/>
  <c r="D3455" i="1"/>
  <c r="D3689" i="1"/>
  <c r="D3837" i="1"/>
  <c r="D3712" i="1"/>
  <c r="D3473" i="1"/>
  <c r="D3993" i="1"/>
  <c r="D3965" i="1"/>
  <c r="D3547" i="1"/>
  <c r="D3388" i="1"/>
  <c r="D3566" i="1"/>
  <c r="D3468" i="1"/>
  <c r="D3572" i="1"/>
  <c r="D3832" i="1"/>
  <c r="D3441" i="1"/>
  <c r="D3376" i="1"/>
  <c r="D3684" i="1"/>
  <c r="D3345" i="1"/>
  <c r="D3687" i="1"/>
  <c r="D3907" i="1"/>
  <c r="D3491" i="1"/>
  <c r="D3729" i="1"/>
  <c r="D3393" i="1"/>
  <c r="D3485" i="1"/>
  <c r="D3682" i="1"/>
  <c r="D3741" i="1"/>
  <c r="D3896" i="1"/>
  <c r="D3926" i="1"/>
  <c r="D3775" i="1"/>
  <c r="D3472" i="1"/>
  <c r="D3942" i="1"/>
  <c r="D3789" i="1"/>
</calcChain>
</file>

<file path=xl/sharedStrings.xml><?xml version="1.0" encoding="utf-8"?>
<sst xmlns="http://schemas.openxmlformats.org/spreadsheetml/2006/main" count="3333" uniqueCount="3254">
  <si>
    <t>tweet</t>
  </si>
  <si>
    <t>sentimen</t>
  </si>
  <si>
    <t>Saya juga mau vouchee @gojekindonesia  https://twitter.com/FOODFESS2/status/1168007370867232769Â â€¦</t>
  </si>
  <si>
    <t>download gojek duluuu uwuwu</t>
  </si>
  <si>
    <t>Aminnn...#orderan goride mhn di lancar kan.all driver"kecuali yg pakai mod tuyul"</t>
  </si>
  <si>
    <t>Tq @gojekindonesia @golifeindonesia ðŸ–¤. Harusnya si bapak ini â­ 5.0.
Khusus daerah Bandung, kalau mau therapist bisa hubungin ke nomor yang ada di kartu. pic.twitter.com/5JMNmnmnHQ</t>
  </si>
  <si>
    <t>Semoga Twitter panjang umur. Berkomunikasi dengan penyedia jasa di Indonesia, never been this easy. I just mentioned once, langsung ditanggapi. @HaloBCA and @gojekindonesia @danawallet @BNICustomerCare fast response di Twitter. long live Twitter!</t>
  </si>
  <si>
    <t>Semoga di tahun yang baru ini, kita senantiasa ditunjukkan jalan yang lurus, jalan yang terbaik &amp; jalan yang menuntun kita semua ke pintu surga.
Selamat Tahun Baru Islam 1 Muharam 1441 H.
#IslamicNewYear #TahunBaruIslam #Muharram1441 #PastiAdaJalan pic.twitter.com/QpAbdmYZim</t>
  </si>
  <si>
    <t>Sejauh ini menurut saya UI paling nyaman dari app asli Indonesia itu punyanya @gojekindonesia .</t>
  </si>
  <si>
    <t>Thank you @gojekindonesia  pic.twitter.com/pbZBG8lkF7</t>
  </si>
  <si>
    <t>Hai, ada yang bisa kami bantu mengenai layanan Gojek? Terima kasih ^yun</t>
  </si>
  <si>
    <t>Full Week Feeling Great With You Guys @gojekindonesia @grabtaxiid Terima KasihðŸ˜ðŸ™ðŸŽ¹
.
TERIMA KASIH GOJEK N GRAB Driver For This Week ðŸ˜ŠðŸ¤—ðŸ™
Semoga Anda Sekalian dipenuhi Berkah yang Mau mengirim dengan Tulus , menghalauâ€¦  https://www.instagram.com/p/B12haXtlhCY/?igshid=1b3yeamv6mqm8Â â€¦</t>
  </si>
  <si>
    <t>Happy Sunday everyone â¤â¤
Minggu santai menjelang makan siang yuk lah di order GoFood powered by @gojekindonesia
Available ikan bakar/goreng Nila,Mas,Mujaer,Bawal dan Lele ðŸ½ðŸ½ðŸ˜‹ðŸ˜‹
" Ikan Bakar 86 Biduri Bulan " 
 https://gofood.link/u/rVY30Â </t>
  </si>
  <si>
    <t>You can donate via @gojekindonesia application to help those in need using BTS JUNGKOOK name @BTS_twt
@OneInAnARMY pic.twitter.com/L5pkLL2yqs</t>
  </si>
  <si>
    <t>Jogja terasa sangat indah pagi ini dengan MOTORANWAEOVO. Thankyou again, saingan nya  @gojekindonesia</t>
  </si>
  <si>
    <t>Satu kesuksesan pelatih adalah di saat pemain sudah bermain maksimal. Di kepelatihan itu sendiri bukan kalah menangnya.
Tetapi bagaimana pemain bermain semaksimal mungkin mengeluarkan kemampuannya untuk memenangkan pertandingan. Thx @gojekindonesia
#pastiadajalan #SeptemberCeria</t>
  </si>
  <si>
    <t>Engga sih, soalnya gua udah instal aplikasi @gojekindonesia dan @GrabID</t>
  </si>
  <si>
    <t>Tgl 28 kemaren baru d tf bpk 200rb, sekarang udah abis aja sisa 20rb d kantong, 16rb d gopay, mau gk mau harus hemat beberapa hari kedepan, untung ada promo potongan harga gofood @gojekindonesia sangat bersyukur sekali. ðŸ˜  pic.twitter.com/F5Ydj7KLVp</t>
  </si>
  <si>
    <t>Pasti selalu Ada jalannya tenang aja ye gak @gojekindonesia ?</t>
  </si>
  <si>
    <t>wkwkwk fakta 5 thn terakhir</t>
  </si>
  <si>
    <t>Ucapan "Selamat Pagi" dari abang gocar pun bisa bikin meleleh :v
@gojekindonesia</t>
  </si>
  <si>
    <t>dear @gojekindonesia ada ide baru nih buat ngatasin macet, biar penumpang sampai ketujuan dengan cepat ðŸ˜‚  https://twitter.com/techinsider/status/1167925530819268608Â â€¦</t>
  </si>
  <si>
    <t>Laper...
Ada yg mau beli'in? @gojekindonesia @GrabID</t>
  </si>
  <si>
    <t>Yaaa jam-jam krucuk. Makasiiiii mamang gojek! @gojekindonesia  pic.twitter.com/gcJIJHYP9z</t>
  </si>
  <si>
    <t>Bad marketing is a good marketing. Selamat, anda semua sudah terjaring oleh marketingnya @gojekindonesia ðŸ‘</t>
  </si>
  <si>
    <t>Hai, perihal tersebut kami sarankan Anda untuk melakukan perubahan nomor telepon pada akun Gojek Anda agar dapat login kembali. Untuk lebih lanjut silakan mengirimkan email beserta data Anda ke customerservice@go-jek.com...(1)</t>
  </si>
  <si>
    <t>Kalo mau Deket sekarang kan ada @gojekindonesia jadi apa aja bisa murah</t>
  </si>
  <si>
    <t>Totalitas banget sampe tasnya masih dipake di depan.</t>
  </si>
  <si>
    <t>dibulan september ini semoga @gojekindonesia dan @GrabID sparing promo ya</t>
  </si>
  <si>
    <t>Yang 24jam cuma @gojekindonesia bude  https://twitter.com/BudeSumiyati/status/1167842916611448832Â â€¦</t>
  </si>
  <si>
    <t>Oke kakmin. Cus dm ya</t>
  </si>
  <si>
    <t>Harapan ku esok hari, semoga gacor seperti tadi. @gojekindonesia heheu.</t>
  </si>
  <si>
    <t>@gojekindonesia min gojek adain promo diskon dong buat gofoodnya jangan mau kalah sama tetangga sebelah, pengguna setia gojek nih :( 
#PastiAdaJalan</t>
  </si>
  <si>
    <t>Kebiasaan pake gopay. Sekalinya gnti metode cash auto lupa. HELP @gojekindonesia ðŸ˜­</t>
  </si>
  <si>
    <t>indah dong yaa @gojekindonesia wkwkwkwkkwheheheheh</t>
  </si>
  <si>
    <t>Jaman sekarang kebutuhan apapun bisa sampe dirumah dalam waktu instan
Tinggal nunggu @GrabID atau @gojekindonesia bawa tukang cukur rambut kerumah aja nih</t>
  </si>
  <si>
    <t>Malam mingguan dirumah aja sama @dimasjumanji . Order @GrabID grab food susu shijack. Order @gojekindonesia  Gofood nasi goreng. Terus nonton ini. Perfect bikin jantungan sampe sekarang, nyesel kenapa baru ntn sekarang ðŸ˜…  https://twitter.com/ParasiteMovie/status/1161653708410822656Â â€¦</t>
  </si>
  <si>
    <t>Okee, siap</t>
  </si>
  <si>
    <t>Thanks @gojekindonesia  https://twitter.com/sandiuno/status/1167810317184684033Â â€¦</t>
  </si>
  <si>
    <t>Hai kak, kami senang dapat membantu kakak. Semoga PayLater bermanfaat dan menjadi pilihan untuk pembayaran pada saat melakukan pemesanan ya. Tks^rno</t>
  </si>
  <si>
    <t>Pake @gojekindonesia aja mbak</t>
  </si>
  <si>
    <t>Pardon me for being too excited karna baru tau ternyata-ternyatanya si Nadiem Makarim ini. Just go ahead, you have our back! @gojekindonesia</t>
  </si>
  <si>
    <t>Akhir-akhir ini saya punya hobi menanyai driver @gojekindonesia soal jumlah order, hitung-hitungan performa, tempat nongkrong favorit, pengalaman di-prank, dan hal-hal menarik lainnya...</t>
  </si>
  <si>
    <t>makasih @gojekindonesia duit jajan saya ditambahi
love gojek âœ¨ hwehehehe  pic.twitter.com/7i7VXJQ9zg</t>
  </si>
  <si>
    <t>Sungguh @gojekindonesia menjawab masalah paling krusial umat manusia: mager.
Tukang martabak 300 meter, tapi karena sudah malem, mager, lelah nanjak dan tidak ingin melawan hawa dingin, akhirnya pilih menitipkan amanat untuk membeli ke layanan go-food :)</t>
  </si>
  <si>
    <t>Aamiin</t>
  </si>
  <si>
    <t>:)))</t>
  </si>
  <si>
    <t>Katanya sih 1% saham. Semoga bisa naik ya jadi 1,5% atau 2%</t>
  </si>
  <si>
    <t>Bertamu ke rumah mas Syafri, Vice President Data Science @gojekindonesia
#syafribahar #datascience #gojekindonesia  https://www.instagram.com/p/B11MQVsHUjE/?igshid=14dwg9oorlmtgÂ â€¦</t>
  </si>
  <si>
    <t>Kan di @gojekindonesia ada pilihan "Pay later" jadi tanggal tua ga masalah dong. Ayo buruan download dan lakukan misinya biar dapat voucher go food.</t>
  </si>
  <si>
    <t>Hari gini bnyak promo go food dari @gojekindonesia masih makan indomie??</t>
  </si>
  <si>
    <t>Naik gocar aja yuk trs kita ptpt ongkosnya</t>
  </si>
  <si>
    <t>Yaudah aku dah dapet driver. Ganteng pula. Dapat promo pula. Ya nggak? @GrabID pic.twitter.com/TIFs41I8Zo</t>
  </si>
  <si>
    <t>Harusnya gausah bingung. Ada abang @gojekindonesia sama @GrabID yang bisa beliin ðŸ¤£ðŸ¤£ðŸ¤£ðŸ¤£ðŸ¤£ðŸ¤£</t>
  </si>
  <si>
    <t>Gils. Untung gw make @gojekindonesia</t>
  </si>
  <si>
    <t>Isi gopay eh dapet cashback pula mantapp nih @gojekindonesia</t>
  </si>
  <si>
    <t>tapi walaupun begitu boo mau terima kasih dgn @gojekindonesia karena sudah pernah mempertemukan boo dgn jodohnya.. #salamsatuaspal</t>
  </si>
  <si>
    <t>Halo @gojekindonesia @GrabID</t>
  </si>
  <si>
    <t>Dapet abang ojol baiik banget, semoga rejekinya lancar ya mas :) @gojekindonesia  pic.twitter.com/fjhOinC5YK</t>
  </si>
  <si>
    <t>Mantap jiwa
 http://www.transonlinewatch.com/uji-pakai-motor-listrik-kemenperin-gandeng-ojol/amp/Â â€¦</t>
  </si>
  <si>
    <t>Mantul min http://www.transonlinewatch.com/kontribusi-mitra-gojek-bagi-perekonomian-kota-balikpapan-capai-rp-423-m/Â â€¦</t>
  </si>
  <si>
    <t>Ayam saus mayonaisse , porsi besar bisa buat ber 2 ðŸ˜Š @FoodRevJakarta @jakarta_food @FoodNetwork @Jakarta_Kuliner @kulinerjakarta @gojekindonesia @gofoodindonesia @jakartafoodinfo @Giladiskon @gopayindonesia pic.twitter.com/dBvZBVUXqQ</t>
  </si>
  <si>
    <t>Customer Servicenya perusahaan Ojol itu suaranya empuk2 yaa kaya geprek Bensu. @gojekindonesia
@gojek24jam http://www.transonlinewatch.com/memaknai-customer-service-orientation-dari-profesi-ojek-online/Â â€¦</t>
  </si>
  <si>
    <t>Just for mehh, 
Seharian dikamar mo makan gofood mo makan gofood. Sekarang pun gofood. Kurang purrrfect ga ada kucing :(((
Thank u @gojekindonesia promopromo nya  pic.twitter.com/7KuGfbylhQ</t>
  </si>
  <si>
    <t>Lah iya kemarin gue jugaa.  Udah sampe verif nomer terus temen gue dateng , dia rebut hp gue sambil ngatain kasar si penipunya.  Terus langsung lapor @gojekindonesia  Dan langsung ditangani âœŒâœŒðŸ‘ mantep dah gojek luv yu</t>
  </si>
  <si>
    <t>Yang ku suka dari logo @gojekindonesia terbaru adalah: abang2nya helmnya pada baru jadi kalo di jalan ada jeglongan (re:polisi tidur) gak nutup sendiri sama kaitnya masih seret2 hahaha ðŸ¤£ðŸ¤£ðŸ¤£</t>
  </si>
  <si>
    <t>B aja gw tiap hr naik gojek @gojekindonesia happy2 aja.</t>
  </si>
  <si>
    <t>Betul bangett :")</t>
  </si>
  <si>
    <t>alhamdulillah ya akur @GrabID @gojekindonesia  pic.twitter.com/ZuUnsJ0bzc</t>
  </si>
  <si>
    <t>Penyelamat kaum deadwood di tanggal tua @TretanMuslim @gojekindonesia  pic.twitter.com/nBA0QL2yKZ</t>
  </si>
  <si>
    <t>MAKASIH BANYAK GOJEKðŸ™ðŸ™ðŸ™ @gojekindonesia  pic.twitter.com/2nJwTb5SUu</t>
  </si>
  <si>
    <t>Yuk dukung!  #SeptemberIssue
@hubdat151 @bptj151 @TransWatch @dpp_ado @dpc_oraski @Aliansi_ALIANDO @IndonesiaFkpo @kemenhub151 @BudiKaryaS @cctv_lampumerah @YLKI_ID @kemkominfo @GrabID @gojekindonesia @ILCtv1 @CNNIndonesia @OfficialiNewsTV @karniilyas @DishubDKI_JKT @lambeonlen pic.twitter.com/MPTZ7BoKbZ</t>
  </si>
  <si>
    <t>Tenang mas, masih ada @gojekindonesia</t>
  </si>
  <si>
    <t>mayan sis segini cuma 5rb, terima kasi @gojekindonesia  pic.twitter.com/X1WvKPiLsA</t>
  </si>
  <si>
    <t>An Ojek for every need
@gojekindonesia  https://twitter.com/lukmanabuyahya/status/1167272649942130689Â â€¦</t>
  </si>
  <si>
    <t>Lah ya emang harganya segitu masðŸ™„, mau murah naik goride aja</t>
  </si>
  <si>
    <t>Ntap gojek</t>
  </si>
  <si>
    <t>Lebih dari 1 juta driver Gojek siap layani transportasi, pesan antar makanan, kirim belanja dan banyak lagi kebutuhan kita semua! Lebih gampang lagi Top-Upnya gampang via SMS dan I-Banking Bank BJB @infobankbjb @gojekindonesia #tipsPRIMA</t>
  </si>
  <si>
    <t>Kegabutan yang haqiqi, muter2 naik goride gojek 4 kali utk dapetin cashback 10.000 ðŸ˜µ.
Thank you @gojekindonesia  pic.twitter.com/XyXMYKZov7</t>
  </si>
  <si>
    <t>PAHLAWAN DEVISA NEGARA</t>
  </si>
  <si>
    <t>bwahahha
berarti @gojekindonesia harus secepatnya buat Go-Cukur</t>
  </si>
  <si>
    <t>Gw cuma dpt 100.000 :(( tp alhamdulillah</t>
  </si>
  <si>
    <t>bukan masalah malas tp karna banyak potongan harga</t>
  </si>
  <si>
    <t>Heheh tengcu bapak uwu ðŸ’œ @gojekindonesia  pic.twitter.com/Lz0xs9ua9F</t>
  </si>
  <si>
    <t>Mantappp jiwaaa</t>
  </si>
  <si>
    <t>Setuju ðŸ˜‚</t>
  </si>
  <si>
    <t>Sudah min</t>
  </si>
  <si>
    <t>Pertama kali Install App Gojek langsung dapat voucher untuk gofood dan cuman bayar 10k, beginikah kehidupan Hedonisme itu min @gojekindonesia? ðŸ˜¬  pic.twitter.com/3lBNzLWWDG</t>
  </si>
  <si>
    <t>@gojekindonesia kasih apresiasi min âœŠ  https://twitter.com/sareeeyyy/status/1167422744192933889Â â€¦</t>
  </si>
  <si>
    <t>Udah order Taichannnya belom di @gojekindonesia  pic.twitter.com/nDF3T3kk3o</t>
  </si>
  <si>
    <t>nah kan, banyak pilihan di mariii haha</t>
  </si>
  <si>
    <t>Pada akhirnya barusan GoFood mas hahahaha ðŸ˜‚</t>
  </si>
  <si>
    <t>mungkin bisa ke platform sebelah a.k.a @gojekindonesia ðŸ˜›</t>
  </si>
  <si>
    <t>Ga perlu pusing kalau saldo GO-PAY sekarat karena bisa isi ulang kapan saja di ATM, Internet Banking, Mobile Banking dan loket PPOB OCBC-NISP terdekat @bankocbcnisp @gojekindonesia #tipsPRIMA</t>
  </si>
  <si>
    <t>Waahh kerennnðŸ‘</t>
  </si>
  <si>
    <t>Terimakasih @gojekindonesia, saldo saya yg hilang sdh kembali.</t>
  </si>
  <si>
    <t>Mantap @gojekindonesia jangan lupa untuk tetap @bahagiakanmitragojek</t>
  </si>
  <si>
    <t>@gojekindonesia tolong min dikasih bonus buat masnya  https://twitter.com/ryan_nus/status/1167695829496295430Â â€¦</t>
  </si>
  <si>
    <t>Berkat voucher gofood, makanku tidak nasi telor melulu! Thx @gojekindonesia</t>
  </si>
  <si>
    <t>Twitter please do your magicðŸ™
@gojekindonesia @gojektech @InfoDepokNews @askmenfess @tanya2rl</t>
  </si>
  <si>
    <t>Aplikasi pake @GrabID, yg gendong @gojekindonesia 
GO-GRAB  https://twitter.com/RoyKiyosi45/status/1167341617738469376Â â€¦</t>
  </si>
  <si>
    <t>Driver jempolan nih cc: @gojekindonesia  https://twitter.com/ryan_nus/status/1167695829496295430Â â€¦</t>
  </si>
  <si>
    <t>Sama sama</t>
  </si>
  <si>
    <t>Yoiiiii, 20rb cashbacknya</t>
  </si>
  <si>
    <t>Oke min</t>
  </si>
  <si>
    <t>#PastiAdaJalan banget min! Apalagi kalau pake motor GESITS ðŸ’ªðŸ¼</t>
  </si>
  <si>
    <t>Hi, we are happy to help solve your question. Hopefully PayLater is useful and becomes an option for payment when placing an order. Thanks^krn</t>
  </si>
  <si>
    <t>eh salah mention @gojekindonesia wkwkwk</t>
  </si>
  <si>
    <t>Hai kak, kami senang dapat membantu kakak. Semoga PayLater bermanfaat dan menjadi pilihan untuk pembayaran pada saat melakukan pemesanan ya. Tks^krn</t>
  </si>
  <si>
    <t>dear @gojekindonesia , nih mas dwi dikasih apresiasi donk</t>
  </si>
  <si>
    <t>Tetap santuy. @gojekindonesia  pic.twitter.com/xzdVILgOPs â€“ di Puncak Langkisau-Painan</t>
  </si>
  <si>
    <t>Ok thankyou penjelasannya:)</t>
  </si>
  <si>
    <t>Wow</t>
  </si>
  <si>
    <t>Hai Isti, untuk pengecekan pesanan layanan GoBox silakan buka menu GoBox terlebih dahulu kemudian pilih tanda jam di sebelah kanan atas. Terima kasih ^yun</t>
  </si>
  <si>
    <t>Oke deh gan</t>
  </si>
  <si>
    <t>Hai, terima kasih atas feedback yg diberikan dan akan kami teruskan ke tim kami untuk peningkatan layanan GO-JEK, jika ke depannya mengalami kendala yg sama silakan segera informasikan kami detail ordernya melalui DM ya.   ^yun</t>
  </si>
  <si>
    <t>@gojekindonesia tolong kami butuh Go Santet sekarang juga ðŸ¤£ðŸ¤£ðŸ¤£</t>
  </si>
  <si>
    <t>Ok sudah bisa min setelah di logout dan login lagi</t>
  </si>
  <si>
    <t>Direktur Angkutan Jalan Ditjen Perhubungan Darat Kemenhub, Ahmad Yani, menegaskan, aturan itu wajib dipatuhi semua aplikator penyedia layanan ojek online. 
@gojekindonesia @gojek24jam
#ojol #ojekonline</t>
  </si>
  <si>
    <t>Kementerian Perhubungan (Kemenhub) menerapkan tarif baru ojek online (ojol) di seluruh wilayah RI mulai Senin (2/9/2019). Penerapan tersebut ternyata tidak hanya berlaku untuk dua aplikator besar, yakni Grab dan Gojek 
#ojol @gojekindonesia</t>
  </si>
  <si>
    <t>terima kasih admin</t>
  </si>
  <si>
    <t>Sesuai aplikasi ya pak @gojekindonesia</t>
  </si>
  <si>
    <t>mimin gojek please do ur magic ðŸ™ðŸ¼</t>
  </si>
  <si>
    <t>Makasih ðŸ’œ</t>
  </si>
  <si>
    <t>sejauh ini sy masih setuju dgn arah perkembangan topik yg dibicarakan ðŸ¤£</t>
  </si>
  <si>
    <t>Hai Kevin, dapat kami informasikan untuk history pemesanan tidak dapat dilakukan penghapusan ya. Terima kasih ^yun</t>
  </si>
  <si>
    <t>Admin @gojekindonesia yg ganteng sy pengen tanya untuk mitra pengemudi gojek baru yg blum menerima sms pengambilan atribut bagaimana ya ? Padahal sdh 2 bln ini narik tanpa atribut. Makasih love you</t>
  </si>
  <si>
    <t>bantu tag @gojekindonesia</t>
  </si>
  <si>
    <t>tambah semangatnya teman driver @grabtaxiid @gojekindonesia semua, semoga berlimpah rejekinya malam ini aamiin ðŸ˜ŠðŸ˜ŠðŸ‘ðŸ‡®ðŸ‡©
#JakartaTangerang #HiburanRakyat #Sabtu31Agustus2019 #BismillahAlhamdulillah @ KAMPUS UNIJAâ€¦  https://www.instagram.com/p/B10cQCwpgfg/?igshid=qonqujxtepniÂ â€¦</t>
  </si>
  <si>
    <t>Ah, bagus ini... Trm ksh, Min.
Agak jauh, tapi okelah. Biar tertib dan rapi.
@gojekindonesia dan @GrabID Mnt tlg edukasi driver agar menurunkan sesuai lokasi ya...
Terima kasih ðŸ‘ https://twitter.com/mrtjakarta/status/1167670562275115009Â â€¦</t>
  </si>
  <si>
    <t>Contohnya traktir2 temen yang di-tag.....</t>
  </si>
  <si>
    <t>Pesan makan di @gojekindonesia 
Pesen minum di @GrabID 
Siipp</t>
  </si>
  <si>
    <t>Tolong bapa banyak2in amalnya syapatau dosa bapa segera diampuni ðŸ˜‹ðŸ˜‹</t>
  </si>
  <si>
    <t>Hai Wendy, silakan mengirimkan email ke driversupport@go-jek.com untuk info lebih lanjut. Tks ^yun</t>
  </si>
  <si>
    <t>Kereeen sih ini @gojekindonesia
@gojek24jam https://twitter.com/faktaojol/status/1167643240050200577Â â€¦</t>
  </si>
  <si>
    <t>Hai kak, kami dari Findaya partner Gojek yang menangani PayLater. Kami infokan kakak dpt melakukan pembayaran kapanpun sebelum atau saat jatuh tempo. Namun, jika kakak terlambat dlm melakukan pembayaran, PayLater akan dibekukan sementara waktu sampai adanya pelunasan. Tks^krn</t>
  </si>
  <si>
    <t>Amazon @amazon is interested to make #investment to @gojekindonesia #gojek https://twitter.com/businessinsider/status/1167594103187693576Â â€¦</t>
  </si>
  <si>
    <t>terima kasih @gojekindonesia meningkatkan perekenomian Balikpapan  pic.twitter.com/7SpZL0BRZx</t>
  </si>
  <si>
    <t>Naik semua naik aja asiiiiikkkðŸ˜‚ðŸ˜‚ðŸ˜‚ðŸ˜‚</t>
  </si>
  <si>
    <t>Please do your magic!!!!</t>
  </si>
  <si>
    <t>Hai Beti, untuk keluhan Anda sedang ditindaklanjuti oleh tim kami dengan nomor laporan 15457060. Mohon menunggu prosesnya. Terima kasih ^yun</t>
  </si>
  <si>
    <t>Ga ngerti lagi, gue cinta banget sama @gojekindonesia banyaaaak diskon nyaaaaa</t>
  </si>
  <si>
    <t>Mantap lah gojek</t>
  </si>
  <si>
    <t>Hai Alvin, kami sangat senang menerima kritik dan saran dari Anda, karena dapat membantu kami dalam menjaga kualitas pelayanan kami. Informasi yang Anda berikan akan kami sampaikan ke team kami sebagai perbaikan untuk ke depannya. Terima kasih^yun</t>
  </si>
  <si>
    <t>Keren! Kemaren nongkrong bareng sama @richbrian, skarang kopdar bareng sama Mr. LuhutðŸ‘</t>
  </si>
  <si>
    <t>Seru banget, tadi pagi kita konvoi bareng para Menteri naik motor listrik!
#PastiAdaJalan buat nyiptain dampak sosial yg positif di segala bidang, termasuk lingkungan. Semoga penggunaan kendaraan listrik bisa segera dilaksanakan, supaya Indonesia bersih udara dan hemat energi! pic.twitter.com/acLNTCH1D7</t>
  </si>
  <si>
    <t>huhu seneng bgt!!!! makasih @gojekindonesia @Poconggg https://twitter.com/hattamaulana07/status/1167598592585916417Â â€¦</t>
  </si>
  <si>
    <t>tq @gojekindonesia sering sering bikin promo y
-dari aku yang sering mondar-mandir naik gojek  https://twitter.com/JoshuaEAS/status/1167229247301156864Â â€¦</t>
  </si>
  <si>
    <t>Punyaa dong mas, saya dm yaa ðŸ˜‰</t>
  </si>
  <si>
    <t>bk whooper+cburger cm 17rb aja tengs @gojekindonesia  pic.twitter.com/Eo5Jm6GQTA</t>
  </si>
  <si>
    <t>Mau nambahin lg tp cape krn terlalu banyak bahagiaku krn gojek bulan ini tuh:( maturnuwun @gojekindonesia @golifeindonesia @gopayindonesia</t>
  </si>
  <si>
    <t>Nyelesaiin misi dpt go-pay 10.000, lalu 10rbnya ku pake buat go-daily beli aer galon jd cuma ngeluarin kocek sebesar 7.500 subhanallah dah, bersyukur bgt ampun. Trs beli koin webtoon cashback 100% kl bayar pake GO-PAY huhuuu gilaa ga sii @gojekindonesia @golifeindonesia pic.twitter.com/O8FXnWs5OU</t>
  </si>
  <si>
    <t>Lagi sueeneeeng pol sm @gojekindonesia dan @golifeindonesia. Sebagai anak kos yg suka ngehemat, aku seneng bgt sm gojek  bulan ini. 16x perjalanan cuma 9rb, 23x mesen makan dpt potongan 15rb cuma seharga 45rb, mesen go-auto dpt potongan jd cuma bayar 8rb huaaa bahagia pic.twitter.com/vm2ACRlWFp</t>
  </si>
  <si>
    <t>Sikat lah @gojekindonesia</t>
  </si>
  <si>
    <t>Kalau ada yang mudah kenapa pilih yang susah?
UMKM Jogja semakin Istimewa bersama @gojekindonesia
#gojek
#gofood
#goumkm
#gofoodinaja
#gojekindonesia
#jogjaistimewa pic.twitter.com/NCrJ2lCcqV</t>
  </si>
  <si>
    <t>Emang holy grail banget buat anak kos macam akutu, makasih @gojekindonesia  pic.twitter.com/c63f9M02Kj</t>
  </si>
  <si>
    <t>thank you!</t>
  </si>
  <si>
    <t>Sekarang enak, apa apa bisa beli pakai online.
Lapar setiap saat.
Haus setiap saat.
Ada solusi cepat.
Semua orang bisa jadi pengusaha.
Aplikasi online banyak membantu UMKM dalam mengembangkan usahanya.
Jogja Istimewa bersamaÂ @gojekindonesia  pic.twitter.com/uQDBZSZl6C</t>
  </si>
  <si>
    <t>Sesenang itu belanja di @sociolla_id . Diskon 50k, minimum belanja 200k. Terus bayar pakai  gopay @gojekindonesia cashback 20k. Kan hemat bangettt ðŸ¥°ðŸ¥°  pic.twitter.com/SCKnhnSH9I</t>
  </si>
  <si>
    <t>Hai Hida, bisa di informasikan nomor tlp, email, email dan alasannya melalui DM? Terima kasih^yni</t>
  </si>
  <si>
    <t>Nama Shamsubahrin Ismail viral di berbagai media massa Indonesia terkait pernyataannya mengenai @gojekindonesia. Pengusaha Malaysia itu memiliki segudang pengalaman di antaranya bisnis peternakan sapi, halal e-commerce, hingga pernah terlibat kasus hukum.
 https://katadata.co.id/berita/2019/08/29/bos-taksi-malaysia-rival-gojek-berbisnis-ternak-hingga-e-commerceÂ â€¦</t>
  </si>
  <si>
    <t>saya ikut dukung tarif ojol dinaikan pemerintah...kalo perlu lebih tinggi.
supaya ojek pangkalan bisa bersaing minimal soal tarif.</t>
  </si>
  <si>
    <t>Kalau lagi bingung mau beramal ke mana, coba manfaatin fitur Go-give-nya @gojekindonesia sungguh sangat membantu.</t>
  </si>
  <si>
    <t>ayo min @GrabID @gojekindonesia</t>
  </si>
  <si>
    <t>Driver ojol jg siap mengantarkan kebaikan anda customer
@gojekindonesia  pic.twitter.com/6ed6tUVqzi</t>
  </si>
  <si>
    <t>Ku harap thread ini berguma bagi kalian yang masih sering menanggap sampah plastik itu sepele, ayok kita tetap menjaga lingkungan kita, aku harap @gojekindonesia @GrabID bisa membaca thread ini</t>
  </si>
  <si>
    <t>Dengan begini @GrabID @gojekindonesia  atau ojol yang laen menjaga lingkungan, kenapa sih harus ojol? menurut saya ojol merupakan salah satu tempat yang paling bagus untuk mengkampanye kan CINTA LINGKUNGAN, dapat menyadarkan para pengguna atau sekitar untuk menjaga lingkungannya</t>
  </si>
  <si>
    <t>Halo @GrabID @gojekindonesia 
Dan semua ojol yang ada di indonesia, ini thread bukan untuk memberi tips ataupun thread cerita pengalaman horor ojol, thread ini buat OWNER ojol Untuk mengajak kalian promosiin CINTA LINGKUNGAN, ini saran dari saya.....(bukan bermaksud menggurui)</t>
  </si>
  <si>
    <t>Rejeki jabang bayi</t>
  </si>
  <si>
    <t>Terimakasih @gojekindonesia sy bisa makan 2 burger siang ini  pic.twitter.com/Um6LF8pkQF</t>
  </si>
  <si>
    <t>Makaciw bell ðŸ˜Š</t>
  </si>
  <si>
    <t>Beda @gojekindonesia (GoFood) dan @GrabID (GrabFood) di Lampung :
Saat order,
driver GoFood selalu telpon ke no ponsel untuk memastikan pesanan dan bertanya tujuan antar,
sedankan driver GrabFood hanya memastikan pesanan melalui aplikasi Grab dan tidak bertanya tujuan antar</t>
  </si>
  <si>
    <t>Hai kak Rika, sudah kami informasikan melalui DM ya. Terima kasih^krn</t>
  </si>
  <si>
    <t>Dan lupa tag gojeknya, thankyou neng!</t>
  </si>
  <si>
    <t>hallo @gojekindonesia apa bisa gofood dari seoul?</t>
  </si>
  <si>
    <t>Sudah saya dm, terima kasih ya.</t>
  </si>
  <si>
    <t>Silakan DM kami ya. Terima kasih ^yun</t>
  </si>
  <si>
    <t>Marketing yg hebatðŸ¤¡</t>
  </si>
  <si>
    <t>Gilaa. Auto ngangkot everyday</t>
  </si>
  <si>
    <t>Jujur kalo mama yang capek-capek bangun pagi masakin, terus nyiapin bekel buat aku sih ya kaleeeee aku lebih pilih gofood? Mau apakek bekelnya, home-made food is always the best. @gojekindonesia</t>
  </si>
  <si>
    <t>seems like @ovo_id lagi error, top up gak masuk, saldo gak bisa diliat, gak bisa order @GrabID @TokopediaCare
beralih ke @gojekindonesia @bukalapak aja dulu ah, karena hidup itu pilihan</t>
  </si>
  <si>
    <t>wadu nikmatnya gofood promo mulu @gojekindonesia ðŸ¥°</t>
  </si>
  <si>
    <t>Asal banyak promonya gpp</t>
  </si>
  <si>
    <t>Gais,.. Buat kalian semua yg Mager di wiken ini tapi pengen bgt makan @chicagodepok kalian bisa #gofoodinaja aplikasi dari @gojekindonesia
#kulinerdepok #kulinerjakarta #jagonyaayamgoreng pic.twitter.com/pt5ENCcA0E</t>
  </si>
  <si>
    <t>oke,ikutan daftar jd ojol ah,</t>
  </si>
  <si>
    <t>Hai, bisa di informasikan nomor ordernya melalui DM? Terima kasih^yni</t>
  </si>
  <si>
    <t>Udah dimaki2 semalem, tp minta bintang 5 dulu</t>
  </si>
  <si>
    <t>Go-points belum pernah dipake sejak gabung dari 5 tahun lalu. Sengaja dikumpulin krn belum genah jumlahnya. Tapi, sekarang Go-points sudah hampir punah. Diadakan lagi, dong, @gojekindonesia, Go-points-nya dgn hadiah-hadiah yg menarik, bukan free ride/kaos gojek doang.</t>
  </si>
  <si>
    <t>Terima kasih @gojekindonesia berkat kamu aku yg anak kos bisa makan enak tanpa harus bayar mahal ðŸ˜˜ðŸ˜˜ sering" bagi" vouchernya ya ðŸ¥°ðŸ¥°ðŸ¥°  pic.twitter.com/NMNNrUsGLv</t>
  </si>
  <si>
    <t>Masi banyak driver kurang ajar, ga ngechat apa2, pas di chat ga ngebales. Diapain ya enaknya biar jera driver kek gini? @gojekindonesia</t>
  </si>
  <si>
    <t>ini gimana ya akun gojek ibu saya tbtb gak terdaftar. kemarin log in gak bisa2 tbtb skrg coba log in lagi gak terdaftar. di akun itu ada saldo gopay lumayan banyak. udh telepon ke cs tp cs malah nyolot gak bantu sama sekali @gojekindonesia</t>
  </si>
  <si>
    <t>Langsung cashback mon???</t>
  </si>
  <si>
    <t>Kayaknya engga juga Wan. Pernah order di ciwalk ngga? Tau kan ya banyak banget driver yg udah kelar nganter mayan banyak juga yg nunggu orderan. Tp tiap order disitu, aku ga pernah dapet yg deket2 situ :))
Setuju banget, grab lebih oke dalam hal ini.</t>
  </si>
  <si>
    <t>Kayaknya memang banyak ya dek. Bikin kesalahpahaman antara customer sama driver. Padahal ga ada niat menyusahkan.</t>
  </si>
  <si>
    <t>@gojekindonesia haloo min, akun gojek saya ke banned sementara nih, jd gk bisa order go food nih, solusinya gimana min? Udah dari kemaren mention tp belum di respon :( makasih sebelumnya mimin</t>
  </si>
  <si>
    <t>Gofigure by @gojekindonesia &amp; Sharing Handry by @HandryGE , they're inspiring, share the real story &amp; history (lesson learned).</t>
  </si>
  <si>
    <t>@gojekindonesia maap mau tanya, sy kan driver bru daerah  http://tangerang.SyÂ  blm dapat atribut, klo mo ambil bisa di alsut atau hrus ke senayan. Trims.</t>
  </si>
  <si>
    <t>balik kos 
âŒ sangu dr bapak 
ðŸ’¯ sangu dr @GrabID @gojekindonesia  pic.twitter.com/eeAYDPwXES</t>
  </si>
  <si>
    <t>ðŸ‘¨bapa ojol ðŸ‘§ aku
*Pas dateng
ðŸ‘¨*Senyum ramah*
ðŸ‘§yaampun bapak maaf banget ya pak, tadi gak teliti ngecek pin dulu pas mau pesen
ðŸ‘¨iya nduk gapapa
ðŸ‘§yaampun pak maaf loh pak
ðŸ‘¨iyaa wes ndhuk, gapapa gapapa
Thx @gojek24jam @gojekindonesia  pic.twitter.com/VEOO29lx6E</t>
  </si>
  <si>
    <t>@gojekindonesia ini go ride nya brp x y
udh 2 x go ride blum kecapai juga  pic.twitter.com/bpSwnRM5Sg</t>
  </si>
  <si>
    <t>Maaf, gan
Setelah ditelusuri ternyata blm ketemu jg
&amp;
@gojekindonesia ðŸ˜ ðŸ˜ ðŸ˜ ðŸ˜ ðŸ˜ 
SUDAH DIAKTIFKAN KEMBALI ATAU BELUM AKUN DRIVER TERSEBUT ??!!!
JANGAN MENJADI BANGSAT TERHADAP ANAK BANGSA #Indonesia
APAKAH KETERLAMBATAN ADALAH SAMA DENGAN TIDAK SAMPAI ?!!!
TOLOL JANGAN DIPELIHARA https://twitter.com/andi_albarn/status/1167614143785910272Â â€¦</t>
  </si>
  <si>
    <t>Maaf, gan
Setelah ditelusuri ternyata blm ketemu jg
&amp;
@gojekindonesia ðŸ˜ ðŸ˜ ðŸ˜ ðŸ˜ ðŸ˜ 
SUDAH DIAKTIFKAN KEMBALI ATAU BELUM AKUN DRIVER TERSEBUT ??!!!
JANGAN MENJADI BANGSAT TERHADAP ANAK BANGSA #Indonesia
APAKAH KETERLAMBATAN ADALAH SAMA DENGAN TIDAK SAMPAI ?!!!
TOLOL JANGAN DIPELIHARA</t>
  </si>
  <si>
    <t>Hai Sani, bisa di informasikan nomor tlp dan email Anda melalui DM? Terima kasih^yni</t>
  </si>
  <si>
    <t>Pagi @gojekindonesia saya ingin lihat historical transaction pada tanggal 25 Agustus.
Belum sempet terscreenshoot &amp; di aplikasi sudah hilang. Saya cek email, struk transaksinya kol tidak diemail ya?
Mohon dibantu thanks</t>
  </si>
  <si>
    <t>@gojekindonesia mohon ini konsumen di bekukan akun'y....pagi2 sudah maen cancel dan mengakibatkan performa turun....ini opik bangsat....  pic.twitter.com/qAHKD3xVfS</t>
  </si>
  <si>
    <t>Please do your magic.. @gojekindonesia @uusbiasaaja @falla_adinda @kumparan @antaranews @detikcom @CNNIndonesia @okezonenews @radenrauf @aulmaulidiana @ https://twitter.com/yuniarayutyas/status/1167387194496962560Â â€¦</t>
  </si>
  <si>
    <t>Gu 
Kartu 3
Main twitter
Hp android
Pergi-pergi naik @gojekindonesia or @GrabID</t>
  </si>
  <si>
    <t>Sudah ku DM yah. Buru ya ka sy laper mau gofood ðŸ˜‚</t>
  </si>
  <si>
    <t>@gojekindonesia halo min, saya td pagi jam 7 baru tuntaskan misi gofood tapi kenapa rewardnya gak dapet ya?</t>
  </si>
  <si>
    <t>Logo baru insentif buat mitra driver kok juga ikut baru . kok selalu di pangkas ? . Apakah gojek rugi ? Kalah saing ?</t>
  </si>
  <si>
    <t>Go-jek donggg.
1. Buatan Indonesia tentunya.
2. Banyak promo &amp; diskon.
3. Nga tau, nyaman aja pakai go-jek.
@gojekindonesia ðŸ˜‚</t>
  </si>
  <si>
    <t>Bahagia itu ketika :
Dapet notif chat dari doi âŒ
Dapet notif voucher diskon dari @gojekindonesia âœ”  pic.twitter.com/1kyK6RMR1L</t>
  </si>
  <si>
    <t>Manjain kejombloan ah, order makan lewat @gojekindonesia misalnya</t>
  </si>
  <si>
    <t>Makasih indaahhh
Bantu tag ke @gojekindonesia @askmenfess @tubbirfess @awkarin @ semuanyaaaaaa jugaaaa</t>
  </si>
  <si>
    <t>@gojekindonesia pagi min, saya mau complain semalam 30/08/2019 20.53 waktu gopay payday saya beli kopi di kopi janji jiwa gading festival cashback 50% tapi sampai sekarang cashbacknya belum masuk itu gimana ya?  pic.twitter.com/dMEbVGHfMK</t>
  </si>
  <si>
    <t>@gojekindonesia hi admin, mo nanya voucher 15k dapet 23 yg bayar 45k doang. Kenapa ya kalo dipake cuma kena disc 11k? Min order udah 25k. ðŸ¤”</t>
  </si>
  <si>
    <t>Hai Fan, silakan buka menu orders kemudian pilih nomor orders dan silakan berikan rating sesuai dengan pelayanan yang Anda dapatkan. Terima kasih ^yun</t>
  </si>
  <si>
    <t>Hai Wulan, untuk info lebih lanjut mengenai paylater silakan mengirimkan email ke support@findaya.com ya. Terima kasih ^yun</t>
  </si>
  <si>
    <t>@gojekindonesia mau kasih bapaknya bintang 5 tapi halaman raringnya malah ke close gimana dong :(  pic.twitter.com/XZKpcmXJw9</t>
  </si>
  <si>
    <t>@gojekindonesia Pagi Min, mau tanya account gojek saya knp di block ya. Padahal sekalipun blm pernah pakai layanannya (gmn mau pakai lah di block dr awal bikin accountnya juga).</t>
  </si>
  <si>
    <t>Hai, silakan mengirimkan email ke csgo-life@go-jek.com ya untuk info lebih lanjut. Terima kasih ^yun</t>
  </si>
  <si>
    <t>@gojekindonesia semoga cepettt ketemu ya mbakðŸ™ðŸ™</t>
  </si>
  <si>
    <t>@gojekindonesia  https://twitter.com/yuniarayutyas/status/1167387194496962560Â â€¦</t>
  </si>
  <si>
    <t>Cc: @gojekindonesia .. Mgkin bs bantu bro @AttaHalilintar temukan bapak ini?</t>
  </si>
  <si>
    <t>@gojekindonesia maaf min mau nanya apakah bener ini nomor dari gojek ?+62211500360</t>
  </si>
  <si>
    <t>pesen makan pake gofood ngojek pake grab bike, adil kan ? @gojekindonesia @GrabID</t>
  </si>
  <si>
    <t>@gojekindonesia @JDid knapa ga dapat Cashback ya??apakah ada kuota??krn baru 1x trx? pic.twitter.com/K6lp9V9nG3</t>
  </si>
  <si>
    <t>Mungkin @gofoodindonesia @gojekindonesia pikir kalau mereka udah punya hubungan emosional sama customernya lebih deket dari siapapun</t>
  </si>
  <si>
    <t>kenapa @gojekindonesia ga ada opsi pake authenticator apps buat 2FA?</t>
  </si>
  <si>
    <t>Hai, agar dapat ditindaklanjuti mohon informasikan nomor telepon Anda yang terdaftar serta alasan Anda untuk hapus akun Gojek melalui DM ya. Tks^fzy</t>
  </si>
  <si>
    <t>Sama seperti saya yg katanya menang hadiah Gopay dari @gojekindonesia sekian juta, saldo gopay saya juga ludes, lalu ini bagaimana dgn respon dari Gojek dgn maraknya penipuan seperti ini dan juga SOLUSInya, saya sudah rugi banyak sekali, apakah semua saldo saya bisa kembali/tidak</t>
  </si>
  <si>
    <t>@gojekindonesia selamat pagi min, kok fitur gopaylater saya mendadak tidak ada ya min mhn penjelasan nya ðŸ™  pic.twitter.com/V87BwoeJEc</t>
  </si>
  <si>
    <t>@gojekindonesia saya ingin menonaktifkan email saya yang terkait dg akun gojek dengan gmail fuad.rosyadi48@gmail.com</t>
  </si>
  <si>
    <t>@gojekindonesia assalamualaikum, saya tadi baru saja melakukan pengisian gopay, cuman saya saya dipengisian no harusnya di isi ke no 082188736669 tetapi tertulis dan terisi ke no 082188736666 .. apakah saldo saya bisa dikembalika?</t>
  </si>
  <si>
    <t>Gakuat liat bapanyaaaðŸ˜­ semoga diganti dan dapat yg lbh ya paa. Aamiin. @gojekindonesia</t>
  </si>
  <si>
    <t>pakai @GrabID atau @gojekindonesia . Tinggal mana yg sampai ke rumah duluan. Cuma yang berani berjuang yg bisa dapetin.</t>
  </si>
  <si>
    <t>Cc @gojekindonesia lo harus ngertiin apa itu keseimbangan biar armada mu tenang tanpa tekanan  https://twitter.com/Go_Jagijug/status/1167380202017546241Â â€¦</t>
  </si>
  <si>
    <t>@gojekindonesia berapa lama pendaftaran merchant GoFood diproses? Sudah hampir dua Minggu belum ada balasan email, sementara rekan kami dr merchant lain setelah 3 hari sudah dapat email balasan dr GoFood</t>
  </si>
  <si>
    <t>.@gojekindonesia ngeselin banget
tapi udah terlanjur di-update
:|  pic.twitter.com/yCsQjkeeAi</t>
  </si>
  <si>
    <t>Om @gojekindonesia  kue kering ijo begitu ada ga di go food ?</t>
  </si>
  <si>
    <t>gue akun goride malah dpetnya gosend terus dr siang ampe malem..asal penglarisnya gosend terus aja dh tuh ampe malem dikasih send terusðŸ˜‚</t>
  </si>
  <si>
    <t>@gojekindonesia kalo ada cyber jek, nih kesempatan buat lu cari nama  https://twitter.com/lambe_ojol/status/1167343382449930241Â â€¦</t>
  </si>
  <si>
    <t>Suwun banget kangge mas Dwi driver Gojek (Magelang/Jogja ya) , sudah ikhlas dorong motorku begitu jauhnya ðŸ™ @gojekindonesia @InfoCegatanJgja pic.twitter.com/tWNiI5RTTP</t>
  </si>
  <si>
    <t>@gojekindonesia  https://twitter.com/annisawdya/status/1167113014442545152Â â€¦</t>
  </si>
  <si>
    <t>@gojekindonesia @gojektech https://twitter.com/yuniarayutyas/status/1167387194496962560Â â€¦</t>
  </si>
  <si>
    <t>thankyou bil motivasinya! kalo kata @gojekindonesia #pastiadajalan</t>
  </si>
  <si>
    <t>Kurang apa aku?
Demi abang go-food @gojekindonesia ku rela ngampet pup setengah jam
Berat loh pak saya, lebih berat dari menahan api cemburu 
ðŸ˜”</t>
  </si>
  <si>
    <t>hi @gojekindonesia tolong di bantu</t>
  </si>
  <si>
    <t>@gojekindonesia min saya mau tanya kan gopay later saya baru pake bulan ini, kenapa kena cas nya 25rb ya?padahal perasaan kemarin liat tulisannya fee admin buat bulan pertama</t>
  </si>
  <si>
    <t>kenapa ga d ksh akun jd driver goride juga si yaa??  @gojekindonesia</t>
  </si>
  <si>
    <t>Jawabane aplikator: Ah gampang golek mitra driver meneh, sing butuh kerjaan okeh, golek konsumen sing angel..
Yo ora @GrabID @gojekindonesia ??</t>
  </si>
  <si>
    <t>Semua kbutuhan rumah tangga sudah ada di tangan @gojekindonesia termasuk blanja n pijet. Sisanya? Tinggal check outin keranjang syopi.</t>
  </si>
  <si>
    <t>Kaku beud si respon nya santuy aja kelus Kya admin @GrabID &amp; @gojekindonesia</t>
  </si>
  <si>
    <t>Bapak adi, saya ngefans sekali sama anda. Apresiasi dong @gojekindonesia  pic.twitter.com/DXrj06wQ8F</t>
  </si>
  <si>
    <t>Eh gimana gimana.. makin ga bisa makan aja di kampus uang nya cuma buat ongkosðŸ˜¨ semoga engga naik harga ya kalian sahabat setia yg menemani ke kampus tiap hari:)) @GrabID @gojekindonesia  https://twitter.com/kumparan/status/1167250088487309312Â â€¦</t>
  </si>
  <si>
    <t>Untung ada @gojekindonesia dan mbak2 @K1TCHENETTE yg menyimpankan charger aq uwuwuwuðŸ’‹</t>
  </si>
  <si>
    <t>@gojekindonesia pengen kaya rich brian ditanyain mau makan apa, terus dikirimin makanan dehðŸ˜¢</t>
  </si>
  <si>
    <t>Jek @gojekindonesia  https://twitter.com/fajarnugros/status/1167398117299216384Â â€¦</t>
  </si>
  <si>
    <t>@gojekindonesia tolong dong driver nya di edukasi lagi,nunggu lama-lama tanggapan nya begini  pic.twitter.com/6feaSoD3yS</t>
  </si>
  <si>
    <t>@gojekindonesia haii, ko upgrade akun aku gabisa yaa,, udah upgrade dari lama. Solusinya dong tolong. Makasih</t>
  </si>
  <si>
    <t>Terima kasih abang gojek @gojekindonesia maaf malem-malem ngeorder gofood karena BM terus ada promoan jugaðŸ’•ðŸ’•  pic.twitter.com/YisGVSf01U</t>
  </si>
  <si>
    <t>Oyy jan diem aje luu @gojekindonesia @CCICPolri @infoDISHUB @WalkotDEPOK sapa tau saingan mau bantu @GrabID  atau kaka2 baik dari @psi_id jan lupaa @kaesangp @Chilli_Pari @jokowi @awkarin</t>
  </si>
  <si>
    <t>@gojekindonesia assalamualaikum wr.wb maaf saya mau tanya kenapa ya akun gojek saya ngak bisa dipakai tulisannya ngak bisa digunakan padahal saya mau pakai buat goofood dan ini udah lama ngak bisa hampir 1 tahun apakah ini akun saya 089647456692 nama febr</t>
  </si>
  <si>
    <t>Cinta banget dah ama @gojekindonesia cuman bayar 9 ribu udah dapet 16 voucher senilai 10k. makin setia pake GOJEK WOYYY (:  pic.twitter.com/Hsxv6smgbX</t>
  </si>
  <si>
    <t>Untuk membantu saudara kita izin tag @gojekindonesia @gojektech @gojek24jam @Azabkuburpedih @awkarin</t>
  </si>
  <si>
    <t>Itu order fiktif, bawa aja barang pesanannya ke kantor @gojekindonesia terus ceritain kronologi sampe semua2nya. Nanti ordernya di cancel by system dari gojek</t>
  </si>
  <si>
    <t>Min @gojekindonesia
Mohon respon DM saya! 
Thanks</t>
  </si>
  <si>
    <t>Halooo admin @gojekindonesia minta tolong dong pertanyaan saya dari tadi dibales :( klo ga jawab lewat DM gituuu biar saya diberi jawaban dan kepastian ðŸ˜­</t>
  </si>
  <si>
    <t>@gojekindonesia @TMCPoldaMetro https://twitter.com/annisawdya/status/1167113014442545152Â â€¦</t>
  </si>
  <si>
    <t>Semoga cepat ketemu dgn aman &amp; selamat. Aamiin
@gojekindonesia @gojektech @info_depok @Polresta_Depok</t>
  </si>
  <si>
    <t>@gojekindonesia kokk tagihannya jadi 48 deeeh itu yang paylater 25rb apaya?~`  pic.twitter.com/WpGU0LPa8D</t>
  </si>
  <si>
    <t>Dan gak berhasil dapet cashback. Gimana nih @gojekindonesia @webtoon pic.twitter.com/9jYIMN1vgv</t>
  </si>
  <si>
    <t>@gojekindonesia malam min, saya mau complain. Saya sudah menyelesaikan misi untuk memperoleh gofood voucher 90k tapi kok saya gak dapet gofood vouchernya di rewards saya ya min? Saya mau DM tapi gak tersedia min di akun twitter gojek</t>
  </si>
  <si>
    <t>Duaaar gw nya yg ditampol babang @gojekindonesia dong send ke bandung dr jkt</t>
  </si>
  <si>
    <t>Per September bonus dipangkas hampir separuh. Miskin lagi kita ~
@gojekindonesia</t>
  </si>
  <si>
    <t>Halo @gojekindonesia 
Sy iri cuman dapat promo gored :'(</t>
  </si>
  <si>
    <t>Twitter please do your magic. @gojekindonesia</t>
  </si>
  <si>
    <t>Min @gojekindonesia, cara isi Gopay ke akun orang lain gimana?</t>
  </si>
  <si>
    <t>Bahagia aku tu bisa beli koin webtoon pake gopay @gojekindonesia  pic.twitter.com/TNkoL7Ei5c</t>
  </si>
  <si>
    <t>aduh lama banget cs nya @gojekindonesia</t>
  </si>
  <si>
    <t>Doi sedang menanti balasan email dari @gojekindonesia , ya dibales sih, tp balesannya disuruh menyelesaikan orderan dulu, sedangkan dia takut kalo dia yg cancel ntar malah kena suspend.
Hwaaa kasyan betul</t>
  </si>
  <si>
    <t>mungkin go-send bisa bikin campaign balik
â€œKetinggalan bekel masakan dari mama di rumah? Go-send-in aja!â€
@gojekindonesia 
hire me.  https://twitter.com/maulanagituri/status/1167103658355388416Â â€¦</t>
  </si>
  <si>
    <t>@gojekindonesia tolong om gojek lebarin sayap dong di pati gaada gojek, masa kalah saing sama grabðŸ™‚</t>
  </si>
  <si>
    <t>Oh gini toh rasanya kena tipu iming2 menang undian gojek @gojekindonesia tolong ya min untuk pelaku penipuan mohon di tindak lanjuti jangan sampai terjadi lagi .
Uang saya dan saldo gopay saya ludes huhu .
Untung uangnya ga banyak ðŸ˜ª</t>
  </si>
  <si>
    <t>Bantu sebar aja ya kak sama tag
@gojekindonesia @gojektech @gojek24jam</t>
  </si>
  <si>
    <t>Kamu bingung uang 9rb dapet makan apa ? Gofood in aja makasih @gojekindonesia  pic.twitter.com/9KmLLs0zTI</t>
  </si>
  <si>
    <t>Gabung @gojekindonesia aja, nanti di ajarin mau main food atau ride?
Naq G.O.T baik-baik kok</t>
  </si>
  <si>
    <t>Kalopun akhirnya orderan tetap jd diambil, alasan2 basi tersebut (ex: ban bocor, sakit perut, macet) ajaibnya langsung hilang seketika..
Awkward momen sepanjang perjalanan..
Dan lagi2 tidak ada basa basi minta maaf krn sebelumnya sy disuruh cancel..
@GrabID
@gojekindonesia</t>
  </si>
  <si>
    <t>@GrabID Masa harus diancam kyk gini terus?
Dan sy memang beberapa kali melakukan hal ini, baru dicancel oleh driver/rider setelah nyampe tujuan/posisi di gps gerak..
Berlaku jg untuk @gojekindonesia ..
Tata krama sudah mulai luntur..
Kalopun memang ga bi</t>
  </si>
  <si>
    <t>thanks for driver @gojekindonesia yg rela dari kaliurang ke mog (3km-an). ramah bgt bapaknya mau balik juga karna akunya di pintu samping mall. makasih banyak bapak dan Gojek ðŸ˜„  pic.twitter.com/EsDpoKKjro</t>
  </si>
  <si>
    <t>tapi aku tim @gojekindonesia :)</t>
  </si>
  <si>
    <t>@gojekindonesia min, saya baru pertama kali pakai PayLater, tetapi mengapa sudah dikenakan biaya 25 ribu ya?  pic.twitter.com/QPXrzaduds</t>
  </si>
  <si>
    <t>Gopay payday donk :p</t>
  </si>
  <si>
    <t>Hai kak Lusiana, kami dari Findaya partner Gojek yang menangani PayLater. Apabila kakak tidak ingin menggunakan PayLater sebagai metode pembayaran, kakak dapat mengganti secara manual metode pembayarannya menjadi GoPay atau tunai pada saat melakukan pemesanan ya. Tks^rno</t>
  </si>
  <si>
    <t>Gopay payday minimum transaksi berapa kalau di Haus! min? @gojekindonesia</t>
  </si>
  <si>
    <t>Btw belum pernah ngalamin kayak gini (bayar pakai non tunai, tapi drivernya minta tunai juga) selama order @gojekindonesia pakai @gopayindonesia</t>
  </si>
  <si>
    <t>Hai kak, kami dari Findaya partner Gojek yang menangani PayLater, dapat kami informasikan bahwa jatuh tempo atas pembayaran tagihan PayLater adalah setiap akhir bulan. Apabila terdapat keterlambatan dalam melakukan pembayaran, maka akan diberlakukan denda ya. Tks^rno</t>
  </si>
  <si>
    <t>tag @gojekindonesia 
sudah saatnya fitur gofood, mewajibkan pelanggan harus pakai Go-pay dan tambahan parkir.
1. biar gak pesen fiktif
2. biar gak pesen terus tiba-tiba cancel
3. tidak semua tempat beli makan-minum ada spot khusus gojek harus bayar parkir, dan parkir saat antar</t>
  </si>
  <si>
    <t>Yay... Skrg ada option bayar @BiznetHome via @gojekindonesia dapet cashback pula... Neway abis gini via @tokopedia yaaaaa... Bikin tajir perusahaan milik indonesia laaah.. Deal? #supportindonesianbrands pic.twitter.com/cwYIJ5dyVB</t>
  </si>
  <si>
    <t>2 hari ini akun @gojekindonesia gue sempet dibekuin 60menit, gegara gue keseringan cancel go food, pdhl yg sering alesan ya drivernya kejauhan lah, tutup lah, gak ada uang, dll. Gak fair sih mnrt gue, emg gue yg cancel tp setidaknya gojek ngebaca alesannya, gak lgsg main blokir</t>
  </si>
  <si>
    <t>Hai kak Jul, kami dari Findaya partner Gojek yang menangani PayLater, kami bantu informasikan untuk menggunakan fitur PayLater, terdapat biaya bulanan yang sudah ditentukan sesuai dengan nominal yang tertera pada halaman PayLater kakak. Tks^rno</t>
  </si>
  <si>
    <t>16.250 kalo tiap hari @McDonalds_ID membahayakan pecel lele nih
Aku cinta @gojekindonesia ðŸ‘  pic.twitter.com/b19bQinx3t</t>
  </si>
  <si>
    <t>Kalo kau beli jaket Gojek dimana ya @gojekindonesia ?</t>
  </si>
  <si>
    <t>Ada promo GoPay dari @gojekindonesia dunk please...
Biar bahagianya dobel, bahagia kenyang &amp; bahagia dapet promo ðŸ˜ðŸ˜ðŸ˜  https://twitter.com/KFCINDONESIA/status/1167435823827939328Â â€¦</t>
  </si>
  <si>
    <t>Ampun dah langsung mention ojek online dong ðŸ¤£</t>
  </si>
  <si>
    <t>Baca lg coba syarat dan ketentuannyaa. @gojekindonesia</t>
  </si>
  <si>
    <t>@gojekindonesia gmn nih 
NOMOR PEMESANAN
61JN15-5219
@HalodocID @MediaKonsumenID order obat, obat blom diterima status tiba2 delivered udah bayar pula pakai @gopayindonesia</t>
  </si>
  <si>
    <t>@gojekindonesia halo, saya mau coba upgrade akun gojek saya, sudah daftar pakai ktp, tapi kenapa hasilnya ditolak dengan alasan id saya sudah digunakan di akun lain ya? Padahal akun gojek saya cuma 1.. Tolong di proses!</t>
  </si>
  <si>
    <t>Bayarin ya?@gojekindonesia
Jk,kalo serius ayo:v  pic.twitter.com/r1i6BT0nIA</t>
  </si>
  <si>
    <t>Hallo kak jangan mesen di sini ke @gojekindonesia  aja ðŸ‘ŒðŸ™</t>
  </si>
  <si>
    <t>p @gojekindonesia apakah tida ingin memberikan gopay gratis untuk ku yg jomblo pengangguran ini?</t>
  </si>
  <si>
    <t>Biaya 8000 dikurang parkir 2000 nunggu makanan jadi 30 menit sampai 1 jam demi uang belum anter ke tujuan,itu demi uang 6000.@gojekindonesia pikirkan masalah parkir,udah ongkos murah parkir driver yg dibebani</t>
  </si>
  <si>
    <t>Gojek tolong temen aku, dia pengen voucher nyaa:(</t>
  </si>
  <si>
    <t>@gojekindonesia 
Driver anda sungguh menghibur..
â™¥ï¸â™¥ï¸â™¥ï¸  pic.twitter.com/U4NbhK7WiB</t>
  </si>
  <si>
    <t>@gojekindonesia saya pesen 1 baskom winger dengan cashback 25rb dari @danawallet bisa gak ya?</t>
  </si>
  <si>
    <t>@gojekindonesia min brusan ada yg tlpn ktnya klo mskin kode itu bakal dpt uang 1.500.000 apa benar atau hanya tipuan  pic.twitter.com/TpYNwiYMzL</t>
  </si>
  <si>
    <t>dari jam 8 gofood, sampai sekarang gaada yang ngepick-up. ada apa dengan @gojekindonesia ?</t>
  </si>
  <si>
    <t>gara gara sms dari pihak @gojekindonesia resmi  ( gatau di hack atau bukan ) untuk top up gopay, isi bank temen gua ludes 500k an :)) 
tolong dong @gojekindonesia
ditindaklanjuti teman saya masih sma tinggal sendiri,, bapaknya uda ga ada, ibunya kerja di Madinah :)</t>
  </si>
  <si>
    <t>@gojekindonesia kak, pay later saya kemana ya?  mau bayar tp tiba2 gak ada  pic.twitter.com/51jmRJcgCM</t>
  </si>
  <si>
    <t>Min @gojekindonesia saya tadi payment ace pake gopay 201rb, kok tapi ga dapet voucher cashback dan chatime kayak yg dipromoin ya?  pic.twitter.com/gu8xJFrk49</t>
  </si>
  <si>
    <t>1km deket nder. atau kalau kamu emang beneran capek dan males jalan, let me introduce @gojekindonesia nder. they do exist</t>
  </si>
  <si>
    <t>@gojekindonesia ask gojek, saya sudah menyelesaikan misi, apakah reward yg saya dapatkan saldo gopay apa voucer atau itu hanya pemanis saja ? Mohon penjelasannya  pic.twitter.com/FEX739taTg</t>
  </si>
  <si>
    <t>@gojekindonesia min voucher gratis ongkir 10.000 go food udh ga ada lagi ya?</t>
  </si>
  <si>
    <t>Halo @gojekindonesia kenapa hampir 70% driver pada pake fake GPS semua?
Di map udah sampe tapi bilang masih otw.
Di map driver gak gerak terus tiba2 nyampe.
Kalo gini kan lagi buru2 jadi bingung mau cancel apa enggak.
Trus kenapa gabisa pilih voucher di menu goride? Annoying</t>
  </si>
  <si>
    <t>@gojekindonesia halo, saya sudah lama tidak menggunakan gojek dan ingin menggunakannya kembali, tetapi saya baru tahu akun saya diblokir sementara, mohon dipulihkan, Terimakasih  pic.twitter.com/0Aaip1B8sJ</t>
  </si>
  <si>
    <t>Makasih @gojekindonesia promo #GopayPayDay nya ðŸ˜‚ pic.twitter.com/akGLOT7NyE</t>
  </si>
  <si>
    <t xml:space="preserve">@gojekindonesia driver ini sudah saya bayar duluan tarifnya 16k malah saya kasih lebih  . Eh pas sampe tkp dia blg ongkosnya belum dibayar. Dikasih lg tuh sm org kantor. Ya memang ga seberapa sih, cuma ko ga jujur sih mas nya ini. Sy kan jd gaenak sm org </t>
  </si>
  <si>
    <t>Hai kak Texoo, kami dari Findaya partner Gojek yang menangani PayLater. Kami mendapat infromasi dari Gojek, Anda memiliki pertanyaan mengenai PayLater. Kami akan memberikan informasi melalui DM. Silakan follow kami terlebih dahulu, agar akses DM terbuka. Tks ^rno</t>
  </si>
  <si>
    <t>Malem min @gojekindonesia</t>
  </si>
  <si>
    <t>Min tolong min, udh di selesai in tp orderannya ga datenggg:((((( @gojekindonesia  pic.twitter.com/EAs6psDl97</t>
  </si>
  <si>
    <t>abis bensin dijalan, mau ke pom bensin jauh so ide aja go sendðŸ™ƒðŸ™ƒðŸ™ƒðŸ™ƒ @gojekindonesia  pic.twitter.com/snw1CQBZMt</t>
  </si>
  <si>
    <t>Ini yg paling gw demen. Berprasangka baik saat sedang kena musibah. Semoga tas nya bs kembali mba. 
@gojekindonesia</t>
  </si>
  <si>
    <t>@gojekindonesia min, mau tanya kalo untuk penggunaan voucher yg 45000 dapat 23 voucher itu ada minimal untuk sekali order ?? Misal saya order kurang dari 15rb apakah voucher nya masih bisa digunakan ??</t>
  </si>
  <si>
    <t>Maap ya pa saya nethinkðŸ˜¢
@gojekindonesia  pic.twitter.com/TyQqxvCBk1</t>
  </si>
  <si>
    <t>Smsan saya sama driver @gojekindonesia yang tadi â€œpick upâ€ saya padahal saya ngga dijemput. Gimana gojek tanggapannya? Abis hp nyala bukannya inisiatif chat saya malah klik â€œorder selesaiâ€. 
Mau kasih bintang 1 di apk juga ngga tega mutus rezeki orang. Gimana nih jek?  pic.twitter.com/L7TWOWO2j0</t>
  </si>
  <si>
    <t>YOOO @gojekindonesia CONGRATS FOR THE EXPANSION!!!
Jangan lupa vocer boba tea buat rapmin ðŸ˜  pic.twitter.com/Q3yfzYyylx</t>
  </si>
  <si>
    <t>Cc @gojekindonesia  https://twitter.com/yuniarayutyas/status/1167387891380543488Â â€¦</t>
  </si>
  <si>
    <t>min jawab dong pertanyaan iniiiðŸ‘† heheh @gojekindonesia</t>
  </si>
  <si>
    <t>Keluarkan magic Twitter @gojekindonesia</t>
  </si>
  <si>
    <t>Tolong bray! @gojekindonesia @gojektech @gojek24jam</t>
  </si>
  <si>
    <t>ðŸ™ðŸ™ @jokowi @corbuzier @gojekindonesia</t>
  </si>
  <si>
    <t>Ada apa dengan driver @gojekindonesia hari ini? Selama ini pakai jasa gojek ngga pernah diginiin apalagi perkara kursi roda (padahal sudah dijelaskan kursi roda tidak dibawa). Tolong diberikan pemahaman kepada driver ya kalau difabel juga boleh naik kendaraan umum looooh.</t>
  </si>
  <si>
    <t>Halo @gojekindonesia hari ini saya bener bener kaget karena 2x diperlakukan ngga enak sama armada kalian.
1. Saya di cancel sepihak setelah saya bilang ke driver bahwa saya pakai kursi roda padahal saya sudah bilang kalau kursi rodanya ngga dibawa/ditinggal.  pic.twitter.com/72nw4ZIFhZ</t>
  </si>
  <si>
    <t>Rasa hati ingin memberi Bintang 1 untuk para rider ojol yang menyerobot jalur pedestrian @DKIJakarta atau busway @PT_TransJakarta.
Tapi saya bukan penumpangnya. 
Gimana caranya ya? @GrabID @gojekindonesia</t>
  </si>
  <si>
    <t>Buat Abang @gojekindonesia yang nganterin aku tadi, makasih banget atas pengertiannya menghadapi aku yang ngantuk yang kirain bayar pake gopay ternyata PAKE TUNAI ðŸ˜­ðŸ˜­ðŸ˜­ðŸ˜­ðŸ™ðŸ»</t>
  </si>
  <si>
    <t>Terimakasehhhh @gojekindonesia ðŸ˜‚ ðŸ˜‚ ðŸ˜‚</t>
  </si>
  <si>
    <t>@gojekindonesia @gojektech @gojek24jam do your magic !</t>
  </si>
  <si>
    <t>APAKAH BERGANTINYA LOGO GOJEK DI SEBABKAN GOJEK SEBENARNYA SUDAH DI BELI PEGIPEGI??? DAN KARENANYA LOGO MEREKA HAMPIR SAMAA??
@gojekindonesia
@pegipegi pic.twitter.com/XvB3VuctKJ</t>
  </si>
  <si>
    <t>memperkenalkan: @gojekindonesia @GrabID âœ¨âœ¨âœ¨ in casw u dont know</t>
  </si>
  <si>
    <t>Ngantri di @McDonalds_ID pake diskon GoPay PayDay @gojekindonesia, trs pake promo di aplikasi McD. AKU HAPPY SEKALI!!  pic.twitter.com/H4aPdEjcOK</t>
  </si>
  <si>
    <t>Jadi inget dulu order @gojekindonesia bisa lewat LINE. ðŸ˜‚  pic.twitter.com/LCpF68QqTs</t>
  </si>
  <si>
    <t>Kemaren bm sundae strawberry, hari ini bm ayam MCD. Thanks 50% cashback @gojekindonesia.
Sobat prihatin can relate ðŸ¤—  pic.twitter.com/Y7FiCqnVGV</t>
  </si>
  <si>
    <t>Ih anjir coba tanya sama @gojekindonesia</t>
  </si>
  <si>
    <t>Mulai aja dulu.. hasil ahir Serahkan pd Allah SWT. @gojekindonesia jalan, expedisi jalan, Marketplace jalan. Buat @GrabID saya tdk berharap banyak ðŸ˜Œ PHP terus. Oiya jualan saya ada di @tokopedia, @bukalapak, @ShopeeID.  ketik #pempekpalembangrestubundajetis 081317533001 pic.twitter.com/SSUCu2VQk7</t>
  </si>
  <si>
    <t>Salah mbaðŸ˜‚ harusnya @gojekindonesia ðŸ‘</t>
  </si>
  <si>
    <t>Sekarang mau pakai layanan #Gosend ataupun #GrabExpress susah, padahal di peta terlihat banyak driver. Pada malas ngambil atau gimana?
@gojekindonesia @GrabID</t>
  </si>
  <si>
    <t>Eh admin @gojekindonesia yang terhormat baca dm ku lah ini penting</t>
  </si>
  <si>
    <t>Dear @gojekindonesia mau nanya perihal ini, itu knapa ya? Akun temen kantor seperti itu min. Alhasil gabisa order  pic.twitter.com/BDisK9Ofn1</t>
  </si>
  <si>
    <t>Buat yang belum makan , cobain promo dari #PapiJoeId yuks ðŸ˜Š @FoodNetwork @Giladiskon @gofoodindonesia @JKTFoodies @yukmakan @katalogpromosi @gojekindonesia  pic.twitter.com/raTAPnrr8U</t>
  </si>
  <si>
    <t>buka cabang di kabupaten barru dong @KFCINDONESIA ,,order KFC @gojekindonesia @GrabID dr makassar ke kota barru ga ada yg mau pick up drivernya :)))</t>
  </si>
  <si>
    <t>Apakah di daerah tanjung pinang - bintan sudah ada pelayanan gojek? @gojektech @gojekindonesia</t>
  </si>
  <si>
    <t>ga ada photo. kendalanya pake mandiri online setelah pilih bayar - multipayment - mau top up gojek dana ovo bayar shopee shopeepay ga ada pilihannya. MENU FAVORIT itu dimana?</t>
  </si>
  <si>
    <t>Mohon informasi foto kendala yg Bpk alami agar dpt kami tindaklanjuti. Tks ~ Rafa</t>
  </si>
  <si>
    <t>Halo min tdi dpt e-mail dpt voucher gofood mengatasnamakan gojek apa ini beneran dri gojek? Jika iya gmn cara konfirm nya?? @gojekindonesia  pic.twitter.com/RI4EQylkIq</t>
  </si>
  <si>
    <t>Lifehack teralig naik @gojekindonesia pake voucher dari stasiun MRT Fatmawati sampe rumah (Sawangan) cuma bayar 3rb ðŸ˜‚ðŸ˜‚</t>
  </si>
  <si>
    <t>Utk menu Gopay pada menu favorit ya, kami sarankan Bpk melakukan pembaharuan layanan mandiri online terlebih dahulu. Tks ~ Rafa</t>
  </si>
  <si>
    <t>Hai, mohon maaf atas ketidaknyamanannya. Sebagai informasi tambahan, ketika Anda melakukan order tergantung pada ketersediaan Mitra kami yang aktif di area dimana Anda melakukan pemesanan ya. Silakan tunggu beberapa saat dan coba pesan kembali layanan yang Anda inginkan. Tks ^Shl</t>
  </si>
  <si>
    <t>yang paling cepet dari gundala ?ya jelas lah yg paling cepet dari gundala @gojekindonesia set set set sampeeeeeeeeee  #GrabGundala pic.twitter.com/zrPb0BMf9x</t>
  </si>
  <si>
    <t>#GopayPayDay Mas R**** dalam rangka memenuhi panggilan #GoFood sy :)))) memang @gojekindonesia plg mntp klo diajakin curhat.
Diketawain doang. :(  pic.twitter.com/Ku1qeHoFDU</t>
  </si>
  <si>
    <t>Apa gunanya @gojekindonesia nunjukin armada di peta kalo gak dapet driver?  pic.twitter.com/lGoErMqZmp</t>
  </si>
  <si>
    <t>In the future, one app can do anything for your daily needs, introducing Solv from @gojekindonesia
#motiongraphics #aftereffects #Cyberpunk2077 pic.twitter.com/sjrokMVXWt</t>
  </si>
  <si>
    <t>Selamat malam Bpk Deni, perihal top up gopay melalui layanan mandiri online dgn cara pilih menu Bayar &gt; Mutipayment &gt; pilih GoPay Customer pada penyedia jasa &gt; Input nomor handphone dan nominal &gt; konfirmasi transaksi. Tks ~ Rafa</t>
  </si>
  <si>
    <t>halo min @gojekindonesia nomor hp saya yg terdaftar ke akun gojek hilang. bagaimana sy menggantinya? terima kasih</t>
  </si>
  <si>
    <t>Hai Astrid, sehubungan dengan keluhan atau pertanyaan mengenai PayLater, untuk lebih lanjut Anda dapat menghubungi support@findaya.com melalui e-mail ya. Tks ^Shl</t>
  </si>
  <si>
    <t>Hai, mohon maaf atas ketidaknyamanannya. Agar kendala Anda dapat kami proses lebih lanjut, bisa diinformasikan nomor order yang terkendala via DM? Tks ^Shl</t>
  </si>
  <si>
    <t>Achievement hari ini, gofood 6x, total 94k cuma bayar 26k, makasih @gojekindonesia wkw</t>
  </si>
  <si>
    <t>@gojekindonesia halo! Saya sudah mendaftar untuk menjadi driver gojek pada bulan juni 2019. Pada tgl 16 Juli 2019 saya mendapat undangan untuk datang ke kantor gojek. Namun hp saya pada saat itu rusak. Jd saya baru mengetahui nya skg. Apakah bisa hadir di</t>
  </si>
  <si>
    <t>Dear gojek indonesia tolong tambahkan alasan pembatalan pesanan di gofood "driver terlalu jauh" @gojekindonesia kadang driver minta dibatalkan tapi mau kasih alasan "driver minta dibatalkan" saya gatega takut efeknya ke rating driver. Terimakasih  pic.twitter.com/5wsv712ZrR</t>
  </si>
  <si>
    <t>Hai, mohon maaf atas ketidaknyamanannya. Bisa diinformasikan nomor order yang terkendala via DM? agar dapat kami proses lebih lanjut. Tks ^Shl</t>
  </si>
  <si>
    <t>Oh, minimum transaksi 20 ribu baru bisa dapat cashback, kak.
Saya udah kayak admin gojek aja. ðŸ¤£</t>
  </si>
  <si>
    <t>Kemarin sempet baca di Medium engineering teamnya @gojekindonesia  https://blog.gojekengineering.com/how-we-manage-a-million-push-notifications-an-hour-549a1e3ca2c2Â â€¦ kalo mereka punya sistem yang:
"can comfortably handle over a million notifications every hour."
tapi ya itu dari sisi engineering &amp; bahasannya lebih ke product notif requirement. Tapi...</t>
  </si>
  <si>
    <t>Maaf admin mau tanya, kalau kita mau ganti nomor telepon tapi tanpa harus menghubungi layanan bantuan bagaimana ya caranya? @gojekindonesia</t>
  </si>
  <si>
    <t>PayDay sangat membantu dikala akhir bulan, terimakasih @gojekindonesia âœ¨  pic.twitter.com/tdTtNONISM</t>
  </si>
  <si>
    <t>Hai Angel, perihal keluhan Anda kami sarankan Anda untuk melakukan perubahan data menggunakan nomor baru yang belum terdaftar. Anda dapat menghubungi kami melalui e-mail Anda yang terdaftar ke customerservice@go-jek.com ya. Tks ^Shl</t>
  </si>
  <si>
    <t>I didn't only treat him but myself. Yet, i bought myself a cup of iced chocolate coffee from @JanjiJiwaID ðŸ¤ª
Dan sekali lagi, masih melakukan payment dengan menggunakan @gopayindonesia dari @gojekindonesia hahah aku cintak diskonan dan promo pokoknyahhh ðŸ¥°  pic.twitter.com/F8hsmaUIhl</t>
  </si>
  <si>
    <t>halo @gojekindonesia saya mau mengajukan penghapusan akun karna nomor hp di akun tsb mau saya gunakan di akun lain. tolong dibantu ya, thanks:)</t>
  </si>
  <si>
    <t>Hari ini order goride 5 kali @2k eh dapet cashback 10k hahaha jadi deh kemotilanku hari ini gratistis. Thx @gojekindonesia! ðŸ˜›</t>
  </si>
  <si>
    <t>MCD panas Special pake gopay dong bayar nya dihari Terakhir #GopayPayDay
#GoPayDay
@gojekindonesia  pic.twitter.com/ZpbsYCTC5O â€“ di McDonald's</t>
  </si>
  <si>
    <t>Thank udh memberikan promo yg berharga bagi anak kos @gojekindonesia  pic.twitter.com/Z56neEhscv</t>
  </si>
  <si>
    <t>Kalo ribet. Pindah ke @gojekindonesia  aja</t>
  </si>
  <si>
    <t>Hai, mohon maaf atas kendalanya. Dapat kami informasikan bahwa saat ini fitur tersebut belum tersedia, kritik dan saran dari Anda telah kami sampaikan kepada tim terkait agar dapat dilakukan perbaikan untuk kepuasan Anda. Tks ^Shl</t>
  </si>
  <si>
    <t>Kapan hari beli voucher @gojekindonesia harga 85rb dapetnya 1,5jt. Hari ini dari challenge @GrabID dapet 1jt. Adil kan, make dua-duanya, happy semua? ðŸ˜˜ðŸ˜˜ðŸ˜˜</t>
  </si>
  <si>
    <t>@gojekindonesia  Gaet @DoogetherID Luncurkan Layanan Reservasi Pusat Kebugaran â€œGoFitnessâ€
#Indonesia #Startup #Investasi #Doogether #Gojek #Unicorn #Ride-hailling #Cooperation
 https://www.volanews.com/portal/article/index/id/3549.htmlÂ â€¦ pic.twit</t>
  </si>
  <si>
    <t>Gojek doang Dah Yang Selalu Ada... 
@gojekindonesia  pic.twitter.com/IdSeWACBMf</t>
  </si>
  <si>
    <t>@gojekindonesia sayangku, bisa gak paket bundle goride yg harganya 9 ribu itu berlaku selamanya? Love, dari pelanggan setiamu.</t>
  </si>
  <si>
    <t>@gojekindonesia @gojektech @gojek24jam. ini linknya min, tapi gag ada di reward ku.
Haii, ada berita baik, nih! Aku baru aja menang hadiah dari Mission di GoPay. Daan kamu juga bisa menang! Cobain, kuuy~ https://www.go-jek.com/Â </t>
  </si>
  <si>
    <t>Wkwkwk iya nih, barusan juga transaksi di Century pake OVO, cash back 30% tapi dapetnya 12,500 rb. Masih mending sih daripada 10rbðŸ˜‚ pic.twitter.com/ofV44Xdpsj</t>
  </si>
  <si>
    <t>Hai @gojekindonesia sedikit masukan (terinspirasi dr kisah Mas Rustam) bisa kah buat  penanda bahwa pengendaranya itu difable? Misal, driver tsb tuli. Sptnya bagus kalau bagian punggung jaket ada tulisan menandakan drivernya tuli. Jadi pengendara lain paham dan ga perlu klakson.</t>
  </si>
  <si>
    <t>Goola
Gopay
Bersatu kita bahagia, semua Indonesia
@gojekindonesia ayo ikut andil di @goolaindonesia</t>
  </si>
  <si>
    <t>@McDonalds_ID @gojekindonesia terimakasih kolaborasi cashback + diskonnya ðŸ˜‚ðŸ˜…ðŸ˜…ðŸ‘ðŸ‘ðŸ’œðŸ™†  total 39ribuuu  pic.twitter.com/PMb1Nxu3Wl</t>
  </si>
  <si>
    <t>Rejeki anak sholeha, bisa makan rotiâ€™O separuh harga di akhir bulan, terimakasih @gojekindonesia @gopayindonesia</t>
  </si>
  <si>
    <t>Thank you @gopayindonesia x @gojekindonesia  traktiran McDonald's nya sering2 ya #GoPayDay nya pic.twitter.com/sL7k3G7FlR</t>
  </si>
  <si>
    <t>Kiwi students - check out this seriously cool opportunity! Work for one of Indonesiaâ€™s leading tech companies @gojekindonesia ðŸ›µðŸ”ðŸ’†ðŸ»â€â™€ï¸  https://twitter.com/asianewzealand/status/1166943245156245504Â â€¦</t>
  </si>
  <si>
    <t>Hai Afif, waspada terhadap tindak penipuan yang mengatasnamakan Gojek, selalu cek kebenaran info yang mengatasnamakan Gojek ke customer service kami. Info selengkapnya silakan klik link  https://www.go-jek.com/blog/jaga-kerahasiaan-kode-verifikasi-go-jekmu/Â â€¦. Tks ^yun</t>
  </si>
  <si>
    <t>Terima kasih atas feedback yg diberikan dan akan kami teruskan ke tim kami untuk peningkatan layanan GO-JEK, jika ke depannya mengalami kendala yg sama silakan segera informasikan kami detail ordernya melalui DM ya. ^yun</t>
  </si>
  <si>
    <t>Murah banget ya Allah makasih @gojekindonesia ily 1000 (2000nya buat parkir)  pic.twitter.com/w0TV61AS3w</t>
  </si>
  <si>
    <t>Kegiatan akhir akhir ini .. Naik go ride &amp; pesen go food .. Terimakasih vouchernya @gojekindonesia :*  pic.twitter.com/eE9oRb1hHm</t>
  </si>
  <si>
    <t>Belanja di @tokopedia , pengiriman sameday pakai @gojekindonesia , normal gak sih kalau finding drivernya sampai 5 jam di J-town ini? #ajaib</t>
  </si>
  <si>
    <t>Beli ayam di @KFCINDONESIA ama mcflurry di @McDonalds_ID Pesen nya dari @gojekindonesia Sambil nunggu skalian belajar di @ruangguru https://twitter.com/ruangguru/status/1167004259331657729Â â€¦</t>
  </si>
  <si>
    <t>cerdas nih, @gojekindonesia, siasatnya.  pic.twitter.com/5qlleAneAW</t>
  </si>
  <si>
    <t>@gojekindonesia siang min .. aku masuk gojek app, namun nomer hape udah hangus .. bisakah saya login dengan cara lain .. email mungkin?</t>
  </si>
  <si>
    <t>Hai kak, sudah kami informasikan melalui DM ya. Terima kasih^rno</t>
  </si>
  <si>
    <t>Hai kak, mohon maaf atas ketidaknyamanan yang Anda alami. Kami informasikan untuk keluhan Anda saat ini masih dalam proses tindaklanjut. Kami secepatnya akan menghubungi kakak apabila keluhan kakak sudah terselesaikan. Terima kasih atas kesabaran yang telah diberikan. Tks^rno</t>
  </si>
  <si>
    <t>@gojekindonesia halo min, promo cashback hanya untuk pengguna yang sudah upgrade gopay ya? karena tadi saya menggunakan untuk pembayaran blibli 2x tapi tidak dapat cashback juga</t>
  </si>
  <si>
    <t>@gojekindonesia siang min, saya mau follow-up laporan dengan nomor tiket 15413628.</t>
  </si>
  <si>
    <t>Hai Hendry, untuk melakukan pengecekan silakan informasikan nomor telepon dan email Anda melalui DM. Terima kasih ^yun</t>
  </si>
  <si>
    <t>Ini baru manusia yang memanusiakan manusia. Tidak perlu jadi tokoh yang cuman omdo  . Semoga Tuhan memberikan keberkahan..</t>
  </si>
  <si>
    <t>Hi @gojekindonesia mohon bantuan, sepertinya ada masalah dengan pesanan saya ini.
Mitra anda tidak bisa di kontak.
Thanks.  pic.twitter.com/oiIIKHb7on</t>
  </si>
  <si>
    <t>Driver @gojekindonesia juga lho. Ucapin makasi juga lah.</t>
  </si>
  <si>
    <t>Aplikator ya emaÃ±g sengaja bikin caos antar pelanggan vs driver biar bisa suspent dari @gojekindonesia n @GrabID</t>
  </si>
  <si>
    <t>@gojekindonesia perjuangan Gojeker. Semangat! Makasi jasanya.... ðŸ‘ðŸ™  pic.twitter.com/NYSu7kuMOI</t>
  </si>
  <si>
    <t>Hai Nilam, apabila pembayaran lebih dari nominal diskon Anda dapat melakukan pembayaran secara cash ataupun GoPay. Namun apabila tarif kurang dari nominal voucher tidak berlaku pengembalian. Terima kasih ^yun</t>
  </si>
  <si>
    <t>Hai, silakan restart aplikasi Gojek Anda dengan cara hapus file sementara (clear cache) yang tersimpan di memori internal pada handphone Anda dan silakan melakukan login kembali. Terima kasih ^yun</t>
  </si>
  <si>
    <t>Hai Hanan, mohon lampirkan screenshot kendala Anda melalui DM. Terima kasih ^yun</t>
  </si>
  <si>
    <t>Sekarang kan lagi marakk bang netizen twitter mewek ke @GrabID @gojekindonesia lewat dm dengan embel embel ngaku ga di anter orangnya n makananya biar uang nya balik</t>
  </si>
  <si>
    <t>Rumah udah berantakan kayak kapal pecah? Saatnya pesan GoClean untuk bersih-bersih instan dan praktis! Bisa bayar pakai GO-PAY lagi dengan kemudahan isi saldo di ATM, I-Banking, Mobile Banking &amp; Teller Bank Sinarmas @BankSinarmas @gojekindonesia #tipsPRIMA</t>
  </si>
  <si>
    <t>Halo admin @gojekindonesia. Tolong akun dengan no hp 081385292468 segera ditutup. Saya mau melaporkan bahwa ybs telah memakai no hp saya untuk topup nomor dia. Saya kehilangan hp semalam dan nomor saya disalahgunakan, salah satunya dipake topup ke nomor hpnya.</t>
  </si>
  <si>
    <t>halo admin @gojekindonesia ini kenapa ga bisa log in y :(((((  pic.twitter.com/QyKRXlGYc4</t>
  </si>
  <si>
    <t>Halo @gojekindonesia 
Knp akun sy tidak bs dipakai utk order ya??
Mhn bantuannya. Trims  pic.twitter.com/JsTvqxYSYP</t>
  </si>
  <si>
    <t>Dalam kasus cerita KKN di desa penari yg sedang ramai ini bisa saya simpulkan bahwasanya @GrabID  dan @gojekindonesia belom seluruhnya menjangkau wilayah NKRI. Coba saja sudahmenjangkau. Kan pas laper &amp; motor moggok bisa mesen gofood ngk harus makan kepala monyet #kkndidesapenari</t>
  </si>
  <si>
    <t>Promo @gojekindonesia membantu disaat tanggal tua...</t>
  </si>
  <si>
    <t>Ini sudah akhir Agusts, pendapatan mantap banget sudah 2 hari di kasih poin 0,00...ðŸ˜ª</t>
  </si>
  <si>
    <t>Gada layanan gofood @gojekindonesia di sini, pdhl dpt voucher gede. Hal paling ngeri utk bumil yg ngidam beef @yoshinoyaID. Hanya bs nelan ludah. pic.twitter.com/6T4VQnax3r</t>
  </si>
  <si>
    <t>50% sampe besok kekekekeke</t>
  </si>
  <si>
    <t>PayDay dli gaada kodeâ€ an, tinggal ke mcd mesen bayar pake gopay</t>
  </si>
  <si>
    <t>dear @gojekindonesia kasih aku voucher promoan gratis grabcar. aku mau ke bintaro naik kereta tapi tidak keburu dan khawatir juga ga keburu ujian ðŸ˜­ðŸ˜­ðŸ˜­ðŸ˜­ðŸ˜­ðŸ˜­ðŸ˜­</t>
  </si>
  <si>
    <t>Luvsss thnkyu payday! 
Thnkyu juga babang gofood @gojekindonesia â¤  pic.twitter.com/EPdxAlEEGq</t>
  </si>
  <si>
    <t>Thank you @gojekindonesia karena #GopayPayDay ku dapat cashback 50% buat sarapan ðŸ˜˜ pic.twitter.com/WSx1vFE6IU</t>
  </si>
  <si>
    <t>Sebuah pemikiran : 
âŒ Notif @gojekindonesia ttg minta bantuan akan kisah hidup seseorang udah berlebihan
âœ”ï¸ Cepat ! Login dan ambil petinya. Jgn sampai tertinggal  pic.twitter.com/3svopxxnsZ</t>
  </si>
  <si>
    <t>wkwkwkwk mungkin restonya paham kalo kaka kebanyakan makan mie nanti lambungnya kriting, baik yah ðŸ˜‚ðŸ˜‚</t>
  </si>
  <si>
    <t>iya kaaaaaaannnnnn....... bener, apalagi kalau ibu kota pindah, cocok udah gedung DPR/MPR jadi lahan untuk shelter ojol, cus beli @gojekindonesia</t>
  </si>
  <si>
    <t>semoga segera ktmu motornya ya pak!!! :') tolong dibantu bapaknya ini minn @gojekindonesia @gojekindonesia @gojektech</t>
  </si>
  <si>
    <t>Saya Cinta Promo @gojekindonesia #PayDay pic.twitter.com/k8WPKoSujd</t>
  </si>
  <si>
    <t>Ngakak sampai tak terkontrol... kira2, apa maksud dan tujuan si Abang taroh tampelan itu di helm bagian belakang ya hahahah
Sa ae si Abng.
@faktaojol
@gojekindonesia
@lambeonlen https://twitter.com/lambeonlen/status/1167294136652722176Â â€¦</t>
  </si>
  <si>
    <t>Otw viral @gojekindonesia nih  https://twitter.com/Ojol_Gibah/status/1166955919227285504Â â€¦</t>
  </si>
  <si>
    <t>hari ini naik gojek 2x pake voucher total 10rb,trus dapet cashback 10rb. gratis dong. nuhun @gojekindonesia :')</t>
  </si>
  <si>
    <t>Okeee makasiii ðŸ‘ðŸ»</t>
  </si>
  <si>
    <t>yummeeereh segini 40k aja thank you @gojekindonesia  pic.twitter.com/gaHDnmmeYj</t>
  </si>
  <si>
    <t>Heem driver e tak ksh tip malah soale dah malem. Resto tak komplain lewat rating kae sih. Rodo ngakak goleki ayame ra ono ðŸ¥º</t>
  </si>
  <si>
    <t>Yg punya @gojekindonesia kalo mau ikut pilpres auto menang</t>
  </si>
  <si>
    <t>apresiasi untuk @gojekindonesia yg selalu memberikan promo delivery gofood hehe luv u  pic.twitter.com/0SjU1YQyZc</t>
  </si>
  <si>
    <t>@gopayindonesia @gojekindonesia tas abang gojek starterpack.. #GopayPayDay @DecathlonID pic.twitter.com/tcSLTX9NM9</t>
  </si>
  <si>
    <t>Yukkk bantu bapaknyaa!</t>
  </si>
  <si>
    <t>Weheheheheee kerennnn</t>
  </si>
  <si>
    <t>GoPay dinilai telah membantu mempercepat inklusi finansial dan ekonomi digital di Indonesia yang 64% populasinya belum terjangkau produk perbankan (unbanked). Berikut ini data yang dirangkum dalam bentuk INETGrafis: pic.twitter.com/WcMxH2zrYn</t>
  </si>
  <si>
    <t>Siap laksanakan pic.twitter.com/V3Uy6KLB7v</t>
  </si>
  <si>
    <t>Berkat inovasi GoPay, Gojek kembali masuk ke daftar tahunan perusahaan yang dinilai berhasil mengubah dunia versi majalah Fortune, atau Fortuneâ€™s Change the World 2019. 
#Gojek
@gojekindonesia
@gojek24jam</t>
  </si>
  <si>
    <t>Lewat GoPay, Gojek Ubah Dunia
@gojekindonesia
@gojek24jam
@Go_Njreng http://www.transonlinewatch.com/lewat-gopay-gojek-ubah-dunia/Â â€¦</t>
  </si>
  <si>
    <t>kangen pengen makan masakan kampung gitu kan.. trus iseng buka2 gofood @gojekindonesia eh nemu warung makan yg jual menu2 kampung, buanyaaaak pilihannya, deket rumah lagi cm 5km-an ðŸ˜‹</t>
  </si>
  <si>
    <t>JUJUR.
Aku gak pernah pakai Gopay/Gojek malah dapat voucher 300 rb, langsung install lagi.
#Jujur di #JumatBerkah Bersama #GopayPayDay #terimakasih @gojekindonesia  pic.twitter.com/zAzqKcb58J</t>
  </si>
  <si>
    <t>Makasih gopay. Beli di skincare online jadi murah di sociolla,mucho,apotik24 dan otw watsonðŸ˜‚ @gojekindonesia</t>
  </si>
  <si>
    <t>#GopayPayDay @gojekindonesia  pic.twitter.com/I09TIkiFGU</t>
  </si>
  <si>
    <t>Mitra Gojek Secara Umum Cukup Puas dan Bahagia
 http://www.transonlinewatch.com/mitra-gojek-secara-umum-cukup-puas-dan-bahagia/Â â€¦
@gojekindonesia
@gojek24jam
@faktaojol
@lambe_ojol</t>
  </si>
  <si>
    <t>bisa</t>
  </si>
  <si>
    <t>Yukkk semangat Decacorn @gojekindonesia @tokopedia ðŸ’ªðŸ’ªðŸ’ª https://twitter.com/askmenfess/status/1166875796226490368Â â€¦</t>
  </si>
  <si>
    <t>pesen abang2 gojek untuk dimakan</t>
  </si>
  <si>
    <t>Suatu ketika, lebih tepatnya pukul 10:34 saya mendapatkan notifikasi dari gojek indonesia melalui email. 
saya dapat voucher total 300.000 gofood. Saya pun gercep dong buka gojek terus, disuruh pilih pengguna baru atau setia, karna saya pengguna setia gojek, daripada @GrabID</t>
  </si>
  <si>
    <t>Ini di duitin aja boleh ga si? @gojekindonesia lumayan ni bisa buat beli album chen nanti ðŸ¤§ðŸ¤§  pic.twitter.com/BMK0Qq9FWI</t>
  </si>
  <si>
    <t>Customer mas...istilah dari driver ojol kaya gitu..aku seneng ngobrol2 sama driver nek pas pake jasa mereka, jadi ngerti nek dho sambat..ðŸ˜ðŸ˜‚</t>
  </si>
  <si>
    <t>Seenak ini,
sarapan enak cmn 10rb,
dengan promo dari @gojekindonesia 
Akhir bulan aman sentosa</t>
  </si>
  <si>
    <t>Thank you, aku udh hub customer service tadi dan udah di urusin kayak sebelumnya. Selalu bagus sih customer service GoJek dan langsung dibalikin duitnya, cuma bener-bener wasting time aja.</t>
  </si>
  <si>
    <t>â€œGak tau knpa aku tiba2 nangis stelah baca ini, entah karena terharu atau pengin mbojo,â€ tulis salah satu netizen. 
 http://www.transonlinewatch.com/nggak-mau-minta-apa-apa-pesan-dari-istri-driver-ojol-ini-bikin-mewek/Â â€¦
@gojekindonesia
@gojek24jam</t>
  </si>
  <si>
    <t>Buat makan siang dong</t>
  </si>
  <si>
    <t>Sarapan pesen @gofoodindonesia @gojekindonesia aja  pic.twitter.com/ViUY05lzOn</t>
  </si>
  <si>
    <t>Halo @gojekindonesia</t>
  </si>
  <si>
    <t>Beli motor baru aseekk</t>
  </si>
  <si>
    <t>1ë²ˆ!
Nanti di antar @gojekindonesia</t>
  </si>
  <si>
    <t>Jago amat team marketingnya  ðŸ˜‚</t>
  </si>
  <si>
    <t>Ordered two food from @gojekindonesia and both got delivered in the same time. Something Grab can't do due to its current limitation ðŸ˜†</t>
  </si>
  <si>
    <t>Hidup makin nyaman dengan Promo dan Cashback #GoPay dari @gojekindonesia</t>
  </si>
  <si>
    <t>Syel'z Homemade Yogurt 100%real yogurt, Tanpa Pengawet, Tanpa Campuran dan Tanpa pengental. Yuk bs lsg pesan ke 08156051175
#PromoAgustus @KopoPermai #jualyogurt #yogurt #bandung #yoghurt #minumansehat #infokulinerbdg #KulinerBDG #pake @gojekindonesia #SOLUSISEHAT pic.twitter.com/Prh10uv32e</t>
  </si>
  <si>
    <t>Sebenernya ni peraturan nguntungin startup transportasi online. Sengaja biar kita pengguna memasukkan dana ke pembayaran online mereka. Kalau tunai minimal 9rb, kalau pake gopay atau ovo kaya harga normal jadi 4rb biasa. Jd Budi tuh demen ama perusahaan2an bukan masyarakat:((</t>
  </si>
  <si>
    <t>BTW, kalau gajian ikut perusahaan swasta tgl gajian kita gak akhir bulan loh tapi awal bulan, jadi tolong masa berlakunya diperpanjang ya.... biar kita-kita juga ikutmenikmati jajan rasa #gopaypayday
@gojekindonesia @gofood #gofood</t>
  </si>
  <si>
    <t>Mgknkah... @gojekindonesia membeli sedikit saham @PT_TransJakarta atau sebaliknya Sehingga utk yg mau naik atau turun dari busway udah bisa nyaman lgs naik gojek ke/dari tmpt tujuan.
@jokowi @setkabgoid</t>
  </si>
  <si>
    <t>Iyaa</t>
  </si>
  <si>
    <t>Baik kak</t>
  </si>
  <si>
    <t>Sedikit pembelajaran dipagi hari ini @gojekindonesia Jangan lupa selalu berbagi thp sesama. Jumat Barokah ðŸ™  pic.twitter.com/JheUvIZJ97</t>
  </si>
  <si>
    <t>Teruskan upaya hukum @gojekindonesia @jokowi</t>
  </si>
  <si>
    <t>I mean... I just wish @apple pay can be available in Indonesia and integrated with @gojekindonesia or @bankmandiri 's e-money. How Apple is TAKING OVER Japan ðŸ‡¯ðŸ‡µ  https://youtu.be/4up7ZjOAG1cÂ  via @YouTube</t>
  </si>
  <si>
    <t>Mau jajan apa aja bang karena di GoFood banyak makanan lokal yang belum aku cobainnn:( #GopayPayDay @gojekindonesia  https://twitter.com/andihiyat/status/1167091708376436738Â â€¦</t>
  </si>
  <si>
    <t>Justru kalau ngaku2 harus dikerjain balik. Orang kantor gojek gak bakalan begitu.</t>
  </si>
  <si>
    <t>Lagi nyoba" main reksadana. Kalo dapat mau top up bibit. Nabung dikit". Eh tp GAnya berlaku g kalo g buat jajan? Trus @gojekindonesia dpt cashback jg g sih kalo top up bibit? #GopayPayDay</t>
  </si>
  <si>
    <t>Kenapa voucher gofood ga habis habis sih yaa, kan bikin boros ðŸ˜‚
Tadinya tinggal 20an voucher, sekarang dapet lagi ðŸ˜
Andai voucher gofood bisa diduitin wkwk
@gojekindonesia @gofoodindonesia pic.twitter.com/ooSzhtyCGv</t>
  </si>
  <si>
    <t>Sukak deh lihat perbedaan tapi tetap bersahabat :) 
@gojekindonesia @GrabID pic.twitter.com/mcshALglMY</t>
  </si>
  <si>
    <t>survival skill gue keren min, first try loh ini @gojekindonesia  https://twitter.com/gojekindonesia/status/1167109776225886209Â â€¦ pic.twitter.com/zPcoLKGP8K</t>
  </si>
  <si>
    <t>Solusi lapar dini hari nih ðŸ˜</t>
  </si>
  <si>
    <t>Ga bisa tidur, iseng2 buka gojek liat2 makanan, kok voucher ku byk banget, ternyata dapet lagi voucher gofood potongan 8k, makasih @gojekindonesia , ada yg mau???  pic.twitter.com/97zWIU89i8</t>
  </si>
  <si>
    <t>Tahun lalu, tahun 2018, sponsor utama Liga 1 Indonesia adalah Gojek @gojekindonesia , warnanya ijo. Tim yang akhirnya juara identik dengan warna orange atau merah. Tahun 2019, Liga 1â€¦  https://www.instagram.com/p/B1wjo0uAUV8UOq0yfqqwz0yjKng1ruCNlR_z6A0/?igshid=z3cqtw81mcxrÂ â€¦</t>
  </si>
  <si>
    <t>Nitip martabak, kali aja ada yg mau order di goput pic.twitter.com/UHlEyNANmv</t>
  </si>
  <si>
    <t>terima kasih atas respon cepatnya â™¥ï¸ðŸ™ðŸ¼</t>
  </si>
  <si>
    <t>Hari terakhir #gopayday di @gojekindonesia gamau gitu ngajak jajan bareng?</t>
  </si>
  <si>
    <t>KFC sebelah mananya @gojekindonesia ya ?</t>
  </si>
  <si>
    <t>ini jalan ninja ku klo keinget kamu.
makasih @gojekindonesia.  pic.twitter.com/sPRsecOz1D</t>
  </si>
  <si>
    <t>Gojek responded to the issue calmly, saying: â€œRegarding the latest situation, we believe there is always a way to find a solution that works best for all parties.â€
#pastiAdaJalan ðŸ‘ touchÃ©  @gojekindonesia  well played sir ðŸ‘</t>
  </si>
  <si>
    <t>mau beli tiket #Twivortiare di gotix @gojekindonesia #GoPayPayDay</t>
  </si>
  <si>
    <t>Buat para customer @gojekindonesia dan @GrabID .. tolong tuh jangan asal koment, https://twitter.com/ryan_nus/status/1167058989537886209Â â€¦</t>
  </si>
  <si>
    <t>Jadikanlah saya pelanggam beruntung wahai gojek</t>
  </si>
  <si>
    <t>Wkwkwk. Sabi juga adminnya gercep dan lembur ye bos.</t>
  </si>
  <si>
    <t>Hai Ichi, promo yang diberikan kepada pelanggan dilakukan secara acak oleh sistem ya, dan memiliki jumlah yang terbatas. Apabila Anda termasuk pelanggan beruntung, promo tersebut akan secara otomatis masuk ke halaman "My Voucher" Anda. Tks^ygb</t>
  </si>
  <si>
    <t>Loh ada beli 9.000 dapat 16 voucher @10.000 tanpa minimal pemakaian pic.twitter.com/ws7hF3WHW7</t>
  </si>
  <si>
    <t>#GopayPayDay mau jajan aset/saham @gojekindonesia 50k dapet berapa persen ya?</t>
  </si>
  <si>
    <t>Thank you kakkkkk</t>
  </si>
  <si>
    <t>Ketika pulang lembur Angkutan umum sudah jarang bahkan tidak Ada akhirnya order gojek atau gocar tenang #pastiadajalan ðŸ˜Ž</t>
  </si>
  <si>
    <t>Mantap jiwa</t>
  </si>
  <si>
    <t>Pengin ada yg kasih aku gopay 100k @gojekindonesia</t>
  </si>
  <si>
    <t>Kelanjutan ceritanya, kalian sendiri yang nentuin, dengan klik  http://bit.ly/labirinhororÂ 
Selamat membaca!</t>
  </si>
  <si>
    <t>Hanya saja, saya baru sadar saat melihat order history malam ini. Memang kalau lihat history lama-lama, kelihatannya @gojekindonesia pasti ngasi diskon 15rb. Contoh nih. Good deal toh?  pic.twitter.com/JkmYNet7PJ</t>
  </si>
  <si>
    <t>an open tweet for @gojekindonesia.
Saya membeli paket voucher bayar 150k, dapat kupon diskon 15rb sebanyak 30 buah. Sebuah penawaran yg sgt menarik, dan saya pernah membeli paket serupa sebelumnya. 
Sayangnya, pembelian periode ini menurut saya mengandung scam.  pic.twitter.com/5VXWomdrBL</t>
  </si>
  <si>
    <t>Cashback n promo nya banyakan pake gopay @gojekindonesia apa pake ovo @GrabID</t>
  </si>
  <si>
    <t>I love @gojekindonesia sering-sering kasih voucher gofood gini dong, kan sebagai anak kos aku sangat senang â¤ï¸</t>
  </si>
  <si>
    <t>Terimakasih Gopay - @gojekindonesia  atas cashback 50%nya.
Jam segini rela makan cheeseeburger &amp; double choco pie nya @McDonalds .</t>
  </si>
  <si>
    <t>Aku sih cm mau bayar uang kuliah pake gopay biar cashback 50%, semoga gojek bs secepatnya bekerjasama dgn kampus akðŸ¥° #gopayday @gojekindonesia</t>
  </si>
  <si>
    <t>Dari pada makan temen mending pesen makanan di app Gofoodnya @gojekindonesia pake #Gopay #GopayPayDay</t>
  </si>
  <si>
    <t>Hallo @gojekindonesia rekomendasikan dia cemilan tengah malam ðŸ˜‚</t>
  </si>
  <si>
    <t>#gopayday pingin jajan shihlin sama kopi kenangan sekalian mau jajanin abang gojeknya nih @gojekindonesia</t>
  </si>
  <si>
    <t>@gojekindonesia gojeksg
@gojek #Gojek #driver declines tip after #woman gives #birth in his #car ðŸ‘¶ #ridesharing ðŸ‘ðŸ¼ðŸ‘ðŸ¼ðŸ‘ðŸ¼
.
.
.
Nish Ai RystApit wrote about her delivery on Facebook, commending the Gojek driver.
"BIGâ€¦  https://www.ins</t>
  </si>
  <si>
    <t>Mantab #bacotsantuy</t>
  </si>
  <si>
    <t>Saya sih tetep pakai @GrabID sama @gojekindonesia karna saya mencintai perbedaan</t>
  </si>
  <si>
    <t>Ngapain bawa bekal? Delivery aja kak, kan ada @gojekindonesia @GrabID yang banya promonya. - Cempluk</t>
  </si>
  <si>
    <t>sebagai seorang kacung korporat yang tinggal di tengah kerasnya Jakarta, dan hidup serba ngirit, beli McD dan ada promo cashback 50% bayar pakai Gopay itu senangnya minta ampun. terima kasih banyak @gojekindonesia ðŸ¤ŸðŸ»ðŸ˜…</t>
  </si>
  <si>
    <t>Makasih @gojekindonesia @gopayindonesia ðŸ¥° pic.twitter.com/xEOc88KUug</t>
  </si>
  <si>
    <t>Tapi aku user @gojekindonesia , gimana dong?</t>
  </si>
  <si>
    <t>terima kasih disaat thp belum pada turun ðŸ˜‚ dan akhir bulan @gojekindonesia  pic.twitter.com/Wa8Qns7rrO</t>
  </si>
  <si>
    <t>Mau dong di gofood in . Anter Jakarta - New York aja bisa. Apa lagi Surabaya ke jakartaa. Ya ga @gojekindonesia</t>
  </si>
  <si>
    <t>Senja bareng Abang gojek :(
@gojekindonesia  pic.twitter.com/r3iEXDkGOX</t>
  </si>
  <si>
    <t>Pindah ke @gojekindonesia saja</t>
  </si>
  <si>
    <t>gak sekalian bisa pesen @gojekindonesia aja nih @instagram ? https://twitter.com/makemac/status/1167082476029775873Â â€¦</t>
  </si>
  <si>
    <t>Mksh, ditunggu kopinya</t>
  </si>
  <si>
    <t>Terima kasih pak ojek ...ðŸ™hati mu tulus dan penuh kasih ðŸ˜, tanpa membedakan setiap orang , teladan perilaku mu sangat mulia ðŸ‘dan menggugah hati kami ðŸ˜‰utk berbuat baik kepada sesama yg membutuhkan kasih kepedulian ðŸ’–</t>
  </si>
  <si>
    <t>Barusan Bu di rumah. Akuuu gaena badaaaan jd nge go fud</t>
  </si>
  <si>
    <t>Finally
Terimakasih @gojekindonesia atas cashback nya â¤ï¸  pic.twitter.com/Ds7aHwOHKF</t>
  </si>
  <si>
    <t>Stasiun Tebet - Kalibata City, naik @gojekindonesia waktunya segini. Bayarnya 8rebu ðŸ˜…. Finally sampe rumah juga.  pic.twitter.com/2xcMlJ0ob4</t>
  </si>
  <si>
    <t>Go send kak. Gojek for everything :) 
Cc: @gojekindonesia ðŸ¤£ðŸ¤£ðŸ¤£</t>
  </si>
  <si>
    <t>Gofood aja kak 
Cc: @gojekindonesia</t>
  </si>
  <si>
    <t>Bagi saldo gopay dong minâ˜¹ï¸ pic.twitter.com/Gqeg1N1LfS</t>
  </si>
  <si>
    <t>Driverny baik bgt ngsih gopay 25kðŸ˜­ðŸ˜­ðŸ˜­ðŸ˜­
@gojekindonesia  pic.twitter.com/BlAO2OjtqT</t>
  </si>
  <si>
    <t>Nah iya mas bener. Ga cuma 1 driver yg ngantri. Satu resto bisa 10 driver yg antri kalau jam makan siang. Pernah liat sendiri soalnya.
Akhirnya kalo order food gitu selalu nyuruh buat santai, gausa buruÂ². Yg penting makanan dateng ðŸ˜</t>
  </si>
  <si>
    <t>@gojekindonesia min, ane sekitar taun 2015 ane pernah punya akun gojek nah tuh akun ane tinggalin coz kerjaan yang harus ninggalin tempat tinggal. Nah sekarang apakah tuh akun gojek ane bisa di aktifin lagi ga ?</t>
  </si>
  <si>
    <t>masyarakat kita bkn miskin ekonomi tp mmg miskin mmiliki org2 yg pny hati spt bang ojol ini.  #saatnyabuatbaikkesesama</t>
  </si>
  <si>
    <t>. @stb_sg partners @gojekindonesia to drive #tourism to Singapore http://ow.ly/Ss6k30pr2zFÂ </t>
  </si>
  <si>
    <t>Halo, @gojekindonesia. Kayaknya, tim Anda kelebihan ngasih saya cashback buat pembelian di sayurbox, deh. Detailnya sudah saya DM dari kemarin, ya.</t>
  </si>
  <si>
    <t>Fitur Goshop di gojek ini saaaafeeee my liiiveeeeeee...@gojekindonesia</t>
  </si>
  <si>
    <t>@gojekindonesia Halo! Saya punya brand yang fokus bikin produk2 bambu, kalau mau kirim proposal untuk kerja sama dll dll bisa ke mana ya?
Ini Instagramnya yah sebagai bahan pertimbangan  http://bit.ly/bambukeunidÂ  :)
Terima kasih</t>
  </si>
  <si>
    <t>Kelakuan @adjiningrat mesenin gojek buat jemput pulang kantor haha.
terimakasih @gojekindonesia sudah banyak membantu memudahkan kami yg LDR  pic.twitter.com/46zYVK2mVS</t>
  </si>
  <si>
    <t>Ga sekalian titip terimakasih buat abang @gojekindonesia juga?</t>
  </si>
  <si>
    <t>Saya mengakui kualitas iklan-iklan dari @gojekindonesia ðŸ™ŒðŸ™ŒðŸ™Œ</t>
  </si>
  <si>
    <t>Hai, untuk terkait metode pembayaran saat ini hanya tersedia cash dan GoPay ya. Tks^Ari</t>
  </si>
  <si>
    <t>By constantly developing new services to make people's lives easier, from ride hailing (transport), to food delivery and beauty treatments, even expanding to payment system @gojekindonesia has grown its brand value by 88% ðŸ›µ Learn more #BrandZIndo  https://gph.is/2mOCMiaÂ  pic.twitter.com/zaPxPJjRlx</t>
  </si>
  <si>
    <t>udah ya min</t>
  </si>
  <si>
    <t>Kalo saya sering order ZB HCC pake  @gojekindonesia , min.</t>
  </si>
  <si>
    <t>Nahhh ini, sbnernya sih klo mau pesen @McDonalds_ID di kiepci juga bisaÂ² aja, tinggal buka app @gojekindonesia trs klik menu @gofoodindonesia 
Semua #pastiadajalan .</t>
  </si>
  <si>
    <t>Bener apa lagi pesen ayam gorengnya dari @gojekindonesia iya gak min?</t>
  </si>
  <si>
    <t>Thx @gojekindonesia every eveningâ€™s Reward time #GoFood cocok bgt buat Ank mandiri yg bnyk aktivitas setiap hari (Plg School/PM/Tugas udh sore lanjut @KPM_seikhlasnya )ðŸ’ªðŸ» Memang kids jaman now hrs melek ITðŸ“±ðŸ’»ðŸ“² bisaâ€¦  https://www.instagram.com/p/B1v1LvQHei9/?igshid=1rzsasls7azdnÂ â€¦</t>
  </si>
  <si>
    <t>Thx @gojekindonesia every eveningâ€™s Reward time #GoFood cocok bgt buat Ank mandiri yg bnyk aktivitas setiap hari (Plg School/PM/Tugas udh sore lanjut @KPM_seikhlasnya )ðŸ’ªðŸ» Memang kids jaman now hrs melek ITðŸ“±ðŸ’»ðŸ“² bisaâ€¦  https://www.instagram.com/p/B1v1G0IHk3x/?igshid=o27osgkfo40fÂ â€¦</t>
  </si>
  <si>
    <t>Ketemu driver gojek dan dia narik cuman malem buat nyari tambahan dan dia kelas 3 SMK salut sumpah.
@gojekindonesia</t>
  </si>
  <si>
    <t>Thx @gojekindonesia every eveningâ€™s Reward time #GoFood cocok bgt buat Ank mandiri yg bnyk aktivitas setiap hari (Plg School/PM/Tugas udh sore lanjut @KPM_seikhlasnya )ðŸ’ªðŸ» Memang kids jaman now hrs melek ITðŸ“±ðŸ’»ðŸ“² bisaâ€¦  https://www.instagram.com/p/B1v07_UHNcs/?igshid=b9vnohv37oc9Â â€¦</t>
  </si>
  <si>
    <t>Canteen meals, mini mart snacks, street foods even laundry will be cashless, @gojekindonesia &amp; @ovo_id you really make my life easier ! ðŸ˜
- lazy person</t>
  </si>
  <si>
    <t>ðŸ˜€ðŸ˜€ udah saya dm yah!! terima kasih banyak</t>
  </si>
  <si>
    <t>Usaha memang harus kerja keras â¤ terimakasih @gojekindonesia dan @gopayindonesia  berkatmu saya bisa beli mulut tetangga ðŸ’‹ pic.twitter.com/MiwLxoJ8Pd</t>
  </si>
  <si>
    <t>Terima kasih @gopayindonesia @gojekindonesia karena Go Pay Pay Day membuat hidup anak kos menjadi sangat mevvah.</t>
  </si>
  <si>
    <t>Keren filmnya</t>
  </si>
  <si>
    <t>ashiap mas wkwkwkðŸ˜‚ @gojekindonesia  pic.twitter.com/mfCkOOyIVS</t>
  </si>
  <si>
    <t>Rezeki anak warkop</t>
  </si>
  <si>
    <t>Saya juga setia pakai @gojekindonesia gara2 ada driver yang cerita kalo grab punya malaysia....</t>
  </si>
  <si>
    <t>suka ni yg gini2 @gojekindonesia, tp kurang2in la ah siap ah siap apaan woi  pic.twitter.com/EvM2GA3vPj</t>
  </si>
  <si>
    <t>ðŸ”œ
Thank's infonya ðŸ™</t>
  </si>
  <si>
    <t>Setuju ðŸ™‚ðŸ™‚</t>
  </si>
  <si>
    <t>Stabil kok, nonton YT juga gak ada lag/buffer. Tapi makasih infonya ya.</t>
  </si>
  <si>
    <t>@awkarin bisa ngisiin gopay gw gak ya ðŸ˜­ ini sayang banget voucher @gojekindonesia gakepakek gegara saldo gopay 0 ðŸ˜­  pic.twitter.com/0ygUnvInP2</t>
  </si>
  <si>
    <t>Wah keren yaa helm Gojek masuk e-commerce dan harganya jadi mahal, gak ada yg mau ikutan jual helm nih bang @gojektebet @gojekin @MitraGojekYk</t>
  </si>
  <si>
    <t>Oke, terima kasihðŸ™</t>
  </si>
  <si>
    <t>Thanks to @gojekindonesia and @GrabID
Buat selalu ada ketika motor rusak di palembang :(</t>
  </si>
  <si>
    <t>Yeay cashback 10k. While aku cm modal 5ribu seminggu ini ngojek wkw. Maacie ayang ðŸ¤­ @gojekindonesia  pic.twitter.com/WElsaaSOkA</t>
  </si>
  <si>
    <t>*kamu dimana, aku jemput skrg
By : abang @gojekindonesia</t>
  </si>
  <si>
    <t>god bless u @gojekindonesia atas segala voucher go food sehingga aku bisa makan enak tp under 20k tiap hari:)</t>
  </si>
  <si>
    <t>Borooong....semua  gara-gara @dandanstore ngasih diskon sekitar Rp 7000/pcs untuk produk sun protection-nya @EminaKosmetik dan masih dobel diskon kalau bayar dengan #gopay dari @gojekindonesia. Hanya sampai 31 Agustus...ayo borooong ðŸ˜‚ðŸ˜‚ðŸ˜‚  pic.twitter.com/3vlKMxSWTk</t>
  </si>
  <si>
    <t>Lancar terus rezekinya bapak driverðŸ˜¢ðŸ™</t>
  </si>
  <si>
    <t>Belinya pake go food @gojekindonesia apa grab food @GrabID nih??</t>
  </si>
  <si>
    <t>Bapak ini hapal lo menu favorite gue. Gimana gak hapal tiap malem order makanan dapat dia mulu haha @gojekindonesia  pic.twitter.com/e1yt2LyGuo</t>
  </si>
  <si>
    <t>Layak diberi â¤</t>
  </si>
  <si>
    <t>Benar sekali Say...ðŸ‘ðŸ™ðŸ™ðŸ™</t>
  </si>
  <si>
    <t>Asiik free @gojekindonesia  pic.twitter.com/SBxUEATvL6</t>
  </si>
  <si>
    <t>Subhanallah... Mulia sekali hatinya,,ðŸ¤”.
Kasih sayangmu terhadap sesama semoga kelak menjadi penolongmu masuk Surga.</t>
  </si>
  <si>
    <t>Sampe lupa bilang makasih, terima kasih gundala udah jadi customer royal @gojekindonesia #Gundala pic.twitter.com/H8IfanucoB</t>
  </si>
  <si>
    <t>Wah baru tau ternyata helm @gojekindonesia dijual di e-commerce yaa dan mahal pulak harganya.
#HelmOjolMendunia
#PapuaDamai
@gojek24jam @papaojol
@babang_grab @GojekJekarda http://www.transonlinewatch.com/dijual-di-e-commerce-jepang-harga-helm-ojek-online-ini-fantastis/Â â€¦</t>
  </si>
  <si>
    <t>Salutt pak</t>
  </si>
  <si>
    <t>Sudah saya DM and I am looking forward for your reply. Thanks.</t>
  </si>
  <si>
    <t>cintailah produk-produk Indonesia ðŸ‡®ðŸ‡©</t>
  </si>
  <si>
    <t>Indonesian Unicorn GOJEK Scales #BSM With @Coupa. @gojekindonesia @gojektech #SteveWinter  http://bit.ly/32dk9HnÂ  pic.twitter.com/roHKCf1O4K</t>
  </si>
  <si>
    <t>Bantu mention ke grab plis</t>
  </si>
  <si>
    <t>@gojekindonesia jangan mau kalah dong bro ðŸ˜‚</t>
  </si>
  <si>
    <t>Iya udah kirim email juga ke cs@go-pay.co.id  dengan tracking aduan 15323829  terima kasih</t>
  </si>
  <si>
    <t>Kusayang @gojekindonesia</t>
  </si>
  <si>
    <t>Aku padamu kak dan mimin @gojekindonesia  pic.twitter.com/0nanXHXWjp</t>
  </si>
  <si>
    <t>Min @PT_TransJakarta DA1 dari 16.30 belum muncul2.. kalo masih belum jelas jadwal bis kayanya mendingan naik @gojekindonesia atau @GrabID aja</t>
  </si>
  <si>
    <t>Ajib... Keren ini abangnya!! Salam Hormat gue untuk abang driver @gojekindonesia!!</t>
  </si>
  <si>
    <t>Hai, mohon berhati-hati terhadap pihak luar mengatasnamakan Gojek untuk mendistribusikan voucher GoPay atau meminta data pribadi Anda. Pastikan tdk memberikan kode verifikasi kpd siapapun yg meminta. Info lengkap klik  https://www.go-jek.com/blog/jaga-kerahasiaan-kode-verifikasi-go-jekmu/Â â€¦. Tks^Ari</t>
  </si>
  <si>
    <t>mimin @gojekindonesia please subcription berlaku juga dong promonya di luar jabodetabek ðŸ˜„</t>
  </si>
  <si>
    <t>Harusnya ini masuk iklan @gojekindonesia cerdikiawan ðŸ˜ðŸ˜  https://twitter.com/RockersPantura/status/1166732792266289153Â â€¦</t>
  </si>
  <si>
    <t>Gojek semakin Go International itu artinya Gojek semakin baik dan maju.... Gojek sangat dibutuhkan oleh warga Malaysia...</t>
  </si>
  <si>
    <t>Hai Dika, silakan email ke driversupport@go-jek.com untuk informasi lebih lanjut. Terima kasih^yni</t>
  </si>
  <si>
    <t>@gojekindonesia step up your game!  https://twitter.com/GrabID/status/1166662977367330819Â â€¦</t>
  </si>
  <si>
    <t>rezeki anak sholeh mah cashback everywhere 
k mcD niat nugas jadi jajan gara2 cashback gopay 50%
thankyou @gojekindonesia</t>
  </si>
  <si>
    <t>Nyoba login mah semua juga bisa. Tinggal ngacak nomer terus cek deh pemilik nomornya dari Mbanking. Pura2 aja mau isi saldo. Penipu dapat nomer dari ngacak nomer aja. Bukan kebocoran data.</t>
  </si>
  <si>
    <t>Iyaa tadi drivernya balik lg bawa nasi kuningnya dia minta nota yg distempel utk bukti ke @gojekindonesia katanya bs diganti sih semoga aja deh kasian bapaknya tdi gak bs narik krn orderannya ga bs diselesaikan dlu</t>
  </si>
  <si>
    <t>Gue mah receh banget, di isiin gopay ama anak lanang buat jajan ke mekdi, girang nya udah kek apaan tau...ðŸ¤­
#GoPayPayDay @gojekindonesia  pic.twitter.com/vG1876dx5f</t>
  </si>
  <si>
    <t>Temukan Tako n' Sushi Box Grup di berbagai platform yang kamu punya dan tulis review-nya di zomatoid @pergikuliner travelokaeats DAN
.
.
order sekarang via @gojekindonesia
grabfoodid 
.
.
.
Ajak teman, sahabat,â€¦  https://www.instagram.com/p/B1vh_1ipyTY/?igshid=csciu912ybq0Â â€¦</t>
  </si>
  <si>
    <t>Keren banget, dijepang jadi 2000 yen wkwk @elpanjullo @gojekindonesia  http://www.transonlinewatch.com/dijual-di-e-commerce-jepang-harga-helm-ojek-online-ini-fantastis/Â â€¦</t>
  </si>
  <si>
    <t>Rindu dengan enaknya dipijat? Pesan GoMassage aja untuk layanan pijat ke rumah yang profesional dan terjangkau! Isi saldo GO-PAYnya cukup pakai kartu ATM Danamon kamu di ATM Danamon! Juga bisa pakai Mobile &amp; Internet Banking lho @danamon @gojekindonesia #tipsPRIMA</t>
  </si>
  <si>
    <t>Pasukan dari sulut sebulan lalu dah di posisi nduma, dpt info mereka bertahan dlm kepungan rakyat pedalaman Papua sekitar 600 orang, semoga tdk kehabisan makanan krn diblok rakyat @SuaraPapua @jokowi @FreeWestPapua @ukm_official @unklabgrads @gojekindonesia @GrabID @GeronimoFM " https://twitter.com/MCAOps/status/1166830379279495173Â â€¦</t>
  </si>
  <si>
    <t>smg menginspirasi yg lain, termasuk saya..
aamiin</t>
  </si>
  <si>
    <t>Terus kalau yg mayoritas negara Indonesia itu bukan Muslim itu cemana?
Bisnis ya bisnis aja masbro, buat iklim persaingan usaha yang sehat. Gak perlu pake alibi macem2 utk menolak @gojekindonesia di Negeri Jiran.  https://twitter.com/KompasTV/status/1166987352717135872Â â€¦</t>
  </si>
  <si>
    <t>Yg membuatku makin sayang gojek. Tiap hari makan lewat go food mulu jadinya. Sering sering ya ngasih voucher terutama buat anak kos wkwkwk @gojekindonesia ðŸ–¤ðŸ–¤  pic.twitter.com/oeEEhLAETO</t>
  </si>
  <si>
    <t>Available on GoFood powered by @gojekindonesia
Ikan Bakar 86 Biduri Bulan ðŸ½
 https://gofood.link/u/rVY30Â </t>
  </si>
  <si>
    <t>Habis itu sampai stasiun ditanyain gojek yg jemput, mba kok pake jaket grab tp naiknya gojek ðŸ˜‚
Wkwk mohon maaf jaket suami ini tuh, aku mah pake ganti2an kadang gojek kadang grab mana yg ada saldonya aja ðŸ¤£ @gojekindonesia @GrabID</t>
  </si>
  <si>
    <t>Mending pacaran sama @gojekindonesia biar ada yg mijitin</t>
  </si>
  <si>
    <t>Begitu vocer grab kandas, langsung tobat dan switch ke @gojekindonesia ðŸ‘£</t>
  </si>
  <si>
    <t>Makasih min @gojekindonesia buat admin go food nya uda ngingetin lg laper  pic.twitter.com/94fmt93022</t>
  </si>
  <si>
    <t>I can't imagine how can I live without Gopay Day. Hahahaa
Thanksssss @gojekindonesia @gojektech btw, tarif goride/gocar jangan dinaikin dong. Dari rumah ke kampus biasanya 16 rb sekarang 28 rb. Gak asik ah,, Turunin yaa? Ya? Yaa? Uulululuu cubit nih ðŸ˜… pic.twitter.com/8HQanoa9Z2</t>
  </si>
  <si>
    <t>iyaa dr @gojekindonesia lg ada promo beli 1k tp aku tadi gratis, ga bayar ongkir jg</t>
  </si>
  <si>
    <t>@gojekindonesia dark mode?  https://twitter.com/davecheney/status/1166687121920258048Â â€¦</t>
  </si>
  <si>
    <t>Hepi bgt sekarang @gojekindonesia ada paketan yg bikin hemat banget... thanks bgt loh ðŸ‘  pic.twitter.com/Xm8taxMZl0</t>
  </si>
  <si>
    <t>perpromoan duniawi semua ini cuma 1000 thanks @gojekindonesia  pic.twitter.com/7Ky18oUm3y</t>
  </si>
  <si>
    <t>Lumayan sering dpt voucher gofood dari @gojekindonesia yg lokasinya jauh spt ini. Jauh?? Begini...  pic.twitter.com/0YDaF6UGbO</t>
  </si>
  <si>
    <t>Kemarin sudah lapor dan terselesaikan permasalahannya, terima kasih atas bantuannya.</t>
  </si>
  <si>
    <t>Kalau bisa ongkos nya jangan naik lagi ya @gojekindonesia @GrabID ku pengguna setia kalian</t>
  </si>
  <si>
    <t>Harga Rp. 12.000 jadi cuman bayar Rp. 6500.. lumayan banget emang promo gofoodnya dari @gojekindonesia ðŸ˜­  pic.twitter.com/MFTmDs0k5C</t>
  </si>
  <si>
    <t>MAKASIH GOJEK @gojekindonesia HAHAHA  pic.twitter.com/LG3MAH7Kmg</t>
  </si>
  <si>
    <t>@awscloud Berencana Investasi ke @gojekindonesia  https://medcom.id/s/5b2ArdMNÂ   pic.twitter.com/G6jKaMivkp  https://twitter.com/medcom_id/status/1166961247331344384Â â€¦</t>
  </si>
  <si>
    <t>Hmm... wonder how big @gojekindonesia will became if this come true
Amazon in Talks to Invest in Indonesiaâ€™s Gojek  https://www.bloomberg.com/news/articles/2019-08-28/amazon-is-said-to-be-in-talks-to-invest-in-indonesia-s-gojekÂ â€¦</t>
  </si>
  <si>
    <t>Nice Ripple is gonna cannabilize this industry and the world pic.twitter.com/LKBIOBDjCI</t>
  </si>
  <si>
    <t>Iya, yang makan ketoprak 2 piring tadi bukan saya kok. 
Makasih sudah diingatkan @GrabID 
Tapi lebih suka Go-Food di @gojekindonesia ðŸ¤—  pic.twitter.com/DV2dsAXFnD</t>
  </si>
  <si>
    <t>Punten @gojekindonesia</t>
  </si>
  <si>
    <t>Hati gusar, perut lapar untung ada go-food.
Terimakasih @gojekindonesia  pic.twitter.com/XqGhuU0qBA</t>
  </si>
  <si>
    <t>yuhuuuuu... @gojekindonesia memang selalu terdepan. #Bangga
@gojekindonesia
@gojek24jam https://twitter.com/Ojol_Indo/status/1166966969850941440Â â€¦</t>
  </si>
  <si>
    <t>Hello @gojekindonesia is it possible to reserve a trip fpr tomorrow?? or only for the moment? Thanks</t>
  </si>
  <si>
    <t>Widiiw mantep banget inii... Emang udah kelas dunia ya  @gojekindonesia  http://www.transonlinewatch.com/jumlah-pengguna-aktif-gojek-di-indonesia-setara-dengan-aplikasi-ride-sharing-terbesar-dunia/Â â€¦</t>
  </si>
  <si>
    <t>Iya nih,. Soalnya aku lagi sibuk ngurusin pkl ku besok. Makasih ya udah ingatin,... @gojekindonesia  pic.twitter.com/xYoy9vmNtb</t>
  </si>
  <si>
    <t>Jumlah Pengguna Aktif Gojek di Indonesia Setara dengan Aplikasi Ride-Sharing Terbesar Dunia... Wow! Alhamdulillah sekali ya @gojekindonesia setara dengan aplikasi ride sharing terbesar dunia... Keren!! @GojekPalembang @Gojek_Malang_ @jendralojek @ryan_nus
 http://www.transonlinewatch.com/jumlah-pengguna-aktif-gojek-di-indonesia-setara-dengan-aplikasi-ride-sharing-terbesar-dunia/Â â€¦</t>
  </si>
  <si>
    <t>Thanks ðŸ‘ðŸ‘ŒðŸ˜âš˜</t>
  </si>
  <si>
    <t>Terharu, terimakasih @GrabID udah dikuatirin. Tapi tadi udah makan pesen pake @gojekindonesia ðŸ˜¢  pic.twitter.com/jL1HZ79KLW</t>
  </si>
  <si>
    <t>Aku tetep @gojekindonesia sih soalnya voucher voucher grab suka gabisa dipake di akunku hehehe sorry @GrabID</t>
  </si>
  <si>
    <t>Bagus ini... Artinya @gojekindonesia memperhatikan kesehatan customernya...</t>
  </si>
  <si>
    <t>Anjay. @gojekindonesia  pic.twitter.com/9jVRlbOiIJ</t>
  </si>
  <si>
    <t>jokes2 maksa kaya gini yg bikin gue lebih nyaman make @gofoodindonesia @gojekindonesia  https://twitter.com/GrabID/status/1166179777851645952Â â€¦</t>
  </si>
  <si>
    <t>Aku juga cinta. pic.twitter.com/EtnStULm4R</t>
  </si>
  <si>
    <t>Americano yg segitu murahnya masih dapet cashback lagi. Kurang baik apa coba @gojekindonesia @gopayindonesia ðŸ˜‚ðŸ˜‚ðŸ˜‚
Alhamdulillah &amp; Terima kasih temen cashless ku ðŸ˜˜ðŸ’›ðŸ’› pic.twitter.com/532WKXqlgq</t>
  </si>
  <si>
    <t>Aku cinta @gojekindonesia :*  pic.twitter.com/l3VroHId6M</t>
  </si>
  <si>
    <t>Yang pasti fitur2 @gojekindonesia lebih menjaga keamanan, khususnya bagi kita kaum perempuan.
#GojekRamahPerempuan
@4Y4NKZ @JovitaAudy @akunusam @Cittairlanie</t>
  </si>
  <si>
    <t>Go Internasional, Pengamat Ekonomi: Gojek Miliki Manfaat Besar untuk Malaysia... Sudah pasti keberadaan @gojekindonesia memberikan manfaat besar bagi Malaysia... Karena buktinya pemerintahan Malaysia mendukung keberadaan Gojek... @YoGojekYo @kejO_Online
 http://www.transonlinewatch.com/go-internasional-pengamat-ekonomi-gojek-miliki-manfaat-besar-untuk-malaysia/Â â€¦</t>
  </si>
  <si>
    <t>Mendukung penuh apa yang dilakukan oleh @gojekindonesia agar memberikan dampak positif bagi masyarakat...</t>
  </si>
  <si>
    <t>Sudah pasti kok didukung oleh pemerintah... Apalagi @gojekindonesia karya anak bangsa... Sudah pasti didukung oleh pemerintah!!</t>
  </si>
  <si>
    <t>Uwuu tengkyu nef</t>
  </si>
  <si>
    <t>Spend three months working and living in Jakarta, Indonesia this summer - as an intern at the @gojekindonesia head office. We encourage business, communication and marketing students to apply. Check out full details now:  https://www.asianz.org.nz/business/internships/business-internship-with-go-jek-indonesia/Â â€¦ #ThinkAsia pic.twitter.com/2OhzS1AYdp</t>
  </si>
  <si>
    <t>Ibu Kota Baru, Gojek: Fokus Berikan Impact Positif Bagi Masyarakat
@gojekindonesia
@Sir_Edwin http://www.transonlinewatch.com/ibu-kota-baru-gojek-fokus-berikan-impact-positif-bagi-masyarakat/Â â€¦</t>
  </si>
  <si>
    <t>aku sih syelalu TIM @gojekindonesia garis keras
#UsirGrabdariIndonesia
#BoikotGrab
#uninstalgrab https://twitter.com/faktaojol/status/1166935089789329408Â â€¦</t>
  </si>
  <si>
    <t>Thankyou @gojekindonesia bayar cuma 2.000 dong ðŸ¤£  pic.twitter.com/DaZ9fw4fEg</t>
  </si>
  <si>
    <t>interesting: #Amazon is in talks for stake in @gojekindonesia
#gojek earlier this year bought #xrapid exchange  http://coinsh.phÂ  and also @scb_thailand, which is a member of ripplenet, has invested in gojek just last month https://twitter.com/STcom/status/1166865796217393152Â â€¦</t>
  </si>
  <si>
    <t>Done</t>
  </si>
  <si>
    <t>Sayang bgt sama mas2 gojek @gojekindonesia tolong adain di vancouver dong butuh bgt disanaðŸ˜«  pic.twitter.com/Vprne5ovF0</t>
  </si>
  <si>
    <t>wow @gojekindonesia ride sharing terbesar di dunia  pic.twitter.com/oAJVcZmyj0</t>
  </si>
  <si>
    <t>@gojekindonesia kenapa ya voucher yg saya sllu dpt itu makanan dikota medan . Sdgkan saya dijogja? Aneh bangt</t>
  </si>
  <si>
    <t>Serbu @gojekindonesia &amp; @GrabID Menuju Malaysia guna Mempermalukan Taxi Malaysia nye ya, Betul... Betul... Betul... =))</t>
  </si>
  <si>
    <t>Hidup promooo</t>
  </si>
  <si>
    <t>Terimakasih @gojekindonesia ðŸ¤—</t>
  </si>
  <si>
    <t>Bukan pacar aku @gojekindonesia</t>
  </si>
  <si>
    <t>Perusahaan e-commerce terbesar dunia, @amazon dikabarkan tengah melakukan pembicaraan awal untuk membeli saham @gojekindonesia.
 https://katadata.co.id/berita/2019/08/29/amazon-dikabarkan-bakal-beli-saham-gojekÂ â€¦</t>
  </si>
  <si>
    <t>makasih kaka ðŸ˜…</t>
  </si>
  <si>
    <t>keren bgt @gopayindonesia padahal proses bisa sampai 14 hari katanya tapi ternyata gasampe seminggu gopayku udah masukâ¤
makasih gojekâ¤â¤â¤
@gojekindonesia</t>
  </si>
  <si>
    <t>bacotnya dia harus disumpal dengan keberhasilan gojek masuk Malaysia</t>
  </si>
  <si>
    <t>Indahnya klo kita saling mengasihi..</t>
  </si>
  <si>
    <t>Makanya pake @gojekindonesia</t>
  </si>
  <si>
    <t>Todays plan:
kantor (absen) --&gt; kampus (urus akademik) --&gt; kantor lagi (karena dipanggil rapat) --&gt; kampus Lagi (izin gladibersih yudisium) --&gt; Kantor lg (absen pulang)
Untung era-nya ojek online, terbantu sekali sama @gojekindonesia</t>
  </si>
  <si>
    <t>Libatkan Gojek dan Grab, Pemerintah Akan Uji Coba Motor Listrik Di Bandung dan Bali  https://pasardana.id/news/2019/8/29/libatkan-gojek-dan-grab-pemerintah-akan-uji-coba-motor-listrik-di-bandung-dan-bali/Â â€¦ @Kemenperin_RI @gojektech @gojekindonesia @GrabID</t>
  </si>
  <si>
    <t>Luar biasa semoga kita semua bisa dan terbiasa melakukan apa yg dicontohkan oleh pak ojol</t>
  </si>
  <si>
    <t>Harusnya sekalian bisa dari @gojekindonesia dan @GrabID sekaligus min ðŸ˜„
Ditunggu kerjasama bareng Gojek lagi ya min dan sukses bareng grab-nya</t>
  </si>
  <si>
    <t>Welcome, #PayDay!
@gojekindonesia</t>
  </si>
  <si>
    <t>Kita Diberkati Untuk Memberkati Salam Penuh Damay Sejahrta Bersuka Cita Senan Tiasa TUHAN Memberkati Kita Semua Amin  Slamat Melanjutkan  Beraktivitas n Happiness  All  ðŸ™ðŸ˜ðŸ’ðŸ¤ðŸ‡®ðŸ‡©â¤</t>
  </si>
  <si>
    <t>Iyo @gopayindonesia @gotixindonesia</t>
  </si>
  <si>
    <t>I love Gojek! @gojekindonesia</t>
  </si>
  <si>
    <t>Lucu banget tampilan aplikasi @gojekindonesia sekarang. Jd makin betah deh heheh  ðŸ˜˜  pic.twitter.com/Sv2lwzQN5D</t>
  </si>
  <si>
    <t>Salute ðŸ‘ðŸ‘ðŸ‘ðŸ‘</t>
  </si>
  <si>
    <t>SaluteðŸ‘ðŸ‘ðŸ™</t>
  </si>
  <si>
    <t>Mantul keren kak @rinichan02 ðŸ‘ðŸ»</t>
  </si>
  <si>
    <t>CakepðŸ‘ðŸ»</t>
  </si>
  <si>
    <t>Aamiin..</t>
  </si>
  <si>
    <t>Indonesia is increasingly evincing #investor interest. Likey to see lots of M&amp;A deals. @amazon in talks with @gojekindonesia @DealStreetAsia https://www.dealstreetasia.com/stories/amazon-gojek-151672/Â â€¦</t>
  </si>
  <si>
    <t>Nyak sarapan ala ala. Thank you @gojekindonesia Atas diskon diskon nya â¤ *seringsering haha  pic.twitter.com/MIywOQNNHJ â€“ di District 8 - Treasury Tower</t>
  </si>
  <si>
    <t>sesuai apliksi ya mas</t>
  </si>
  <si>
    <t>ðŸ‘ðŸ‘ðŸ‘ cintai ,gunakan, produk dlm negeri,</t>
  </si>
  <si>
    <t>saluttt @gojekindonesia cari dong bapak ini beri penghargaan  https://twitter.com/FaGtng/status/1166881289091203072Â â€¦</t>
  </si>
  <si>
    <t>Bentuk ketakutan pengusaha transportasi konvensional...ayo @gojekindonesia jajah mrka. mreka pikir, kita cm bs expor tki aj. Jgn cm dunia musik aj yg bs bâ€™jaya dsna</t>
  </si>
  <si>
    <t>when you need breakfast and at the same time, craving for some batagor WM... @gojekindonesia to the rescue!
.
.
.
Maybe this is the reason I cannot really think how I can survive if I settle in abroad ðŸ˜‚ðŸ˜‚ðŸ˜‚  pic.twitter.com/0Km3dlosYt</t>
  </si>
  <si>
    <t>Aamiin yaa Robbal Ã Ã lamiin</t>
  </si>
  <si>
    <t>Aamiin yaa Robbal Ã Ã lamiin terima kasih</t>
  </si>
  <si>
    <t>Dukung karya anak bangsa,go internasional,</t>
  </si>
  <si>
    <t>i love you @gojektech</t>
  </si>
  <si>
    <t>Hal kecil yang dilakukan pengemudi Gojek jauh lebih bermanfaat daripada "pengamat serba-serbi" ayah naen ðŸ˜‚</t>
  </si>
  <si>
    <t>HAYOO....SIAPA YANG NIRU OJOL
KEMANUSIANNYA SUNGGUH TINGGI</t>
  </si>
  <si>
    <t>Hello @gojekindonesia 
Driver anda di apresiasi donk</t>
  </si>
  <si>
    <t>Berkat melimpah selalu menghampirimu pak ojol.
Terima kasih menjadi pengingat buat saya pribadi.
Bahwa kasih tak mengenal siapapun.
Semoga sehat selalu dan jangan berhenti menebar kasih buat sesama.</t>
  </si>
  <si>
    <t>Thereâ€™s been recent talks between @Amazon and Indonesia ride-hailing service Gojek. See which audiences in Southeast Asia they should be targeting:  https://synthes.io/2HxcpYPÂ 
#gojek #marketresearch #marketing @Gojekindonesia @Gojektech pic.twitter.com/DE9Qp72HjR</t>
  </si>
  <si>
    <t>Ngaco..lu..gojek indonesia udah terbukti mensejeterahkan rakyat kecil...ngaco omongan lu..</t>
  </si>
  <si>
    <t>kalibata city.. bisa di order di @GrabID dan @gojekindonesia</t>
  </si>
  <si>
    <t>Respect bt abang ojol..sukses dan sehat selalu ya bangg...</t>
  </si>
  <si>
    <t>iya sumpaaahh biil. baik banget bapaknya. padahal pas ku telfon blio posisi wes nang daerah petemon. Gangerti kudu makasih kek gimana. Semoga gojek ngasih apresiasi ke blioðŸ˜­</t>
  </si>
  <si>
    <t>KerenðŸ‘ðŸ»
Pandai berterima kasih , wujud hati seluas samudera.</t>
  </si>
  <si>
    <t>Siapp</t>
  </si>
  <si>
    <t>Kesederhanaan..
Lahir dari rasa syukur menjalani hidup.
Berserah diri pada takdir Illahi.
ðŸ™</t>
  </si>
  <si>
    <t>Keren abangðŸ˜ðŸ‘ðŸ»</t>
  </si>
  <si>
    <t>Karena lebih banyaaak diskonnya ya mb ðŸ¤£ðŸ¤£</t>
  </si>
  <si>
    <t>Ok, sudah 4x..padahal hari-hari juga order grab dengan arah &amp; tujuan yg sama.
Yaudah aku pindah ke lain hati aja. @gojekindonesia jangan cancel aku ya. Aku wes telat ini</t>
  </si>
  <si>
    <t>Halo kak, 
Saat ini MRT Jakarta sudah menyediakan pick up and drop off ojek online di taman cilandak dan simpang fatmawati. pic.twitter.com/MqCKjlAdmw</t>
  </si>
  <si>
    <t>Terkadang kesederhanaan membuat manusia terjaga dari nilai2 mulyanya</t>
  </si>
  <si>
    <t>Free all the time, thanks @gojekindonesia ðŸ’ª  pic.twitter.com/54iIyWbYD6</t>
  </si>
  <si>
    <t>Betulllll mantul ðŸ‘ðŸ»
Pagi bang,
Kemana aja , berhari - hari gak hadir di lapakkuðŸ˜¥</t>
  </si>
  <si>
    <t>Aamiin..
Semoga @gojekindonesia memberi sedikit penghargaan pada beliau.</t>
  </si>
  <si>
    <t>Brand ambasadornya gojek ya ðŸ™„</t>
  </si>
  <si>
    <t>Mau kasi 1000 bintang kejora bisa ga siii?? Alhamdulillah bgt ya nimmðŸ˜­</t>
  </si>
  <si>
    <t>SalutðŸ™ðŸ™ðŸ™</t>
  </si>
  <si>
    <t>Sangat patut .
Tauladan untuk pribadi bangsa Indonesia.</t>
  </si>
  <si>
    <t>Patut untuk di contoh</t>
  </si>
  <si>
    <t>yuuhuuuu..
Mission completed nih @gojekindonesia .
semoga saya termasuk ke dalam 1000 orang pemenang yg bs ngedapetin total voucher 330k ya ðŸ¤˜  pic.twitter.com/7mEkjYr54c</t>
  </si>
  <si>
    <t>Ok abangðŸ‘Œ</t>
  </si>
  <si>
    <t>Ini baru ber achlak yg baik .tauu ngak..banyak berkahnya  ok cantik</t>
  </si>
  <si>
    <t>Toleransi sejati,
Kasih sayang tulus ,
Lahir dari hati.
Memanusiakan manusia secara manusiawi.
Lihat..
Dia hanya kang ojek, tapi nurani dan mentalnya lebih terhormat daripada si @ustadtengkuzul
Si bapak memberi nilai lebih pada profesi @gojekindonesia
 pic.twitter.com/oMKmc1Smb5</t>
  </si>
  <si>
    <t>wowwwww anjer @gojekindonesia pdhl kemarin baru aja nyelesain misi dpt voucher 90k. sekarang ongoing 104k dong reward nyaaaa ðŸ˜ðŸ˜ðŸ˜  pic.twitter.com/tUjyjpLNw1</t>
  </si>
  <si>
    <t>gojek ayo sulapan!</t>
  </si>
  <si>
    <t>kita beli paket seharga 9ribu bayar pake gopay dapet 16 voucher nominal 10ribu shin.</t>
  </si>
  <si>
    <t>Pilihnya @gojekindonesia 
Terbangnya, cari yg ekonomis, tetep.
Cell operator, @Telkomsel #Halo https://twitter.com/kurawa/status/1166561362098757638Â â€¦</t>
  </si>
  <si>
    <t>#Uninstalgrab Pindah ke Gojek. Grab punya orang malaysia boleh ke Indonesia tapi Gojek punya Orang Indonesia di Tolak di Malaysia #uninstalgrab</t>
  </si>
  <si>
    <t>Aamiin â¤â¤</t>
  </si>
  <si>
    <t>salute dan bangga untuk @gojekindonesia  yg menjadi pembicaraan dan perdebatan di negara jiran yg kaya.. penolakan dan protes serta ketidak sukaan .. adalah bukti dari kecemburuan dan ketidak mampuan ðŸ‘ðŸ‘ðŸ‘ðŸ‘ðŸ‡®ðŸ‡©</t>
  </si>
  <si>
    <t>Min, saya udh pernah beli promo ini, kalo beli lg msh bisa ngga ya? Kalo bisa mau top up gopay buat beli soalnya ðŸ˜‚ @gojekindonesia  pic.twitter.com/9J47EsNpCu</t>
  </si>
  <si>
    <t>HE HE.  @gojekindonesia has subscription. Happy Me!  pic.twitter.com/sCz5BbzIuT</t>
  </si>
  <si>
    <t>Mcd pancen paling worth it haha @gojekindonesia  pic.twitter.com/ZxAhkU6U2f</t>
  </si>
  <si>
    <t>Jadiin pelajaran buat kita aja mbak. Gakpapa, pengalaman itu mahal emang. Hehe.. Semoga rezeki kita ngalir terus</t>
  </si>
  <si>
    <t>Ayo @gojekindonesia kalau aku traveling ke Malaysia pasti akan pakai Gojek !</t>
  </si>
  <si>
    <t>Thankyouu tong infonya haha</t>
  </si>
  <si>
    <t>Dianter ampe rumah masaaa :D</t>
  </si>
  <si>
    <t>Aku kmaren bisa.. pake nya langsung di dpn mbak2 Alpamaretet.. auto cash back 50% aq kmaren mah..  (cash back mitra gopay only)</t>
  </si>
  <si>
    <t>Bisa del, dateng aje</t>
  </si>
  <si>
    <t>sudah saya dm terima kasih ðŸ™</t>
  </si>
  <si>
    <t>Tenang, masih banyak mas mas dari @gojekindonesia</t>
  </si>
  <si>
    <t>Hahahahah kekny di takut bersaing dg @gojekindonesia  yang sudah menjamur di negarany wkwkwkw
Makanya dia ngomong kek gitu wk</t>
  </si>
  <si>
    <t>maju terus @gojekindonesia
dan #unistalgrap
Rencana Malaysia untuk mengizinkan Gojek beroperasi di negara tsb membuat salah satu pengusaha taksi disana mengancam akan menggelar demonstrasi pic.twitter.com/DV4fx55SId</t>
  </si>
  <si>
    <t>cusss</t>
  </si>
  <si>
    <t>Beli buah naga juga gak ada naganya kok, tetep semangat @gojekindonesia , wkwk</t>
  </si>
  <si>
    <t>/hug/ :)
That's why I love them @gojekindonesia @GrabID</t>
  </si>
  <si>
    <t>Go ride nya jg dong,  dinaikin trus dikasih voucher wkwk</t>
  </si>
  <si>
    <t>Tadinya saya pakai @GrabID  gara2 kasus ini muncul dan sangat merendahkan rakyat indonesia skrang saya ganti pakai @gojekindonesia  karya bangsa sendiriðŸ‡®ðŸ‡©ðŸ‡®ðŸ‡©ðŸ‡®ðŸ‡©</t>
  </si>
  <si>
    <t>Klo pake voucher ini driver nya dibayar ga sih sama pihak gojek? Pengen beli tp gaenak sama drivernya kadangðŸ˜­ @gojekindonesia  pic.twitter.com/Qz9Lf9PZbq</t>
  </si>
  <si>
    <t>Dibantu @gojekindonesia</t>
  </si>
  <si>
    <t>Njirrrrrrrrrr, udh make oVo promo lagi, ehtapi gw lg srg make @gojekindonesia lho ya</t>
  </si>
  <si>
    <t>Gunakan aplikasi grab dan gojek untuk mesan makanan @gojekindonesia @GrabID</t>
  </si>
  <si>
    <t>Terharu banget sma bapak Driver bapak Ini,seneng! terharu bknnya lebay atau bgmn yak,krn Mau diambil orderan malam2 begini, pakai tunai pula pembayaran (pdhl lumayan mahal) dan Ramah! Smpai kedepan rumah! ðŸ˜¢susah diakses biasanya. Masya AllahðŸ˜­ðŸ˜¢â¤ï¸ðŸ™ðŸ»apresiasinya? @gojekindonesia  pic.twitter.com/7APYrtlvlM</t>
  </si>
  <si>
    <t>Sudah ya di kirim</t>
  </si>
  <si>
    <t>Ya Allah baik banget drivernya
Ya Allah baik banget drivernya
Ya Allah baik banget drivernya
Ya Allah baik banget drivernya
Ya Allah baik banget drivernya
Ya Allah baik banget drivernya
Ya Allah baik banget drivernya
Ya Allah baik banget drivernya
@gojekindonesia</t>
  </si>
  <si>
    <t>Saya begitu bahagia karena hari ini bisa mencapai target poin di aplikasi @gojekindonesia Driver saya</t>
  </si>
  <si>
    <t>stuju!</t>
  </si>
  <si>
    <t>Enak juga tadi naek @gojekindonesia bisa ngutang. Pas turun gue baru bayar</t>
  </si>
  <si>
    <t>Lapar habis hujan?
Pesen go-food aja, cukup buka apps @gojekindonesia sambil tiduran,dpet promo makanan sampe depan rumah..
Blum lapar?
Liat dulu yuk gambarnya siapa tau jadi lapar ðŸ¤£ðŸ¤£ #GoFoodinAja #Cengkareng #JakartaBarat #Bakmie pic.twitter.com/oyYgznU7LF</t>
  </si>
  <si>
    <t>Oke gan</t>
  </si>
  <si>
    <t>Done.. Cek dm yaa. Thx</t>
  </si>
  <si>
    <t>pagi yang chaos, mandi sesempetnya, ga ngurus pake parfum, sunscreen, apalah gak kecekel kabeh. untunge entuk driver gojek sik koyo pembalap, dadi telat e lumayan 'nice' timing, makasih min @gojekindonesia</t>
  </si>
  <si>
    <t>balik dari Fatmawati kena fare 20k after diskon 5k. berhubung sudah pasrah karena tak nak effort naik D21 yha berangkat saja.
EH PAS BANGET CHALLENGE-KU KELAR! dapat cashback 10k.
yaAllah rejeki anak solehah @gojekindonesia :""")</t>
  </si>
  <si>
    <t>Tapi aku naik @gojekindonesia</t>
  </si>
  <si>
    <t>gocar jawabannya
halo @gojekindonesia</t>
  </si>
  <si>
    <t>25k waw</t>
  </si>
  <si>
    <t>And your currency is your Love!
Cc: @gojekindonesia  https://twitter.com/ChannelNewsAsia/status/1166668905848291328Â â€¦</t>
  </si>
  <si>
    <t>Mereka cuman takut bersaing sama gojek</t>
  </si>
  <si>
    <t>Terimakasih atas fast respon atas keluhannya kali ini dan solusinya ðŸ™ðŸ»ðŸ™ðŸ»ðŸ™ðŸ»</t>
  </si>
  <si>
    <t>Kalo merasa kaya, ya gak usah takut @gojekindonesia ekspansi ke malay dong
Bersaing aja secara sehat
Gak usah pake hinaan</t>
  </si>
  <si>
    <t>Kirim pasukan buat demo Upin Ipin bib, kita barangkat naik @gojekindonesia  pic.twitter.com/uL4A7QN84s</t>
  </si>
  <si>
    <t>#UninstallGrab Perusahaan anak negri yang kualitasnya sangat bagus dihina oleh Grab Malaysia. Ayo kita #UninstallGrab @gojekindonesia #Jakarta #Bandung #GalaxyNote10 pic.twitter.com/40OnAhLFjA</t>
  </si>
  <si>
    <t>Top up 50k cashback 25k ðŸ‘Œ</t>
  </si>
  <si>
    <t>Dear @gojekindonesia Tolong kasih apresiasi buat kejujuran bapak ini dong. Tadi hp saya ketinggalan di mobil blio setelah nganter ke stasiun. Blio sampe rela ke stasiun lagi buat balikin hp saya. ðŸ¥º  pic.twitter.com/p0y1woXFrR</t>
  </si>
  <si>
    <t>Promo @gojekindonesia memang TOP!</t>
  </si>
  <si>
    <t>ada donk.. malemnya jadi #gundala paginya nyambi ojol @gojekindonesia</t>
  </si>
  <si>
    <t>ululululuuuu pujaaa kerang ajaibb @gojekindonesia  pic.twitter.com/ajSRCc3FhV</t>
  </si>
  <si>
    <t>Makasih ya baik banget</t>
  </si>
  <si>
    <t>Iyaa aamiin makasi Nay</t>
  </si>
  <si>
    <t>sweet bgt mas gojeknyaa</t>
  </si>
  <si>
    <t>Bahagia itu tak mesti mendapatkan hadiah justru bahagia yg menyenangkan berbagi dengan orang lain ðŸ˜Š @gojekindonesia 
Semangat terus pak djoko yg sudah mengalami panas hujan perGojekan selama 4 tahun  pic.twitter.com/FhydGnXdAO</t>
  </si>
  <si>
    <t>Mission accomplished!!
Thankyou @gojekindonesia ðŸ˜˜  pic.twitter.com/P2rn2qqKhZ</t>
  </si>
  <si>
    <t>Semoga semua driver @gojekindonesia bisa kayak gini ðŸ‘  pic.twitter.com/cRooVD8DFC</t>
  </si>
  <si>
    <t>penurut bm q 24/7 @gojekindonesia  pic.twitter.com/eE8AOHtkFz</t>
  </si>
  <si>
    <t>kapan lagi kimbab enak porsi segini 10ribu HAHAHA lafyu @gojekindonesia  pic.twitter.com/0YQ7SvAQh2</t>
  </si>
  <si>
    <t>Gw mah dr dulu ogah make @grab mending @gojekindonesia karya anak bangsa.. Padahal bagusan @Uber ðŸ˜ðŸ˜ðŸ˜ https://twitter.com/kurawa/status/1166564515829493760Â â€¦</t>
  </si>
  <si>
    <t>Berkat voucher gojek potongan 10rb, aku berkunjung ke tempat kawan naik gojek pake transit biar gratis. Terima kasih @gojekindonesia ðŸ˜˜  pic.twitter.com/JmKUTcOOY6</t>
  </si>
  <si>
    <t>apresiasi pak jumari dong minnn @gojekindonesia @gojekindonesia @gojekindonesia @gojekindonesia @gojekindonesia</t>
  </si>
  <si>
    <t>I LOVE THIS, CAN I GET ONE FOR MY SISTER?? @gojekindonesia pict.source:  https://www.marketing-interactive.com/gojek-sg-creates-personalised-merchandise-after-lady-gives-birth-in-car/Â â€¦ pic.twitter.com/5IkFXw5KVb</t>
  </si>
  <si>
    <t>Iyaa min akur dong :((( biar saldoku tida terpisah bagaikan adam dan hawa waktu itu :â€â€</t>
  </si>
  <si>
    <t>hayu tolong dibantuin! 
@gojekindonesia
@gojek24jam
@infodepok_id
@CCICPolri 
untung mba nya nyalain data hp, jd bisa di lacak:') https://twitter.com/yuniarayutyas/status/1167387194496962560Â â€¦</t>
  </si>
  <si>
    <t>sengaja banget nih orang... 
sumpah nyeaeeek banget gue.... 
salah gak salah driver ttp nanggung deritanya  
@gojekindonesia  pic.twitter.com/T9mmC1AlBD</t>
  </si>
  <si>
    <t>SOS baru pertama kali naik gojek terus ditilang terus aing nungguin motor abang gojeknya ini cemana sich???? @gojekindonesia HELP</t>
  </si>
  <si>
    <t>Woy gojek gimana kalo daripada lu nambah2in fitur horor gajelas mending lu benerin dah sistem lu milih driver buat gofood, gw kelaperan, driver yg nge pick makanan jauh nyaaa minta ampun bisa ga sih dipilihin yg lebih deket gitu??</t>
  </si>
  <si>
    <t>Emg gitu skrg abang ojol pd mageran gasihh. Apalagi kali tujuan agak jauh pd gamau ngambilðŸ˜¢</t>
  </si>
  <si>
    <t>mungkin emang lagi sepi driver yang online? And I do think grab lebih bagus algorithm buat pairing driver-customer nya</t>
  </si>
  <si>
    <t>@gojekindonesia @PontaID mau tanya Min seinget saya kmrn saya tukar go point - &gt; point ponta kok d my voucher g muncul y?
trs point pontanya jg blm masuk?</t>
  </si>
  <si>
    <t>Gini2 aja ya Allah @gojekindonesia  pic.twitter.com/9YUzazOlOL</t>
  </si>
  <si>
    <t>@gojekindonesia bang, kmrn ini aku beli burger di burger king pake gopay kok sampe skrg blm ada cashbacknya yaa, padahal di outletnya ada x banner cashback 50% dengan gopay. Udah komplain di appl gojek nya gabisa terus. Ya gmn ya, tgl tua bang :((. Terima</t>
  </si>
  <si>
    <t>Sepertinya aplikator (@gojekindonesia @gojektech) peelu memasukkan faktor biaya parkir utk merchant yang lokasi nya mengenakan biaya tarif parkir (Kecuali minimarket alfa/indo). Atau buat sistem reimburse struk parkir tsb ke pihak aplikator dgn memfotokan struk tsb</t>
  </si>
  <si>
    <t>Halo @gojekindonesia sy udah complete mission tapi rewards voucher nya kok belum masuk ya??</t>
  </si>
  <si>
    <t>Stupid marketing team @gojekindonesia @gofoodindonesia</t>
  </si>
  <si>
    <t>Hi admin @gojekindonesia , saya tdk menggunakan pembayaran via PayLater, kenapa ada tagihan fee paylater?  pic.twitter.com/AvW09pAzJr</t>
  </si>
  <si>
    <t>Saya top up gopay melalui atm mandiri, saldo di rek saya sudah terpotong tapi saldo gopay saya tidak bertambah. Bagaimana ini @gojekindonesia ?</t>
  </si>
  <si>
    <t>Ada apa dengan gomassage di batam? @gojekindonesia  pic.twitter.com/5MxoAT0j3w</t>
  </si>
  <si>
    <t>Gara-gara ke Suspend kemarin , sekarang order jadi lama banget @gojekindonesia  pic.twitter.com/KXQEkj7voR</t>
  </si>
  <si>
    <t>Dear @gojekindonesia. Saya melakukan pesanan Goshop dengan pembayaran gopay. Belum sampai sudah di selesaikan oleh driver. Dan total biayanya jauh lebih besar dari yang seharusnya. Gopay juga terpotong. Saya sudah DM dan lapor melalui aplikasi. Mohon bantuan untuk tindak lanjut.</t>
  </si>
  <si>
    <t>Hi @gojekindonesia 15 menit ga dapat2 driver nih.
Jadi pake tetangga sebelah deh @GrabID</t>
  </si>
  <si>
    <t>and im waiting 30 minutes until now no get driver @gojekindonesia  pic.twitter.com/xwiREJ15lO</t>
  </si>
  <si>
    <t>Ini salah satu orang baik, kadang @gojekindonesia lebih sering mendengarkan konsumen dari pada driver sehingga terjadi pemutusan mitra secara sewenang"</t>
  </si>
  <si>
    <t>halo @gojekindonesia, saya mau melaporkan keluhan tentang goiek saya. saya tidak menerima imbalan dari misi yang sudah saya jalankan. mohon ditindaklanjuti dong. makasih  pic.twitter.com/Ep2iJiUSj6</t>
  </si>
  <si>
    <t>Udeh dilaporin?
Setau gue SOP @gojekindonesia itu kalo barang kagak nyampe kudu dibalikin lagi ke yg ngirim, dan pengirim harus bayar kerugian si driver.
Gue sering kirim dokumen atau dagangan pake Go-Send kalo area Jabodetabek.</t>
  </si>
  <si>
    <t>@gojekindonesia sore min, cashback blm masuk ke saldo gopay padahal udah 1x24 jam</t>
  </si>
  <si>
    <t>@gojekindonesia min saya abis topup saldo lewat ATM mandiri 15rb tapi sampe skrg belum masuk jg,pdahal saldonya udah kepotong dari pgi. Mohon bantuannya minðŸ™ðŸ¼</t>
  </si>
  <si>
    <t>@gojekindonesia min kok aku pake gopay gak dapet cashback ya:( pdhl temenku dapet yg bayarnya abis aku</t>
  </si>
  <si>
    <t>6x diminta cancel sama driver yaaaa tapi gue yg kena suspend:(( 
@gojekindonesia  pic.twitter.com/2dIZifYIJW</t>
  </si>
  <si>
    <t>@gojekindonesia halo admin mau nanya, apakah driver yg sudah berumur 62 tahun diputus kemitraan nya?mohon jawabannya, terimakasih ðŸ™</t>
  </si>
  <si>
    <t>Setelah 3 minggu menunggu, bukan jawaban begini lagi yang saya harapkan. Please kasih kejelasan. @gojekindonesia  https://twitter.com/gojekindonesia/status/1167308030406348801Â â€¦</t>
  </si>
  <si>
    <t>@gojekindonesia help!!! Akun saya ada 2 login, padahal sy cm login di mipad 4 saja.  Sy tdk pernah pakai redmi note 4  pic.twitter.com/cuW0Rzz0JO</t>
  </si>
  <si>
    <t>Saya bingung sama jalur pilihan aplikasi @gojekindonesia 
Ada banyak gang yang bisa dilewati agar lebih dekat, tapi gps pilih jalan yg paling jauhh hasilnya harganya lebih mahal. dulu gpsnya tidak beginiðŸ¤·â€â™€ï¸  pic.twitter.com/ry0SZEgoFM</t>
  </si>
  <si>
    <t>Hai Markush, untuk keluhan Anda akan kami proses. Kami akan  melakukan pemblokiran pada akun Anda, mohon follow kami dan menunggu updatenya melalui DM. Terima kasih ^yun</t>
  </si>
  <si>
    <t>Kayanya tim @gojekindonesia dendam gitu sama gue, dalam waktu kurang lebih satu jam udh dikirimin 4 notif aja wkwkwkwk parah  pic.twitter.com/LoyiBeL38s</t>
  </si>
  <si>
    <t>Tolong @gojekindonesia Mohon penjelasannya.
Apakah driver saya tadi pagi adalah adek jisung @NCTsmtown_DREAM? 
Terimakasih. pic.twitter.com/FWbvt2GTsI</t>
  </si>
  <si>
    <t>Baru abis naik GrabBike (@GrabID) dengan spion yg sangat mengarah ke penumpang, tulisan seperti di helm dan pakai jaket Gojek (@gojekindonesia)ðŸ¤¦ðŸ»â€â™€ï¸ðŸ¤¦ðŸ»â€â™€ï¸  pic.twitter.com/Jb4HVtyIz2</t>
  </si>
  <si>
    <t>Hai Utami, mohon maaf atas kendala yang dialami, dikhawatirkan ketersediaan Mitra yg aktif disekitar Anda tidak mencukupi saat pemesanan dibuat, namun feedback yang diberikan akan kami teruskan ke tim kami untuk peningkatan layanan kami ke depannya ya. Tks^feb</t>
  </si>
  <si>
    <t>Hai, kami mohon maaf atas kendala tersebut, agar dapat dilakukan pengecekan mohon infokan no hp, email dan screenshot kendalanya melalui DM ya. Terima kasih^feb</t>
  </si>
  <si>
    <t>1708 MERDEEKAAAA</t>
  </si>
  <si>
    <t>Hai Ricky, untuk detail promo tersebut silakan buka link  https://www.gojek.com/blog/voucher-gofood/Â â€¦ ya. Terima kasih^feb</t>
  </si>
  <si>
    <t>wkwkwkwkwk fix salah resto, kalo komplain ke restonya yak, jangan ke drivernya</t>
  </si>
  <si>
    <t>Halo ka? kalo saya bayar pake gopay di 2 tempat yang berbeda hari ini, dua-duanya bisa dapet cashback ngga ya? apa cuman 1?
@gojekindonesia  pic.twitter.com/QPzeIdOwko</t>
  </si>
  <si>
    <t>udahh</t>
  </si>
  <si>
    <t>@KFCINDONESIA promo buy 1 get 1 free untuk kopinya udah ga berlaku min? Order via @gojekindonesia cuma dapet 1 nih.</t>
  </si>
  <si>
    <t>maap nimbrung ini kamu jajan brp di mekdi sampe dpt cashback 50k</t>
  </si>
  <si>
    <t>Aduh gimana iti bapaknya ðŸ˜­ semoga bisa ketemu, dan @gojekindonesia tolong bantu bapaknya ðŸ™Œ</t>
  </si>
  <si>
    <t>Cerdikiawan @gojekindonesia</t>
  </si>
  <si>
    <t>Bantu dong kesian bapaknya  @gojekindonesia @gojektech @gojek24jam</t>
  </si>
  <si>
    <t>Yoi !</t>
  </si>
  <si>
    <t>Min, tolong satu, pake telor ya @gojekindonesia</t>
  </si>
  <si>
    <t>wawwwww s3 marketing yg bagus</t>
  </si>
  <si>
    <t>yang mau pulsa 20k cek gih  http://www.instagram.com/introverts.dailyÂ â€¦</t>
  </si>
  <si>
    <t>Sudah di DM no.telp</t>
  </si>
  <si>
    <t>Gofood knp sih? Diskon nya 8k, ongkir gratis, mau beli ayam harganya 19.5k pas pake voucher diskon total harganya jd 15.5k? Dr kmrn juga saya beli harganya jd gak sesuai @gojekindonesia  pic.twitter.com/ocPnj7v2oo</t>
  </si>
  <si>
    <t>ya mana kita tau, yang muncul di sms â€œgojekâ€ pas nelfon call center, malah ga peduli sama sekaliðŸ¤·ðŸ»â€â™€ï¸</t>
  </si>
  <si>
    <t>Dm saya bls dong min ðŸ˜‘</t>
  </si>
  <si>
    <t>banyakin vocer:(</t>
  </si>
  <si>
    <t>kirain jalanin aja dulu manatau nyaman:(</t>
  </si>
  <si>
    <t>Min @gojekindonesia, udah 2 kali saya naik gocar pembayaran cash. Dianter sih sampe tujuan, tapi orderan dicancel sama drivernya. Katanya potongannya gede banget. Kalo kenapa2 di jalan kan saya jadi ga bisa bikin laporan. Kesel saya tu min</t>
  </si>
  <si>
    <t>Hai, kami informasikan bahwa pihak GO-JEK tidak pernah menghubungi Customer untuk meminta kode OTP. Terkait perihal tersebut mohon agar tidak memberikan data kepada siapapun dan hati-hati terhadap penipuan silakan klik  https://www.go-jek.com/blog/jaga-kerahasiaan-kode-verifikasi-go-jekmu/Â â€¦ ya. Terima kasih^feb</t>
  </si>
  <si>
    <t xml:space="preserve"> min saya mau tanya,apa go tix tidak ada batas waktu pembayaran?dari semalam saya tunggu tiket persija vs badak lampung kelas VVIP full booked terus,apakah yang belum membayar tidak di hangus kan saja pesanannya sehingga kami yang belum ked</t>
  </si>
  <si>
    <t>Lu doang emangg wkwkw</t>
  </si>
  <si>
    <t>@gojekindonesia can you disable my paylater facility. Will never use this anyway after without previous information your monthly fee is blood sucking. But thanks anyway, glad to know it could be a trap.  pic.twitter.com/5gqvtaX9Kv</t>
  </si>
  <si>
    <t>LAH YANG LONTE IBU2 PENIPU GOJEK NYA LAH GAJELAS.
GIMANA NIH TANGGEPANNYA-_- @gojekindonesia  https://twitter.com/healyeaah/status/1167707546125123584Â â€¦</t>
  </si>
  <si>
    <t>bahkan sebelum penipunya nelfon kakak aku di sms sama gojek beneran gitu loh yg auto keluar nama gojek.. dan seelah ketipu sms nya ilang. g respect sm gojek</t>
  </si>
  <si>
    <t>lu gamau bagi bagi kode promo apa @gojekindonesia @GrabID</t>
  </si>
  <si>
    <t>Hai Suci, untuk proses penanganan lebih lanjut silakan mengirimkan email ke customerservice@go-jek.com dengan menggunakan alamat email yg terdaftar pada akun Gojek Anda ya. Terima kasih^feb</t>
  </si>
  <si>
    <t>kakak aku ketipu beneran atas nama gojek 3jt dan waktu lapor gojek, gojeknya ga peduli sm sekali. kecewa beneran @gojekindonesia</t>
  </si>
  <si>
    <t>Min @gojekindonesia</t>
  </si>
  <si>
    <t>@gojekindonesia kaa,, sy mau hapus akun gojek, krna sy punya 2 akun dg satunya no hp sudah tidak aktif, dan sy mau pake akun yg biasa dipake, boleh kasih tau caranya? Terima kasih...</t>
  </si>
  <si>
    <t>Hai kak, kakak bisa melakukan pembayarkan kapanpun sebelum atau saaat jatuh tempo. Namun, apabila kakak terlambat dalam melakukan pembayaran fitur PayLater tidak dapat digunakan sementara waktu sampai adanya pelunasan ya. Tks^krn</t>
  </si>
  <si>
    <t>@gojekindonesia ini aku dapet voucher beneran apa ngga sih? Pas kubuka ga ada voucher sama sekali :'(  pic.twitter.com/3dNMkKRLpv</t>
  </si>
  <si>
    <t>I get like 10 unnecessary notifications everyday pls make a setting to turn it off @gojekindonesia</t>
  </si>
  <si>
    <t>Hai Mulian, terkait pertanyaan atau keluhan seputar PayLater yang kamu sampaikan melalui mention @gojekindonesia, kami sarankan untuk mengirimkan email ke support@findaya.com dan menginformasikan detail pertanyaan atau keluhan agar dapat kami tindaklanjuti ya. Terima kasih ^yun</t>
  </si>
  <si>
    <t>@gojekindonesia tolong hapus account gojek saya
Email: grayson.wijaya17@gmail.com
Nama: grayson wijaya
Nomor telp: 087778000483</t>
  </si>
  <si>
    <t>Biar juga bisa ganti,
Dari Twitter for Android. 
Jadi
Twitter for iPhone</t>
  </si>
  <si>
    <t>Gojek aku pengen marchendes dong ðŸ˜‘tumbler aja gpp ga maksa ko kalau bisa sih kulkas kalau nggak tv ðŸ˜‚</t>
  </si>
  <si>
    <t>Selamat datang ke Malaysia ðŸ‡²ðŸ‡¾</t>
  </si>
  <si>
    <t>@gojekindonesia tolong dong kok email saya gak bisa di hubungin ke email ini jgulielmus@gmail.com 
Katanya akun ini sudah terhubung ke yang lain</t>
  </si>
  <si>
    <t>Doain gua yak min, jadi pribadi yang lebih baik lagi nantinya...</t>
  </si>
  <si>
    <t>Dihhh mauu</t>
  </si>
  <si>
    <t>Hayoo siapa duluan @gojekindonesia @GrabID https://twitter.com/businessinsider/status/1167808288773300225Â â€¦</t>
  </si>
  <si>
    <t>Udah Min, tp tetep ga bisa sama aja kaya yg aku screen capt itu ðŸ˜­ðŸ˜­ðŸ˜­</t>
  </si>
  <si>
    <t>Wkwkwkwk kan katanya tidak ada yang tidak mungkin</t>
  </si>
  <si>
    <t>sewaktu saya login dgn nmr telp saya knp yg muncul itu akun gojek atas nama org lain ya</t>
  </si>
  <si>
    <t>Tanya aja @gojekindonesia fin</t>
  </si>
  <si>
    <t>Hai Riska, silakan restart aplikasi Gojek Anda dengan cara hapus file sementara (clear cache) yang tersimpan di memori internal pada handphone Anda dan silakan melakukan login kembali. Terima kasih ^yun</t>
  </si>
  <si>
    <t>Untuk promo GoFood bersifat terbatas ya. Terima kasih ^yun</t>
  </si>
  <si>
    <t>Emgnya kebaca Fa kalo digembok akunnya?</t>
  </si>
  <si>
    <t>Gw prnh beli gofood dan mau byr online. Tapi kok tdk bisa bayar pake ovo</t>
  </si>
  <si>
    <t>Ngapus kenangan buruk aja deh gimana coba</t>
  </si>
  <si>
    <t>@gojekindonesia Pagi, saya tidak bisa melakukan transfer gopay karena upload dokumen tidak kunjung selesai. Hal ini sudah terjadi sejak 2-3 bulan yang lalu namun belum juga selesai. Mohon bantuannya. Tampilan terlihat seperti itu pdhl saya dulu sdh melaku</t>
  </si>
  <si>
    <t>Hai, bisa infokan lebih detail untuk kendala yang Anda alami? terima kasih^feb</t>
  </si>
  <si>
    <t>You know what @gojekindonesia you need to take this seriously. Your data pool is not safe. Kita nerima telepon penipuan gini kurang dari satu menit stlah Gojek ngirim kode verifikasi. Kepikiran gak, knp penipu itu bisa tau Gojek baru ngirim kode verifikasi ke nmr kita?</t>
  </si>
  <si>
    <t>Lha, td pagi mau beli paket langganan @gojekindonesia ga bisa krn server overload. Sekarang malah paketnya habis.
And don't give me that shit like, "Oh maaf, tunggu aja ya nanti akan ada lagi." I don't need that shit.  pic.twitter.com/M1FdPJkwpl</t>
  </si>
  <si>
    <t>GOFOODKERUPUK08</t>
  </si>
  <si>
    <t>Hai Raja, untuk melakukan pengecekan silakan informasikan nomor telepon dan email Anda melalui DM. Terima kasih ^yun</t>
  </si>
  <si>
    <t>Heh min @gojekindonesia .. customer koyok ngene tetep mbok ingu? Sing mbok hukum mitra atas kelakuan customer model ngene..  pic.twitter.com/XnJFtMP9lz</t>
  </si>
  <si>
    <t>Mohon bantuannya Kak @PontaID dan @gojekindonesia 
Redeem Go Point -&gt; Ponta belum masuk sudah berhari2. Saya sudah DM akun IG Ponta, tidak ada tanggapan.  pic.twitter.com/WS0Vq74Slw</t>
  </si>
  <si>
    <t>min ini gimana saya upgrade gopay kok ga selesai2 padahal saya butuh udah dr tgl 20 agustus @gojekindonesia</t>
  </si>
  <si>
    <t>Butuh sopir bilingual juga dong.. Sebelum ay ditendang @gojekindonesia</t>
  </si>
  <si>
    <t>Emg kode verifikasi itu buat apa ya</t>
  </si>
  <si>
    <t>@gojekindonesia min saya udh selesain mission kok ga dpt reward apa2 ya? Katanya dapet 330k sampe skrg gaada samsek  pic.twitter.com/zQBpgGxJ8U</t>
  </si>
  <si>
    <t>Emaik pelaporan driver gojek dimana?</t>
  </si>
  <si>
    <t>Cara daftar jadi supir gocar gimana ya,yg online</t>
  </si>
  <si>
    <t>Kak ini kenapa ya gini terus? pic.twitter.com/tuybvmftFO</t>
  </si>
  <si>
    <t>Parah min, tmn gw kmrn ketipu 2juta:) 2 juta gaes 2 juta...</t>
  </si>
  <si>
    <t>Hai Ramdan, untuk info lebih lanjut silakan mengunjungi link  https://www.gojek.com/blog/promo-go-food/Â â€¦ ya. Terima kasih ^yun</t>
  </si>
  <si>
    <t>@gojekindonesia Hp sy tertinggal di gocar Samsung galaksi A6 plus rute perjalanan pulang dari pantai losari (jalan somba opu makassar)  pukul 20.35 menuju sd inpres tamalanrea iv (btp) 21.15 kejadian nya tgl 31 Agustus 2019, mohon bantuannya untuk ditemuk</t>
  </si>
  <si>
    <t>tolong @gojekindonesia angkat mas ini jd direktur  https://twitter.com/ryan_nus/status/1167695829496295430Â â€¦</t>
  </si>
  <si>
    <t>Admin prabayar</t>
  </si>
  <si>
    <t>Lol for you.
Fix situ gk ngerti sama sekali dgn yg saya tulis.
Gk usah dipaksakan dek.</t>
  </si>
  <si>
    <t>Akui Saja Anda Tidak Bisa Membuktikan Kebenaran Atas Apa Yg Anda Ungkapkan.
Tidak Perlu Anda Menyuruh Saya Untuk Membeca Opini Anda Secara Berulang,</t>
  </si>
  <si>
    <t>Hai, maaf atas kendala tersebut, agar dapat kami tindaklanjuti mohon follow dan DM kami ya. Tks^feb</t>
  </si>
  <si>
    <t>@gojekindonesia Min. Paylater aku kon ditagih biaya bulanan 2 kali ya untuk Agustus ini?? Padahal udah bayar.</t>
  </si>
  <si>
    <t>Dear mimin @gojekindonesia tadi malam saya pesen gofood via gojek makanannya tidak sampai kerumah, tapi laporan selesai ordernya udah terbit. Dan gopay juga udah kepotong. Gimana tanggapannya?  pic.twitter.com/z2E4I08Mpn</t>
  </si>
  <si>
    <t>Nah peluang ini mba</t>
  </si>
  <si>
    <t>Kami masih menunggu no order yg berkendala agar dapat kami tindaklanjuti ya. Tks^feb</t>
  </si>
  <si>
    <t>Hai Santi, agar dapat kami bantu cek mohon infokan no hp, email dan screenshot transaksinya melalui DM ya. Tks^feb</t>
  </si>
  <si>
    <t>Barang bikin ngiler gini kok belum ada di GOFOOD sih? Hayuk @gojekindonesia mohon vendor-nya di-approach  https://twitter.com/alvinna23/status/1167777311397007362Â â€¦</t>
  </si>
  <si>
    <t>Iya. Akhirnya dari 30 hari yg dijanjikan paling banyak cuma 15 hari bs dipakai. Twit ga respon, CS ditelp cuma jawab kyk robot tp hasilnya gak ada. Lalu dijanjikan CS bhw email dlm 24 jam direspon jg bohong. Gak percaya lagi lah dgn promo gojek spt itu. Tipu2, sistem kacau.</t>
  </si>
  <si>
    <t>Wkwkwk lelaki selalu salah ya</t>
  </si>
  <si>
    <t>Saya sudah menukarkan poin gojek saya sekitar bulan juni 2019 tapi hadiah topi saya belum dikirim. Bagaimana ya? @gojekindonesia</t>
  </si>
  <si>
    <t>Kamu gapernah salah kok wanita</t>
  </si>
  <si>
    <t>Kemaren juga waktu kelas di tlp nomer biasa ngakunya dr gojek dapet voucher 2jt kalo gasalah, kebetulan yg angkat tmn aku krn aku gasuka angkat tlp no ga dikenal apalagi ini bkn no kantor @gojekindonesia tlg konsumennya diimbau takutnya ada yg gapaham kl ini penipuan</t>
  </si>
  <si>
    <t>Ada min. Meminta saya untuk mengirim kode verifikasi.</t>
  </si>
  <si>
    <t>Hai, apakah sebelumnya ada yang menghubungi Anda yang mengatasnamakan Gojek? terima kasih^feb</t>
  </si>
  <si>
    <t>@gojekindonesia Mohon bantuannya min. Ada yang mengganti nomor saya pada akun gojek saya sehingga saya tidak bisa login. Sebelumnya juga ada yang ingin meretas akun saya dengan modus penipuan.  pic.twitter.com/1dbkQFlXuD</t>
  </si>
  <si>
    <t>Halo @gopayindonesia @gojekindonesia , ini kenapa ya dari subuh td gini terus?  pic.twitter.com/YLr40QRBIm</t>
  </si>
  <si>
    <t>bisa ga ya stop dari layanan pay later? udah clear ga ada utang tp tetep ada admin fee. ga mau, mau stop aja. gimana caranya @gojekindonesia ??</t>
  </si>
  <si>
    <t>Hai, agar dapat kami proses silakan infokan no hp dan email yg terdaftar melalui DM ya. Tks^feb</t>
  </si>
  <si>
    <t>Hai, mohon maaf atas ketidaknyamanan Anda. Agar dapat ditindaklanjuti mohon informasikan nomor order dan nomor telepon Anda melalui DM ya. Tks^fzy</t>
  </si>
  <si>
    <t>@gojekindonesia minta tolong, kemarin mlm ada orang gatau siapa pesen gofood trs saldo gopay ku berkurang;(((</t>
  </si>
  <si>
    <t>Hai Ridho, agar dapat ditindaklanjuti mohon informasikan nomor telepon dan email Anda yang terdaftar serta alasan Anda untuk hapus akun Gojek melalui DM ya. Tks^fzy</t>
  </si>
  <si>
    <t>Kak @gojekindonesia aku mau hapus akun gojek ni</t>
  </si>
  <si>
    <t>Min @gojekindonesia minta tolong di sosialisasikan kembali kepada driver jika tidak berkenan mengambil orderan, jangan didiamkan orderannya lebih baik aplikasinya di matikan saja sementara kasian penumpang harus nunggu lama sementara driver ga gerak2 dan di hubungi tidak bisa</t>
  </si>
  <si>
    <t>Hai, mohon maaf atas ketidaknyamanan Anda. Agar dapat ditindaklanjuti mohon informasikan nomor telepon Anda yang terdaftar dan screenshot kendala Anda melalui DM ya. Tks^fzy</t>
  </si>
  <si>
    <t>Tolong @gojekindonesia di tindak lanjuti yang beginian ðŸ™</t>
  </si>
  <si>
    <t>Kalo driver @gojekindonesia punya gaji tetap setiap bulan, bukan tergantung rajin atau tidaknya orderan, gua bakalan jadi mitra driver gojek.</t>
  </si>
  <si>
    <t>@gojekindonesia pengendara gojek yang ugal2an setelah menyenggol kendaraan saya dan kabur. Sempat saya kejar dan gojek tsb menjatuhkan helm nya. Bgmn CSR gojek?  pic.twitter.com/0ZTejRqkog</t>
  </si>
  <si>
    <t>Cara pakenya gimana? Kok gabisa? @gojekindonesia  pic.twitter.com/mSw7v9ZgFK</t>
  </si>
  <si>
    <t>Carane piewe</t>
  </si>
  <si>
    <t>@gojekindonesia @gofoodindonesia saya barusan pesan di ,kenapatidak sesuai pesanan di gambar ? Saya ha ya mendapat nasi dengan loncang sledri dengan harga 21.000 :) parahhh. Bukan soal nominal ... Tapi kenapa tidak sesuai gambar ?! pic.twitter.com/gwTKjgx</t>
  </si>
  <si>
    <t>Sudah saya dm</t>
  </si>
  <si>
    <t>Ma" ku prnh blm lama ini jg di tlpn ngaku" dr mitra @gojekindonesia beliau blg klo nyokap ku menang hadiah gopay 50jt karena nyokap tau itu penipuan lgsg nyokap matiin eh abis itu org nya ngesms smbil ngata"in nih buktinya.Sengaja sy mention pihak gojek nya ditindak lanjuti  pic.twitter.com/8XIYopOhbv</t>
  </si>
  <si>
    <t>sudah ya via dm :)</t>
  </si>
  <si>
    <t>Hai, bisa diinformasikan detail dari kendala Anda beserta screenshotnya melalui DM untuk ditindaklanjuti? Tks^fzy</t>
  </si>
  <si>
    <t>mau nanya ini kok di @gojekindonesia gue gaa da subscription nya ya? ðŸ˜­ðŸ˜­ðŸ˜­ðŸ˜­ðŸ˜­ðŸ˜­ ada apa sih sama app gojek gue elah</t>
  </si>
  <si>
    <t>@gojekindonesia ini kenapa gak bisa trf gopay ya? ngestuck mulu  pic.twitter.com/1mJfrT3rV4</t>
  </si>
  <si>
    <t>dengan menggunakan alamat Email yg terdaftar pada akun Gojek Anda ya. Terima kasih ^fzy (2)</t>
  </si>
  <si>
    <t>ðŸ˜‚ðŸ˜‚ðŸ˜‚</t>
  </si>
  <si>
    <t>mantan gua kekuras abis dong saldo ATMnya waktu itu gara gara ini</t>
  </si>
  <si>
    <t>nih buktinya. pic.twitter.com/d3GvTF9Hl5</t>
  </si>
  <si>
    <t>Gw salah satu korbannya tahun lalu. Apakah @gojekindonesia tidak mau membawa penipuan ini ke ranah pidana?</t>
  </si>
  <si>
    <t>Tinkerbell ini pake baju hijau-hijau masuk dalam @gojekindonesia atau @GrabID? pic.twitter.com/JErZx18tXW</t>
  </si>
  <si>
    <t>Atribut @GrabID bisa dipadupadankan dengan atribut @gojekindonesia  pic.twitter.com/RQJcDABACf</t>
  </si>
  <si>
    <t>Hai Putri, laporan Anda akan kami tindaklanjuti dan mohon selalu waspada terhadap tindak penipuan yang mengatasnamakan Gojek, jangan berikan kode OTP Anda kepada siapaun yang meminta, silakan klik link berikut  https://www.go-jek.com/blog/jaga-kerahasiaan-kode-verifikasi-go-jekmu/Â â€¦. Tks^fzy</t>
  </si>
  <si>
    <t>@gojekindonesia @PontaID 
udh tuker gopoint 5x tapi point ponta saya tidak bertambah!!! pic.twitter.com/G2Go4Y0w0R</t>
  </si>
  <si>
    <t>Dear @gojekindonesia kalau buat iklan mohon dipikir dulu, jujur saya lebih seneng dibekelin sm mama wlpn cm pake perkedel kentang doang, bcs itu lebih berarti. Kl mau buat iklan plcb dipikir2 dulu, bnyk netizen di Indonesia.</t>
  </si>
  <si>
    <t>Sama kan ? Jamnya, Tanggalnya.
It is not new that sometimes they just make a bullshit route. Because the driver wouldn't follow the route anyway ! pic.twitter.com/Cyl55pz5rN</t>
  </si>
  <si>
    <t>2100 ~ 2500 ya masih murah sih, minimal tarif 8000 jadi ya wajar sih ga mahal lah.
asal bener aja itu sistem rutenya ga keseringan bikin rute konyol ya, @gojekindonesia !  pic.twitter.com/X6aMIpq0da</t>
  </si>
  <si>
    <t>#gojek @gojekindonesia @gopayindonesia akun menipu mengatasnamakan gojek, mohon kebijaksanaannya mengubah filtur gojek supaya orang tidak mudah menipu, dan untuk yang lainnya mohon berhati-hati.. terimakasih... pic.twitter.com/yKrBjU7tpQ</t>
  </si>
  <si>
    <t>sistem rute bukan karena GPS yg akurat ka, kalau masih penasaran coba aja bikin rute sendiri di google maps dengan centang boks "lewati jalan tol" pic.twitter.com/T55amGw1gP</t>
  </si>
  <si>
    <t>Imigrasi sebagian besar pulang ke Jawa dan Sulawesi, yg tinggal hanya orang Ambon, NTT dan Manado ....pertanda apa itu ? @SumaUI @trisakti_ @BEMUI_Adkesma @Beritasatu @MaranathaCareer @Metro_TV @gojekindonesia @KompasTV @SuaraPapua @mediaindonesia @FreeWestPapua @BEMUndip_ " https://twitter.com/intanRatuaja12/status/1167775572451196928Â â€¦</t>
  </si>
  <si>
    <t>Sehina itu kah makanan perkedel? Apalagi bekel makan buatan nyokap? @gojekindonesia kalo ada yg gratis kenapa harus bayar. Belom tentu pake kasih sayang dibikinnya. CaggðŸ‘¿</t>
  </si>
  <si>
    <t>Sama seperti di TimorLeste ðŸ‘‰ 30 bataliyon dg lengkap helikopter dan pesawat tempur ... toh demokrasi yg menentukan kemerdekaan ..@SumaUI @seputarkupangID @BEM_FHUI @mediaindonesia @bemkm_ugm @Metro_TV @FreeWestPapua @KompasTV @BEMUndip_ @Beritasatu @gojekindonesia @fahiraidris " https://twitter.com/VeronicaKoman/status/1167784136884441088Â â€¦</t>
  </si>
  <si>
    <t xml:space="preserve">@gojekindonesia hi kak, mau tanya dong kenapa aku tiap mau pesen Gojek dari rumah, posisinya selalu di Citra Garden 7 ya? Padahal aslinya Jaya Chemika. GPS juga nyala kok. Jadinya harus ketik ulang biar reconfirm titik jemput. Apa bisa diperbaiki? Terima </t>
  </si>
  <si>
    <t>Hai, agar dapat ditindaklanjuti mohon informasikan nomor telepon dan email Anda yang terdaftar melalui DM ya. Tks^fzy</t>
  </si>
  <si>
    <t>Dear @gojekindonesia emangnya kenapa kalo cuma perkedel? Jadi menurut ngana perkedel itu bukan makanan layak? Belom pernah ngerasain perledel emak gue lo!!</t>
  </si>
  <si>
    <t>ok mz kucoba dulu tengkyuuu sarannya ðŸ˜­</t>
  </si>
  <si>
    <t>gatau celll takutnya sih gitu hhhh :(</t>
  </si>
  <si>
    <t>selalu gini dari beberapa tahun lalu.
malem ini pun teman mama saya ada yang kena sampai 650k. dan itupu dia masih belum sadar, untung anaknya keburu dateng kalo engga bisa habis itu ketipu. @gojekindonesia</t>
  </si>
  <si>
    <t>dear @gojekindonesia HP saya hilang dicuri. apakah disini ada cara untuk login di HP lain atau Logout pada HP yang dicuri tanpa harus melalui verifikasi SMS</t>
  </si>
  <si>
    <t>ngejar target banget emang ?</t>
  </si>
  <si>
    <t>Hai, mohon maaf atas ketidaknyamanan Anda. Bisa diinformasikan detail dari kendala Anda beserta nomor ordernya via DM untuk ditindaklanjuti? Tks^fzy</t>
  </si>
  <si>
    <t>Tolong pak...para abang gojek yg suka manggkal di bawah fly over kalibata...ditertibkan...bikin macet kl sore...</t>
  </si>
  <si>
    <t>Hai, mohon maaf atas ketidaknyamanan Anda. Silakan follow dan DM kami agar kami dapat menindaklanjuti keluhan Anda. Tks^fzy</t>
  </si>
  <si>
    <t>Yang instan langsung pilih aja driver yang lagi lowong, kayaknya dulu pernah ada fiturnya deh, sekarang sudah gak ada lagi atau gimana? Lebih sering sewa GoCar &amp; GrabCar, dan antar makanan dibandingkan ojol, jadinya kurang tahu kondisi terkini ojol kek gimana.</t>
  </si>
  <si>
    <t>Hai Akmal, mohon maaf atas ketidaknyamanan Anda. Untuk lebih lanjut silakan sampaikan keluhan Anda melalui email ke csgo-life@go-jek.com dan mohon menunggu konfirmasinya ya. Tks^fzy</t>
  </si>
  <si>
    <t>gue udh jd korban. untung gopay isinya cuman 20rb, gatau sistem penipu gmn tp mrka cuman ngambil uang dr gopay gue 8rb gitu pdhl mrk pgg akun aku ada kali 5 hr. akhrnya setiap hr nelpon gjk dan mlwti proses yg bnr2 lama (krn bkn cs prioritas) tp beres jg thx @gojekindonesia</t>
  </si>
  <si>
    <t xml:space="preserve">@gojekindonesia hr ini sy pesan gofood di pizza hut mercure, tp pesanan tdk sesuai. Sy pesan pizza dg stuffcrust tp yg di antar yg biasa. Dan tanpa struk pembelian. Selisih harganya 15K sih. Tp sptnya sering deh kena hal ginian di gofood. Terakhir pas di </t>
  </si>
  <si>
    <t>Maaf, mimin lupa ato emang ngga ada solusi ya buat permasalah saya kemaren. Okk lah, Apps tetangga msh berjalan dengan baik kok hehehe. Cuma mau ngindari produk luar aja. Terimakasih :)</t>
  </si>
  <si>
    <t>Aku udh dua kali kena, tapi Puji Tuhan aku nggak mudah seenak itu ketipu, mana orangnya marah2 kalau aku balik nanya nanya
@gojekindonesia</t>
  </si>
  <si>
    <t>Hai Satya, perihal keluhan Anda kami sarankan Anda untuk melakukan perubahan data menggunakan nomor baru yang belum terdaftar. Anda dapat menghubungi kami melalui e-mail Anda yang terdaftar ke customerservice@go-jek.com ya. Tks ^Shl</t>
  </si>
  <si>
    <t>Coba nugget pasti gak sebackfire ini, bounce back and comeback stronger tim marketing campaign @gojekindonesia ðŸ‘ŠðŸ‘Š  https://twitter.com/maulanagituri/status/1167103658355388416Â â€¦</t>
  </si>
  <si>
    <t>Min @gojekindonesia tolong dipercepat, saya mau beli kopi. Tapi saldo gopay saya kurang</t>
  </si>
  <si>
    <t>Min kan banyak nih penipuan atas nama gojek kaya gitu, apa udah ada tindakan dicari no telpon dan data pelakunya?</t>
  </si>
  <si>
    <t>Cek dulu di logged in device.</t>
  </si>
  <si>
    <t>Hai kak, mohon maaf atas kendala yang Anda alami. Untuk melakukan pengecekan silakan informasikan nomor telepon dan email Anda melalui DM ya. Tks ^rno</t>
  </si>
  <si>
    <t>Pak :) saya kan GoHeli pak (cc : @gojekindonesia )</t>
  </si>
  <si>
    <t>nomornya sudah benar dan gapake 0 diawal, gabisa nerima kode otp karena pas klik continue setelah masukin no hp langsung muncul error sesuai foto, gimana ya min?</t>
  </si>
  <si>
    <t>cek dm minðŸ™‚</t>
  </si>
  <si>
    <t>Ini beneran gak ditanggapi ya, wahai @gojekindonesia ? Okedeh cukup tau aja ðŸ˜</t>
  </si>
  <si>
    <t>Iya kemarin juga saya abis ke bali, semuanya nggak ada pake kantong plastik, mau beli di indomaret atau supermarket lainya juga, aku harap bali bisa jadi contoh kita semua</t>
  </si>
  <si>
    <t>Hai, mohon untuk terlebih dahulu menginformasikan nomor order berkendalanya melalui DM ya. Tks^Shl</t>
  </si>
  <si>
    <t>Hai, bisa diinformasikan lebih detail mengenai kendala Anda via DM? Tks ^Shl</t>
  </si>
  <si>
    <t>@gojekindonesia mau tanya dong...kalau saya bulan Agustus pakai pay later katakanlah 200 ribu dan di bulan September saya tidak memakai nya apakah saya tetap di kenakan biaya  25 ribu ?</t>
  </si>
  <si>
    <t>Dimana salahku:(((( @gojekindonesia  pic.twitter.com/13p72UNBkS</t>
  </si>
  <si>
    <t>sekian ðŸ™‚
@gojekindonesia</t>
  </si>
  <si>
    <t>halo @gojekindonesia saya mau komplain sebentar. hari ini saya dapet driver yang cukup menjengkelkan buat sayaðŸ™‚</t>
  </si>
  <si>
    <t>Malam @gojekindonesia. Mau komplain, tadi pagi pkl 07.34, saya coba top up gopay dr atm BNI kok saldonya belum masuk jg ya? Padahal saldo tabungan sy udah berkurang. Kejadian yg sama jg terjadi tgl 30 kemarin &amp; sampe sekarang belum jg tambah saldo gopay sy. Mohon pencerahannya.</t>
  </si>
  <si>
    <t>NAH! coba gaes masa dari benhil ke stasiun karet aja muter lewat GI terus ke Thamcit. drivernya ngajak belanja dulu atau gimana? :(
sangat disesalkan mapnya gojek sungguh</t>
  </si>
  <si>
    <t>Hai Kal, maaf atas ketidaknyamanan Anda. Untuk informasi lebih lanjut perihal layanan map kami harap informasikan keluhan Anda dengan mengirim email ke csgotix@go-jek.com. Tks ^Mth</t>
  </si>
  <si>
    <t>Terima kasih gojek atas voucher murahnya, 9 ribu bisa 16 kali perjalan @gojekindonesia ðŸ˜Š</t>
  </si>
  <si>
    <t>@gojekindonesia gila yah, itu gps benerin donk, masa order dikasih driver jauh2 bgt sampe 4x, gak mau cansel lg driver. Klo kena banned trus pelanggan yg rugi gtu</t>
  </si>
  <si>
    <t>Kenyataannya
Tarif @gojekindonesia dan @GrabID Naik parah
Promo gede kalau tarif juga tetap gede ya sama ja ðŸ˜­</t>
  </si>
  <si>
    <t>Ngapapa temenku udah sampe bilas baju w masi loyal nungguin. But well akhirnya aku nge- @GrabID ðŸ˜­</t>
  </si>
  <si>
    <t>Hai, pastikan nomor telepon yang Anda masukan benar dan aktif ya. Kemudian penulisan nomor telepon sudah benar (Hilangkan angka 0 diawal penulisan), dan pastikan Anda menerima kode OTP melalui SMS untuk login ya. Tks ^Shl</t>
  </si>
  <si>
    <t>Kenapa susah bgt dapet driver si pdahal dah laper bgtðŸ˜­ @gojekindonesia apa gojek lg pada malming ya  pic.twitter.com/vgZ2egzRQ6</t>
  </si>
  <si>
    <t>percuma dapet voucher gofood banyak banget tapi pas mau pesen susah nyari drivernya :) padahal di malang loh ya bukan kota kecil :) @gojekindonesia</t>
  </si>
  <si>
    <t>Hai Raz, maaf atas ketidaknyamanan Anda. Untuk informasi lebih lanjut perihal layanan GoTix, harap informasikan keluhan Anda dengan mengirim email ke csgotix@go-jek.com. Tks ^Shl</t>
  </si>
  <si>
    <t>@gojekindonesia min mau nanya ini syarat dan ketentuan nya apa yaa ? Trus di go tix nya input kode promo apa ? Thanks min  pic.twitter.com/HMoEvPeWUa</t>
  </si>
  <si>
    <t>Hai, bisa diinformasikan detail dari kendala Anda? Tks^fzy</t>
  </si>
  <si>
    <t>jangan2 ada yg login pake akunmu tan?</t>
  </si>
  <si>
    <t>Hai Tya, agar dapat ditindaklanjuti mohon informasikan nomor telepon dan email Anda yang terdaftar serta alasan Anda untuk hapus akun Gojek melalui DM ya. Tks^fzy</t>
  </si>
  <si>
    <t>@gojekindonesia mohon bantuannya untuk Order number : RB 2743122889
Bisa di kontak untuk pengembalian koper orange??? Terima kasih</t>
  </si>
  <si>
    <t>Cc @gojekindonesia</t>
  </si>
  <si>
    <t>Tapi kalo buat jarak dekat yang masih kecover tarif minimum lumayan put hahaha</t>
  </si>
  <si>
    <t>Hai Feby, mohon maaf atas ketidaknyamanan Anda. Dikhawatirkan Mitra kami sedang dalam order lain, silakan mencoba melakukan pemesanan kembali secara berkala ya. Tks^fzy</t>
  </si>
  <si>
    <t>Ngacengan bgst</t>
  </si>
  <si>
    <t>Tak shareloc! otw aku ðŸ¤£</t>
  </si>
  <si>
    <t>Siskaeee iku copycat, sing asli etaksss</t>
  </si>
  <si>
    <t>Apasi woi kok aku ketawaðŸ˜‚ @gojekindonesia  pic.twitter.com/mIahan54CD</t>
  </si>
  <si>
    <t>Innalillahi, yaa allahðŸ˜­</t>
  </si>
  <si>
    <t>Udah berkali kali, sekali dapet yg jaraknya jauh banget dan driver engga mau ambil karena kejauhan</t>
  </si>
  <si>
    <t>maksudnya itu bakal double carbo</t>
  </si>
  <si>
    <t>Hai, mohon maaf atas ketidaknyamanan Anda. Dikhawatirkan Mitra kami sedang dalam order lain, silakan mencoba melakukan pemesanan kembali secara berkala ya. Tks^fzy</t>
  </si>
  <si>
    <t>Hallo @gojekindonesia saya beli kuota sampai sekarang belum kekirim, itu gimana ya? Mohon info nya ya.</t>
  </si>
  <si>
    <t>Terima kasih min, saya hampir tertipu tdi. Untung nya saya gak jadi isi gopay yg katanya 300k itu.</t>
  </si>
  <si>
    <t>Hai, untuk lebih lanjut silakan sampaikan keluhan Anda melalui email ke driversupport@go-jek.com dan mohon menungu konfirmasinya ya. Tks^fzy</t>
  </si>
  <si>
    <t>Ku kira itu lubang buat masukin kunci yg buledd</t>
  </si>
  <si>
    <t>Lebar bazeng:(</t>
  </si>
  <si>
    <t>Hai, mohon maaf atas ketidaknyamanan Anda. Untuk lebih lanjut silakan sampaikan keluhan Anda melalui email ke support@findaya.com ya. Tks^fzy</t>
  </si>
  <si>
    <t>Mbak mas, tolong dong ditindak lanjutin. Kasian kan cust merasa tidak nyaman. Drivernya udah kelewat batas @gojekindonesia  https://twitter.com/penyukatouge/status/1167801892539252736Â â€¦</t>
  </si>
  <si>
    <t>Masak kaya gini mau didiemin sih jeeeeek @gojekindonesia  pic.twitter.com/1TRnCnk4ln</t>
  </si>
  <si>
    <t>@gojekindonesia cek dm ðŸ˜ ðŸ˜©</t>
  </si>
  <si>
    <t>Okeee min, biar sama sama enak aja yaa antara penumpang dan driver^^</t>
  </si>
  <si>
    <t>Cari lg 100rbnya hehe</t>
  </si>
  <si>
    <t>ke jauhan.</t>
  </si>
  <si>
    <t>Maafin aku gojek. Kukira itu bantal buat mudik. ðŸ™ˆ</t>
  </si>
  <si>
    <t>@gojekindonesia selamat malam. Barusan saya top up gopay melalui ATM @BNI sebesar 100rb. Lalu, tertulis jika transaksi gagal, tetapi saldo saya terpotong. Apakah ada solusinya? Terimakasih</t>
  </si>
  <si>
    <t>@gojekindonesia malam kak... Tepatnya td siang sya kena tipu, orng itu mengatasnamakan gojek, katanya saya dpt undian sebesar 3 juta, tadinya saya tidak percaya tapi dia berbicara lembut dan ky beneran gitu ðŸ˜­ dari situ saya ky kena hipnotis,uang di atm</t>
  </si>
  <si>
    <t>Kayaknya driver ini perlu penghargaan @gojekindonesia ðŸ˜  pic.twitter.com/y1P0163HRo</t>
  </si>
  <si>
    <t>@gojekindonesia permisi mimin, maap malem minggu malah nanya hehe
kalo mau ganti nomer rekpon akun gojekdriver gimana ya? soalnya kartunya is missing :(</t>
  </si>
  <si>
    <t>Cocok sudah aku jadi pegawai advertisement yakðŸ˜</t>
  </si>
  <si>
    <t>lagi butuh duit @gojekindonesia apakah bisa saya daftar sebagai driver ramah lingkungan menggunakan scooter dan sepeda</t>
  </si>
  <si>
    <t>Hai Nanda, silakan informasikan nomor telepon, e-mail terdaftar melalui DM ya. Tks ^Shl</t>
  </si>
  <si>
    <t>Boleh juga nihh ntar bayarnya di bagi rame2 ya tp lokasiny gk di temukan â˜¹ï¸ðŸ¥º</t>
  </si>
  <si>
    <t>Minn aku mau coba ke hongdae kok lokasi gak ditemukan ya :((( @gojekindonesia  pic.twitter.com/zRvbFP35xJ</t>
  </si>
  <si>
    <t>Tolong dibantu @gojekindonesia bpknya mau cari rezeki tp dpt order alamat fiktif.  pic.twitter.com/DWffAqUTVN</t>
  </si>
  <si>
    <t>Malem malem gini lagi laper banget mau gofood knapa si drivernya @gojekindonesia susah banget dapetnya :(</t>
  </si>
  <si>
    <t>Baru beli voucher promo gofood kok jadi susah yaa dapet drivernya. Tolong dong infonya min @gojekindonesia</t>
  </si>
  <si>
    <t>Bukan itu, bingung makannya aja kan udah mau tidur nanti jadi lemak wkwkwk</t>
  </si>
  <si>
    <t>duh aku malah dari tahun lalu apa ya wkwkwk selalu bilangnya dokumen tergores, padahal upgrade ovo sama dana lancar lancar aja</t>
  </si>
  <si>
    <t>Om @jokowi gak Berani menangkap, Om lagi bersaing menaikkan bendera merah putih sambil ketawa-ketawa ntn wayang ðŸ˜¬ðŸ‡°ðŸ‡® @himajawafbsuny @WargaBetawie @Metro_TV @SuaraPapua @KompasTV @gojekindonesia @mediaindonesia @FreeWestPapua @YoungOnTop @cassanovabali @merapi_news @fahiraidris https://twitter.com/J1n_Official/status/1167753188880961536Â â€¦</t>
  </si>
  <si>
    <t>Akuuuu dari awal tahunn gila ga sih @gojekindonesia</t>
  </si>
  <si>
    <t>Gw bangkrut make gojek ride ðŸ˜‚, gojek kalo misal gw laper ama mager. ðŸ™‚</t>
  </si>
  <si>
    <t>Apa lowongan driver bike masih ada?</t>
  </si>
  <si>
    <t>@gojekindonesia kaaa kok udh order 3x gofood pake gopay kok ga dapet cashback gopay yaa?</t>
  </si>
  <si>
    <t>Kirain lupa bls haha</t>
  </si>
  <si>
    <t>@gojekindonesia tolong laporan saya nomor 15426626 di proses. Saya sampe di WA sm driver @Bluebirdgroup pic.twitter.com/rA81KJShPg</t>
  </si>
  <si>
    <t>Hai, harap waspada terhadap tindak penipuan yang mengatasnamakan Gojek, pastikan Anda tdk memberikan kode verifikasi kepada siapapun yang meminta, info selengkapnya silakan klik link  https://www.go-jek.com/blog/jaga-kerahasiaan-kode-verifikasi-go-jekmu/Â â€¦. Tks ^Shl</t>
  </si>
  <si>
    <t>Halo.. hp saya baru saja dicuri, apakah bisa memblokir akun gojek saya? @gojekindonesia</t>
  </si>
  <si>
    <t>Please ini drivernya udah melanggar privasi @gojekindonesia  https://twitter.com/penyukatouge/status/1167658216441831426Â â€¦</t>
  </si>
  <si>
    <t>Cuma saya apa yg lain juga ngerasa akhir2 di jogja ini cari diver @gojekindonesia atau @GrabID susah nyee minta amponnnðŸ˜­</t>
  </si>
  <si>
    <t>Dear admin @gojekindonesia kira kira kalau order goride jam 2 ada drivernya tidak ya?</t>
  </si>
  <si>
    <t>Hai Noveleta, maaf atas ketidaknyamanan Anda. Untuk informasi lebih lanjut perihal layanan GoLife harap informasikan keluhan Anda dengan mengirim email ke  csgo-life@go-jek.com. Tks ^Shl</t>
  </si>
  <si>
    <t>Tanya dong, masak gojek selemah gini security system nya? Padahal password &amp; akun login nya cuman aku doang yg tau + di hp aku doang. Gimana nih gojek (?) @gojekindonesia  pic.twitter.com/t94DrFfIWo</t>
  </si>
  <si>
    <t>Udah aku dm ya min, tolong responnya.</t>
  </si>
  <si>
    <t>Jaket Distro Murah Vans Heapshot Navy
IDR 100rb
Allsize fit M/L
Cotton Fleece
Order? Cek Bio
 http://jaketdistromurah.com/product/627/1/jaket-distro-murah-vans-heapshot-navyÂ â€¦ â€¦ pic.twitter.com/N8Ip1tsxPH</t>
  </si>
  <si>
    <t>HAHAHA PANTEK !!!</t>
  </si>
  <si>
    <t>@gojekindonesia tolonggg cariin driver donggg. Dari tadi susah banget mau order ga dapet driver di ambarukmo plaza!!!!!!</t>
  </si>
  <si>
    <t>Cc @crystalwidjaja</t>
  </si>
  <si>
    <t>Perang adalah lanjutan dari perang demo politik .. Dunia luar Pasti membela Papua yg mereka anggap terjajah secara utuh ..dg kekayaan alamnya no 1 di Dunia @SumaUI @LBH_Jakarta @Metro_TV @BEMUNJ_OFFICIAL @KompasTV @gojekindonesia @GrabID @Ambon_FM @seputarkupangID @jatengpedia " https://twitter.com/FreeWestPapua/status/1167765248071352320Â â€¦</t>
  </si>
  <si>
    <t>Aduh</t>
  </si>
  <si>
    <t>Kurang tau sih apa ada apresiasi dr @gojekindonesia kah. Tp apresiasi bgt buat bapak Yusup ngabisin banyak waktunya ke rambutan biar gue bisa naik bus dgn selamat dan beliau ga butuh bayaran. Padahal sebenernya gue tuh bisa order gojek lg dan beliau gada kewajiban buat anterinðŸ˜¢</t>
  </si>
  <si>
    <t>Tenan..</t>
  </si>
  <si>
    <t>Belum :(</t>
  </si>
  <si>
    <t>Mas, tenan?</t>
  </si>
  <si>
    <t>Pilihanmu</t>
  </si>
  <si>
    <t>Dipsi apa poo kak al. ? Haha</t>
  </si>
  <si>
    <t>Hai, silakan informasikan nomor telepon, e-mail terdaftar, dan alasan Anda melalui DM ya. Tks ^Shl</t>
  </si>
  <si>
    <t>Logika sederhana saja masih perlu dibuktikan?
Sekali lagi baca lg twit sblm ny.
Pelan pelan bacanyadi runtut</t>
  </si>
  <si>
    <t>Gosend ke Ndas2anku charger T, tulung</t>
  </si>
  <si>
    <t>Hai Ayu, mohon maaf atas ketidaknyamanan Anda. Silakan follow dan DM kami agar kami dapat menindaklanjuti keluhan Anda. Tks ^Shl</t>
  </si>
  <si>
    <t>Pengiriman tentara akan menambah kualitas dan kuantitas OPM .. itulah yg dikehendaki mereka .. kehabisan solusi pemerintah Om jokowi @SumaUI @trisakti_ @SuaraPapua @BEMFFUI @AIESECUNDIP @mb_uns @FIB_Unair @EKM_UB @gojekindonesia @Metro_TV @Beritasatu @mediaindonesia @KompasTV " https://twitter.com/NatashaFatah/status/1167690681181192193Â â€¦</t>
  </si>
  <si>
    <t>Siskae yg e-nya tiga itu siapa ? @hdytrmdhn</t>
  </si>
  <si>
    <t>@gojekindonesia mau tanya nih emg gojek lagi ada undian semacam dapet uang atau apa gitu?? Saya dapet tertelp katanya saya dapet uang sekitar 2jt, tp saya harus isi gopay terlebih dahulu sebanyak 300k apa bener?? Tolong komfirmasinya saya takut ini penipu</t>
  </si>
  <si>
    <t>Hai, mohon maaf atas ketidaknyamanan Anda. Silakan follow dan DM kami agar kami dapat menindaklanjuti keluhan Anda. Tks ^Shl</t>
  </si>
  <si>
    <t>Heh @gojekindonesia koncoku ngeleh iki, eror po? Mesakke @tompultras ket wingi rung madhang, njaluk di rangsum.</t>
  </si>
  <si>
    <t>seminggu terakhir sangat menikmati promo dari @GrabID, yaelah masa @gojekindonesia kalah. ayo dong jangan mau kalah jek, #PastiAdaJalan</t>
  </si>
  <si>
    <t>Hai Heksa, bisa diinformasikan lebih detail mengenai kendala Anda via DM? Tks ^Shl</t>
  </si>
  <si>
    <t>Ojolâ€ crew</t>
  </si>
  <si>
    <t>Betul biar jera pelakunya</t>
  </si>
  <si>
    <t>Untuk saat ini operasional Gojek di Papua kami hentikan sementara,â€ katanya dalam pesan pendek kepada Tempo, Kamis petang, 29 Agustus 2019
@gojekindonesia @BksGojek</t>
  </si>
  <si>
    <t>@gojekindonesia 
saya melamar gojek driver bike tapi kok sdh 3 minggu belum dapat sms ya  pic.twitter.com/v4TUWGio72</t>
  </si>
  <si>
    <t>Selamat malam @Telkomsel,td jam 16an sy mengisi kuota via gopulsa di app @gojekindonesia,smp jam segini blm msk jg,tp sdh terpotong di akun gojek sy..  pic.twitter.com/JiKNbCi3Mv</t>
  </si>
  <si>
    <t>Otu PCX ada motor listriknya??? @PRFMnews</t>
  </si>
  <si>
    <t>Hai Kaleia, mohon maaf atas kendalanya. Dapat kami informasikan bahwa rute perjalanan yang tercantum pada aplikasi Gojek mengacu pada Google Maps ya. Tks ^Shl</t>
  </si>
  <si>
    <t>Jangan mbak, jangan dikasih tahu bahaya. Bahaya klu tahu. Karena saldo gopay mbak bakal dikuras habis</t>
  </si>
  <si>
    <t>Urusan membuatmu jadi makhluk teraniaya aku jagonya</t>
  </si>
  <si>
    <t>Min gimana nih daritadi udah ada setengah jam gak ada yang pickup pickup, bukan punya saya aja, punya temen saya juga @gojekindonesia  pic.twitter.com/X3OS4sc6cf</t>
  </si>
  <si>
    <t>Auih juo lah waaang lai hahahahhaa</t>
  </si>
  <si>
    <t>yang penting ada @BNI dan @gojekindonesia kemana sendirianpun tenang ðŸ˜‚ ngga peduli apapun! 
#golonganpendekar
#strongwoman</t>
  </si>
  <si>
    <t>Cek ya</t>
  </si>
  <si>
    <t>Btw ini pesanan ny @gojekindonesia  pic.twitter.com/YZU6JuTIv5</t>
  </si>
  <si>
    <t>Sumpah baru pertama kali dari sekian banyak pesen gofood, tapi ga sampe paniknya begitu yaaa,  bukan perkara 30rbnya tapi pesen makan ga sampe lagi laper itu gimana yaaa
Mohon tindakan ny @gojekindonesia</t>
  </si>
  <si>
    <t>We stan self-driven, waste-conscious driver. @gojekindonesia  https://twitter.com/ryan_nus/status/1167695829496295430Â â€¦</t>
  </si>
  <si>
    <t>Driver @gojekindonesia banyak yang suka males ngambil order ya. Udah lama2 ditungguin, terus chat ga jadi ngambil. Mending dari awal aja dia cancel sekalian. Ngabisin waktu aja ðŸ‘‹</t>
  </si>
  <si>
    <t>@gojekindonesia halo mau tanya untuk paket voucher irit 9rb hari ini kan last day promonya, untuk penggunaannya maksimal kapan? Misalnya saya beli paketnya hari ini.</t>
  </si>
  <si>
    <t>perhatiin logat bicaranya dah sama persis. Udah lumayan lama modusnya masih aja</t>
  </si>
  <si>
    <t>Slow respon bgt emang gapaham</t>
  </si>
  <si>
    <t>. @gojekindonesia, mohon dilakukan update harga pada gofood untuk merchant yang sudah menetapkan tax dalam restonya. Terimakasih</t>
  </si>
  <si>
    <t>gue udah cek logged in devices, emang ada 2 devices, hape mak gue. tapi mak gue lagi ga ada paket internet. asli ini gue mau delete akun deh.</t>
  </si>
  <si>
    <t>Klu tanggapan dr @gojekindonesia gimana ya?</t>
  </si>
  <si>
    <t>kasi tips banyakan dongs bang</t>
  </si>
  <si>
    <t>@gojekindonesia plis cek dm!!!!!!!!!!!</t>
  </si>
  <si>
    <t>Ko rewardnya gadapet si min? @gojekindonesia  pic.twitter.com/e51EimxSLP</t>
  </si>
  <si>
    <t>Min @gojekindonesia , kenapa logo gojek baru mirip sama kepalanya dipsi teletubis. Apakah filosofinya min? Terimakasih</t>
  </si>
  <si>
    <t>iya makanya, kasian ini drivernya jul poinnya turun ðŸ˜­ðŸ˜­</t>
  </si>
  <si>
    <t>Gw juga pernah di telfon anjir hahaha, masuk orderan ke gw 3 kali</t>
  </si>
  <si>
    <t>Di terms conditions sih masih berlaku sampe 28sept mba</t>
  </si>
  <si>
    <t>Really? Again @gojekindonesia ðŸ’¥ðŸ˜Œ  pic.twitter.com/XttmGlye7R</t>
  </si>
  <si>
    <t>Untuk mbaÂ² yg gofood di stand kami, maaf notanya penuh hahaha
Karna takut mbanya kasih rating jelek ke drivernya kalo pesenannya ga sesuai :((
Habis si mba banyak mau dan ingin dimengerti sekali sepertinya â¤
@gojekindonesia  pic.twitter.com/D3i8XUeUIL</t>
  </si>
  <si>
    <t>Krn hari ini terakhir mgkn? Besok kan udah gnt bulan</t>
  </si>
  <si>
    <t>Navigasi map lo parah banget, bikin orang nyasar jauh @gojekindonesia</t>
  </si>
  <si>
    <t>ini kenapa nyari driver gofood susah bgt yak?:( @gojekindonesia</t>
  </si>
  <si>
    <t>Hai Rijki,  bisa diinformasikan lebih detail mengenai kendala Anda via DM? Tks ^Shl</t>
  </si>
  <si>
    <t>Modus nya ke driver ke customer dan dengan logat bicara yang sama persis.
Gimana @gojekindonesia , masa ga ada tindak lanjut?</t>
  </si>
  <si>
    <t>Hai Alifia, mohon maaf atas ketidaknyamanan Anda. Silakan follow dan DM kami agar kami dapat menindaklanjuti keluhan Anda. Tks ^Shl</t>
  </si>
  <si>
    <t>Hai, mohon maaf atas ketidaknyamanannya. Dapat kami informasikan, ketika Anda melakukan order tergantung pada ketersediaan Mitra kami yang aktif di area dimana Anda melakukan pemesanan ya. Silakan tunggu beberapa saat dan coba pesan kembali layanan yang Anda inginkan. Tks ^Shl</t>
  </si>
  <si>
    <t>dear @gojekindonesia, ini sistemnya kenapa ya? saya belum buka apps gojek seharian, trus jam 7 kurang tadi tiba2 ada driver telepon ke saya katanya saya order. saya ga merasa order, pas saya cek ada 3 orderan ke lokasi yg sama. mohon ditrack deh. saya ga enak sama drivernya.  pic.twitter.com/ilR70lAMeK</t>
  </si>
  <si>
    <t>Bales woy dm</t>
  </si>
  <si>
    <t>@gojekindonesia  https://twitter.com/inganggita/status/1167105953109430272Â â€¦</t>
  </si>
  <si>
    <t>Tadi saya cuma ngecek harganya aja knapa tambah mahal biasanya gak sampe 30.000</t>
  </si>
  <si>
    <t>@gojekindonesia hello ini driver yang cancel apa gimana ya? Tadi dia dah chat oke. Soalnya saya tidak ada mengcancel. Terimakasih mohon konfirmasi nya  pic.twitter.com/4tp4McIT6h</t>
  </si>
  <si>
    <t>Dear gojek @gojekindonesia ada yang tiba2 telfon saya mengatasnamakan gojek trus kirim kode gitu, katanya dapat undian gopay 3jt ini nomernya 081776968282  pic.twitter.com/PMAHaSDnzp</t>
  </si>
  <si>
    <t>kenapa cari driver buat gofood susah bener @gojekindonesia</t>
  </si>
  <si>
    <t>Apa itu dek jani</t>
  </si>
  <si>
    <t>dari kemaren gojek kaya ngeorder gofood sendiri kaya gini tu papa gak sih?ðŸ¤” @gojekindonesia  pic.twitter.com/0sOE8v6zJp</t>
  </si>
  <si>
    <t>Ihh kmren pas aku kena, aku ksik tau orng yg niputu nomer kode verifikasiku. Trus gimn dong?endk knp" kan gojek gua jdnya?</t>
  </si>
  <si>
    <t>Twitku gak di tanggapi kalo gak yaudah, tapi jawab dong. @gojekindonesia  ikhlas 200rb melayang dah</t>
  </si>
  <si>
    <t>Min dm-nya blm ada respon atau memang ada bug?</t>
  </si>
  <si>
    <t>Di mana saya bisa complain tentang driver gojek?.</t>
  </si>
  <si>
    <t>Iyatah ja? Yaudah mimin baik @gojekindonesia knp saya g bisa login apliksi grab ya? Pdhal udh smpek verifikasi email dan email yg dimasukin udh bner. Tolong dong min ðŸ˜¨</t>
  </si>
  <si>
    <t>Hai Areum, bisa diinformasikan nomor order yang terkendala via DM? agar dapat kami proses lebih lanjut. Tks ^Shl</t>
  </si>
  <si>
    <t>Ya saya pertama kali menggunakan PayLater pada bulan Agustus ini min. Bagaimana bisa sudah dikenakan biaya bulanan?</t>
  </si>
  <si>
    <t>Coba tanya admin @gojekindonesia pasti ngasih tau solusinya tur</t>
  </si>
  <si>
    <t>Ini data di @gojekindonesia bocor apa gimana? Saya barusan ditelpon penipu mengatasnamakan gojek dan kerennya lagi penipu ini tau nama saya sesuai nama yang saya daftarkan di gojek. Apa gojek juga jual data pribadi usernya??  pic.twitter.com/Dma8tKSLYP</t>
  </si>
  <si>
    <t>Min, kelanjutannya gmn?</t>
  </si>
  <si>
    <t>Ini gimana sih maksudnya?? Masa bayar 53.500 pake Paylater feenya 25.000 yang bener aja. Tadi jg ga sengaja itu otomatis kepilih PayLater. Mau diremove juga ga bisa Paylaternya @gojekindonesia  pic.twitter.com/k6KjTW1tqQ</t>
  </si>
  <si>
    <t>Sebenernya gw kesel sama @gojekindonesia
Dia udh sampe luar negeri tp dinegerinya sendiri belum merata, gw sering liat iklan gojek diYT, Twitter, ampe paling sering digame, tiap liat iklannya gw sering ngejawab sendiri "lutuh blm nyampe dikota gw jadi jangan minta diinstal mulu"</t>
  </si>
  <si>
    <t>sbg mitra sy berharap kedua decacorn ini bisa terus maju dan berkembang, slalu berinovasi, bisa bersaing sehat sesuai aturan main yg ada. 
tp jika @GrabID @gojekindonesia lalai dan tdk adil, maka bakalan DO Individu gulung tikar. 
Hapus sistem prioritas pd orderan!:) #aspirasi</t>
  </si>
  <si>
    <t>ðŸ˜’</t>
  </si>
  <si>
    <t>Min @gojekindonesia ini kenapa mau log in munculnya gini terus ya? Nomornya udah bener padahal  pic.twitter.com/TyYYKuRzVW</t>
  </si>
  <si>
    <t>di Pantai Selatan layanan @gojekindonesia masih bisa dipake gk ya...</t>
  </si>
  <si>
    <t>G bagus om 
Politik sudah selesai....
Bicara nya yg bijak 
Gw jg dulu pendukung Prabowo
Politik selesai ya selesai
Jngn ikut menerbakan dendam
Perusahaan sllu ikuti aturan pemerintah</t>
  </si>
  <si>
    <t>Orang Akan Percaya Jika Kamu Bicara Fakta, Dan Orang Tidak Akan Percaya Kalau Hanya Kata Dan Opini Semata</t>
  </si>
  <si>
    <t>Dear @gojekindonesia and @GrabID , can you consider to add a feature like "dont talk to me" in GoCar or GrabCar? ðŸ˜ Most of the times, I need that feature when I was super exhausted and tired but the driver keep asking many things (and sometimes it goes beyond the limit)</t>
  </si>
  <si>
    <t>Ini knapa gocar dari Gubeng ke merr mahal amat :( padahal jaraknya juga gak terlalu jauh @gojekindonesia</t>
  </si>
  <si>
    <t>udah permah dm min, tp gak di respon alias dikacangin</t>
  </si>
  <si>
    <t>Dear @gojekindonesia tolong bgt sudah beberapa kali gini terus. Aku isi gopay via mbanking mandiri tp digopay . Aku bingung bgt skg utk pembayaran distore nih  pic.twitter.com/V96VZubV6V</t>
  </si>
  <si>
    <t>Hai Sasha, untuk dapat kami proses lebih lanjut, silakan informasikan nomor telepon, e-mail terdaftar, tipe handphone, versi iOS/OS, dan screenshoot kendalanya via DM ya. Tks ^Shl</t>
  </si>
  <si>
    <t>Paylater di akun gojek bisa dibuat non aktif ga sih? @gojekindonesia</t>
  </si>
  <si>
    <t>tolong dong @gojekindonesia perbaiki supaya gak nge crash mulu bisa gak sih hadehhh terutama untuk IOS, yg kecewa buka w doang ternyata. pdhl udh jd langganan jg jd kzl sndiri set jam buka aplikasi kaga kebuka2!!!  pic.twitter.com/1QxOlc55VI</t>
  </si>
  <si>
    <t>Min @gojekindonesia Saya salah kode pembelian gopay. Jadi masuknya ke driver. Pdhal saya bukan driver. Bisa di bantu saldonya di pindah ke gopay saya?</t>
  </si>
  <si>
    <t>baperin mas ojol, maap yaa mas lagi sowong ðŸ˜
@gojek24jam @gojekin @gojekindonesia  pic.twitter.com/9IIiOsq9bn</t>
  </si>
  <si>
    <t>Hai, silakan mencoba melakukan force close pada aplikasi Gojek Anda dengan cara hapus file sementara (clear cache) yang tersimpan di memori internal, kemudian buka kembali aplikasi Gojek Anda ya. Tks ^Shl</t>
  </si>
  <si>
    <t>Gojek penjilat mukidi juga ya</t>
  </si>
  <si>
    <t>Hass... Naik aja terus, sampe ke puncak gunung. â˜¹ï¸</t>
  </si>
  <si>
    <t>Hai, silakan ceritakan kendala Anda secara lebih detail melalui DM ya. Tks^Shl</t>
  </si>
  <si>
    <t>Disitupun tidak dijelaskan urgensinya seperti apa. Pokoknya â€œkeptusan menteriâ€. Emang rakyat gak berhak tau?</t>
  </si>
  <si>
    <t>Kalo kayak gitu mending pake gopay aja skalian. ðŸ˜Œ  Thx min</t>
  </si>
  <si>
    <t>Pemerintah yg naekin tarif ojol. Tapi ojolnya yg dituntut meningkatkan pelayanan. Pemerintah tau terima cuan aja slaw.</t>
  </si>
  <si>
    <t>Saya kirim juga bukti chatnya</t>
  </si>
  <si>
    <t>@gojekindonesia @Bluebirdgroup Sy pesen gocar,tp yg dtg 2 mobil.Pdhl sy order 1 aja.Di aplikasi sy yg aktif adlh Ertiga,tp bluebird ttp dtg ke lokasi dan menunjukkan aplikasi dia ada nama sy sbg pemesan.Akhirnya sy pilih bluebird&amp;membatalkan yg Ertiga.Ini</t>
  </si>
  <si>
    <t>Dan hasilnya selalu Karya Anak Bangsa yang tertinggal jauh dan kembali terlindas, seperti yang terjadi saat ini di Jakarta khususnya. @gojekindonesia
@GrabID 
Siap2 aja nanti driver di vietnam bakalan terbiasa dg istilah ORDERAN MANA ORDERANN KOK ANYEBBBðŸ˜‚ðŸ˜œðŸ˜…ðŸ˜œ https://twitter.com/lambe_ojol/status/1167066046366244864Â â€¦</t>
  </si>
  <si>
    <t>Hai Rafii, bisa diinformasikan nomor order berkendalanya melalui DM? Tks^Shl</t>
  </si>
  <si>
    <t>Hanya mengingatkan supaya tidak terjadi hal yg sama di aplikasi berbeda :)</t>
  </si>
  <si>
    <t>Ngetest aja siapa tau yang ini lebih peka</t>
  </si>
  <si>
    <t>Laper tapi mls ke luar,  mau gofood atau grabfood gak ada voucher gimanaseh klyan @gojekindonesia @GrabID</t>
  </si>
  <si>
    <t>Kebiasaan hidup dia Meubeler ..suka nipu pembeli ..ala bisa karena biasa ..parlente @Ambon_FM @dutafm @seputarkupangID @Metro_TV @SuaraPapua @trisakti_ @Metro_TV @BEM_FHUI @ITBCareerCenter @MaranathaCareer @KompasTV @bemkm_ugm @mediaindonesia @unklabgrads @gojekindonesia @e100ss https://twitter.com/w_runturambi/status/1167597695965552640Â â€¦</t>
  </si>
  <si>
    <t>Itu mah anak kantoran @gojekindonesia doang kali yg begitu, saya dibekelin ama emak pake telor ceplok aja udah seneng bukan kepalang</t>
  </si>
  <si>
    <t>@gojekindonesia sore min, ada masalah nih pas order goshop. Saya pesan 2 item, ternyata cuma ada 1 item di toko, tapi ngga diubah sama driver dan katanya mau transfer sampai sekarang belum transfer</t>
  </si>
  <si>
    <t>Dharm, ini udah banyak bgt yang ngeluh.... mgkn bs jd input ke mgmtðŸ™ wkwk</t>
  </si>
  <si>
    <t>Hai Hani, pastikan nomor telepon yang Anda masukan benar dan aktif ya. Kemudian penulisan nomor telepon sudah benar (Hilangkan angka 0 diawal penulisan). Tks ^Shl</t>
  </si>
  <si>
    <t>@gojekindonesia emang benar yaa gojek kasih cashback 2juta?? Ini saya tadi di telfon terus, mau di topup di rekening/gopay. Saya udah top up di rekening dan masuk ke gopay saya, tapi saya pikir itu penipuan jd saya tidak lanjutkan.</t>
  </si>
  <si>
    <t>@gojekindonesia jadi adik saya hampir kena tipu via akun gojek, si penipu ini udah login ke akun adek saya, kira kira gimana ya cara biar akun adek saya aman lagi?
Photo ke dua itu nomer penipu nya  pic.twitter.com/5pMKMiaiZW</t>
  </si>
  <si>
    <t>Hai kak, kami dari Findaya partner Gojek yang menangani PayLater. Untuk menggunakan fitur PayLater, terdapat biaya bulanan sesuai dengan nominal yang tertera pada halaman PayLater Anda dan hanya ditagihkan jika melakukan paling sedikit satu transaksi pada bulan tersebut. Tks^krn</t>
  </si>
  <si>
    <t>085100795777
email : lomie.surabaya@gmail.com
just info :
bbrp hari sebelumnya di inbox ada tulisan akun dibekukan
kemudian ada tulisan akun telah aktif kembali
kenapa yah kok akun saya dibekukan? pdhl saya cuma order gosend biasa ?? pic.twitter.com/2a7dTHsy8f</t>
  </si>
  <si>
    <t>Saya mau pakai ulang aplikasi gojek setelah berbulan2 tidak pakai. Kok kode otp nya ga masuk2 ya? @gojekindonesia</t>
  </si>
  <si>
    <t>Hai kak, kami dari Findaya partner Gojek yang menangani PayLater. Tanggal jatuh tempo PayLater adalah setiap hari terakhir pd bulan tsb. Jika kakak menggunakan PayLater tanggal 31 Agustus, maka tanggal jatuh tempo tetap pada akhir bulan Agustus ya. Tks^krn</t>
  </si>
  <si>
    <t>Hai Vidya, bisa di informasikan nomor ordernya melalui DM? Terima kasih^yni</t>
  </si>
  <si>
    <t>Hai, agar kendala Anda dapat segera kami tindaklanjuti mohon untuk mengirimkan nomor HP, email yang terdaftar serta screenshot kendalanya melalui DM ya. Tks^Shl</t>
  </si>
  <si>
    <t>Fix, takut bersaing aja ini aki2
@lambe_ojol
@sinnakarita
@faktaojol
@gojekindonesia
@Go_Njreng
@Sir_Edwin https://twitter.com/gojek24jam/status/1167703805833515009Â â€¦</t>
  </si>
  <si>
    <t>@gojekindonesia mohon dibalas min  https://twitter.com/thislumos/status/1167450211322482688Â â€¦</t>
  </si>
  <si>
    <t>@gojekindonesia min, saya pakai apy later bulan agustus katanya gratis untuk bulan eprtama kok malah disuruh bayar 25rb sih?</t>
  </si>
  <si>
    <t>kok gojek saya gaada fitur new offers ya? Tolong bantuannya</t>
  </si>
  <si>
    <t>Ini fakta Om @jokowi .. BBM naik diam diam .. RAKYAT minta Mundur saja drpd Rusuh . @SumaUI @BEMUI_Adkesma @BEM_ITS @fahiraidris @Metro_TV @FreeWestPapua @KompasTV @gojekindonesia @Beritasatu @mediaindonesia @SuaraPapua @FPKSDPRRI @MPRRI @MHSMakasar @jatengpedia @unklabgrads " https://twitter.com/Stevaniehuangg/status/1167442348998922240Â â€¦</t>
  </si>
  <si>
    <t>Bantuin dong @gojekindonesia</t>
  </si>
  <si>
    <t>Hallo @gojekindonesia untuk pendaftaran mitra gojek di purwokerto masih bisa ngga ya?</t>
  </si>
  <si>
    <t>Hai Vidya, mohon maaf atas ketidaknyamanannya. Bisa diinformasikan nomor order yang terkendala via DM? agar dapat kami proses lebih lanjut. Tks ^Shl</t>
  </si>
  <si>
    <t>Ngomong doank bisanya.. hahahaha ðŸ˜ Tra laku parlente RT @Ambon_FM @FreeWestPapua @dutafm @SuaraPapua @Reuters @Metro_TV @seputarkupangID @KompasTV @yeahmahasiswa @mediaindonesia @LBH_Jakarta @YLBHI @BEM_FHUI @BEMUndip_ @gojekindonesia @jatengpedia @BanggaSurabaya @unklabgrads " https://twitter.com/jokowi/status/1167646046043824129Â â€¦</t>
  </si>
  <si>
    <t>Tolong ditindak lanjuti untuk driver yg suka tidak sesuai dengan aplikasi.</t>
  </si>
  <si>
    <t>Hai kak Pon, kami dari Findaya partner Gojek yang menangani PayLater. Mohon maaf atas hal tsb. Kami akan memberikan informasi melalui DM. Silakan follow kami terlebih dahulu, agar akses DM terbuka ya. Tks^krn</t>
  </si>
  <si>
    <t>@gojekindonesia saya mau tanya emang bisa ya kalau orang lain minjem aplikasi driver gojek lainnya?! Saya baru aja pesen gojek untuk orang tua saya tapi orang tidak sesuai dengan yg ada di aplikasi dan mama saya terjadi kecelakaan dijalan!</t>
  </si>
  <si>
    <t>lol...
Dibaca baik2 twit saya.
sudah saya kasi analogi jg.</t>
  </si>
  <si>
    <t>Pemalass</t>
  </si>
  <si>
    <t>@gojekindonesia MANA BAJU TUKER DARI GO POINT GW!!</t>
  </si>
  <si>
    <t>Itu pihak restonya</t>
  </si>
  <si>
    <t>Bendera berlambang Islam tauhid khilafah ??? ... Dasar Om  jokowi JONGOS PKC China ..ðŸ˜¬ðŸ‡¨ðŸ‡³ @BEMUndip_ @fisipolugm @PTIK_uns @himagrotek @BEM_Unsoed @BEMFEBUGM @bemfhuns @Metro_TV @KompasTV @gojekindonesia @unklabgrads @FreeWestPapua @trisakti_ @mediaindonesia @SuaraPapua @e100ss https://twitter.com/idtodaydotco/status/1167571916581769216Â â€¦</t>
  </si>
  <si>
    <t>Hai kak Atha, kami mohon maaf atas keterlambatan dalam proses pengembalian dana kak Atha. Tim terkait kami akan secepatnya mengembalikan biaya tersebut pada hari kerja. Mohon kesediaan kak Atha menunggu kembali ya. Tks^krn</t>
  </si>
  <si>
    <t>Hatiku sudah beralih ke @gojekindonesia ðŸ¥° dan aku sudah putus sama @GrabID soalnya udah berubah ga kayak dulu ðŸ™ #gojek #grab #dilemaantaragojekdangrab</t>
  </si>
  <si>
    <t>Hai Jess, bisa di informasikan nomor ordernya melalui DM? Terima kasih^yni</t>
  </si>
  <si>
    <t>Sore, Min @gojekindonesia. Saya mau top up gopay lewat BCA one klik kok gini terus ya? Tapi nggak kunjung ada SMS masuk  pic.twitter.com/wA9WMywxa7</t>
  </si>
  <si>
    <t>Kebencian yg memuncak Terhadap Pemerintahan Om @jokowi... freedom jalan terbaik bagi demokrasi Bangsa Papua ..@SumaUI @trisakti_ @Metro_TV @fahiraidris @LBH_Jakarta @FreeWestPapua @KompasTV @BEMUndip_ @SuaraPapua @e100ss @yeahmahasiswa @Beritasatu @gojekindonesia @mediaindonesia https://twitter.com/Reuters/status/1166982686159884290Â â€¦</t>
  </si>
  <si>
    <t>Wooooooooooooo min @gojekindonesia masa kalah nih, gak mau kasih saya juga ? huhuhu. ðŸ¤£</t>
  </si>
  <si>
    <t>Hai Farah, maaf atas ketidaknyamanan Anda. Untuk informasi lebih lanjut perihal layanan GoLife harap informasikan keluhan Anda dengan mengirim email ke  csgo-life@go-jek.com. Tks ^Shl</t>
  </si>
  <si>
    <t>Sek sek git tak editno lewat db</t>
  </si>
  <si>
    <t>Mau nangis banget kok pesen gofood tapi lauknya ga ada gini @gojekindonesia ðŸ˜‚ mungkin ayamnya lepas, positive thinking.  pic.twitter.com/I25g3uBGLg</t>
  </si>
  <si>
    <t>Hai, untuk dapat kami proses lebih lanjut, silakan informasikan nomor telepon, e-mail terdaftar, tipe handphone, versi iOS/OS, dan screenshoot kendalanya via DM ya. Tks ^Shl</t>
  </si>
  <si>
    <t>Hai Rizal, bisa di informasikan melalui DM untuk apakah Anda sudah memberikan kode OTP? Terima kasih^yni</t>
  </si>
  <si>
    <t>Dear @gojekindonesia
Tadi siang saya pesan galon di golife, tapi ternyata saat pembayaran gopay saya teepotong 2x, mohon bantuannya
Terimakasih (:</t>
  </si>
  <si>
    <t>Cara hapus akun gojek gimana ya min akun gojek saya di hack soalnya</t>
  </si>
  <si>
    <t>@gojekindonesia min ini kenapa ga aplikasi saya forced close terus daritadi? Aplikasinya udah yang versi terbaru juga dan kejadian ini sering terulang min setiap saya buka aplikasi gojek  pic.twitter.com/9TowaxiEDh</t>
  </si>
  <si>
    <t>#JokowiTidakAmanahMundur</t>
  </si>
  <si>
    <t>coba aja ojek online punya teknologi yg bikin drivernya gausah bolak balik liat hp, pasti akan banyak kecelakaan dan kata kata umpatan yg tidak terjadi, dan dunia menjadi lebih baik. ILY â¤
cc: @gojekindonesia @GrabID</t>
  </si>
  <si>
    <t>Cc @gojekindonesia 
Bagi yg liat motor Honda beat biru putih B 6872 WSR langsung hub pak sidik (driver gojek)
No Telp : 0812 9632 4322.  https://twitter.com/annisawdya/status/1167113014442545152Â â€¦</t>
  </si>
  <si>
    <t>@gojekindonesia min mau hapus email yg sudah terdaftar gmana ya ?
Soal nya kemaren ada oknum nipu saya ambil akun penumpang saya sama gopay saya</t>
  </si>
  <si>
    <t>Sy ngrsa dibohongin,ktanya mau di kmbalikan uang denda yg sy byr yg bkn keslhan sy,dr tgl 4 sy byr smpe skrng gk ada tuh saldo gopay yg msk k sy,pke sms mo pke pihak ke 3 lah,klo udh gini Diem,cuma bsa bilang di prosesâ€aja,JUARA @findayaindo 
Cc: @MediaKonsumenID @gojekindonesia  pic.twitter.com/JhHrWzF9Ru</t>
  </si>
  <si>
    <t>gopay dan ovo belum ada nih di sumbawa min.., lebarkan sayap ke seluruh indonesia minn 
@gopayindonesia @ovo_id @gojekindonesia @GrabID https://twitter.com/JoshuaEAS/status/1167229247301156864Â â€¦</t>
  </si>
  <si>
    <t>#PastiAdaJalan Belum tentu ada Orderan
@gojekindonesia</t>
  </si>
  <si>
    <t>uwes sering nis bosen wkwk</t>
  </si>
  <si>
    <t>iya, anggap aja begitu ðŸ˜</t>
  </si>
  <si>
    <t>Hai Fiko, terkait informasi yang Anda sampaikan mengenai Merchant, Anda dapat menghubungi kami melalui email di gofoodpartners@go-jek.com atau telepon di 021-80643109. Tks ^Shl</t>
  </si>
  <si>
    <t>@gojekindonesia min, cek dm dari saya .</t>
  </si>
  <si>
    <t>itu masa biaya langganan paylater sebulannya kena 25rb yang bner ajaa, itu bisa diapus gaa dari akun saya biar ga ada metode paylater?~`</t>
  </si>
  <si>
    <t>Bikin aja</t>
  </si>
  <si>
    <t>Dikarenakan tak ada layanan Gofood @gojekindonesia disini  pic.twitter.com/Gn6pv2eVBq</t>
  </si>
  <si>
    <t>Hai, perihal keluhan Anda kami sarankan Anda untuk melakukan perubahan data menggunakan nomor baru yang belum terdaftar. Anda dapat menghubungi kami melalui e-mail Anda yang terdaftar ke customerservice@go-jek.com ya. Tks ^Shl</t>
  </si>
  <si>
    <t>Hai Adi, silakan untuk DM kami kembali ya. Tks^Shl</t>
  </si>
  <si>
    <t>brakakakak dikacangin</t>
  </si>
  <si>
    <t>Hai Yadie, mohon maaf atas ketidaknyamanannya. Untuk layanan GoSend via E-Commerce silakan Anda melakukan konfirmasi ke pihak E-commerce terlebih dahulu agar dapat kami proses lebih lanjut. Tks ^Shl</t>
  </si>
  <si>
    <t>Tolong aktifkan fitur dm, ini nggk bisa saya dm</t>
  </si>
  <si>
    <t>@gojekindonesia jadi aku beli sociolla pake gopay .kata temen dapet cashback 20 ribu . terus aku cek ternyata bener.  aku cekout lah sociolla kuuu bangkeee cashback nya gak masukk dong .dan kalo gopay otomatisasi kan. eh bingung mau ngadu ke siapa kasus b</t>
  </si>
  <si>
    <t>Hai, waspada terhadap tindak penipuan yang mengatasnamakan Gojek, selalu cek kebenaran info yang mengatasnamakan Gojek ke customer service kami. Info selengkapnya silakan klik link  https://www.go-jek.com/blog/jaga-kerahasiaan-kode-verifikasi-go-jekmu/Â â€¦. Tks ^Shl</t>
  </si>
  <si>
    <t>Could you inform your phone number and email through DM? Thanks^Yni</t>
  </si>
  <si>
    <t>Motor listrik kalo mati lampu gimana ðŸ˜‚ðŸ¤”</t>
  </si>
  <si>
    <t>Hai Ryu, mohon maaf atas ketidaknyamanan Anda. Silakan follow dan DM kami agar kami dapat menindaklanjuti keluhan Anda. Tks ^Shl</t>
  </si>
  <si>
    <t>Sippp masih baru2 begitu kali ya</t>
  </si>
  <si>
    <t>Hai Ade, untuk proses lebih lanjut silakan mengirimkan email ke customerservice@go-jek.com dengan menggunakan alamat Email yg terdaftar pada akun GO-JEK Anda ya. Terima kasih ^yni</t>
  </si>
  <si>
    <t>Ojol di Bali udah ga pakek plastik kok nganternya, jd rata-rata ojolnya bawa tas/totebag sendiri (tp ya beli pake uang pribadi)</t>
  </si>
  <si>
    <t>Udah berbagai cara ini juga bang, belum rezeki nya aja kali.
Sesuai judul, belajar sabar ðŸ˜­</t>
  </si>
  <si>
    <t>Suka deh kalo nemuin bapa ojol yang ramah gituâ¤â¤</t>
  </si>
  <si>
    <t>Hai Nuvi, bisa di informasikan nomor tlp dan email Anda melalui DM? Terima kasih^yni</t>
  </si>
  <si>
    <t>Pernah baca di ig hp nya disetting dulu gitu biar gacorðŸ˜‚</t>
  </si>
  <si>
    <t>Ini @gojekindonesia pasti kesel nih, si PENIPUNY pake acara ngaku dari kantor gojek katanya hadehhh</t>
  </si>
  <si>
    <t>In this case I cant capture the notification due to I already opened it hehe, the only capture I have pic.twitter.com/aON0cmd6bl</t>
  </si>
  <si>
    <t>KKN Desa Penarik
@lauDokemdah @ilhamazmilputra @gojekindonesia  pic.twitter.com/3fnlGSLuKP</t>
  </si>
  <si>
    <t>Hai Adi, bisa di informasikan nomor tlp dan email Anda melalui DM? Terima kasih^yni</t>
  </si>
  <si>
    <t>Mohon bantuannya</t>
  </si>
  <si>
    <t xml:space="preserve"> pic.twitter.com/HUNyAWa1hM</t>
  </si>
  <si>
    <t>Hai Yerizya, mohon maaf atas ketidaknyamanannya. Untuk layanan GoSend via Shopee silakan Anda melakukan konfirmasi ke pihak Shopee terlebih dahulu di (021) 39500300 atau support@shopee.co.id agar dapat kami proses lebih lanjut. Tks ^Shl</t>
  </si>
  <si>
    <t>Kopi kene a mba. Wwkwkw pen reti</t>
  </si>
  <si>
    <t>Interiore marai kangen pingin muleh</t>
  </si>
  <si>
    <t>Status sdh delivered, pdhl barangnya blm nyampe kerumah bahkan blm d ambil dr pengirim, ini gmana @gojekindonesia?  pic.twitter.com/qLVnKI5eBF</t>
  </si>
  <si>
    <t>Aku udah jelaskan panjang lebar di DMnya doi ðŸ˜…</t>
  </si>
  <si>
    <t>@gojekindonesia ka tolong dong diperbaikin sistem bantuan di gojek jika ada yg tertiinggggal bkn meringankan malah menyusahkan karna kita harus tlp dulu k gojeknya gk langsung k driver 2 hari berturut2 kaya gtu</t>
  </si>
  <si>
    <t>mending jalan kaki , sehat! santai!</t>
  </si>
  <si>
    <t>Kok surs wkwk</t>
  </si>
  <si>
    <t>@gojekindonesia saya sudah setup Gojek account dengan USA phone number. Verifikasi sukses lewat sms.
Tapi waktu proses setup pin, verifikasi sms tidak sampai jadi tidak berhasil setup pin. Bagaimana cara setup pin untuk gopay di account saya (USA phone nu</t>
  </si>
  <si>
    <t>wkwkwkw sa ae si bapak</t>
  </si>
  <si>
    <t>Halo @gojekindonesia , di fitur pembelian pulsa data utk operator 3 mohon di cek lagi apakah sesuai dgn layanan yg disediakan oleh 3 atau tdk. Karena kami beli di aplikasi gojek,setelah berhasil,cek di aplikasi 3, dan hasilnya berbeda keterangan dgn yg ada di aplikasi gojek.</t>
  </si>
  <si>
    <t>Saya dapat tlpon dari no tsb kata nya dari pick gojek. Kata nya Saya di kirimkan sms kode dari gojek untuk men dapat kan saldo gojek 2jt. Tapi supaya saldo nya bisa cair Saya harus punya saldo gopay 250 rb atau tarik lewat ATM.  apakah itu benar? pic.twitter.com/4bxUlFyZkM</t>
  </si>
  <si>
    <t>Hai Alvin, akan kami lakukan pengecekan terlebih dahulu ya. Terima kasih^yni</t>
  </si>
  <si>
    <t>Hai Wahyu, mohon maaf atas ketidaknyamanannya. Untuk Mitra tersebut akan kami berikan edukasi dan pengarahan sesuai dengan prosedur Gojek . Kami informasikan hal ini akan menjadi acuan perbaikan layanan kami ke depannya. Terima kasih ^yun</t>
  </si>
  <si>
    <t>@gojekindonesia min ini saya top up gopay 50.000 via atm mandiri kok gamasuk masuk ya. Terimakasih</t>
  </si>
  <si>
    <t>Hai Diella, silakan informasikan nomor order dan detail kronologinya melalui DM. Terima kasih ^yun</t>
  </si>
  <si>
    <t>Apasih bang :( @gojekindonesia sekarang ada pelatihan gombal ya :"  pic.twitter.com/emS0K8VMon</t>
  </si>
  <si>
    <t>Hai Agus, silakan menghubungi layanan Shopee di nomor 1500702/(021) 39500300 atau email ke support@shopee.co.id untuk dapat dilakukan proses pengecekan kembali sesuai dengan prosedur antara kami dengan pihak Shopee. Terima kasih^yni</t>
  </si>
  <si>
    <t>@gojekindonesia kayaknya semakin sering pake gpjek smakin jarang dpt promo deh. Skrg aja dpt voucher ga pernah, sedangkan yg lain dpt voucher mulu :/</t>
  </si>
  <si>
    <t>Mang panutan dah mas @ryan_nus satu ini coba tolong @gojekindonesia di berikan apresiasi</t>
  </si>
  <si>
    <t>Kemarin kena semprot pasien bpjs, skrg kena semprot lagi drivel gocar sama gofood kenapa sih selalu dapet driver @gojekindonesia Yg gak sabaran :(</t>
  </si>
  <si>
    <t>What is this? Too much notification in  A DAY. I know I could just turn the notification off, but it would only trouble me when i order something and the message from driver doesnâ€™t appear on my screen. So, how? @gojekindonesia  pic.twitter.com/fQNni9Z8Kt</t>
  </si>
  <si>
    <t>Hai, silakan menghubungi layanan Tokopedia untuk dapat dilakukan proses pengecekan kembali sesuai dengan prosedur antara kami dengan pihak Tokopedia. Terima kasih^yni</t>
  </si>
  <si>
    <t>Mutungan alip ckkckckck</t>
  </si>
  <si>
    <t>Hai kak, kami dari Findaya partner Gojek yang menangani PayLater. Mohon maaf atas hal tsb. Kami sarankan kakak untuk log out dan log in aplikasi Gojek terlebih dahulu. Jika masih tidak bisa melakukan pembayaran mohon infokan nomor telepon dan email kakak melalui DM ya. Tks^krn</t>
  </si>
  <si>
    <t>Hai Tifah, silakan informasikan nomor telepon, email, dan alasan penghapusan akun melalui DM. Terima kasih ^yun</t>
  </si>
  <si>
    <t>Gojek menyatakan keprihatinannya atas aksi yang memanas yang terjadi di Papua dan Papua Barat. Michael mengatakan entitasnya menghimbau mitra Gojek dan warga setempat untuk waspada dan berhati-hati.</t>
  </si>
  <si>
    <t>Michael mengatakan saat ini entitasnya terus melakukan pengecekan dan pendataan karyawan serta mitra Gojek di seluruh Papua. Gojek juga memonitor kondisi di titik-titik demo untuk memastikan mitra-mitranya dalam keadaan selamat.</t>
  </si>
  <si>
    <t>â€œUntuk saat ini operasional Gojek di Papua kami hentikan sementara,â€ katanya dalam pesan pendek kepada Tempo, Kamis petang, 29 Agustus 2019.</t>
  </si>
  <si>
    <t>Gojek Hentikan Sementara Layanan di Papua @gojekindonesia
 http://www.transonlinewatch.com/gojek-hentikan-sementara-layanan-di-papua/Â â€¦</t>
  </si>
  <si>
    <t>@gojekindonesia kenapa 2 email saya ke gobiz ga respon? an. Anny Fitriyah</t>
  </si>
  <si>
    <t>kok gadibales lagi</t>
  </si>
  <si>
    <t>Hai Tika, terkait pertanyaan atau keluhan seputar PayLater yang kamu sampaikan melalui mention @gojekindonesia, kami sarankan untuk mengirimkan email ke support@findaya.com dan menginformasikan detail pertanyaan atau keluhan agar dapat kami tindaklanjuti ya. Terima kasih ^yun</t>
  </si>
  <si>
    <t>Apakah sekarang kalian terintegrasi? @GrabID @gojekindonesia</t>
  </si>
  <si>
    <t>Hi Ugi, could you inform phone number, email and attach a screenshot of the problem through DM? Thanks^yni</t>
  </si>
  <si>
    <t>Tarif Ojeg Online @gojekindonesia @gojekindonesia #ojol pic.twitter.com/rBJ92WPkCo</t>
  </si>
  <si>
    <t>Hai kak, kami infokan walaupun PayLater dibekukan, kakak masih tetap bisa melakukan transaksi menggunakan GoPay atau tunai. Sbg informasi tambahan, jika kakak belum melakukan pembayaran, akan dikenakan denda harian sebesar Rp2.000,00 mulai tgl 6 sampai adanya pelunasan. Tks^krn</t>
  </si>
  <si>
    <t>Selain Grab dan Gojek, terdapat sejumlah aplikator lain yang memang selama ini sudah berkoordinasi dengan Kemenhub. Ahmad Yani menyebut, sosialisasi mengenai tarif sudah disampaikan juga kepada aplikator Cyberjek dan Maxim.
#ojol</t>
  </si>
  <si>
    <t>#BFL10_260819 JM #GREEN #Jakarta | B+ | 10 ktg | Dian iramani | RSUP Fatmawati | donor di UTD RS 08.00 - 17.00 | #HL cc @EventsJKT @Delta_FM @1034DFMJakarta @TraxFMJKT @943FMJKT @AIS_JKT @betterjkt @gojekindonesia @PendakiJakarta  https://twitter.com/Blood4LifeID/status/1165953618303995905/photo/1 pic.twitter.com/k8V16GqQkTÂ  TERPENUHI</t>
  </si>
  <si>
    <t>Maksud Voucer ini gimana, saya sudah slsikan misi, tapi kok ttp aj gk ad perubahan sama sekali pic.twitter.com/fY7jRfSEHy</t>
  </si>
  <si>
    <t>Yang punya ide masukin iklan di chat driver @gojekindonesia, semoga mayatnya gak diterima bumi. Amin.</t>
  </si>
  <si>
    <t>Hehehe</t>
  </si>
  <si>
    <t>wkwk mutung</t>
  </si>
  <si>
    <t>Wkwjkw ptk</t>
  </si>
  <si>
    <t>Hai, bisa di informasikan nomor tlp, email, jenis device dan jenis OS Anda melalui DM? Terima kasih^yni</t>
  </si>
  <si>
    <t>Saat akun di bekukan pembayaran tetap melalui gopay?</t>
  </si>
  <si>
    <t>@gojekindonesia Dibantu nomor order via TokPed GK-213720985 gojek instant tujuan Jl Gulat arcamanik. Driver tdk dateng2 sdh 1jam lebih, hp nya tdk aktif. Ganti driver tolong ya.. 
Saya sbg pengirim.</t>
  </si>
  <si>
    <t>Gitu Ya? Coba Mana Buktinya Yg Turun Harga?</t>
  </si>
  <si>
    <t>Hai Cha, mohon informasikan plat nomor kendaraan Mitra melalui DM untuk kami tindaklanjuti. Terima kasih ^yun</t>
  </si>
  <si>
    <t>Komplain driver lewat mana?</t>
  </si>
  <si>
    <t>halo min, ini saya mau bayar paylater kenapa paylaternya gabisa dibuka ya? @gojekindonesia  pic.twitter.com/sx9xmJxzYB</t>
  </si>
  <si>
    <t>Duh anda kan pegawai bank! Pasti konspirasi mu sndr dit!!</t>
  </si>
  <si>
    <t>Hai Okta, waspada terhadap tindak penipuan yang mengatasnamakan Gojek, selalu cek kebenaran info yang mengatasnamakan Gojek ke customer service kami. Info selengkapnya silakan klik link  https://www.go-jek.com/blog/jaga-kerahasiaan-kode-verifikasi-go-jekmu/Â â€¦. Tks ^yun</t>
  </si>
  <si>
    <t>akunku gabisa dipake ms mb @gojekindonesia</t>
  </si>
  <si>
    <t>Dear @gojekindonesia , cara hapus history order gimana ? History saya gofood-in makanan ke selingkuhan jadi ketauan ama pacar sendiri.
TANGGUNG JAWAB GA LO !!!!!!</t>
  </si>
  <si>
    <t>@gojekindonesia mau tanya, driver gocar tau gak kita pesennya gocar biasa atau maxi? Saya udah 2 kali dibilang pesen yg biasa padahal saya pilih yg L</t>
  </si>
  <si>
    <t>Mohon di tindak lanjuti ya @gojekindonesia saya kasihan sama ibu saya dari kemarin nangis, karna di hp tersebut banyak file pentingnya, terimakasih.</t>
  </si>
  <si>
    <t>Dear @gojekindonesia salah satu driver gojek kedapatan mencuri hp ibu saya yang sedang berjualan nasi uduk, kejadian kemarin tepatnya saat pagi sekitar jam 9 di daerah cinere, plat nomor sayangnya tidak terlihat di cctv  pic.twitter.com/1qS9r94bK4</t>
  </si>
  <si>
    <t>@gojekindonesia tlg di cek dong pemesana gobox saya di no tlpn 085274955550. Gak ada historynya tp drivernya tlpn saya. Mau tracking drivernya ada dimana</t>
  </si>
  <si>
    <t>Min tolong dengarkan curhatan teman2 ku minðŸ˜­ðŸ˜­</t>
  </si>
  <si>
    <t>Lord Luhut dimana aja ada.</t>
  </si>
  <si>
    <t>@gojekindonesia driver ini ga benar muter2 jlanya jdi tambah jauh saya kesiangan sambil telepon . Tolong di tindak  pic.twitter.com/oZijHfgwlS</t>
  </si>
  <si>
    <t>Halo @gojekindonesia nomor ini 081367459711 tadi siang mengatasnamakan gojek menelpon nomor ayah saya dmn dia blg ayah saya dpt cashback 750k dimana ayah saya aja ga install gojek. Tolong ya nomor ini ditindak lanjuti. Makasih</t>
  </si>
  <si>
    <t>Hai, selamat siang admin.
Mau tanya nih, kalo semisal bayar pay later di tanggal 1 bisa nggak ya?</t>
  </si>
  <si>
    <t>@gojekindonesia boleh tahu pendaftaran gojek motor Saya harus online atau datang ke kantor terdekat ? Domisili bekasi selatan</t>
  </si>
  <si>
    <t>Hai Bella, ada yang bisa kami bantu mengenai layanan Gojek? Terima kasih ^yun</t>
  </si>
  <si>
    <t>Dear @gojekindonesia tolong dong ditindak lanjutin order go food dengan nomer pesanan F-502641418 karena driver bilang KFC sedang diskon namun struknya dibuang dan makanan yang diterima tidak sesuai dengan orderan. Pesan cream soup yang datang KFC soup</t>
  </si>
  <si>
    <t>@gojekindonesia caranya milih cerita2 gimana sih? Apa cuma bisa baca yang nongol di timeline aja ya? #kitabutuhGoRead</t>
  </si>
  <si>
    <t>Mmmmmmpppssh pic.twitter.com/cGWinf4aNe</t>
  </si>
  <si>
    <t>Hai Yujira, untuk lebih lanjut silakan mengirimkan email ke customerservice@go-jek.com dengan menggunakan alamat Email yg terdaftar pada akun GO-JEK Anda ya. Terima kasih ^yun</t>
  </si>
  <si>
    <t>Dah lah ini tuh sesuai amal perbuatan, bro. Makanya jangan banyak bully temen u yg awesome ini. Banyak dosa sih u...</t>
  </si>
  <si>
    <t>seenggaknya hargain dikit emak yang uda bela-belain sibuk nyiapin. kaya gak punya emak aja le @gofoodindonesia @gojekindonesia</t>
  </si>
  <si>
    <t>Selamat siang min @gojekindonesia , kemana saya harus mengajukan banding driver suspend saya yah, krn sampai skrg blm ada respon. Lwt APK sudah, lwt DSU udah, lwt email driversupport@go-jek.com sudah, tp semua no respon. 
terima kasih admin</t>
  </si>
  <si>
    <t>emang napa sik kalo di bekelin perkedel kentang? Gaboleh? Shooombhoong amaat!! Lagian soal bekel mah soal bentuk perhatian bukan sekedar isinya apa? Kalo mesen makan, uda bayar, ehhh gada yg merhatiin jugaaaa, â˜¹ï¸ @gojekindonesia</t>
  </si>
  <si>
    <t>Logo gojek belum yang terbaru ya ? @gojekindonesia @PSSleman</t>
  </si>
  <si>
    <t>Memang rasis juga nampaknya, sebut sebut Cina. Wkwkwk</t>
  </si>
  <si>
    <t>Tlg cek dm saya skrg.</t>
  </si>
  <si>
    <t>@gojekindonesia saran dong, bikin yg versi web atau app buat pc. bingung bgt wkt hp rusak gini tapi pingin order gofood. apalagi pas gas kosan abis :( apes bener, laper :(</t>
  </si>
  <si>
    <t>Harga naik turun itu biasa.
Cm yang bisa jadi news. Ya berita harga naik. Lebih mengaduk emosi pembaca.
Waktu cabai naik tinggi..dijadikan headline semua portal berita.
Waktu turun gk masuk berita.
News jg mengikuti prinsip dagang.
Supply Dan demand</t>
  </si>
  <si>
    <t>Hai kak Eva, kami dari Findaya partner Gojek yang menangani PayLater. Mohon maaf atas hal tsb. Untuk melakukan pengecekan silakan informasikan nomor telepon dan email Anda melalui DM ya. Tks^krn</t>
  </si>
  <si>
    <t>oowh</t>
  </si>
  <si>
    <t>Oiyaa lupa kak bentar</t>
  </si>
  <si>
    <t>Jangan digembok dong, biar adminnya baca ðŸ˜‚</t>
  </si>
  <si>
    <t>Kalo beliin buat pengguna gojek lain bs min? Atau link biar dia bs beli sendiri gt?</t>
  </si>
  <si>
    <t>Cepet dibenerin dong aplikasi nya. Aing laper @gojekindonesia cek dm</t>
  </si>
  <si>
    <t>Mas ibenk kah itu pak de?</t>
  </si>
  <si>
    <t>Selamat siang, tolong @gojekindonesia bisa bantu? Aplikasi gojek di hp saya sering bgt mengalami kayak gini, saya jadi gak bisa mengestimasi harga dan jarak jika ingin pergi ke suatu tempat.  pic.twitter.com/itStt9i02J</t>
  </si>
  <si>
    <t>tolong dong di update harganya.. di menu nya 12rb, ternyata pas bayar jd 15rb @gojekindonesia  pic.twitter.com/XI16kkD1ud</t>
  </si>
  <si>
    <t>Hey bangsat Malaysia.. kalau Gojek ngga pantes di sana.. Uber ngapain ada disini.. Bubari aja.. drivernya semua pindah ke Gojek.. Bubarin @Uber.... Ya pindah @gojekindonesia  https://www.cnnindonesia.com/internasional/20190828134231-106-425345/bos-taksi-malaysia-yang-hina-indonesia-dan-gojek-minta-maafÂ â€¦</t>
  </si>
  <si>
    <t>Kalo kamu pengennya apa ? @gojekindonesia</t>
  </si>
  <si>
    <t>Motor ojol digondol maling, Youtuber ini janji belikan yang baru. (Terpopuler) 
@gojekindonesia
@gojek24jam
#gojek
#ariefmuhammad
#ojol https://www.genpi.co/inspirasi/18928/motor-ojol-digondol-maling-youtuber-ini-janji-belikan-yang-baruÂ â€¦</t>
  </si>
  <si>
    <t>Jailbreak dulu hp u kalo kata @SoesiloBudi</t>
  </si>
  <si>
    <t>@gojekindonesia #gopay
Ini saya dapat cashback, kok masih tetap saldo saya pic.twitter.com/APIrGTGgsl</t>
  </si>
  <si>
    <t>@gojekindonesia min, tolong jelasin maksud voucher ini. Kalo misalkan tarif ordernya 10rb pakai voucher ini jd brp yg kita bayar klo pake gopay?  pic.twitter.com/vIoGGdczTn</t>
  </si>
  <si>
    <t>Top-up Gopay @gojekindonesia lewat mobile banking @JeniusConnect bisakah?</t>
  </si>
  <si>
    <t>Dear @gojekindonesia mohon tindaklanjut laporan sy, udah order go food dgn no order F-502650913 sama abangnya dicompleted tapi makanannya ngga dianterin dan saldo saya kepotong. ðŸ˜©</t>
  </si>
  <si>
    <t>Kalo mw nyampein complain gmn y caranya, dm gabisa, ini saya ada kasus driver minta ganti rugi ke customer, gara-gara akun driver trsebut kenak suspend , tolong direspon minðŸ™</t>
  </si>
  <si>
    <t>tolong lah @gojekindonesia
@gojektech
  lebih improve lagi geolocation query nya agar tidak menyusahkan customer &amp; driver</t>
  </si>
  <si>
    <t>Yea kinda misleading to call it subscriptions if that's the case then.</t>
  </si>
  <si>
    <t>Iya banget!! Padahal tarif ojeknya udah naik drastis, trus jg bakal pasti kita kasi tip meskipun ga seberapasih:( tp masa seenaknya gt ya cancel2 mulu huhu</t>
  </si>
  <si>
    <t>hal seperti ini mestinya sudah ada fix di aplikasi dari dulu, mengingat @gojekindonesia sudah berdiri sejak lama, masa iya hal sprti ini masih miss</t>
  </si>
  <si>
    <t>Kalo belom â€œsubscribeâ€ mungkin masih bisa, tapi ya itu, ga recurring</t>
  </si>
  <si>
    <t>sabar sayang</t>
  </si>
  <si>
    <t>yaa ampun.-. coba cek terakhir ada dimana mba lokesyen nya</t>
  </si>
  <si>
    <t>Haiii ini untuk ojol yang aku sebutin tadi yaa.. pic.twitter.com/47Sv9oj32D</t>
  </si>
  <si>
    <t>Wait there's a new one pic.twitter.com/R9MAKgaVXs</t>
  </si>
  <si>
    <t>Tapi sekarang hpnya udah mati mbakðŸ˜­</t>
  </si>
  <si>
    <t>Gmn neh caranya</t>
  </si>
  <si>
    <t>itu kan order di app @GrabID tapi yang bopong malah dari @gojekindonesia ? ðŸ˜­ðŸ˜­ðŸ˜­ðŸ˜­ðŸ˜­</t>
  </si>
  <si>
    <t>haloo @gojekindonesia semalam saya top up gopay melalui mobile banking bank X, notifikasi transaksi top uo gopay sukses, tapi smp siang ini gopay belum masuk. Mohon pencerahannya :)</t>
  </si>
  <si>
    <t>Apa tanggung jawab Gojek atas kejadian ini? @gojekindonesia apa ada asuransi buat para gojeker ketika mengalami musibah!  https://twitter.com/annisawdya/status/1167113014442545152Â â€¦</t>
  </si>
  <si>
    <t>@gojekindonesia tolong dibantu ðŸ™</t>
  </si>
  <si>
    <t>Min @gojekindonesia @GrabID teman saya ingin makan, tapi saldonya setengah di gopay setengah di ovo terus katanya ini gak bisa dipindahin apa? Sedih banget saya liatnya.</t>
  </si>
  <si>
    <t>Pesen @GrabID datengnya abang @gojekindonesia :(  https://twitter.com/RoyKiyosi45/status/1167341617738469376Â â€¦</t>
  </si>
  <si>
    <t>Kalau saya daftar Go Ndong kegantengen nggak @gojekindonesia ?</t>
  </si>
  <si>
    <t>mcqueen misqueen</t>
  </si>
  <si>
    <t>Mau nanya Min.. @gojekindonesia kalo mau angkut kulkas yg tingginya 165 cm, pake Go-Box yg tipe apa ya?</t>
  </si>
  <si>
    <t>@gojekindonesia lapor, diriku bingung. Dpt vouchers tetapi dibagi2 jd 8K per voucher bukannya lgsg 100k/200k/300kðŸ˜¤ðŸ˜¤ðŸ˜¤</t>
  </si>
  <si>
    <t>Hai Sya, silakan email ke csgo-life@go-jek.com untuk informasi lebih lanjut. Terima kasih^yni</t>
  </si>
  <si>
    <t>Gua baru sadar 111 point belum gua mainin dan 1k point hangus bulan ini</t>
  </si>
  <si>
    <t>@golifeindonesia @gojekindonesia admin kok susah ya finding go-clean di daerah cengkareng ini? Udh 10 kali coba tapi belum ada yg accept â˜¹ï¸</t>
  </si>
  <si>
    <t>@gojekindonesia tolong benerin dong:( ini kenapa ya setiap buka app nya pasti lamaaaa bgt terus kl misalnya udah kebuka tbtb gabisa di pencet/ tbtb keluar gtâ˜¹ï¸  pic.twitter.com/T0aBT8EEEl</t>
  </si>
  <si>
    <t>ko bisaa</t>
  </si>
  <si>
    <t>Oke min, makasih infonya. Kalo bisa ditambahkan fitur tersebut ya min, jadi bisa lebih mudah ðŸ˜„</t>
  </si>
  <si>
    <t>Smh subscription @gojekindonesia kemaren ngetes doang apa gimana kok udah ga ada
Itâ€™sðŸ‘ðŸ½notðŸ‘ðŸ½subscriptionðŸ‘ðŸ½ifðŸ‘ðŸ½itâ€™sðŸ‘ðŸ½notðŸ‘ðŸ½recurringðŸ‘ðŸ½
Bilang voucher promo aja zzz  pic.twitter.com/Ee3gQEoCzH</t>
  </si>
  <si>
    <t>Iya tadi akhirnya ganti tolnya sekalian uang tip. Ku pikir sama kaya grab yg total pembayarannya bisa digabung sama tol ðŸ˜…ðŸ˜…</t>
  </si>
  <si>
    <t>Bisa di informasikan alasannya melalui DM? Terima kasih^yni</t>
  </si>
  <si>
    <t>Test</t>
  </si>
  <si>
    <t>Hai Kak, kami dari Findaya partner Gojek yang menangani PayLater. Kami infokan limit PayLater yang diberikan sudah ditentukan setiap bulannya, maka tidak dapat dilakukan penurunan. Namun, kami mulai menaikan limit PayLater untuk pelanggan terpilih ya. Tks ^krn</t>
  </si>
  <si>
    <t>Mau daftar gofood aja susah @gojekindonesia ðŸ˜”</t>
  </si>
  <si>
    <t>hi @gojekindonesia kita bisa set limit buat paylater gak ya? default nya kan 500rb, kl kita mau kurang/tambah bisa gak? thank you</t>
  </si>
  <si>
    <t>Dasar koceng barbar :v</t>
  </si>
  <si>
    <t>Hai kak Puput, kami dari Findaya partner Gojek yang menangani PayLater. Mohon maaf atas hal tsb. Untuk melakukan pengecekan silakan informasikan nomor telepon dan email Anda melalui DM ya. Tks^krn</t>
  </si>
  <si>
    <t>Insentif driver kaltim @gojekindonesia di turun kan dari 80.000 ke 50.000. yah terpaksa berpindah ke @GrabID dulu.</t>
  </si>
  <si>
    <t>He, he, he
Bagi royalti nanti kalo beneran dibuat,</t>
  </si>
  <si>
    <t>Hai kak Adisty, kami dari Findaya partner Gojek yang menangani PayLater. Mohon maaf atas hal tsb. Untuk melakukan pengecekan silakan informasikan nomor telepon dan email Anda melalui DM ya. Tks ^krn</t>
  </si>
  <si>
    <t>Emang kalo dibuatinnya perkedel kentang kenapa sih? Kaya hina banget, padahal apapun buatan ibu is the best. @gojekindonesia</t>
  </si>
  <si>
    <t>Hai, bisa di informasikan nomor tlp dan email Anda melalui DM? Terima kasih^yni</t>
  </si>
  <si>
    <t>Gue baca nama lu anjeng dong ðŸ˜­ duh maafkan</t>
  </si>
  <si>
    <t>@gojekindonesia udh 2 hari upload foto ktp tapi belom di upgrade jadi akun premium. lama amat prosesnya</t>
  </si>
  <si>
    <t>Dear @gojekindonesia tolong drivernya yg tidak niat bekerja agar dinon aktifkan..
Sy kesel n kecewa karena udah 5 kali orderan saya ditolok sm driver nya nya krn makanan yg sy order lokasinya terlalu jauh.
Dan apes nya sy adalah akun gojek sy disuspen krn sering nge cancel</t>
  </si>
  <si>
    <t>Ko gitu sihh?? Mon maap @gojekindonesia iklannya ko gitu yaa? kasian dong emak aku kalau udh masak trs anaknya ngmng gitu. Ntaar dikutuk jadi naget.</t>
  </si>
  <si>
    <t>@gojekindonesia  https://twitter.com/kitabisacom/status/1167637225116356610Â â€¦</t>
  </si>
  <si>
    <t>Coba ceknya pake  http://internet.tri.comÂ  atau Bima 3</t>
  </si>
  <si>
    <t>Adminya picek dan gak punya jari kali ya , diem diem bae !</t>
  </si>
  <si>
    <t>Soalnya sampe skrng masih bermasalah</t>
  </si>
  <si>
    <t>Sudah min. Cepat diatasi ya</t>
  </si>
  <si>
    <t>naikin aja semua #rakyatindonesiasetrongðŸ’ªðŸ’ª</t>
  </si>
  <si>
    <t>Fix ue jln ke kantorðŸ˜¢</t>
  </si>
  <si>
    <t>Aku mau tabung sampe 1000 token bisa ga? @gojekindonesia  pic.twitter.com/pZieQnm5s3</t>
  </si>
  <si>
    <t>@gojekindonesia min kasih promo gocar dong, udah bertahun tahun pake gojek gapernah dapet promo gocar :((</t>
  </si>
  <si>
    <t>Semangaddddd smg duitnyaa balikk</t>
  </si>
  <si>
    <t>Punya history order nya kak ?
Boleh di DM</t>
  </si>
  <si>
    <t>ðŸ™ŒðŸ»</t>
  </si>
  <si>
    <t>Jasa free tag @gojekindonesia dibaca qaqa</t>
  </si>
  <si>
    <t>Hai kak Rio, kami dari Findaya partner Gojek yang menangani PayLater. Mohon maaf atas hal tsb. Untuk melakukan pengecekan silakan informasikan nomor telepon dan email Anda melalui DM ya. Tks^krn</t>
  </si>
  <si>
    <t>Jatohnya top up ke amal ibadah kayaknya dur</t>
  </si>
  <si>
    <t>Mungkin anda halu salah masukin nomor telfon mas</t>
  </si>
  <si>
    <t>di daerah / kota mana laporkan pada satgas gojek kota setempat akan di tangani lebih cepat....</t>
  </si>
  <si>
    <t>#ItB #KokBisa #nginap di @POHotelSemarang mau #TourDeCiak @KOITheIndonesia EMPAT GELAS di #ParagonMall #Semarang ya diorder pake #GOFOOD saja EMPAT KALI karena ada #promo @GojekIndonesia ðŸ˜œ @ PO Hotel Semarang â€” at PO Hotel Semarang  https://www.facebook.com/676417565/posts/10157530142302566/Â â€¦</t>
  </si>
  <si>
    <t>#ItB #KokBisa #nginap di @POHotelSMG mau #TourDeCiak @koicafeindo EMPAT GELAS di #ParagonMall #Semarang ya diorder pake #GOFOOD saja EMPAT KALI karena ada #promo @GojekIndonesia ðŸ˜œ @ PO Hotel Semarang  https://www.instagram.com/p/B10KMI4p2jx/?igshid=1gq9i2saum84jÂ â€¦</t>
  </si>
  <si>
    <t>Hai kak, kami dari Findaya partner Gojek yang menangani PayLater. Mohon maaf atas hal tsb. Untuk melakukan pengecekan silakan informasikan nomor telepon dan email Anda melalui DM ya. Tks ^krn</t>
  </si>
  <si>
    <t>@gojekindonesia tolong min hadeu :(</t>
  </si>
  <si>
    <t>Hai kak Aulia, kami dari Findaya partner Gojek yang menangani PayLater. Mohon maaf atas hal tsb. Untuk melakukan pengecekan silakan informasikan nomor telepon dan email Anda melalui DM ya. Tks^krn</t>
  </si>
  <si>
    <t>Mungkin thread ini nggak di gubris oleh pihak @gojekindonesia @GrabID atau ojol laennya, dan aku berharap bagi yang membaca thread ini untuk selalu menjaga lingkungan, yah mungkin dengan cara, kalo berbelanja pake kantong(eco bag), selalu membawanya di dalan motor biar tidak lupa</t>
  </si>
  <si>
    <t>Kok gak ada pengecualian untuk org yg dimention ya?</t>
  </si>
  <si>
    <t>eh tapi @gojekindonesia udah follow kamu sih</t>
  </si>
  <si>
    <t>kalo akunnya di lock mana bisa baca</t>
  </si>
  <si>
    <t>@gojekindonesia min, kok fitur paylater nya hilang yaa?? Mau bayar tagihan paylater nya jd ga bsa nih.. ðŸ™„ðŸ™„</t>
  </si>
  <si>
    <t>@gojekindonesia kenapa di merchant yg sama dan item yg sama terdapat perbedaan harga yg jauh sekali. Harga di @gojekindonesia lebih mahal 50% vs @GrabID. pic.twitter.com/A81X0ZQ2YX</t>
  </si>
  <si>
    <t>Standar kok, mau tp beda pulau ðŸ˜­
Kira kira gojek bisa g? @gojekindonesia</t>
  </si>
  <si>
    <t>Hai, silakan email ke support@findaya.com untuk informasi lebih lanjut. Terima kasih^yni</t>
  </si>
  <si>
    <t>Hai kak Dik, kami dari Findaya partner Gojek yang menangani PayLater. Kami akan memberikan informasi melalui DM. Silakan follow kami terlebih dahulu, agar akses DM terbuka. Tks^krn</t>
  </si>
  <si>
    <t>kemarin waktu buru2 naik goride kok tiba2 pembayaran nya jadi pakai paylater padahal saldo gopay banyak. jadi muncul biaya 12500 lebih besar masa dr pemakaian nya wkwkwkw @gojekindonesia  pic.twitter.com/mXWkeaSwSj</t>
  </si>
  <si>
    <t>Bales twit dong. Dr kmrn ga dijwb.</t>
  </si>
  <si>
    <t>Pengajuan partner Go Food dari Street Food Pas gimana nih @gojekindonesia ? kurang 10 hari lagi genap 2 bulan lho....</t>
  </si>
  <si>
    <t>Hai kak, kami dari Findaya partner Gojek yang menangani PayLater. Kami infokan kami memberikan gratis biaya bulanan PayLater untuk pemakaian pd bulan pertama kpd pelanggan terpilih. Karena sudah tdpt transaksi PayLater pd bulan Agustus, maka kakak dikenakan biaya bulanan. Tks^krn</t>
  </si>
  <si>
    <t>@gojekindonesia min bales dong. Udh 1x24 jam cb ga masuk2.  pic.twitter.com/OpKpgAG6x9</t>
  </si>
  <si>
    <t>Ntar harga beras ikutâ€ an naek :(</t>
  </si>
  <si>
    <t>Hai Sarah, bisa di informasikan nomor tlp, email dan detail kronologinya melalui DM? Terima kasih^yni</t>
  </si>
  <si>
    <t>Padahal bikinnya susah ðŸ˜‚ðŸ˜‚ðŸ˜‚ gak peka ni @gojekindonesia  https://twitter.com/maulanagituri/status/1167103658355388416Â â€¦</t>
  </si>
  <si>
    <t>Pesan GoFood, makanan belum dianter, kok status delivered?
Saya harus ngasih bintang berapa nih min @gojekindonesia ke drivernya? ðŸ¤¨
Mana pake GoPay lagi</t>
  </si>
  <si>
    <t>Hai kak Dhamar, kami dari Findaya partner Gojek yang menangani PayLater. Mohon maaf atas hal tsb. Untuk melakukan pengecekan silakan informasikan nomor telepon dan email Anda melalui DM ya. Tks ^krn</t>
  </si>
  <si>
    <t>. @stb_sg partners @gojekindonesia to drive #tourism to Singapore http://ow.ly/20SZ30prH9mÂ </t>
  </si>
  <si>
    <t>Hai, waspada terhadap tindak penipuan yang mengatasnamakan Gojek, selalu cek kebenaran info yang mengatasnamakan Gojek ke customer service kami. Info selengkapnya silakan klik link  https://www.go-jek.com/blog/jaga-kerahasiaan-kode-verifikasi-go-jekmu/Â â€¦. Tks ^yun</t>
  </si>
  <si>
    <t>Mana ada mau belanja online pagi2 buta ?</t>
  </si>
  <si>
    <t>Hati2 kawan2 sama modus minta saldo gopay, ladenin aja chat nya baik2 terus cancel dan email ke @gojekindonesia kalau mendapat fake order dengan sebelumnya SS chat dan save nope pelaku. Karena kalau kita ladeni pasti mereka cancel dengan reason yg merugikan driver.  pic.twitter.com/4QQBlXfRy4</t>
  </si>
  <si>
    <t>Sekarang Udah Trennya Ya Semua Harga Pada Naik, Kapan Ya Trennya Harga Pada Turun?</t>
  </si>
  <si>
    <t>Hai, bisa di informasikan nomor laporan Anda melalui DM? Terima kasih^yni</t>
  </si>
  <si>
    <t>Tapi kan gak nyampe sana gojeknya :(</t>
  </si>
  <si>
    <t>Hai Fitria, untuk melakukan pengecekan silakan informasikan nomor telepon dan email Anda melalui DM. Terima kasih ^yun</t>
  </si>
  <si>
    <t>@gojekindonesia cek DM yaaaa kakakak!!!!</t>
  </si>
  <si>
    <t>mau go jek biar ada promonya :(</t>
  </si>
  <si>
    <t>Samasama zeyeng â™¥ï¸</t>
  </si>
  <si>
    <t>Dear @gojekindonesia , gw yang dicancel terus sm mitra go-life kelen, kenapa gw yang difreeze accountnya???</t>
  </si>
  <si>
    <t>Halo @gojekindonesia bisa nggak kalian ini kalo misal dapet laporan dari customer itu jangan langsung main suspend drivermu? Jgn cm denger dr 1 pihak doang. Telp ke driver yg bersangkutan trs diklarifikasi dl bisa kan. Jgn anggap customermu itu maha benar dan drivermu maha salah.</t>
  </si>
  <si>
    <t>Gak harus gojek juga kak wkwk ðŸ˜‚
Kan disana biasanya ada jasa delivery nyaðŸ˜…</t>
  </si>
  <si>
    <t>DM terkirim yaaa</t>
  </si>
  <si>
    <t>@gojekindonesia dapet telp dari nomer tsb. Terpilih mendapatkan hadiah 2.5jt dlm bentuk go-pay maupun cash ðŸ˜‚. Gak lama masuk kode OTPðŸ˜‚  pic.twitter.com/DpUvNG0pht</t>
  </si>
  <si>
    <t>Engga lah 4G+ malah</t>
  </si>
  <si>
    <t>Hai Eno, untuk melakukan pengecekan silakan informasikan nomor order yang Anda keluhkan melalui DM. Terima kasih ^yun</t>
  </si>
  <si>
    <t>apa koneksi km H+?._. wkwk</t>
  </si>
  <si>
    <t>Kan bisa di bilangin sebelum bayarrr ðŸ™ƒ</t>
  </si>
  <si>
    <t>Salah perkedel kentang apa ceuu. Udah sukur masih bisa dibekelin sama emak emak yang pada rajin ngebekelin anak"nya, bener bener nih jan ampe emak gua baca iklan iniðŸ˜– @gojekindonesia</t>
  </si>
  <si>
    <t>Hi saya gk bs DM krn @gojekindonesia dan @findagaindo harus follow saya dulu</t>
  </si>
  <si>
    <t>Ga bisaa</t>
  </si>
  <si>
    <t>Parah banget. Mana lagi miskin :')</t>
  </si>
  <si>
    <t>Halo @gojekindonesia ini pesan Go-Bluebird kenapa bisa dobel yah? Ada pengguna lain ngaku dapat taksi yang sama dengan tujuan beda. Tapi di aplikasi drivet nama saya yang tercatat</t>
  </si>
  <si>
    <t>Parah banget nii @gojekindonesia bikin slogan kaya gini, ga gini juga lah buat banyakin order.</t>
  </si>
  <si>
    <t>Parah bgt emang marketingnya kalau begini. Ngerasa di rugiin banget. Padahal perdana nyoba beli paket di gojek. Tau nya zonk :')</t>
  </si>
  <si>
    <t>Ngga open dm ya min?</t>
  </si>
  <si>
    <t>Hai, bisa di informasikan nomor tlp, email dan detail kronologinya melalui DM? Terima kasih^yni</t>
  </si>
  <si>
    <t>Keluhan mitra ga pernah di tanggapi rating anjlok makanya punya mitra di perhatiin apa yg jadi masalah di tanggapi @gojekindonesia @gojektech @gojek24jam @gojek pic.twitter.com/RoCtPHTWUg</t>
  </si>
  <si>
    <t>Si @gojekindonesia emang bener bener ya. Emang napa si kalo perkedel? Shombonx amat u. Ditambah lagi kalo juru masak ngelihat konten ini, bisa sedih oiiii.</t>
  </si>
  <si>
    <t>Masih banyak cara kreatif buat beriklan! Durhakeeeu kau @gojekindonesia sama mamak mamak yg suka bekelin anaknya pake perkedel kentang!</t>
  </si>
  <si>
    <t>Ada apa dengan nasi dan perkedel kentang? Jadi orang mah jangan sombong, harus pinter bersyukur. Dibekelin nasi sama perkedel harusnya terimakasih. Dikasih gratis ko malah pilih yang bayar. @gojekindonesia</t>
  </si>
  <si>
    <t>Halo @gojekindonesia kalau mau lapor penipuan atas nama gojek kemana ya? Terima kasih</t>
  </si>
  <si>
    <t>masa gabisa dipake? harusnya bisa kan 30gb 4g</t>
  </si>
  <si>
    <t>lucu nih. memangnya kenapa dgn perkedel kentang? itu enak dan ya apalagi kalo buatan mamah. uda mana sehat, dan ga ngeluarin duit lagi, hemat lah. yg bener bener aja dong kalo bikin iklan @gojekindonesia</t>
  </si>
  <si>
    <t>hayo ko bisa????!</t>
  </si>
  <si>
    <t>Makasi @gojekindonesia :') udah berhasil nipu saya :') paketnya 32gb. 2gb semua operator dan 30gb 4gb. Ternyata yang bisa di gunakan cuma 2gb nya. :') yang 30gb nya ga bisa digunakan. Mana lagi miskin :')  pic.twitter.com/zV8qpbw8KH</t>
  </si>
  <si>
    <t>apa yang terjadi jika driver @gojekindonesia  dan @GrabID kopdar di pantai selatan pada waktu malam 1 suro?</t>
  </si>
  <si>
    <t>Tolong buka jasa Go-ndong (Gojek Gendong) @gojekindonesia</t>
  </si>
  <si>
    <t>Min Kemarin kan saya ikutan mission order go food 3x dapet voucher,saya sudah menyelesaikan missionnya min tapi kok belum dapet hadiah ya?? Yang ada saya disuruh ikutan mission yang sama lagi
@gojekindonesia @gojekindonesia
@gojekindonesia @gojekindonesia  pic.twitter.com/NZ2vnmUeTg</t>
  </si>
  <si>
    <t>Hai Syaiful, Anda bisa email ke gofoodpartners@go-jek.com untuk informasi lebih lanjut ya. Terima kasih^yni</t>
  </si>
  <si>
    <t>Cara complaint makanan yg ga ada diterima banyak tapi ketarik di gopay gimana? Selain ngasih bintang 1 ke driver tanpa pengembalian uang @gojekindonesia</t>
  </si>
  <si>
    <t>@kemenhub151 @PolantasID @gojekindonesia @DivHumas_Polri @kemkominfo sebaiknya segera menertibkan para pengemudi kendaraan roda dua online yg parkir dan menunggu penumpang di jalan jalan raya baik di jakarta maupun di daerah lain . Ini sangat penting demi</t>
  </si>
  <si>
    <t>Hai Rizka, bisa di informasikan nomor tlp, email dan screenshot kendalanya melalui DM? Terima kasih^yni</t>
  </si>
  <si>
    <t>@CoyAriska: @gojekindonesia @PontaID mau tanya Min seinget saya kmrn saya tukar go point - &gt; point ponta kok d my voucher g muncul y?
trs point pontanya jg blm masuk??</t>
  </si>
  <si>
    <t>Pak Goodbener @aniesbaswedan 
Taxi online JANGAN kebal ganjil genap karena akan sulit pembedaannya malah jadi masalah nantinya. 
cc: @SuaraAnies @gojekindonesia @GrabID https://news.detik.com/berita/d-4687777/taksi-online-kebal-ganjil-genap-terkendala-aturanÂ â€¦</t>
  </si>
  <si>
    <t>Pemerintah memastikan tarif ojek online untuk @gojekindonesia  dan @GrabID akan mulai naik di seluruh wilayah Indonesia mulai 2 September 2019.  Berapa Kenaikan Tarifnya? #TopNews  http://bit.ly/2ZF3AX4Â  pic.twitter.com/Sr2ECzztev</t>
  </si>
  <si>
    <t>Maki2 aja itu orang</t>
  </si>
  <si>
    <t>Apa masalahe mba be ?</t>
  </si>
  <si>
    <t>Wkwkwk makasih deh @GrabID dari awal ga dikasih tau kalo ada quota, ga bakal lagi pake dan nyaranin org lain pake grab, time to uninstall and you're losing your loyal customer btw ðŸ˜‚, saya pake @gojekindonesia aja kalo gitu  https://twitter.com/GrabID/status/1167626882730250241Â â€¦ pic.twitter.com/Tx6e0Ky8Qr</t>
  </si>
  <si>
    <t>Alhamdulilaah</t>
  </si>
  <si>
    <t>Bercanda nanya
@gojekindonesia ini cara nge scan mbaknya gimana? Nga bisa bisa soalnya  pic.twitter.com/GATvTNHYto</t>
  </si>
  <si>
    <t>Hai Intan, untuk melakukan tindaklanjut silakan informasikan nomor order yang Anda keluhkan melalui DM. Terima kasih ^yun</t>
  </si>
  <si>
    <t>oiya bener banget sih! kalo dari tempat yang banyak udah nunggu orderan gitu aku biasanya pake grab, most of the times dapet driver yang udah di situ</t>
  </si>
  <si>
    <t>generasi muda Indonesia mendukung ðŸ‘‰ singkirkan Jongos ðŸ‰ 9 JamesRiady agenCMI @SumaUI @LBH_Jakarta @SuaraPapua @BEM_Unsoed @BEMUndip_ @bemkm_ugm @BEMUNAIR_ID @bem_umy @BemUmm @EM_UBOfficial @BEMUNJ_OFFICIAL @bem_unpad @BEM_ITS @gojekindonesia @e100ss @Tri_mulyanii @siswiindah https://twitter.com/faalwii_alwii/status/1167484181439373313Â â€¦</t>
  </si>
  <si>
    <t>Hai Agung, silakan informasikan nomor telepon dan email Anda melalui DM. Terima kasih ^yun</t>
  </si>
  <si>
    <t>Nah ini ðŸ‘‰mirip Om Jokowi .. cetakan ðŸ‰ 9 JamesRiady agenCMI pengacak Negeri ini dn operator nya EDO AGM WRT STY SBY CSIS @SumaUI @trisakti_ @ukm_official @unklabgrads @gojekindonesia @Metro_TV @fahiraidris @Beritasatu @FreeWestPapua @SuaraPapua @e100ss @BEMUndip_ @mb_uns @uajy https://twitter.com/detikinet/status/1167617147830292480Â â€¦</t>
  </si>
  <si>
    <t>Papua pesisir tuh sanak saudara PNS dan keluarga TNI Polri, klo pegunungan Papua Asli ðŸ’¯%..@SumaUI @trisakti_ @fahiraidris @Metro_TV @SuaraPapua @FreeWestPapua @Ambon_FM @dutafm @gojekindonesia @GNataliePSI @BEM_FHUI @FIB_Unair @bemfisipumm @EKM_UB @mb_uns @bemfpikundip @e100ss https://twitter.com/mediaindonesia/status/1167616413642547201Â â€¦</t>
  </si>
  <si>
    <t>Saya kira cuman saya</t>
  </si>
  <si>
    <t>Tau banget ini logat mana. Dan saya pun sering ngadepin kasir 'macem' gini kalo lagi belanja. Susaaaah banget senyum ke pembeli, yg ada kita dijutekin ðŸ˜‚</t>
  </si>
  <si>
    <t>HAHAHAHAH ðŸ˜ŒðŸ˜ŒðŸ˜Œ</t>
  </si>
  <si>
    <t>Baik, apabila Anda memiliki kendala lainnya, silakan untuk di informasikan kembali. Terima kasih^yni</t>
  </si>
  <si>
    <t>min gajadi maaf
ketemu di email
Terimakasih</t>
  </si>
  <si>
    <t>Papua tidur di atas emas, mandi diminyak, masak di gas, tpi Rakyatnya hnya jualan pisang, pinang, sirihðŸ‘‰Rezim pemerintah benar-benar penjjah @SumaUI @fahiraidris @SuaraPapua @Metro_TV @unklabgrads @FreeWestPapua @BEM_FHUI @gojekindonesia @GrabID @BEM_Unsoed @BEMUndip_ @Ambon_FM https://twitter.com/6375187K_L_b0n9/status/1167583012910817281Â â€¦</t>
  </si>
  <si>
    <t>Sama2 smga lekas ketemu ya. Utuh</t>
  </si>
  <si>
    <t>Daerah mana ni gan ?</t>
  </si>
  <si>
    <t>Terimakasih sdh bantu tag mbakðŸ™</t>
  </si>
  <si>
    <t>Eh tapikan tunanetra ga bisa baca gimana dia tau kalo gratis?</t>
  </si>
  <si>
    <t>Tiap hari transportasi ak kmna aj ya ojol,  byk bgt aku temui ojol mulai dr yng baikkk bgtt smpe yng cuekx abis,pagi ini dr skian byk ojol yng ak temui, ak trsenyum, Tuhan titip org baik dmna pn kita berada, @gojekindonesia @gojektech @gojekin @gojek24jam pic.twitter.com/32J3E5Zw6i</t>
  </si>
  <si>
    <t>Syel'z Homemade Yogurt 100%real yogurt, Tanpa Pengawet, Tanpa Campuran dan Tanpa pengental. Yuk bs lsg pesan ke 08156051175
#PromoAgustus @KopoPermai #jualyogurt #yogurt #bandung #yoghurt #minumansehat #infokulinerbdg #KulinerBDG #pake @gojekindonesia #SOLUSISEHAT pic.twitter.com/G6wuI50R8D</t>
  </si>
  <si>
    <t>Hai Rizta, untuk melakukan pengecekan silakan informasikan nomor order yang Anda keluhkan dan screenshot voucher yang Anda maksud melalui DM. Terima kasih ^yun</t>
  </si>
  <si>
    <t>Oala baru tau aku bisa gitu wkwkwk makasi mbak yun :D</t>
  </si>
  <si>
    <t>Hai Jaka, kami informasikan untuk tarif yang tertera belum termasuk biaya tol. Anda bisa melakukan pembayaran tol secara cash ya. Terima kasih ^yun</t>
  </si>
  <si>
    <t>Amin yarobal alaminðŸ˜­</t>
  </si>
  <si>
    <t>Ohh...masalahnya kalo kayak order grabfood Kita ga bisa kasih tips lewat aplikasi beda dgn kalo order ojeg nya, harus ketemu driver pas anter nah kalo pas di kantor kadang mager jadi titip security, diusahain Terima sendiri sih biar bisa kasih tips , coba @GrabID di fasilitasi</t>
  </si>
  <si>
    <t>Muka Om @jokowi gak pantes jadi presiden..anak muda Indonesia saja terpingkal pingkal Lihat Om bicara BHS Inggris. Apalagi MHS dan pemuda Papua, Pemimpin krempeng sekali gebuk ko it ðŸ˜¬ @SumaUI @SuaraPapua @FreeWestPapua @Ambon_FM @dutafm @MIsezBali @cassanovabali @gojekindonesia  https://twitter.com/Arulbaex/status/1167577515981856768Â â€¦</t>
  </si>
  <si>
    <t>Hai, silakan informasikan nomor telepon, email, dan alasan penghapusan akun melalui DM. Terima kasih ^yun</t>
  </si>
  <si>
    <t>Siapakah power dibelakang Om @jokowi ?? .. imigrasi Jawa dr Lamongan dah pada pulang ketakutan sambil ngumpet Jokowi hrs ganti kerugian mereka ninggalin harta di Monokwari.ðŸ˜‚ @fahiraidris @AIS_LMG @WIROFM_Lamongan @Pak_JK @Metro_TV @gojekindonesia @GrabID @e100ss @BEMUNAIR_ID " https://twitter.com/idtodaydotco/status/1167578479400902656Â â€¦</t>
  </si>
  <si>
    <t>ã§ã™ã‹ã€‚ RT @BusinessTimes: .@amazon in talks to invest in @gojekindonesia  http://bit.ly/2LkHFLRÂ </t>
  </si>
  <si>
    <t>Hai, untuk melakukan pengecekan silakan informasikan nomor order dan detail kronologinya melalui DM. Terima kasih ^yun</t>
  </si>
  <si>
    <t>Gw cari type di MHS Indonesia belum ketemu RT ...yg ada di MHS Papua ..ðŸ˜âœŒï¸@sumaUI @BEMUI_Adkesma @KM_ITB @bemkm_ugm @BEMUndip_ @BEMUNAIR_ID @EM_UBOfficial @BemUmm @BEM_ITS @bem_umy @bem_unpad @BEM_Unsoed @BEMUNJ_OFFICIAL @Bem_Polinema @bem_pkj3 @gojekindonesia @fahiraidris https://twitter.com/w_runturambi/status/1167564667671085057Â â€¦</t>
  </si>
  <si>
    <t>Hai Depin, terkait pertanyaan atau keluhan mengenai paylater silakan mengirimkan email ke support@findaya.com ya. Terima kasih ^yun</t>
  </si>
  <si>
    <t>Min cek DM.</t>
  </si>
  <si>
    <t>Udh ku DM min</t>
  </si>
  <si>
    <t>Hai Dhimas, mohon maaf atas ketidaknyamanan Anda. Agar dapat ditindaklanjuti mohon informasikan nomor telepon Anda yang terdaftar dan screenshot kendala Anda melalui DM ya. Tks^fzy</t>
  </si>
  <si>
    <t>Terimakasih sdh bantu tag!ðŸ˜ŠðŸ™</t>
  </si>
  <si>
    <t>Untuk @gojekindonesia :
SEGERA AKTIFKAN AKUN MITRA DRIVER TERSEBUT !!!
ATAU
ANDA TERMASUK PERUSAK ANAK BANGSA ??!!!
ðŸ˜ ðŸ˜ ðŸ˜ ðŸ˜ ðŸ˜ 
DAN
@McDonalds ,,, SEGERA PROSES STAF ANDA ITU !!!
SUNGGUH TAK LAYAK UNTUK MENJADI BAGIAN DARI PELAYANAN ANDA !!! https://twitter.com/okezonenews/status/1167531462419083264Â â€¦</t>
  </si>
  <si>
    <t>Untuk @gojekindonesia :
SEGERA AKTIFKAN AKUN MITRA DRIVER TERSEBUT !!!
ATAU
ANDA TERMASUK PERUSAK ANAK BANGSA ??!!!
ðŸ˜ ðŸ˜ ðŸ˜ ðŸ˜ ðŸ˜ 
DAN
@McDonalds ,,, SEGERA PROSES STAF ANDA ITU !!!
SUNGGUH TAK LAYAK UNTUK MENJADI BAGIAN DARI PELAYANAN ANDA !!!</t>
  </si>
  <si>
    <t>kalo car nanti dibimbing @driverganjil ðŸ¤­</t>
  </si>
  <si>
    <t>Terakhir jam saya liat rewards left masih 3000. Ini namanya pembohongan publik strategi marketing. Nyesel bgt deh mending pindah platform bikinan anak bangsa @gojekindonesia</t>
  </si>
  <si>
    <t>Lawann chinaa ðŸ¤ªðŸ¤ªðŸ¤ª pic.twitter.com/NAyxqeHnB1</t>
  </si>
  <si>
    <t>Kya engga asing ini tempat ðŸ¤”</t>
  </si>
  <si>
    <t>Heâ€™s proving point as he selling off asset yes â€œweak people make stupid commentsâ€ not a good guy imo and what I said was sell $WEYL nothing coming ðŸ˜˜</t>
  </si>
  <si>
    <t>Niat maksud hati pengen iklan. Tapi yaa ðŸ˜¢ðŸ˜¢ gofood ohh @gojekindonesia emang knapa dengan perkedel kentang? ðŸ˜‘</t>
  </si>
  <si>
    <t>So seller is now in distress and no longer to prove a point to CEO? $weyl</t>
  </si>
  <si>
    <t>Promonya lumayan doi makanya penuh terus pic.twitter.com/eET51tp4LV</t>
  </si>
  <si>
    <t>Masuk pak Eko!!!</t>
  </si>
  <si>
    <t>Ternyata orgnya ketiduran, ngeselin emgðŸ™ƒ</t>
  </si>
  <si>
    <t>Iya.. Malah gue sering liat anteraja yg polet pink
Penuh terus paket nya</t>
  </si>
  <si>
    <t>Amin.. ðŸ‘</t>
  </si>
  <si>
    <t>Manusia najis hargadiri setara sama makanan, terus aja jadi Penipu.</t>
  </si>
  <si>
    <t>iya paling ujung2'a daftar grab... semoga rame lagi bang di gokil'a ya pada.... amieeen</t>
  </si>
  <si>
    <t>Ok. Mungkin karena 1x24 jam kali ye.. Jadinya aku merasa lama gitu. Mungkin kedepannya bisa lebih cepet lagi. 
..
â¤</t>
  </si>
  <si>
    <t>Respect sama bapaknya demi jalanan lancar nggak buka orderan , semangat pak lancar rezekinya ðŸ™âœŠ</t>
  </si>
  <si>
    <t>Iya bang klo dah jadi akun gokil sepertinya udah permanen gak bisa mutasi jadi ke akun go ride..  Temen udah nyoba soalnya</t>
  </si>
  <si>
    <t>Kemungkinan orderan Gokil jadi sepi karena tarif nya kalah saing di market place sama kurir lain nih.</t>
  </si>
  <si>
    <t>Sudah saya dm kronologinya</t>
  </si>
  <si>
    <t xml:space="preserve"> https://kitabisa.com/campaign/paksidikÂ â€¦</t>
  </si>
  <si>
    <t>Jadi buat apa ditampilin motornya di peta?</t>
  </si>
  <si>
    <t>Hai Gilang, mohon maaf atas ketidaknyamanan Anda. Agar dapat ditindaklanjuti mohon informasikan nomor order dan nomor telepon Anda melalui DM ya. Tks^fzy</t>
  </si>
  <si>
    <t>Km knp tau aku bgt sih</t>
  </si>
  <si>
    <t>Hai Hans, mohon maaf atas ketidaknyamanan Anda. Agar dapat ditindaklanjuti mohon informasikan nomor order dan nomor telepon Anda melalui DM ya. Tks^fzy</t>
  </si>
  <si>
    <t>Bener itu</t>
  </si>
  <si>
    <t>sambil diliat gak tuh rewards leftnya berapa set? soalnya tadi pagi aja udh tinggal 500an lagi ya pasti siang/sorenya udh abis, itu rewards kan buat 5000 yg selesain pertama :)</t>
  </si>
  <si>
    <t>Iya juga sih
Gue perhatiin tiap ketemu driver gokil area bekasi tas nya pada kosong2</t>
  </si>
  <si>
    <t>Hai Febri, mohon maaf atas ketidaknyamanan Anda. Silakan follow dan DM kami agar kami dapat menindaklanjuti keluhan Anda. Tks ^Shl</t>
  </si>
  <si>
    <t>Ini kak apaan. Rinciannya juga gak jelas, saya gak pernah klik paylater lagi, dulu sempat mengeluh juga karena harus bayar rincian gak jelas kayak gini dan minta diberhentikan, tapi tetap aja setiap awal bulan saya harus bayar. pic.twitter.com/M5gTSONzT7</t>
  </si>
  <si>
    <t>Kak ini saya gak pernah menggunakan paylater lagi tapi kok saya harus bayar 100 k lebih ya bulan ini padahal semuanya sudah saya bayar. Tolong kak, saya bisa kasih bukti riwayat pemesanan saya. Gimana ini, saya bukan orang punya. Ini nomor saya 087708936996 mohon dicek.</t>
  </si>
  <si>
    <t>Makan berdua lebih enak lhoh kak, gkmau?</t>
  </si>
  <si>
    <t>Yawdah pake Buroq aja biar cepet :)</t>
  </si>
  <si>
    <t>Silup e ndi iki , mesti silup sing kudune nyontoh iki ðŸ˜</t>
  </si>
  <si>
    <t>Sudah saya dm.</t>
  </si>
  <si>
    <t>ya di tanyain dah 1-1, pd knp kok bs bedarah darah gt ðŸ˜‚ðŸ˜‚ðŸ˜‚</t>
  </si>
  <si>
    <t>Terimakasih sudah bantu tag!ðŸ™</t>
  </si>
  <si>
    <t>terimakasih sudah bantu tagðŸ˜Š</t>
  </si>
  <si>
    <t>Respect ðŸ‘</t>
  </si>
  <si>
    <t>Hai, mohon maaf atas ketidaknyamanan Anda. Agar dapat ditindaklanjuti mohon informasikan nomor telepon dan email Anda yang terdaftar melalui DM ya. Tks^fzy</t>
  </si>
  <si>
    <t>Hahaha bisa intern disitu aja kayaknya udah seneng bgt om</t>
  </si>
  <si>
    <t>Beneran mau? Ciyus nih</t>
  </si>
  <si>
    <t xml:space="preserve"> pic.twitter.com/eVUpmb8H31</t>
  </si>
  <si>
    <t>Ku yg jadi team internal aja deh. memperbaiki sistem dan mengatur bisdevnya agar supaya terstruktur dan bisa selalu diterima oleh masyarakat ðŸ˜‚</t>
  </si>
  <si>
    <t>#mulaiajadulu iyaaaakan?ðŸ˜˜ðŸ˜˜</t>
  </si>
  <si>
    <t>Tapi tadi Tanya ke bakmi alou kata mbaknya, si encinya hanya ikut Yang 20 persen. Kmrn gua Tanya ke MC d katanya Kalo Di MC d sendiri bisa dua kali , anyway thx infonya, gua coba Cari tau lagi</t>
  </si>
  <si>
    <t>#SaturdayNight Jadi ceritanya... Habis nonton @gundalaofficial #Gundala di @CGV_ID @bgjunctionsby Terus langsung cari #EsKopiSusu @JanjiJiwaID Kuy #Jilid365 (kalau gak salah lihat) dan dapat #GopayPayDay @gojekindonesia bareng @rie_soen</t>
  </si>
  <si>
    <t>Iyalah sapa gak mau gratisan hahaha</t>
  </si>
  <si>
    <t>Mohon maaf, silakan coba DM kembali ya. Tks^fzy</t>
  </si>
  <si>
    <t>Enggak. 50% beneran. Hari ini terakhir gidu</t>
  </si>
  <si>
    <t>Ful 50%? Udu maks 15 to? 
Salah moco aku brarti wkwk</t>
  </si>
  <si>
    <t>50% dong pak</t>
  </si>
  <si>
    <t>Casback piro to? Gur 15ewu to?</t>
  </si>
  <si>
    <t>DM tidak tersedia, saya tidak bisa mengirim no HP saya</t>
  </si>
  <si>
    <t>tetehhhhhh fitdewww</t>
  </si>
  <si>
    <t>Saya memohon kpd @kbrikualalumpur mendesak pemerintah Malaysia supaya memberi sanksi &amp; hukuman yg tegas kpd bos taksi viral di Malaysia yg menghina Indonesia dan @gojekindonesia</t>
  </si>
  <si>
    <t xml:space="preserve"> pic.twitter.com/VZ8yLfXc4V</t>
  </si>
  <si>
    <t>Mau dibeliin @sehatAQUA ngak min.</t>
  </si>
  <si>
    <t>Hai Sandhi, mohon maaf atas ketidaknyamanannya. Bisa diinformasikan nomor order yang terkendala via DM? agar dapat kami proses lebih lanjut. Tks ^Shl</t>
  </si>
  <si>
    <t>Hai Putri, mohon maaf atas ketidaknyamanan Anda. Perihal keluhan Anda akan kami tindakalnjuti dan sebagai evaluasi untuk peningkatan pelayanan ke depannya ya. Tks^fzy</t>
  </si>
  <si>
    <t>tau dsa udah 2th dan selalu jadi favorit kalau lagi cari seblak, enak pol ayam suirnya hwa minusnya mereka blm masuk layanan food delivery @gojekindonesia atau @GrabID ðŸ˜¤ ayo dong bantu mereka jadi mitra biar nanti lagi bm-ku sama temen bisa dgn mudah tertampungâœ¨ ditunggu ya pic.twitter.com/2vAL1UD2Lr</t>
  </si>
  <si>
    <t>Ini yg saya maksud, foto diambil mlm ini sktr pukul 7. Kendaraan yg belok dari TB Simatupang ke Taman Cilandak jd terhambat pic.twitter.com/5U2GryBG7w</t>
  </si>
  <si>
    <t>Keknya kamu bisa jak ngirim makan ke rumahku :)</t>
  </si>
  <si>
    <t>Polisi ne ono e mek isuk, uakeh nyegati, lek sore macet suepiiiiii...haha</t>
  </si>
  <si>
    <t>Gimana caranya 16k doang :((((</t>
  </si>
  <si>
    <t>Yg gochujang</t>
  </si>
  <si>
    <t>Sendloc</t>
  </si>
  <si>
    <t>Ayamnya yg spicy bukan?</t>
  </si>
  <si>
    <t>Lagi lelah ni pasti wkwkwk pic.twitter.com/fOd1g0maUL</t>
  </si>
  <si>
    <t>kokbisa</t>
  </si>
  <si>
    <t>Beneer banget zzzz makanya productnya punya ux context dong harusnya #lah #ngegas #tumben2an</t>
  </si>
  <si>
    <t>Makasih inkaaðŸ˜˜</t>
  </si>
  <si>
    <t>Atau karena macet?
Ya armada ada banyak, tapi kalau ga mau ngambil orderan tetap ga dapet. Mereka yang dapat dan minta cancel karena aktifin auto bid.</t>
  </si>
  <si>
    <t>Hai Mutia, mohon maaf atas ketidaknyamanan Anda. Dikhawatirkan Mitra kami sedang dalam order lain, silakan mencoba melakukan pemesanan kembali secara berkala ya. Tks^fzy</t>
  </si>
  <si>
    <t>Maap ngga ngeh ðŸ˜‚</t>
  </si>
  <si>
    <t>@awkarin ðŸ™‚ðŸ™</t>
  </si>
  <si>
    <t>Laper bu. Dari PAUD belom makan ðŸ™ðŸ¼</t>
  </si>
  <si>
    <t>Hai, mohon maaf atas ketidaknyamanan Anda. Agar dapat ditindaklanjuti kami sarakan kepada teman Anda untuk membuat laporan secara langsung kepada kami agar dapat ditindaklanjuti ya. Tks^fzy</t>
  </si>
  <si>
    <t>Pasar maling dong</t>
  </si>
  <si>
    <t>ya</t>
  </si>
  <si>
    <t>Apa lor?</t>
  </si>
  <si>
    <t>Ihhh geleh yabuyy ilpiillllll wkwkwkwkwk</t>
  </si>
  <si>
    <t>Lebih sedih dr thread nu di tag malem kmrn ih wkwkwk</t>
  </si>
  <si>
    <t>Wkwkwk karunya ihh btwðŸ˜­</t>
  </si>
  <si>
    <t>Hai, untuk info lebih lanjut silakan klik link berikut ya  https://www.gojek.com/blog/voucher-gofood/Â â€¦. Tks^fzy</t>
  </si>
  <si>
    <t>Daun kelor</t>
  </si>
  <si>
    <t>GIMANA RASANYA GIMANA RASANYA, ORDERANNYA AJA KAGA DATENG DITANYAIN RASA</t>
  </si>
  <si>
    <t>Gapapa tuker peran deh yg penting bisa modus
ga deng</t>
  </si>
  <si>
    <t>NAHA SIA BOGA MANUK??!!?</t>
  </si>
  <si>
    <t>WKWKWK w kira fresh milk,,,</t>
  </si>
  <si>
    <t>cendol apaan</t>
  </si>
  <si>
    <t>cendol ga sih rasanya? pengen nyoba tp tkt ga worth it</t>
  </si>
  <si>
    <t>Terimakasih udh bantu retweet ðŸ™</t>
  </si>
  <si>
    <t>Jadi iri</t>
  </si>
  <si>
    <t>terimakasih udah bantu tagðŸ™</t>
  </si>
  <si>
    <t>Halah palingan modus itu drivernya wkwk</t>
  </si>
  <si>
    <t>Td aq lewat sana pas macet2 e, trims Pak e....</t>
  </si>
  <si>
    <t>Setiabudi ke senayan doang. Jauh?
Tapi malah jadi gak relevan dengan dia kasih tau ada banyak armada di deket gw kan?</t>
  </si>
  <si>
    <t>Suamiku, orderin mie ayam plis :( 
Sama es kopi 1. Cpt gpl !</t>
  </si>
  <si>
    <t>Hal ini terjadi sejak kemarin</t>
  </si>
  <si>
    <t>Nomor saya sudah benar, menghilangkan 0 didepan, tapi tetap tidak dapat sma otp ya, padahal mau top up gopay</t>
  </si>
  <si>
    <t>Hai Eric, pastikan nomor telepon yang Anda masukan benar dan aktif ya. Kemudian penulisan nomor telepon sudah benar (Hilangkan angka 0 diawal penulisan). Tks ^Shl</t>
  </si>
  <si>
    <t>Tapi kamu gapapa kan?
Hiyahiyaaaa</t>
  </si>
  <si>
    <t>Mayan yaAllah tambah tambah buat beli bataðŸ˜­</t>
  </si>
  <si>
    <t>Ini dr td lho jm 6 stengah 7an lah smpe skrg ta?? Totalitas bgt,klo g ada mas ini mngkin tmbah macet jegrek. Pertanyaannya kmn bpk polisi pdhal dpn pos polisi lho haha</t>
  </si>
  <si>
    <t>Naha di aing mah beda siah pic.twitter.com/hOWm0uJlw5</t>
  </si>
  <si>
    <t>Satep klatak po gad?</t>
  </si>
  <si>
    <t>Namanya satep min bukan sarip</t>
  </si>
  <si>
    <t>Hai Sarip, mohon maaf atas kendalanya, dikhawatirkan ketersediaan Mitra yg aktif disekitar Anda tidak mencukupi saat pemesanan dibuat, namun feedback yang diberikan akan kami teruskan ke tim kami untuk peningkatan layanan kami ke depannya ya. Tks ^Shl</t>
  </si>
  <si>
    <t>Hai Kevin, apabila Anda ingin mendaftarkan diri sebagai Mitra Gojek Anda dapat mendaftar secara online pada link berikut  https://daftar.go-ride.co.id/Â  kemudian menunggu SMS undangan dari tim terkait ya. Tks ^Shl</t>
  </si>
  <si>
    <t>Kembali kasih ðŸ™</t>
  </si>
  <si>
    <t>Terimakasih udah bantu tag bang!ðŸ™</t>
  </si>
  <si>
    <t>Sippp ini mah ide bagus banget</t>
  </si>
  <si>
    <t>Hai Rizka, mohon maaf atas ketidaknyamanannya. Untuk layanan GoSend via Shopee silakan Anda melakukan konfirmasi ke pihak Shopee terlebih dahulu di (021) 39500300 atau support@shopee.co.id agar dapat kami proses lebih lanjut. Tks ^Shl</t>
  </si>
  <si>
    <t>aih :(</t>
  </si>
  <si>
    <t>Gatau kealingan kaca helm:(</t>
  </si>
  <si>
    <t>atuhlah :( matanya sipit ga?</t>
  </si>
  <si>
    <t>Bapak/mas gojek ini nyempetin turun ke jalan buat atur macet nya jalan di Kebalen. Maap ya pidionya cuma bentar, keburu jalan gaeeesssss. Tolong anak2 muda dicontoh ya termasuk aku sendiri @gojekindonesia @infomalang ðŸ¤—ðŸ¤—ðŸ¤— pic.twitter.com/nLuscpayW6</t>
  </si>
  <si>
    <t>sudah di dm ya min, terima kasih ðŸ™</t>
  </si>
  <si>
    <t>Ini buat dua orang kan porsinya?</t>
  </si>
  <si>
    <t>Ga ada yang mau ngambil karena destinasinya jauh?</t>
  </si>
  <si>
    <t>Min kapan gojek bukaan lagi didaerah lampung? Mau daftar min soalnya</t>
  </si>
  <si>
    <t>Younglex ngapain di tag mba</t>
  </si>
  <si>
    <t>Baik Bpk Deni, kami persilahkan utk reinstall kembali layanan mandiri online ya. Tks ~ Rafa</t>
  </si>
  <si>
    <t>Iyaaa za, menambah kecurigaan</t>
  </si>
  <si>
    <t>GW kira perhatian apapun oleh presiden Om @jokowi akan dimuntahkan MHS &amp; anak Muda Papua .. hrs ganti Pemimpin ðŸ‘‰ JUJUR IKHLAS CERDAS  penuh rasa  akan Kemiskinan, Kesetaraan, Keakraban&amp; Kebersamaan ðŸ‡®ðŸ‡©ðŸ‘âœŒï¸@LBH_Jakarta @Metro_TV @Pak_JK @SuaraPapua @mediaindonesia @gojekindonesia  https://twitter.com/Aiek__Yaa/status/1167330150976868355Â â€¦</t>
  </si>
  <si>
    <t>Hai, mohon maaf atas ketidaknyamanannya. Bisa diinformasikan nomor HP dan email yang terdaftar via DM? agar dapat kami proses lebih lanjut. Tks ^Shl</t>
  </si>
  <si>
    <t>Samaaa2 nderðŸ˜Š</t>
  </si>
  <si>
    <t>Iyaa bang haha</t>
  </si>
  <si>
    <t>udah deh. solusinya uninstall dulu. install ulang.</t>
  </si>
  <si>
    <t>Hai Hibbab, mohon untuk informasikan terlebih dahulu nomor HP dan email yang terdaftar melalui DM ya. Tks^Shl</t>
  </si>
  <si>
    <t>Promo tok yg 15 ribu itu, soalnya free deliv semua disini fen wkw</t>
  </si>
  <si>
    <t>Memulihkan suasana rasa Indonesia 50% saja sulit, klo Dokter akhli menyebut Gagal Kepemimpinan @PBIDI @jokowi @Pak_JK ..Gw ke palu saja masyarakat msh takut gempa..Fakta @SumaUI @LBH_Jakarta @gojekindonesia @Metro_TV @jatengpedia @BEMUndip_ @PsikologID @SuaraPapua @FreeWestPapua https://twitter.com/AdamKL11/status/1167343667440304128Â â€¦</t>
  </si>
  <si>
    <t>pasti gajinya sdh naik ya min??</t>
  </si>
  <si>
    <t>Sejak dulu 30 bataliyon plus Brimob dikirim. toh hanya meredam menakutkan Bangsa Papua. Dr spesialis Indonesia Tra ada menemukan Akar masalah penyakit ..@PBIDI @Pak_JK @SumaUI @Metro_TV @SuaraPapua @FreeWestPapua @BEMFISIPUI @mediaindonesia @KompasTV @gojekindonesia @fahiraidris https://twitter.com/VeronicaKoman/status/1167370540656410624Â â€¦</t>
  </si>
  <si>
    <t>Olip pret ciken di sulawesi ga ada..makanya mau order @KFCINDONESIA</t>
  </si>
  <si>
    <t>Saat ini layanan mandiri online pada menu multipayment telah tersedian kolom pencarian ya, kami persilahkan Bpk melakukan update layanan mandiri terlebih dahulu. Tks ~ Rafa</t>
  </si>
  <si>
    <t>Ga dijawab dm ku</t>
  </si>
  <si>
    <t>Lau di jogja yang banyak aja milihnya beli olip. Gimana deh ðŸ˜­</t>
  </si>
  <si>
    <t>Utk transaksi pembayaran melalui layanan mandiri online terpantau normal ya. mohon informasi foto menu multipayment pada layanan mandiri online ya. Tks ~ Rafa</t>
  </si>
  <si>
    <t>Hai Sekar, mohon maaf perihal kendala yang Anda alami. Kritik dan saran dari Anda telah kami sampaikan kepada tim terkait agar dapat dilakukan perbaikan untuk kepuasan Anda. Tks ^Shl</t>
  </si>
  <si>
    <t>Nyambung nyambung ya?</t>
  </si>
  <si>
    <t>ga ada kolom pencarian</t>
  </si>
  <si>
    <t>makasih banyakk yaaa bang</t>
  </si>
  <si>
    <t>Selalu Pemerintah Cari Cari alasan, krn gagal membina persatuan bangsa ( Pribumi Muslim &amp; Bangsa Papua ) @SumaUI @trisakti_ @Pak_JK @ukm_official @SuaraPapua @Metro_TV @BEMFISIPUI @mediaindonesia @FreeWestPapua @bemkm_ugm @KompasTV @BEMUndip_ @gojekindonesia @GrabID @BEMUNAIR_ID https://twitter.com/w_runturambi/status/1167317953320062977Â â€¦</t>
  </si>
  <si>
    <t>Min @gojekindonesia no Resi : # GK-213459565
belum sampe. Tolong di cek ya min. Kurir: Irfan Suryana    No. Telepon: function () { [native code] }</t>
  </si>
  <si>
    <t>Makasihhh udah bantu tag yaaaaðŸ™ðŸ™</t>
  </si>
  <si>
    <t>@gojekindonesia blanja di @Jdid kq gk dpat cashback yaa.?? pic.twitter.com/9SQuSCG5WK</t>
  </si>
  <si>
    <t>Waduh , gmn tu min? @gojekindonesia</t>
  </si>
  <si>
    <t>Woii @gojekindonesia yg bener donk bikin sistem  https://twitter.com/ryan_nus/status/1167058989537886209Â â€¦</t>
  </si>
  <si>
    <t>Cek DM admin, udah saya kirim keluhan saya.. Mohon di tanggapi terimakasih</t>
  </si>
  <si>
    <t>Bpk dpt memasukkan kode bayar 60737 pada kolom pencairan di multipayment ya. Tks ~ Rafa</t>
  </si>
  <si>
    <t>mandiri udah update. menu favorit dibagian mana.</t>
  </si>
  <si>
    <t>@gojekindonesia mimin usul. Kasih Fitur beli Tiket Kereta, tiket Pesawat dunks..
#OjolGibah pic.twitter.com/5c0ExxjvKb</t>
  </si>
  <si>
    <t>Wkwk iyaa :( dan menghindari macet jg sih lewat krukut anti macet club</t>
  </si>
  <si>
    <t>knp nih @gojekindonesia  pic.twitter.com/vZw80EKmL4</t>
  </si>
  <si>
    <t>@gojekindonesia berkali kali nyoba beli paket voucher 45rb gagal trs. Tlong dong diperbaiki sistemnya.  pic.twitter.com/sWKvZeWgnX</t>
  </si>
  <si>
    <t>G bleh mbak.ksian.krn mrk dsna mncri rejeki.n stiap driver pny sft bda2 mbk</t>
  </si>
  <si>
    <t>Padahal gw jarang pake.</t>
  </si>
  <si>
    <t>@gojekindonesia kenapa kah dengan perkedel kentang?  https://twitter.com/maulanagituri/status/1167103658355388416Â â€¦</t>
  </si>
  <si>
    <t>abangnya pake masker emg? :(</t>
  </si>
  <si>
    <t>Rating lo jelek kali ðŸ˜‚</t>
  </si>
  <si>
    <t>min kenapa nih w narik saldo gopay ga masuk? padahal udah 2hari lo</t>
  </si>
  <si>
    <t>Min bisa ga tampilan pas order di driver atau passenger keliatan kalo itu gocar atau gocar-L? Semenjak ganti tampilan, gocar-L udh ga ada warna merah lg, drivernya suka bertanya2 kok yg masuk smp 6 orgðŸ˜© @gojekindonesia</t>
  </si>
  <si>
    <t>Lebaran masih lama...</t>
  </si>
  <si>
    <t>pasti lu naik berkali2 ngabisin voucher 10rb? wkwk</t>
  </si>
  <si>
    <t>Demi makanan kalian gengs, dan kadang yg sedih tu (mereka) driver belom makan cuma nyium baunya doang.  @gojekindonesia ngasinya cuma 8rebu, mau parkir didalem ntar malah bayar 2rb kan. Haduhh serba salah emang driver. Sabar bang semoga Allah memeberikan rezeki berlimpah ðŸ™</t>
  </si>
  <si>
    <t>Halo @gojekindonesia saya akan melakukan pembayaran BPJS, kenapa bulan nya tidak update ya dan error terus ?</t>
  </si>
  <si>
    <t>@gojekindonesia @awkarin https://twitter.com/annisawdya/status/1167113014442545152Â â€¦</t>
  </si>
  <si>
    <t>@gojekindonesia Posted... 
 https://twitter.com/gojekindonesia/status/1167402673513148416Â â€¦</t>
  </si>
  <si>
    <t>setelah pilih multipayment ga ada pilihan gopay customer. DANA top up. shopee. shopeepay. OVO. pada ngumpet dimana sih?</t>
  </si>
  <si>
    <t>Makasih yaa udah bantu tagðŸ™</t>
  </si>
  <si>
    <t>hp siaapa hayoo ðŸ˜…</t>
  </si>
  <si>
    <t>Sekalinya dapet, jauh. Trus ngapain itu tadi nunjukin motornya banyak? Jangan2 @gojekindonesia cuma boong doang pasang dummy?  pic.twitter.com/8FcfOYKERl</t>
  </si>
  <si>
    <t>@gojek24jam @gojekindonesia  https://twitter.com/annisawdya/status/1167114259609710592Â â€¦</t>
  </si>
  <si>
    <t>PLEASE TOLONGINNNNN @gojekindonesia @gojektech @gojekpromo @gojek24jam @gojekin</t>
  </si>
  <si>
    <t>@gojekindonesia min kok saya nggak bisa beli voucher gofood yg 45rb? failed mulu nih</t>
  </si>
  <si>
    <t>@gojekindonesia @PontaID mau tanya Min seinget saya kmrn saya tukar go point - &gt; point ponta kok d my voucher g muncul y?
trs point pontanya jg blm masuk??</t>
  </si>
  <si>
    <t>Gimana dong:((</t>
  </si>
  <si>
    <t>ga ada pilihan gopay customer</t>
  </si>
  <si>
    <t>udah di email tapi kagak dibalesssss.. itu juga saya tau kali kalo harus email. gmn sih mba shl ini, ga ngerti bgt maksud saya</t>
  </si>
  <si>
    <t>@gojekindonesia @Bluebirdgroup 
Driver go-bluebird saya cancel orderannya jam 18.06 krn salah belok harus muter macet lagi dan saya buru2. Kalau servernya yg lemot jadi cancelannya gak masuk tolong diperbaiki, tapi attitude drivernya juga tolong diperbai</t>
  </si>
  <si>
    <t>Kemarinn bisa tauu mas. Dapet cb pas belanjaa segituu. Sekarang malahh gakk. Sedihhh hhhh. 
Gakk apaaaa, mamang mamang gojek banya fansnya ini akakakk</t>
  </si>
  <si>
    <t>makasih udah bantu tag yaa..</t>
  </si>
  <si>
    <t>Makasih udah bantu tag..</t>
  </si>
  <si>
    <t>Pake hp siapa bambankk -__-</t>
  </si>
  <si>
    <t>coba beda hp atau tunggu 30 menit</t>
  </si>
  <si>
    <t>Twitter please do your magic ðŸŒŸ @gojekindonesia @gojektech</t>
  </si>
  <si>
    <t>Nih ada kastemer @gojekindonesia  yang bikin mitra merugi, 2 order di chat cancle, dan yang diorder restoran yang blm go resto, no ada, mau respon Monggo,  pic.twitter.com/dmHE6xNUSe</t>
  </si>
  <si>
    <t>@gojekindonesia @gojek24jam https://twitter.com/yuniarayutyas/status/1167387194496962560Â â€¦</t>
  </si>
  <si>
    <t>Anda ganti wajah saja. Wajah anda bikin banyak orang salah paham. Segera pesan muka seken.</t>
  </si>
  <si>
    <t>bener banget nih</t>
  </si>
  <si>
    <t>@TokopediaCare @gojekindonesia  driver pertama stlh 1, 5 jam br cancel,  buang2 waktu.  Sdgkn driver ke 2 posisi awal tdny di Daan Mogot sdgkn pickup brg di Pluit.  Knp ga ada driver yg lbh dkt dgn posisi pickup?  Smp skrg brgny belom dtg.  pic.twitter.co</t>
  </si>
  <si>
    <t>feel me juga ga?</t>
  </si>
  <si>
    <t>w dah bayar paylater tapi napa masi ada outastanding balance?!?!?! @gojekindonesia udh di email ga bls lagi. ini nomor ticket nya 15348928</t>
  </si>
  <si>
    <t>@gojekindonesia  https://twitter.com/EternaLEnVy1991/status/1167216318535352321Â â€¦</t>
  </si>
  <si>
    <t>Min, kok aku beli kopi janji jiwa pake gopay cashbacknya cuma 20%? @gojektech @gojekindonesia</t>
  </si>
  <si>
    <t>@gojekindonesia parahnya lagi ada telpon dari +6287856794533 yang menyatakan bahwa itu gocar palsu dan meminta kode verifikasi sms aplikasi gojek saya</t>
  </si>
  <si>
    <t>error pak nomer mbien ku kobong:(</t>
  </si>
  <si>
    <t>Jyakakak lucu abes. Bilang aja gamao muter pdhl gue yakin bgt ga sampe stengah jam skwkwk. Aneh2 ya skrg driver ojol hadeh @gojekindonesia  pic.twitter.com/HgMKZ46Jg0</t>
  </si>
  <si>
    <t>kenapa lama sekali ya proses timet saya? katanya 24 jam</t>
  </si>
  <si>
    <t>guys, kalau bisa bantu apapun, monggo. ga sanggup w liat muka bang ojol ðŸ˜¢ cc @gojekindonesia  https://twitter.com/annisawdya/status/1167113014442545152Â â€¦</t>
  </si>
  <si>
    <t>Ati ati hlo jek bikin iklannya @gojekindonesia walau emak masakin jengkol balado, asin peda sambel terasi dan karedok kacang panjang pun pasti ku makan.  https://twitter.com/maulanagituri/status/1167103658355388416Â â€¦</t>
  </si>
  <si>
    <t>Peluang ZAL ã€œç¬‘ç¬‘</t>
  </si>
  <si>
    <t>Driver gojek  yg bapa bapa ngeselin dah cancel tanpa kasi tau, plat nomernya bener tapi ngangkut org lain. Udah dapet tapi jauh alasannya tambal ban, pas dicancel dapetnya dia lagi. Emang cuma aa aa yang baik @gojekindonesia</t>
  </si>
  <si>
    <t>Parah sih khal, jadi malah lebih murah opang sekarang. Kalau untuk ke daerah yang ramai jadi lebih pilih opang udah.</t>
  </si>
  <si>
    <t>Tadi ngetik 'gang sampah', tapi disensor dari aplikasinya. Keren nih mencegah umpatan kasarðŸ˜‚ðŸ˜‚ @gojekindonesia  pic.twitter.com/CGE84uAx4w</t>
  </si>
  <si>
    <t>@gojekindonesia hi why my pin ðŸ˜­  pic.twitter.com/R2Ev56ik7b</t>
  </si>
  <si>
    <t>Engga usah, yang salah penumpang satunya kok ga merhatikan plat motor.</t>
  </si>
  <si>
    <t>...belum nemu bahasan kenapa harus &amp; bisa sebanyak itu notifnya. Apalagi sebagai "super app" dan punya beragam produk, makin banyak pakai berarti makin banyak notif.
Do users really need that many push notifs from an app?
And then comes the marketing promo notifs too. Duarrrr</t>
  </si>
  <si>
    <t>tolonggg gaaiisss bantu tag ke @gojekindonesia @gojek24jam</t>
  </si>
  <si>
    <t>Hai Yunalistya, silakan untuk DM kami ya. Tks^Shl</t>
  </si>
  <si>
    <t>udah ada di SOP di grab atau gojek,klo biaya parkir dibebankan ke driver mba,saya jg driver,makanya liat kaya gini,ya wis lah,mau diksh atau g biaya parkir,yg penting motor aman. kadang2 ada cs yg ngerti ada jg yg ga dengan biaya parkir,kebanyakan ga ngerti</t>
  </si>
  <si>
    <t>Sudah selesaikan misi tapi koq belum dapat voucher gofood yg dijanjikan sebagai hadiah gimana ni min? @gojekindonesia  pic.twitter.com/UQshlaEDiz</t>
  </si>
  <si>
    <t>Kesekian kalinya nih driver @gojekindonesia salah angkut orang. Gw-nya masih di lokasi, dia udah kemana aja dan baru sadar salah bawa penumpang.</t>
  </si>
  <si>
    <t>Hahahaha tung aahhhh</t>
  </si>
  <si>
    <t>Hahahah anak rantau mi</t>
  </si>
  <si>
    <t>Tapi disalah satunya tetep gak dapet cb e mas. Kalau sehari cuman 1x cb huhuw. Kirain bakal bisa berkali kali cb wkwk.</t>
  </si>
  <si>
    <t>Bye mba dyna, pake jne aja gih</t>
  </si>
  <si>
    <t>Gak lagi lagi ikutan challengen PENIPUAN dari GRAB @GrabID masa tau tau ended di tgl 30 padahal tulisannya ended di 31. PENIPUAN! Nyesel pakek grab! Otw hapus @GrabID pindah ke @gojekindonesia  pic.twitter.com/trbK384C6W</t>
  </si>
  <si>
    <t>Iya, cuma sekali sehari.</t>
  </si>
  <si>
    <t>Beralih ke @gojekindonesia</t>
  </si>
  <si>
    <t>@gojekindonesia min, tolong jelasin maksud voucher ini. Kalo misalkan tarif ordernya 10rb pakai voucher ini jd brp yg kita bayar klo pake gopay?</t>
  </si>
  <si>
    <t>Nyos!</t>
  </si>
  <si>
    <t>Hallo kak bisa delivery uang nggak? Bu bgt niiih:(( @gojekindonesia</t>
  </si>
  <si>
    <t>Qadarullah pak ojol, yang sabar yaaa pak, tabungan akhirat buat bapak kalau bapak sabar Insyaa Allah.
@gojekindonesia  https://twitter.com/annisawdya/status/1167113014442545152Â â€¦</t>
  </si>
  <si>
    <t>Udah nunggu lama. Driver diarahi ga mau. Setelah sampai titik jemput marah-marah ke saya dan batalin orderan. Hehe gimana nih? @gojekindonesia</t>
  </si>
  <si>
    <t>Min.....ane akun dah aktif to ga bisa go ride knapa yak</t>
  </si>
  <si>
    <t>Penyospend</t>
  </si>
  <si>
    <t>Waw luar biasa... hahahaha</t>
  </si>
  <si>
    <t>Kenapa sih @GrabFood @GrabID Orderan di cancel terus, cust jadi lari ke tetangga sebelah deh @gojekindonesia, emang enak ðŸ˜‹</t>
  </si>
  <si>
    <t>hallo mimin @gojekindonesia ini kok gak dapet cashback yaa? Kemarin saya beli ada cb nya. Apakah hanya sekali transaksi aja untuk dapet cb? Mohon konfirmasi pleaseee  pic.twitter.com/PPQcEjUnuv</t>
  </si>
  <si>
    <t>Hai Doni, silakan ceritakan kendala Anda secara detail melalu Dm ya. Tks^Shl</t>
  </si>
  <si>
    <t>walah mass.. kata2 mu tak sesuai sama username mu.. ckckc..</t>
  </si>
  <si>
    <t>Baru saja saya jg ditelpon seseorang yg mengatasnamakan dr Gojek Indonesia. Katanya, sdg ada undian pemenang. Trs sy yg menang. Tp, dia terdengar memaksa sy utk top up lwt bank atau memberikan nmr rekening, biar lgsg transfer. Akhirnya, sy menolak. Tp, apakah ada undian beneran?</t>
  </si>
  <si>
    <t>makanya, pakai @gojekindonesia</t>
  </si>
  <si>
    <t>Mantap</t>
  </si>
  <si>
    <t>Emang gtu skrg bang bukan terdekat lagi dpt nya</t>
  </si>
  <si>
    <t>yuk bantuin ini baang gojek no plat-nya ada di thread ini @gojekindonesia  https://twitter.com/annisawdya/status/1167114259609710592Â â€¦</t>
  </si>
  <si>
    <t>Yang kuat ya bang, bulan-bulan ini orderan lg anyep buat driver gokilat 
Cc- @gojekindonesia  pic.twitter.com/c3uyvfX2VD</t>
  </si>
  <si>
    <t>Jadi kita transfer saldonya ke BCA biar gak royal. @GrabID trmkasih grab!!  @gojekindonesia jangan kalah ea..!!  pic.twitter.com/OPEoHZ3onm</t>
  </si>
  <si>
    <t>Pulangkan susanti heyyyy!!!!!
Pala dah kek helm gojek sok sok an 
@gojekindonesia @gojektech #gojek pic.twitter.com/7XM69ASa6w</t>
  </si>
  <si>
    <t>belum masuk sudah 1x24jam</t>
  </si>
  <si>
    <t>@gojekindonesia  aslkm.. maaf admin mau nanya apakah masih membuka loker gojek motor / bike .?</t>
  </si>
  <si>
    <t>Halo @gojekindonesia, saya pengguna gobiz untuk bisnis kuliner saya. Saat hari pertama pakai, menu dan resto saya keluar di gofood, tapi sekarang saya cek, di gofood tdk ada, padahal saya sudah tekan 'geser untuk menampilkan menu di gofood'. Mohon bantuannya, terima kasih</t>
  </si>
  <si>
    <t>AWAS! Ada kaki tangan asing yang bekerja di Papua    @BPBDJakarta @IK_InderaKusuma @gojekindonesia @SiswantiYeni @Ochi_Oc09
#JayalahIndonesiaKu pic.twitter.com/HctJmDfS6B</t>
  </si>
  <si>
    <t>ini hadiah go-point di @gojekindonesia kok ga menarik banget sih, diperbaruhi napa -_-</t>
  </si>
  <si>
    <t>Parah ya atau mungkin lagi istirahat</t>
  </si>
  <si>
    <t>Halo Mbak apakah saldonya sdh masuk?
Saya juga isi lewat mandiri onlen, saldo blm masuk.</t>
  </si>
  <si>
    <t>Pernah nelpon CSnye ga ada yg terima, jam 10an waktu itu. Nadanye sibuk. Maybe CS mereka cuma beberapa biji.</t>
  </si>
  <si>
    <t>Pesen @gojekindonesia naiknya @GrabID ðŸ¤¦ðŸ»â€â™€ï¸
Gara2 miskom..</t>
  </si>
  <si>
    <t>ya jelas lebih mahal, orang kamu mesen go drone.</t>
  </si>
  <si>
    <t>@gojekindonesia hi admin gojek, saya td diturunin ditengah trip ditengah kemacetan sama gocar saya. kan saya jd repot hrs cr2 kendaraan lagi..  tolong dikasitau ke drivernya ya kl gabs komit jangan ambil tripnya :( customer dirugikan...</t>
  </si>
  <si>
    <t>Harusnya mau lho kan 24jam</t>
  </si>
  <si>
    <t>otw</t>
  </si>
  <si>
    <t>I see ...okay sip</t>
  </si>
  <si>
    <t>Klo hilang dicuri gini, setau gw.....mohon ralat min @gojekindonesia @gojek24jam klo salah......kan ada asuransi yg bisa diklaim. Coba min apakah asuransi di cover utk mitra? https://twitter.com/annisawdya/status/1167113014442545152Â â€¦</t>
  </si>
  <si>
    <t>Kalo sempet langsung ditelpon sekarang. Cuz kalo malem CS gojek suka ga ada yg mau layanin.</t>
  </si>
  <si>
    <t>@gojekindonesia uda selesaiin misi tapi 1 pesanan ga dimasukkan min, jadi dianggap blm selesai misinya min, ada solusi?</t>
  </si>
  <si>
    <t>Dear gojek, kalian bisa handle situasi begini?</t>
  </si>
  <si>
    <t>Ya beli produk yg emang dipakai daily dong, jadi jatohnya ga boros...buat stock huehehe</t>
  </si>
  <si>
    <t>Sip. Ntar malam kutelfon. Skrg mau menghela nafas dulu sambil ngumpulin niat, packing pesenan yg lain ðŸ‘Œ</t>
  </si>
  <si>
    <t>Cihapit ke Jelekong Baleendayhh</t>
  </si>
  <si>
    <t>Bisa</t>
  </si>
  <si>
    <t>Bisa telfon yak?</t>
  </si>
  <si>
    <t>ðŸ™‚ðŸ™‚ðŸ™‚ðŸ™‚ðŸ™‚ gimana matiinnya ya pic.twitter.com/HXs2RmE9SP</t>
  </si>
  <si>
    <t>Ya maunya layanan VIP dengan biaya ekonomi.... 
@gojekindonesia mungkin juga harus perhatiin yg spt ini, jangan main suspen aja... kasih driver kesempatan utk menjelaskan. Mereka dapt bintang 5 aplikator cuek aja, giliran bintang 1 langsung suspen....</t>
  </si>
  <si>
    <t>Langsung telpon dan email CS Gojek aje. Dulu pernah pesen Go-Food malah dibawa kabur ama gojeknye, terus abis dilaporin langsung kena hukuman.</t>
  </si>
  <si>
    <t>Tadi posting nge tag gojeknya tapi karena no ibu penerimanya lupa diblue kuhapus
Nih driver mmg dr awal dah kurang ajar. Jawab dan nanya dah Rude. Dan recipient juga ga komunikatif. Tapi nge- finish pesenan gitu aja padahal barangnya BLM diterima di tujuan ya ga bisa dibenarkan.</t>
  </si>
  <si>
    <t>setuju banget! atau paling tidak kasih opsi buat matiin notifikasi donasi itu deh. bukannya gak mau bantu, tapi terlalu sering, ganggu jadinya.</t>
  </si>
  <si>
    <t>Respon please @gojekindonesia</t>
  </si>
  <si>
    <t>Hi, mohon maaf sebelumnya. Untuk informasi/penanganan lebih lanjut silakan laporkan melalui menu Bantuan yang ada di aplikasi Gojek ya. Terima kasih -MT</t>
  </si>
  <si>
    <t>Udah sejak semalam statusnya masih sama begini terus? Apakah perlu foto ulang? @gojekindonesia @gopayindonesia pic.twitter.com/ZGIKHqUMpq</t>
  </si>
  <si>
    <t>Kami mohon maaf atas kendala tersebut dan untuk Mitra akan kami berikan edukasi kembali agar dapat melayani lebih baik lagi kedepannya ya. Tks^feb</t>
  </si>
  <si>
    <t>@amazonIN  dan @gojekindonesia  dalam Perbincangan untuk Kemitraan Strategis, Terkait Ekspansi dan Investasi
#Startup #Investasi #Indonesia #Amazon #Gojek #Unicorn #Ride-hailling
 https://www.volanews.com/portal/article/index/id/3548.htmlÂ â€¦ pic.twitte</t>
  </si>
  <si>
    <t>@gojekindonesia Halo min, voucher code JADIMERDEKA emang ada quotanya ya? Saya dari kemarin selalu "Seems like this promo code is fully .. . .. .. ". Mohon penjelasannya.</t>
  </si>
  <si>
    <t>@gojekindonesia bisa ga sih ngirimin notif yang penting2 aja di aplikasi? dari tadi pagi sampe sore ini ada lebih dari 5 notif ga penting, mulai dari donasi sampe go-mall. ganggu!</t>
  </si>
  <si>
    <t>Hai Zafraan, mohon terlebih dahulu dipastikan kembali nomor HP yang Anda masukan benar dan aktif ya. Kemudian penulisan nomor telepon sudah benar (Hilangkan angka 0 diawal penulisan), dan pastikan Anda menerima kode OTP melalui SMS untuk login ya. Tks ^Shl</t>
  </si>
  <si>
    <t>Hi Silvia, we are from Findaya Gojek partner who handles PayLater. Regarding your question, we would like to inform you via DM. Please follow us first, so that DM access is open. Thank you^rno</t>
  </si>
  <si>
    <t>Persaingan mungkin dr @gojekindonesia  dan @GrabID hrs ada peraturannya batas maks yg bisa beroperasi di suatu daerah. Hrsnya sih ada datanya yakk. :)
Trs biaya hidup tinggi? Tergantung lifestyle keluarga jg sih. Perawatan motor mungkin ada ide dr aplikator? ðŸ™ˆ pic.twitter.com/FOGITxURDx</t>
  </si>
  <si>
    <t>Hai Salima, maaf atas kendala tersebut, agar dapat kami bantu cek mohon infokan nomor ordernya melalui DM ya. Tks^Shl</t>
  </si>
  <si>
    <t>Sudah aman &amp; terkendali Mimin, jadi ceritanya saya mau order barang, ternyata Abang ojolnya tidak punya cukup uang jadi beliau minta cancel, saran dari saya kalau udah cancel jangan dapat driver yg sama lagi. ðŸ™</t>
  </si>
  <si>
    <t>Kemenhub bakal menerapkan tarif baru ojek online mulai September nanti. Ini tanggapan @gojekindonesia dan @GrabID. https://katadata.co.id/berita/2019/08/30/tarif-baru-ojek-online-berlaku-nasional-ini-tanggapan-gojek-dan-grabÂ â€¦</t>
  </si>
  <si>
    <t>Nomor wa nya disensor uni</t>
  </si>
  <si>
    <t>@GrabVN vs @goviet
Cc @GrabID n @gojekindonesia 
NgoahahahahahaðŸ˜‚ðŸ˜‚ðŸ˜‚  https://twitter.com/tenten_ooji/status/1141685698031783936Â â€¦</t>
  </si>
  <si>
    <t>Okay thanks infonya bro</t>
  </si>
  <si>
    <t>@jayakabajay #kkndidesapenari #antaz #ÙƒÙ„Ù†Ø§_Ø§Ø³Ø±Ø§Ø¡_ØºØ±ÙŠØ¨ #Ø§Ù„Ù‡ÙŠØ¦Ø©_ØªØ­Ø±Ù…_Ø§Ù„Ù†ØµØ±_Ø§Ø³ÙŠÙˆÙŠØ§Ù‹ #à¹à¸™à¹‡à¸à¸Šà¸²à¸¥à¸µ #30AgustosZaferBayrami #Saaho #LeiKim #Gundala #Ø¨Ø¨Ø¬ÙŠ @gojekindonesia @GrabID pic.twitter.com/I6CAVDBCR6</t>
  </si>
  <si>
    <t>Oleh krn itu klo sy pesan in gojek utk sy &amp; anak2 ku slma apapun driver gojek @gojekindonesia datang menjemput &amp; mgtar  makanan sy gk pnh marah krn sy tau driver2 @gojekindonesia dr berbagai umur dan pendidikan srta mood yg berbeda2. Liat video ini tharu sy. Turut prihatin</t>
  </si>
  <si>
    <t>Oleh krn itu klo sy pesan in gojek utk sy &amp; anak2 ku slma apapun driver gojek @gojekindonesia datang menjemput &amp; mengantar makanan sy gk pnh marah krn sy tau driver2 @gojekindonesia dr berbagai umur dan pendidikan srta mood yg berbeda2. Liat video ini tharu sy.  https://twitter.com/annisawdya/status/1167113014442545152Â â€¦</t>
  </si>
  <si>
    <t>Mba/mas @gojekindonesia ada yang ngaku2 dari aplikasi gojek pengundian nomor neh  pic.twitter.com/wOjevAKqKS</t>
  </si>
  <si>
    <t>Udah solved @gwsukaoranye, jawaban klasik aja... pic.twitter.com/UwzhDf9MkI</t>
  </si>
  <si>
    <t>Cek dm min @gojekindonesia</t>
  </si>
  <si>
    <t>Done di DM.
tdk ramah nda masalah sih 
Cm ngidupin mesin wkt isi bensin to me is a big NO ðŸ˜Š</t>
  </si>
  <si>
    <t>sore min. mau complaint tentang voucher. aku udh selesaikan mission kog gag keluar voucher ku ya? @gojekindonesia @gojektech @gojek24jam pic.twitter.com/TcCI66NZt1</t>
  </si>
  <si>
    <t>@gojekindonesia katanya Hari ini cashback 50 persen di bakmi aloi, ternyata kaga tuh.Mohon penjelasan Dan tanggung jawab profesional nya  pic.twitter.com/hBJ6ZweKGP</t>
  </si>
  <si>
    <t>Hai Frenky, agar kendala Anda dapat kami tindaklanjuti silakan untuk menceritakan kronologi detailnya melalui DM ya. Tks^Shl</t>
  </si>
  <si>
    <t>Tolong dong buat @gojekindonesia untuk driver ibu2 dikasih reward lebih gituh.</t>
  </si>
  <si>
    <t>ðŸ˜¡udah ketebak...jawaban standard. Hufhhh.</t>
  </si>
  <si>
    <t>Hai kak, kami mohon maaf atas ketidaknyamanan yang Anda alami, terkait keluhan Anda, mohon kesediaannya untuk menginformasikan nomor telepon dan alamat email kakak yang terdaftar PayLater, agar kami dapat melakukan proses lebih lanjut. Terima kasih^rno</t>
  </si>
  <si>
    <t>Kami mohon maaf atas kendala tersebut dan untuk Mitra akan kami berikan edukasi kembali agar dapat melayani lebih baik lagi kedepannya ya. Terima kasih^feb</t>
  </si>
  <si>
    <t>Hai, sehubungan dengan keluhan atau pertanyaan mengenai PayLater, untuk lebih lanjut Anda dapat menghubungi support@findaya.com melalui e-mail ya. Tks ^Shl</t>
  </si>
  <si>
    <t>Nggak berharap banyak apa2 sih dari gojek...cuman titip pesen, jangan pencitraan terlalu jauh dulu...perbaiki how to serving better customer</t>
  </si>
  <si>
    <t>Bisa gw udh coba</t>
  </si>
  <si>
    <t>Ada dehðŸ˜</t>
  </si>
  <si>
    <t>Tolong lah min ðŸ˜‚org nya udah mohon minta cancel Masi saja dia yg dapat ðŸ¤£kekurangan ojol kah di Padang? Rekrut saya dongðŸ˜ @gojekindonesia  pic.twitter.com/PhLtb6dpQG</t>
  </si>
  <si>
    <t>Halo @gojekindonesia Mau nanya dong. Kok lucu ya ini. Saya abis beli voucher diskonnya biar bisa irit ke halte terdekat. Biasanya cuma 10.000 dan pakai gopay biasanya jd 5.000. Beli voucher yg isi 10k dengan niat lebih irit lagi. Eh tapi tapi tapi kok jadi 17.000  pic.twitter.com/SdILdkjA80</t>
  </si>
  <si>
    <t>3. Saya tidak terbiasa driver kurang ajar seperti itu</t>
  </si>
  <si>
    <t>@gojekindonesia @GrabID woconen! https://twitter.com/LordRio82/status/1167275336393846784Â â€¦</t>
  </si>
  <si>
    <t>Hai Kezia, untuk sarannya akan kami sampaikan pada tim kami agar menjadi bahan pertimbangan dan terima kasih untuk sarannya ya. ^feb</t>
  </si>
  <si>
    <t>2. Awal saya order di map saya lihat dekat dengan atmajaya. Setelah saya bilang pakai kursi roda baru dibilang kejauhan. Modus? Gak mau ambil penumpang kursi roda?</t>
  </si>
  <si>
    <t>Ok thank you pill</t>
  </si>
  <si>
    <t>Jadi mending dia apa om??</t>
  </si>
  <si>
    <t>Wah capek bener saya harus cerita lagi...udah saya telepon saya imel. Seharusnya dari capture saya udah bisa terbaca. Driver tidak memiliki jiwa sosial</t>
  </si>
  <si>
    <t>Coba masukin kode promo gojek8 pic.twitter.com/OdJe24HY06</t>
  </si>
  <si>
    <t>Biasa itu, 30% dgn maksimal cashback-nya 10rb.</t>
  </si>
  <si>
    <t>@gojekindonesia dear gojek.
Saya barusan transaksi pembayaran travel F trans dari Sukabumi ke Bandung pembayaran menggunakan gopay dengan promo cashback 20 %. Mengapa cashback nya tidak masuk? 
Terimakasih  pic.twitter.com/zcGKm54fGd</t>
  </si>
  <si>
    <t>Hai Helga, mohon maaf atas ketidaknyamanan Anda. Silakan follow dan DM kami agar kami dapat menindaklanjuti keluhan Anda ya. Tks ^Shl</t>
  </si>
  <si>
    <t>Halo @gojekindonesia apa ada layanan GoGirlfriend? Makasih</t>
  </si>
  <si>
    <t>sama banget.. kalo pake gojek nunggu drivernya lama, minimal10 menit.. padahal depan kantor banyak yang nangkring</t>
  </si>
  <si>
    <t>Wahai yang mulia para "pemberi kerja" (ngakunya begitu) @GrabID @gojekindonesia Yg begini kalian tabayun dulu ga sih bodat??? Main2 suspend aja, kalian bilang mitra tp apapub termasuk tarif kalian selalu putuskan sendiri, itu mitra apa babu kalian?  https://twitter.com/Ojol_Gibah/status/1166955919227285504Â â€¦</t>
  </si>
  <si>
    <t>Lambat...smalem udah di imel, wa dan IG gak ada responðŸ˜¡</t>
  </si>
  <si>
    <t>Halo Gojek. Udh ya no ordernya. Tolong ditegur babang drivernya.</t>
  </si>
  <si>
    <t>Males banget orang kayak gini pic.twitter.com/rx94YlGR2K</t>
  </si>
  <si>
    <t>Okee ndapapa</t>
  </si>
  <si>
    <t>Cerdikiawan nih min @gojekindonesia</t>
  </si>
  <si>
    <t>Barangkali ada yg lebih butuh, makasi deh ðŸ˜</t>
  </si>
  <si>
    <t>Belum seberapa dibandingkan pengalaman gue yang mondar-mandir Jakbar-Jakpus tapi berkali-kali dapet pic.twitter.com/0fAF9aFf2M</t>
  </si>
  <si>
    <t>Semrawut itu</t>
  </si>
  <si>
    <t>Di @gojekindonesia juga ada</t>
  </si>
  <si>
    <t>Read dong, aku lapar nih mau go-food. Belum ada makan dari pagi. TolongðŸ˜­</t>
  </si>
  <si>
    <t>Hiyahiyahiya ðŸ˜‚</t>
  </si>
  <si>
    <t>@gojekindonesia :((  https://twitter.com/kompascom/status/1167349106177499137Â â€¦</t>
  </si>
  <si>
    <t>Colek @GrabID dan @gojekindonesia mohon diperhitungkan biaya parkir</t>
  </si>
  <si>
    <t>Bls dm ya min</t>
  </si>
  <si>
    <t>kontak aja ke adminnya @gojekindonesia oom, mungkin bisa dibantu</t>
  </si>
  <si>
    <t>ANJRIT LAHðŸ˜­ðŸ‘</t>
  </si>
  <si>
    <t>ðŸ™„ðŸ™„ðŸ™„</t>
  </si>
  <si>
    <t>Sudah ya</t>
  </si>
  <si>
    <t>Dari mana kemana gitu dyn?</t>
  </si>
  <si>
    <t>Kalo saya baca, dapet vocer gofood nggak min?</t>
  </si>
  <si>
    <t>Awokaokwokwowk</t>
  </si>
  <si>
    <t>@TokopediaCare hallo toped, ini saya ada orderan 5 dus dan berat 15kg kok bisa pilih pengiriman via GOJEK @gojekindonesia ya? Apa mau drivernya? 1 dus aja kadang ga mau..</t>
  </si>
  <si>
    <t>Di akun ku 150rb.. apa beda akun beda promo ya?</t>
  </si>
  <si>
    <t>Beli yang 45000 itu lho</t>
  </si>
  <si>
    <t>Hai Ayas, maaf atas kendala tersebut, agar dapat kami lakukan pengecekan mohon infokan no hp dan email yg terdaftar melalui DM ya. Tks^feb</t>
  </si>
  <si>
    <t>Udah ya min</t>
  </si>
  <si>
    <t>ka mau nanya dong kan aku tadi beli MCD bayar pake gopay, aku daerah bekasi. tapi ko cashbacknya ga masuk ya?? @gojekindonesia</t>
  </si>
  <si>
    <t>Dear @gojekindonesia I need voucher gofood.. you know nasib anak kos disaat tanggal tua like this??</t>
  </si>
  <si>
    <t>Hai Pande, sehubungan dengan keluhan atau pertanyaan mengenai PayLater, untuk lebih lanjut Anda dapat menghubungi support@findaya.com melalui e-mail ya. Tks ^Shl</t>
  </si>
  <si>
    <t>@gojekindonesia Posted... 
 https://twitter.com/gojekindonesia/status/1167343171212402688Â â€¦</t>
  </si>
  <si>
    <t>@gojekindonesia Posted... 
 https://twitter.com/gojekindonesia/status/1167342052448854016Â â€¦</t>
  </si>
  <si>
    <t>Hai Bella, maaf atas kendala tersebut, agar dapat kami lakukan pengecekan mohon infokan no hp, email, tipe device, tipe OS/IOS, dan versi aplikasi Gojek Anda melalui DM ya. Tks^feb</t>
  </si>
  <si>
    <t>Ada apk lapor</t>
  </si>
  <si>
    <t>Kenapa orderan semakin menurun??? Dan point juga ikut menurun? ? Malah memperbanyak mitranya tolong donk di stop untuk pendaftarannya @gomassageID @gojekindonesia</t>
  </si>
  <si>
    <t>Dapet telepon dari nomor ini, katanya dari @gojekindonesia. Nomor gue menang undian ðŸ˜‚
Tolonglah @AXISgsm dilacak dan nonaktifin aja nomor si penipu. Takut ngerugiin orang banyak. pic.twitter.com/XFXuTKgyr6</t>
  </si>
  <si>
    <t>Hihi...kayanya bagus juga tuh ide</t>
  </si>
  <si>
    <t>njak karang mawut trus og saiki yak</t>
  </si>
  <si>
    <t>Bandung coret people cant relate</t>
  </si>
  <si>
    <t>Ra iso nitik e mbah .. Oleh e adoh2 trs , aku order ngarepku driver wae oleh e iso sik adoh ki ..</t>
  </si>
  <si>
    <t>Sedihlaaaah 
Twittter do your magic lah, mau pesen cake buat mama yg ultah tapi diminta cancel sama driver, udh 6 driver gara gara rumah di Baleendah 
Lalu skrg disuspend hiks @gojekindonesia ..</t>
  </si>
  <si>
    <t>Akibat ada oknum yg jual jaket @gojekindonesia &amp; @GrabID  secara ilegal.. jd bnyak yg menyalah gunakan.. mungkin jaket'y hrs d ksh QR Code jd klo mo kerja d scan dlu ke akun driver gojek'y biar lebih aman..</t>
  </si>
  <si>
    <t>Hai Mutiara, maaf atas kendala tersebut dan bisa infokan nomor ordernya? terima kasih^feb</t>
  </si>
  <si>
    <t>WKWKWKWKWKWKWKWKWKWKWWK</t>
  </si>
  <si>
    <t>Ga ngerti. Yang pasti aku cuman pakai 300an trus mau bayar udah topup 350 tapi ga bisa bayar. Apa harus diisi 500? @gojekindonesia</t>
  </si>
  <si>
    <t>pokoknya total tagihan sama ditambah fee kalo gak salah</t>
  </si>
  <si>
    <t>itu saldo 167 saldo opo?</t>
  </si>
  <si>
    <t>dor aku dong</t>
  </si>
  <si>
    <t>Itu saldo gopay udah 350k lho. Trus gmn?</t>
  </si>
  <si>
    <t>harus fully paid nde, kemaren gue gitu kalo udah due datenga</t>
  </si>
  <si>
    <t>@gojekindonesia tega banget sik giniin temen gw... .. bitang 1 aja Liiidddd @mchalid pic.twitter.com/6EP6wKEvnV</t>
  </si>
  <si>
    <t>TOLONG BALAS KOMPLAIN SAYA, PENTING</t>
  </si>
  <si>
    <t>Kenapa gojek aku gabisa dibukaðŸ˜­ðŸ˜­ sering nutup sendiri pdhl dah di re-installðŸ˜­ðŸ˜­ penyimpanan memori sm kuota jg masih banyak. Tolong tolong tolongðŸ˜­ðŸ˜­ @gojekindonesia</t>
  </si>
  <si>
    <t>Dear @GrabID or @gojekindonesia
Kasih sosialisasi dong ke drivernya kalau lagi nunggu orderan jangan ngerank. Pas dapat orderan tetiba AFK ðŸ˜¤ðŸ˜¤ðŸ˜¤  pic.twitter.com/cYIRNk3xn0</t>
  </si>
  <si>
    <t>Humor ku anjlok weh sdlam deepsea (laut dlm ye bkn dipsi teletubies)ðŸ˜†
Jd pgn makan ayam @KFCINDONESIA tp slh msuk @McDonalds_ID, gara2 order ojol slh pick yg harus nya @gojekindonesia jdi @GrabID mntang2 berjaket hijau. Apalah dayaku yg krg pintar krna aku ga bljr di @ruangguru https://twitter.com/KFCINDONESIA/status/1166924299539632128Â â€¦</t>
  </si>
  <si>
    <t>Hai Nana, mohon maaf atas ketidaknyamanannya. Silakan informasikan nomor order yang Anda keluhkan melalui DM. Terima kasih ^yun</t>
  </si>
  <si>
    <t>Hey gojek q syg, ini kenapa akun ak ya? td ak gbs log in. trus ak dibantu temenku buat log in di hpnya, tp pas ak mau log in gbs lg, apa gara2 itu? plis bantuin, disitu ada gopay ak 100k plis bgt bantuin ak butuh gopay itu buat naik ojol tiap hari ðŸ˜­ðŸ˜­ðŸ˜­ makasih</t>
  </si>
  <si>
    <t>Astaghfirullah pak yang sabar yah,@gojekindonesia  tolong dong minn</t>
  </si>
  <si>
    <t>Hai Dian, bisa infokan lebih detail untuk pertanyaan Anda? tks^feb</t>
  </si>
  <si>
    <t>Pakai @gojekindonesia pasti ada jalan</t>
  </si>
  <si>
    <t>Dapat kami infokan untuk promo tersebut hanya untuk pelanggan terpilih dan nantikan promo menarik lainnya ya. Tks^feb</t>
  </si>
  <si>
    <t>Salam @gojekindonesia 
Apakah pendftaran go ride utk wilayah surabaya dan skitarnya msh buka atau sdah tutup ya? Trims</t>
  </si>
  <si>
    <t>Gak ngelus kok min, cuma nanya ke netizen sesama pengguna</t>
  </si>
  <si>
    <t>okay wait</t>
  </si>
  <si>
    <t>coba dm ke @gojekindonesia dulu kalo ga di tanggepin ya kirim email</t>
  </si>
  <si>
    <t>help viralkeun!!! @gojekindonesia  https://twitter.com/annisawdya/status/1167113014442545152Â â€¦</t>
  </si>
  <si>
    <t>Hai, perihal keluhan Anda mohon kesediaanya untuk membuat laporan kepada pihak E-Commerce terkait terlebih dahulu agar dapat ditindaklanjuti oleh tim kami ya. Tks^yun</t>
  </si>
  <si>
    <t>Halo, mohon maaf atas ketidak nyamanannya.
Guna pengecekan &amp; penanganan lebih lanjut, silakan sampaikan keluhan kamu melalui menu Bantuan/Help pada aplikasi Gojek kamu ya. Terima kasih. -SM</t>
  </si>
  <si>
    <t>Hai Eliya, maaf atas kendala tersebut, agar dapat kami bantu cek mohon infokan nomor order dan detail kendala Anda melalui DM ya. Tks^feb</t>
  </si>
  <si>
    <t>Semoga pelaku pencurian motornya cepat tertangkap&amp; kena batunya jg..Ø¢ÙŽÙ…ÙÙŠÙ‘Ù€ÙÙ€ÙÙ€Ù†Ù’..Ø¢ÙŽÙ…ÙÙŠÙ‘Ù€ÙÙ€ÙÙ€Ù†Ù’..Ø¢ÙŽÙ…ÙÙŠÙ‘Ù€ÙÙ€ÙÙ† ÙŠÙŽØ¢Ø±ÙŽØ¨Ù’ Ø¢Ù„ÙŒØ¹ÙŽØ¢Ù„ÙŽÙ…ÙÙÙŠÙÙ†Ù’</t>
  </si>
  <si>
    <t>Wah asli ini mah wkwkwk</t>
  </si>
  <si>
    <t>Clickbait ternyata ðŸ˜…</t>
  </si>
  <si>
    <t>Hai Pepen, agar dapat kami proses mohon infokan no hp, email dan alasannya melalui DM ya. Tks^feb</t>
  </si>
  <si>
    <t>sedih banget daaahhðŸ˜­
please help this guy @gojekindonesia, im on my kneesðŸ™ðŸ™ðŸ™  https://twitter.com/annisawdya/status/1167113014442545152Â â€¦</t>
  </si>
  <si>
    <t>GOJEK lagi2 'berulah'. Baru aja teken kolaborasi DOOgether buat hadirin GOfitness tanggal 28 kemaren. Sbelumnya juga udh kerjasama ama start up lainnya ,  http://kitabisa.comÂ , untuk GOGive. another nice step dan selalu berkarya ya @gojekindonesia
#BicaraStartUp</t>
  </si>
  <si>
    <t>Bau</t>
  </si>
  <si>
    <t>Disini jga blm ada gojek :(</t>
  </si>
  <si>
    <t>Ya gitulah bang..mo ngadu, ngadu ke siapa? Ngeluh ga memperbaiki masalah, sedih udah pasti karena jd ga bisa kasi makan anak istri, yg ada cuma bisa pasrah sama Illahi..apa kita bikin aja sendiri aplikasi ridehailing ðŸ˜…</t>
  </si>
  <si>
    <t>Hah</t>
  </si>
  <si>
    <t>Kenapa kalau mas2 Go Send harus foto muka setiap delivery ya? Shouldn't it be our right to not get our picture taken, @gojekindonesia? I js told one of them to take the pic of my hands and not my damn face ðŸ™„</t>
  </si>
  <si>
    <t>@gojekindonesia min, knp gobox brmslah? Aku mw pke ktny tdk ada koneksi inet? Gmn ini  pic.twitter.com/08jJqOC2z3</t>
  </si>
  <si>
    <t>DM aja kak</t>
  </si>
  <si>
    <t>DUAARRR DUAARRR GOJEK PANUTANQ</t>
  </si>
  <si>
    <t>Mau dong!</t>
  </si>
  <si>
    <t>Hai Pipit, mohon maaf atas ketidaknyamanannya. Silakan informasikan nomor order yang Anda keluhkan melalui DM ya. Terima kasih ^yun</t>
  </si>
  <si>
    <t>dear @awkarin @gojekindonesia bantuannya untuk bapak yang satu ini:)</t>
  </si>
  <si>
    <t>Hahahh iyaa baik kya masnyaðŸ˜‚</t>
  </si>
  <si>
    <t>Kontoolll itu semenjak lo mainin pake order prioritas makanya driver lain gagu</t>
  </si>
  <si>
    <t>Waaaaaah, ha ha... Siap siap siapp :)</t>
  </si>
  <si>
    <t>Marah saja kurang, seret presiden ke @MPRnews impeachment ..sdh cukup bukti Presiden tak mampu atasi penghinaan kedaulatan NKRI dg bintang kejora se maunya MHS Papua .. para dubes dan NGO punya prediksi Presiden lemah bahkan Takut @SumaUI @Metro_TV @gojekindonesia @BEMUndip_ https://twitter.com/Indriekirani/status/1167319217441398791Â â€¦</t>
  </si>
  <si>
    <t>Hai, untuk keluhan Anda akan kami proses. Mohon follow kami dan menunggu updatenya melalui DM. Terima kasih ^yun</t>
  </si>
  <si>
    <t>tolongðŸ˜­
@gojekindonesia @awkarin</t>
  </si>
  <si>
    <t>Tuh ci.. Beneran dipake pic.twitter.com/fMLO5t74su</t>
  </si>
  <si>
    <t>Ya rabb gemes gua wkwkwk</t>
  </si>
  <si>
    <t>promo gofood dong minnn  @gojekindonesia</t>
  </si>
  <si>
    <t>14. Jadi tidak hanya akun gw diretas, cc gw curi, no gw jg, Dan kayaknya, no hape di @JDid udah semacam NIK, nomor konsumer. Tahu 1 no telp, lo bisa retas semua akunnya.Dan ngga kemungkinan, akun gopay @gojekindonesia yg terintegrasi di akun jdid dan juga no. Sama. Bisa Diretas</t>
  </si>
  <si>
    <t>Sakit jiwa RT ... @SumaUI @LBH_Jakarta @SuaraPapua @FreeWestPapua @jatengpedia @gojekindonesia @GrabID @Metro_TV @BEMUndip_ @fisipolugm @desyntaaa @nanda_nestia @pribumi_org @fahiraidris @rinspiratif @KompasTV @unklabgrads @rmptsehat @rux @arifahwulans @astriewulandari @e100ss https://twitter.com/w_runturambi/status/1167234577514946561Â â€¦</t>
  </si>
  <si>
    <t>Dapet voucher casback 74rb gobill gue bayarin buat bayar listrik, sampe skrng cashback nya kaga ada ? @gojekindonesia</t>
  </si>
  <si>
    <t>kalo Grab sih langsung, gatau kalo gojek,mungkin skrg udh bisa langsung muncul, dulu sih di gojek nunggu 3 hari baru nongol</t>
  </si>
  <si>
    <t>ðŸ˜­</t>
  </si>
  <si>
    <t>Hola @gojekindonesia kalo ada driver go-car yg tdk senyum sapa... cm HEMH wkt sy konfirmasi nama pemesan...boleh sy kasi bintang 2? ðŸ˜‘ðŸ˜‘</t>
  </si>
  <si>
    <t>Wahyu adalah cerminan kita semua ðŸ¤£</t>
  </si>
  <si>
    <t>Eh, emang bs lgsg ketauan dg cpt ya kalo customer koment di aplikasi. Atau gmn sih? Kalo app driver gojek, komen masuk di app gada semacem notif dan gak lgsg keluar hari itu juga. CMIIW.</t>
  </si>
  <si>
    <t>@gojekindonesia kak.ini gmana saya mau beli pulsa gak bsa. Padahal saya baru isi saldo gopay trus mau isi pulsa digopulsa malah diblokir.
Padahal saya tidak ada melakukan hal apapun..
Mohon pencerahanya.
No hp:082267727772  pic.twitter.com/T220HQNWkZ</t>
  </si>
  <si>
    <t>Ayo ayo @gojekindonesia @GrabID bikin shelter! Kalo bisa shelter juga terintegrasi sama stasiun Palmerah, jadi abis turun kereta cuma bisa naek ojol dari shelter ðŸ˜Ž
#gojek #grab #ojol #palmerah #stasiun #infojkt #lambeojol pic.twitter.com/dLHF1lbaWo</t>
  </si>
  <si>
    <t>udah dicoba uninstall juga tetep ga bisa ini gimana ya min, saya mau pergi padahal nanti sore :(</t>
  </si>
  <si>
    <t>Buat mamang @GrabID dan @gojekindonesia, cik shalat mah tong tinggal ah. Komo deui shalat Jum'at mah. Sing barokah hidup kita.</t>
  </si>
  <si>
    <t>@gojekindonesia kok saya cb 2x transaksi dgn gopay utk pembelian makanan, gagal terus krn masalah pin? Saya sdh ganti pin tapi ttp ga bisa</t>
  </si>
  <si>
    <t>Awkwkwk jngan gitu kesian wahyunya</t>
  </si>
  <si>
    <t>Bete banget karena voucher @gojekindonesia Gak sesuai sama ketentuan. Dm di ig dicuekin, nelpon cs disuruh lewat email. Ribet amat.ðŸ˜‘</t>
  </si>
  <si>
    <t>Biar mahal ðŸ˜­</t>
  </si>
  <si>
    <t>perasaan gw udah ga enak dari awal ðŸ˜’</t>
  </si>
  <si>
    <t>terkadang driver jd ga mau parkir di dlm krn biasa nya cust suka ga ngerti klo mereka parkir di dlm, dan klo driver minta parkir si cust ngelapor ke @gojekindonesia tolong pihak gojek jika ada cust yg ngadu di mintakan uang parkir, jelasin lahh ke cust nya</t>
  </si>
  <si>
    <t>Ngirim barang ke pdktan tanpa nyebutin pengerimnya ngga min?</t>
  </si>
  <si>
    <t>Beneran ci, kayanya de jisung nyamar:((((</t>
  </si>
  <si>
    <t>BANGKE CA WKWKWKW NGAKAK AINGG</t>
  </si>
  <si>
    <t>tetep ga bisa :((( pic.twitter.com/hJVpj9WW7Q</t>
  </si>
  <si>
    <t>Min, bukan akun saya yg diblokir tapi akun si pencuri</t>
  </si>
  <si>
    <t>@gojekindonesia definisi siap  pic.twitter.com/0Tsmm1BsLt</t>
  </si>
  <si>
    <t>Muternya jauh banget anjirrr
Dan driver pasti gabakal lewat situ krn jauh -.-</t>
  </si>
  <si>
    <t>jemput donk</t>
  </si>
  <si>
    <t>Dangdut? Lagu apaan?</t>
  </si>
  <si>
    <t>@gojekindonesia  https://twitter.com/Diani_JKT48/status/1167301406010699778Â â€¦</t>
  </si>
  <si>
    <t>@gojekindonesia tonton min, driver atau customer yang salah,
 https://www.instagram.com/tv/B1vHtiBAhMihbCpPluUhrnz1O1dWcwYeYYu3IA0/?igshid=12a0mquawdkkqÂ â€¦
Jangan jadi penjilat harta duniawi, ingat harta ga dibawa mati, anda  tidak pernah tahu dilapanga</t>
  </si>
  <si>
    <t>Wajar aja naik, gaji lu aja udh pada naik duluan tiap tahun bro cc @gojekindonesia @GrabID</t>
  </si>
  <si>
    <t>Org dicancel gmna liat order</t>
  </si>
  <si>
    <t>@gojekindonesia 
Maaf mau tanya, saya kan dapet jadwal tes drive hari sabtu tanggal 31 agustus klo pindah hari rabu bisa ga yah, soalnya besok halangan hadir?</t>
  </si>
  <si>
    <t>Sebelum akun tsb diblok, bisakah dibantu untuk melacak keberadaan terakhir no tsb? Mungkin dilihat dari history pesanan dsb. Barangkali @gojekindonesia dapat membantu menemukan pelaku tindak kriminal ini. Terima kasih admin yang baik hati.</t>
  </si>
  <si>
    <t>Baru tahu ya bangg
W korbanya banggðŸ˜‚ðŸ˜‚ðŸ˜‚ðŸ˜‚</t>
  </si>
  <si>
    <t>Bukan produk baru di akuuu</t>
  </si>
  <si>
    <t>Arem-arem?</t>
  </si>
  <si>
    <t>Jumat berkah nang mesjid yo bersahabat :))</t>
  </si>
  <si>
    <t>Itu fake</t>
  </si>
  <si>
    <t>Rumah aku deket bintaro lho</t>
  </si>
  <si>
    <t>aku juga ada kalo ituuuðŸ˜¢ðŸ˜¢ðŸ˜¢</t>
  </si>
  <si>
    <t>Najis bat cakung</t>
  </si>
  <si>
    <t>Biar product barunya banyak yg pake berarti</t>
  </si>
  <si>
    <t>mekdi dari tempat gue mayan jauh si wkwk</t>
  </si>
  <si>
    <t>Mageran lu wkwkwkwk</t>
  </si>
  <si>
    <t>Halo @gojekindonesia ini klo salah masukin pin gimana cara buat BISA digunakan lagi ?</t>
  </si>
  <si>
    <t>asw w kirain gofood</t>
  </si>
  <si>
    <t>@gojekindonesia mo tanya. Aku ada gopay nih tp pk voucher disc 10k. Itu yg 7k nya mesti bayar cash lg apa gmna ya?  pic.twitter.com/KwVod5HM7P</t>
  </si>
  <si>
    <t>Otwww</t>
  </si>
  <si>
    <t>Semoga dengan banyaknya kejadian spt ini @GrabID dan @gojekindonesia jangan cuma nyantumin biaya antar saja ke konsumen tapi biaya parkir juga. Jadi buat driver gada alasan lagi untuk memakirkan kendaraan di dalam tempat parkir tidak di pinggir jalan..</t>
  </si>
  <si>
    <t>apa kodenya nih</t>
  </si>
  <si>
    <t>Hai, silakan restart aplikasi Gojek Anda dengan cara hapus file sementara (clear cache) yang tersimpan di memori internal pada handphone Anda dan pastikan jaringan internet Anda berjalan stabil ya. Tks^feb</t>
  </si>
  <si>
    <t>Hai, untuk proses penanganan lebih lanjut silakan mengirimkan email ke customerservice@go-jek.com dengan menggunakan alamat email yg terdaftar pada akun Gojek Anda ya. Terima kasih^feb</t>
  </si>
  <si>
    <t>@gojekindonesia PANTES AJA LO KALAH SAING APA APLIKASI SEBELAH DARI SEGI APA PUN! PROMO LO KALAH SAING, KECEPATAN LO KALAH SAING, ORDERAN LO KALAH SAING, GIMANA MAU DIDUKUNG AMA ANAK BANGSA?! ORDER AJA SISTEM DPTNYA NUNGGU AMPE MAU 30 MENIT GINI ðŸ˜•</t>
  </si>
  <si>
    <t>Saya gak bisa akses layanan seperti gambar dibawah pic.twitter.com/KXEXAoPqSZ</t>
  </si>
  <si>
    <t>Hai Aulia, agar dapat kami proses mohon infokan no hp, email dan alasannya melalui DM ya. Tks^feb</t>
  </si>
  <si>
    <t>@gojekindonesia GAK USAH LO SOK2 BANYAK EKSPANSI KE NEGARA LAIN KALAU NEGARA SENDIRI AJA SISTEM LO MASIH KACRUT BRO!! MAU ORDER AJA KUDU NUNGGU AMPE BERAPA JAM?! TIME IS MONEY?! U RUNNING MY TIME!!</t>
  </si>
  <si>
    <t>@gojekindonesia min, promo top up gopay 50 ribu dapet tambahan bonus 25 ribu sudah tidak berlaku kah?
Biasanya saya top up 50 otomatis jadi 75, tapi barusan saya top 50 kok tetap 50 ya?</t>
  </si>
  <si>
    <t>@gojekindonesia APLIKASI LO GAK USAH SOK EKSPANSI KEMANA2 KALAU TIAP JUMAT PELAYANAN LO UDAH HAMPIR 20 MENIT BEGINI MULU!!!  pic.twitter.com/N3cKC03Ws5</t>
  </si>
  <si>
    <t>B aja</t>
  </si>
  <si>
    <t>Hai Nadia, bisa infokan lebih detail untuk kendala Anda? tks^feb</t>
  </si>
  <si>
    <t>Hai Imam, maaf atas kendala tersebut, agar dapat kami tindaklanjuti mohon infokan nomor ordernya melalui DM ya. Tks^feb</t>
  </si>
  <si>
    <t>@gojekindonesia min cara log in via email gimana ya ? Soalnya saya sudah ganti no telpon  pic.twitter.com/qhjqTiVb9r</t>
  </si>
  <si>
    <t>Hai Mega, setelah dilakukan pengecekan untuk laporan Anda masih dalam penanganan tim kami dan mohon menunggu konfirmasinya kembali melalui email ya. Terima kasih^feb</t>
  </si>
  <si>
    <t>Selagi bersaing sehat, gak ada masalah. Persaingan akan menciptakan inovasi dan solusi2 baru bagi masyarakat.</t>
  </si>
  <si>
    <t>Costumernya aja yg blo'on.. makanan sampe kok bilang ga sampe.. udah ngibul nyusahin orang pula !!! Pengen makan gratis kali minta duitnya dibalikin juga.. Dasar Bego tuh perempuan !!!</t>
  </si>
  <si>
    <t>nah bener, komplainnya lewat rating restoran.
semoga besok ga kejadian lagi yak</t>
  </si>
  <si>
    <t>Hai Fachry, apabila sudah melakukan pendaftaran mohon kesediaannya menunggu konfirmasinya kembali dari tim terkait kami melalui email ya. Tks^feb</t>
  </si>
  <si>
    <t>#2020BangKejoKadishubJakarta</t>
  </si>
  <si>
    <t>sama dia malah nanya password sgala</t>
  </si>
  <si>
    <t>Cancel order berulang, bikin performa turun. Padahal konsumen sudah dengan driver lain. Tapi jawaban Costumer Service itu HAK KONSUMEN. Konsumen punya hak istimewa dimata operator. pic.twitter.com/V6jpvrMcJF</t>
  </si>
  <si>
    <t>Hai Lisa, maaf atas kendala tersebut, mohon infokan no hp, email, tipe device, tipe OS/IOS dan versi aplikasi Gojek Anda melalui DM ya. Tks^feb</t>
  </si>
  <si>
    <t>Sering disamain sama @gojekindonesia ðŸ˜‚  pic.twitter.com/PlU2Rp0cOI</t>
  </si>
  <si>
    <t>@GrabID *__* @gojekindonesia  https://twitter.com/dosgreb/status/1167294218173239296Â â€¦</t>
  </si>
  <si>
    <t>Cc @gojekindonesia  https://twitter.com/annisawdya/status/1167113014442545152Â â€¦</t>
  </si>
  <si>
    <t>@awkarin kak pls help him ðŸ˜©
@gojekindonesia tlg di tindak lanjut ðŸ˜­</t>
  </si>
  <si>
    <t>Ya masa paylater yg jd default bego juga</t>
  </si>
  <si>
    <t>Aku pesen mie goreng mlh  yg dteng nasi gorengðŸ˜‚</t>
  </si>
  <si>
    <t>gatau bang coba tanya @gojekindonesia</t>
  </si>
  <si>
    <t>robot</t>
  </si>
  <si>
    <t>What an utter moron whoever that guy is for claiming that @gojekindonesia is only for the poor. Please remind this piece of imbecile that Gojek is all about hardworking people who just want to make a decent living from a noble &amp; honest job.
 https://www.thejakartapost.com/news/2019/08/29/gojek-only-for-the-poor-resistance-in-malaysia-is-part-and-parcel-of-expansion.html?utm_campaign=os&amp;utm_source=mobile&amp;utm_medium=iosÂ â€¦</t>
  </si>
  <si>
    <t>Emang suka gitu om.</t>
  </si>
  <si>
    <t>Hai Firanti, kami sarankan sebelum melakukan order pastikan juga metode pembayaran yang Anda gunakan ya. Terima kasih^feb</t>
  </si>
  <si>
    <t>â€œYah kita kan anter sesuai aplikasi. Kalau disuruh anter sama jemput ke sini, ya saya ke sini.  Ntar kalau nggak sesuai aplikasi ntar poin kita yang kena,â€ ucap dia. 
#ojekonline</t>
  </si>
  <si>
    <t>mimin @gofoodindonesia @gojekindonesia ga pernah dibekelin soale....  https://twitter.com/maulanagituri/status/1167103658355388416Â â€¦</t>
  </si>
  <si>
    <t>Hal yang sama juga dikatakan Rohim. Ia mengaku, tidak pernah mengantar penumpang ke area antar jemput lantaran dia harus mengantar ke tempat sesuai aplikasi. #ojekonline</t>
  </si>
  <si>
    <t>@gojekindonesia min, kenapa aplikasi gojek saya selalu force close dan tdk bisa dibuka sama sekali ya? Saya pake ios 12.2 dan sudah uninstall-install ulang tapi tetep force close atau keluar tiba tiba gitu</t>
  </si>
  <si>
    <t>â€œYa kalau di sono (area antar jemput) kejauhan. Nanti orderan saya diambil sama ojol yang mangkal di sini,â€ kata dia saat ditemui di lokasi, Kamis. 
#ojekonline</t>
  </si>
  <si>
    <t>Hai Toni, silakan mengirimkan email ke driversupport@go-jek.com terkait dengan keluhan Anda. Terima kasih ^yun</t>
  </si>
  <si>
    <t>Sementara itu, di pintu masuk stasiun MRT yang mengarah ke Ciputat, tepatnya di depan Indomaret, terpantau banyak pengemudi ojol menunggu dan menurunkan penumpang di sana.
Salah satu pengemudi ojek online, Firmansyah, mengatakan, kawasan transit plaza terlalu jauh untuk mangkal.</t>
  </si>
  <si>
    <t>Kenapa beb?</t>
  </si>
  <si>
    <t>Terpantau banyak deretan motor para pengendara ojol yang parkir di pinggir jalan.
Bahkan beberapa pengendara ojol ada yang terlihat menunggu penumpang di jalur bus TransJakarta yang ditutup pihak MRT untuk kendaraan umum. #ojekonline</t>
  </si>
  <si>
    <t>Area yang berada di depan Poin Square itu nampak sepi dari ojol. Terlihat hanya sekitar 10 pengemudi yang memarkirkan kendaraanya. Namun, pemandangan berbeda terlihat di depan area antar jemput tersebut. 
#ojekonline</t>
  </si>
  <si>
    <t>moh... ujung2nya nawarin ojek...</t>
  </si>
  <si>
    <t>Takut kehilangan pelanggan jadi semakin pelanggan adalah raja mas</t>
  </si>
  <si>
    <t>Haduuuh gak lagi lagi deh make gojek @gojekindonesia</t>
  </si>
  <si>
    <t>Udah di lcancel setelah sejam gw diemin.. itu ada nomor ordernya kalo mau dicheck... biar buat pelajaran driver gak buang2 waktu penumpang. @gojekindonesia  pic.twitter.com/ECL5X6cwEn</t>
  </si>
  <si>
    <t>@gojekindonesia kenapa ya acc gojek saya suka susah login dan suka stuck tolong dibantu dong min:(</t>
  </si>
  <si>
    <t>dear @gojekindonesia ini akun saya diblokir gmn ya? order go-ride jg gapernah bisa.  pic.twitter.com/2F4lMxJ7Sm</t>
  </si>
  <si>
    <t>Hai Shelvy, untuk perihal tersebut kami sarankan konfirmasi ke pihak Shopee terlebih dahulu melalui no (021) 39500300 dan support@shopee.co.idagar dapat dilakukan pengecekan ya. Terima kasih^feb</t>
  </si>
  <si>
    <t>gimana nih jek @gojekindonesia , pf ancur gara2 ginian, order muter terus hilang ga jelas. cc @kejO_Online @Sibalakasadut18 kemaren halodoc yg tiba2 batal sendiri pic.twitter.com/uDM7sKqKWK</t>
  </si>
  <si>
    <t>Masa dpt lokasi resto jaraknya kira2 6km @kejO_Online @Sibalakasadut18 , Gojek sistem lu gimana sih @gojekindonesia  pic.twitter.com/7TZuK1W7FF</t>
  </si>
  <si>
    <t>@gojekindonesia Notifikasi Laporan ID : 14487955 saya kirim Gosend dan ternyata barang yang saya kirim nggak sampe ke penerima. Saya sudah lapor, dan setiap saya tanya selalu dalam proses. Sudah saya lampiran nota pembelian dari tanggal 9 agustus 2019. Ta</t>
  </si>
  <si>
    <t>Kawan sudah 4 bulan registrasi kedai kopinya sampai hari ini detik ini belum juga dihubungi kembali oleh Gojek. Lalu data diri berupa KTP, foto selfie serta  no rekening Bank akan dipakai buat apa?</t>
  </si>
  <si>
    <t>OoOoO bulkum.. ðŸ˜œ</t>
  </si>
  <si>
    <t>Hallo @gojekindonesia saya pesen brg dr shopee pake gojek instant, tp kok dr 9.38 ampe skrg ga ada update apa2 dr drivernya ya?  pic.twitter.com/Yj7OxbgSGQ</t>
  </si>
  <si>
    <t>Di bulukumba belum ada gojek timek</t>
  </si>
  <si>
    <t>Saya mendaftar jadi mitra GoFood, sudah lebih 5 hari, bahkan sudah mencoba mengulang pendaftaran, namun masih belum ada respon dari Gojek. Padahal dijanjikan dalam 2 hari akan dihubungi. Nomor telpon yang disediakan 80643109 pun tidak bisa dihubungi. Lalu kemana sy hrs bertanya?</t>
  </si>
  <si>
    <t>Namun, pantauan  http://Kompas.comÂ  saat jam pulang kerja pada 18.00 WIB, kawasan tersebut belum jadi pilihan ojol untuk mengantar, menjemput, atau menunggu penumpang. 
#ojekonline</t>
  </si>
  <si>
    <t>Ojol diharapkan mau menggunakan fasilitas itu supaya tidak lagi mangkal di pinggir jalan dan menimbulkan kemacetan. 
#ojekonline</t>
  </si>
  <si>
    <t>Kawasan transit plaza yang dibangun PT MRT Jakarta diharapkan menjadi pusat pengantaran dan penjemputan transportasi ojek online di stasiun Lebak Bulus, Jakarta Selatan.  
#ojekonline</t>
  </si>
  <si>
    <t>@gojekindonesia @gojektech https://twitter.com/annisawdya/status/1167113014442545152Â â€¦</t>
  </si>
  <si>
    <t>Kejauhan, Area Antar Jemput yang Dibuat MRT Lebak Bulus Sepi Pengemudi Ojol
@gojekindonesia
@gojek24jam http://www.transonlinewatch.com/kejauhan-area-antar-jemput-yang-dibuat-mrt-lebak-bulus-sepi-pengemudi-ojol/Â â€¦</t>
  </si>
  <si>
    <t>nah ini efek gak ada tambahan biaya parkir ke customer utk orderan food. cc:@GrabID @gojekindonesia . kejadian berulang terus. bahkan di aplikasi Grab belum bisa kasih tips utk driver Grabfood ( sbg pengganti biaya parkir ).</t>
  </si>
  <si>
    <t>@gojekindonesia kasih motor min :(</t>
  </si>
  <si>
    <t>@gojekindonesia saya udah upgrade gopay beberapa bulan yg lalu, tetapi sampai sekarang keterangannya "dokumenmu lagi diunggah". sampai kapan saya harus menunggu terverifikasi?</t>
  </si>
  <si>
    <t>Bikin dong @matajiwamusic X @gojekindonesia</t>
  </si>
  <si>
    <t>Ga ada yg supply nasbung ðŸ¤£ðŸ¤£ðŸ¤£</t>
  </si>
  <si>
    <t>Aku pesen nasi ayam malah nggk ada ayamnya ðŸ˜‚ðŸ¥º</t>
  </si>
  <si>
    <t>@gojekindonesia dear admin, tlong infonya donk kmrn kn saya top up saldo gopay ke temen saya, tp saya lupa kalau dy terdaftar sbg driver. Nah setelah dicek saldo dy gk bertambah sementara saldo bank saya berkurang .( see attachment)  pic.twitter.com/sUv8Y</t>
  </si>
  <si>
    <t>Hai, ada yang bisa kami bantu terkait dengan layanan Gojek? terima kasih^feb</t>
  </si>
  <si>
    <t>@gojekindonesia @DramaGojek @gojek24jam https://twitter.com/annisawdya/status/1167113014442545152Â â€¦</t>
  </si>
  <si>
    <t>Tuh kan,  ada mentong ini anak diluar sulsel eh</t>
  </si>
  <si>
    <t>Hai Fachry, bisa informasikan nomor laporan Anda. Terima kasih ^yun</t>
  </si>
  <si>
    <t>Hai Herninda, agar dapat kami bantu lakukan pengecekan mohon infokan no hp dan email yg terdaftar melalui DM ya. Tks^feb</t>
  </si>
  <si>
    <t>@gojekindonesia #kitabisa #twitterdoyourmagic https://twitter.com/annisawdya/status/1167113014442545152Â â€¦</t>
  </si>
  <si>
    <t>Hai Aish, maaf atas kendala tersebut dan bisa infokan nomor order yang berkendala? terima kasih^feb</t>
  </si>
  <si>
    <t>@gojekindonesia  https://twitter.com/ArisYul2001/status/1167274126026756096Â â€¦</t>
  </si>
  <si>
    <t>HAHAHA!!!! SERING NIH KEJADIAN KAYA GINI.
YUHU BOSKU~ @GrabID @gojekindonesia , mungkin next saya usul untuk bukti makanan sudah diantar, dibikin fitur selfie sama penumpang, hehehe
Soalnya banyak driver kena fitnah kaya gini.  https://twitter.com/Ojol_Gibah/status/1166955919227285504Â â€¦</t>
  </si>
  <si>
    <t>Hai Rasta, bisa infokan untuk konfirmasi hal apa melalui DM ya. Tks^feb</t>
  </si>
  <si>
    <t>Hai, mohon maaf atas ketidaknyamanannya. Untuk menindaklanjuti silakan informasikan nomor order yang Anda keluhkan melalui DM. Terima kasih ^yun</t>
  </si>
  <si>
    <t>Anjing tuh customer kg punya otak udah di bawaain fitnah segala lagi di mana lokasi nya tuh perempuan ya bang klu bisa laporin juga ke polisi tuh karena sudah menyampaikan berita bohong ðŸ¤”ðŸ¤”</t>
  </si>
  <si>
    <t>@gojekindonesia min saya udh topup gopay tapi ga keisi2 udh email juga tapi ga dibales2 gimana ni? Udh 2x 24 jam,</t>
  </si>
  <si>
    <t>Ada link kita bisa ngak ya?</t>
  </si>
  <si>
    <t>Pagi ini dapet driver menyebalkan, pas dapet dia bilang bisa jemput, gw juga udah di titik lokasi jemput, gw udah nunggu, gak taunya dia malah bilang mau makan dulu. Are y kidding me? Buang2 waktu! Sekarang blm di cancel orderan gw sama dia. @gojekindonesia  pic.twitter.com/8tRAV8LVuS</t>
  </si>
  <si>
    <t>Sampai sekarang gak ada response dari @gojekindonesia! So much for being customer-centric. Percuma juga tagline â€˜selalu ada jalanâ€™. Lah ini emang gak ada jalannya untuk menyampaikan keluhan, let alone dengerin kebutuhan konsumen</t>
  </si>
  <si>
    <t>@gojekindonesia Akun saya terblokir, bagaimana ya cara memulihkannya ?  pic.twitter.com/HjMr4n9WbP</t>
  </si>
  <si>
    <t>Hai, silakan restart aplikasi Gojek Anda dengan cara hapus file sementara (clear cache) yang tersimpan di memori internal pada handphone Anda dan silakan melakukan pemesanan kembali. Terima kasih ^yun</t>
  </si>
  <si>
    <t>Hai Ignatius, untuk cara mendapatkan voucher tersebut silakan kirimkan email ke  https://www.gojek.com/blog/voucher-gofood/Â â€¦ ya. Tks^feb</t>
  </si>
  <si>
    <t>Maaf itu cuma masa lalu aq gamau inget2 lgðŸ˜”</t>
  </si>
  <si>
    <t>Gini min padahal sudah aktif gps pic.twitter.com/UazQVCZ29Z</t>
  </si>
  <si>
    <t>Busett..beli 4 sama semua..ðŸ˜¨</t>
  </si>
  <si>
    <t>Di inbox ?</t>
  </si>
  <si>
    <t>gak tau juga itu, katanya mitra tapi kok cuma mau untungnya saja
ketika ada masalah langsung suspend, inikan tai namanya</t>
  </si>
  <si>
    <t>@gojekindonesia ini bener dari gojek ya?  soalnya waktu itu ada orang ga dikenal yang masuk di akun gojek ku, kali aja iseng ngirim ke email w begini :(( #gojek #gofood pic.twitter.com/BCVPISY8nA</t>
  </si>
  <si>
    <t>lu lupa pernah keliling sama gua</t>
  </si>
  <si>
    <t>Hai Gerry, untuk info lebih lanjut silakan mengunjungi link  https://www.gojek.com/blog/voucher-gofood/Â â€¦ ya. Terima kasih ^yun</t>
  </si>
  <si>
    <t>@GrabID @gojekindonesia  https://twitter.com/YOHN_id/status/1167078508192907264Â â€¦</t>
  </si>
  <si>
    <t>Hi, We can inform you that the promo is valid. Thanks^feb</t>
  </si>
  <si>
    <t>Gitu bgt jadi hooman ðŸ§</t>
  </si>
  <si>
    <t>@gojekindonesia saya nyobain freetrial paylater kok tagihannya hrs dibayar 2 hari setelahnya ya</t>
  </si>
  <si>
    <t>Kami sarankan cek aplikasi Gojek Anda untuk melihat promo tersebut ya. Tks^feb</t>
  </si>
  <si>
    <t xml:space="preserve"> https://twitter.com/indrmaulna/status/1167273356934045697?s=19Â â€¦</t>
  </si>
  <si>
    <t>Auk apa yak wkwkw</t>
  </si>
  <si>
    <t>Sepertinya memang harus ada solusi dari @gojekindonesia untuk masalah parkiran yang tidak masuk tagihan ke customer. 2000 itu besar apalagi kl sampai berkali2 
@gojekindonesia
@gojek24jam
@Go_Njreng
#ojekonline
@faktaojol https://twitter.com/OjolPangeran/status/1167263919863255040Â â€¦</t>
  </si>
  <si>
    <t>Apanyaa yg boongan siii_-</t>
  </si>
  <si>
    <t>Min ini promo beneran apa enggak ? kok saya cek di gojek saya gak ada. @gojekindonesia  pic.twitter.com/icp14cPfUq</t>
  </si>
  <si>
    <t>Aku cuma 24 ribu dongðŸ˜­ðŸ˜­</t>
  </si>
  <si>
    <t>@gojekindonesia Mendunia karya Anak Bangsa , @GrabID Enjoy ovo lebih praktis pastinya .  #GopayPayDay pic.twitter.com/qArM5I7WCP</t>
  </si>
  <si>
    <t>Ketika saya tekan dia munculnya via safari terus tibaâ€ dialihkan ke appstore, bukannya ke app gojek langsung. Jadi gimana saya bisa mengclaim voucher tersebutðŸ˜­. 
#Kkndesapenari</t>
  </si>
  <si>
    <t>Dapat voucher dari @gojekindonesia tapi sekarang lagi ada di daerah yang belum tersedia gojek :(  pic.twitter.com/NLFvLBd7dH</t>
  </si>
  <si>
    <t>Punyaku nda ada saldonya kak</t>
  </si>
  <si>
    <t>Boongan:(</t>
  </si>
  <si>
    <t>cc @gojekindonesia</t>
  </si>
  <si>
    <t>@gojekindonesia urgent.!! tolong dibantu saya butuh nmr telp si driver yg baru saya order</t>
  </si>
  <si>
    <t>@gojekindonesia ini kenapa sih dri td nyari tempat lokasi tidak ketemu.
padahal udh high accurate maps  pic.twitter.com/R4gyFGDlnx</t>
  </si>
  <si>
    <t>@gojekindonesia min caranya logout dari akun gojek gimana ya? Akun yg lama dipake orang gegara aku pake nomor expired :(</t>
  </si>
  <si>
    <t>Kalo jaket Gojek dihargain 3 ribu yen atau 260ribuan rupiah https://item.mercari.com/jp/m72132449935/?_s=U2FsdGVkX18JKSsr0vxK5s0QdZUv-o-X0NUNDgCfojk6VhDpOHDKvJ5TRpGFQd8HOj2r2yFL3cJY6FEgub8lhePsYmo0ka3CRiMRGJeHd4z5NbBzi-460fTuyE33MvfkÂ â€¦</t>
  </si>
  <si>
    <t>Berita yang bener yang mana?</t>
  </si>
  <si>
    <t>tolong gojek, kita butuh penjelasan</t>
  </si>
  <si>
    <t>iyaaaaa samaaa @gojekindonesia</t>
  </si>
  <si>
    <t>Kalo dirupiahin nembus angka 2,6 juta pic.twitter.com/Qivfcvt9mY</t>
  </si>
  <si>
    <t>sudah dm min tolong di cek ya, terimakasih</t>
  </si>
  <si>
    <t>Dua kali ðŸ˜­@gojekindonesia  pic.twitter.com/6jbyABRufV</t>
  </si>
  <si>
    <t>Di Mercari (salah satu online shop Jepang) helm @gojekindonesia versi lama dijual dgn harga 20 ribu yen.   https://item.mercari.com/jp/m58458162488/?_s=U2FsdGVkX19Ftbpq3ZGgPiPuxN0nCsHVaWBAB8r55l9XwixQwd4EdCyIGjyiqLT8j6jlEjDxr536C8p-wt8dCRtBrW3w9yhWIE4YG9SYP7irG9496dQ6FJSe06Qt9Ps_Â â€¦</t>
  </si>
  <si>
    <t>Baru kali ini kecewa sama @gojekindonesia,  top up gopay tapi masih 0 aja saldonya udh 2x 24 jam, udh coba email balesnya lama banget,  padahal selalu diandalin nih gojek.</t>
  </si>
  <si>
    <t>Cc : @gojekindonesia  https://twitter.com/ekkolembuu/status/1167278857461743616Â â€¦</t>
  </si>
  <si>
    <t>Hello @gojekindonesia, belanja di alfamart pakai gopay tapi kog gak lihat diskon gopay nya? Di struk harganya sama saja dengan tanpa gopay...</t>
  </si>
  <si>
    <t>CS kui opo mas? ðŸ˜‚</t>
  </si>
  <si>
    <t>Halooo @gojekindonesia, ini isi gopay lewat mobile banking kok gak masuk2 ya? Mau telfon cs tapi aing sobat misqueen nih</t>
  </si>
  <si>
    <t>Hai, silakan restart aplikasi Gojek Anda dengan cara hapus file sementara (clear cache) yang tersimpan di memori internal pada handphone Anda dan pastikan jaringan internet Anda berjalan stabil ya. Terima kasih^feb</t>
  </si>
  <si>
    <t>Posisi driver memang lebih lemah dibanding CS, jadi kalau ada CS yg suka ngerjain driver pun (biasane anak2 yg ngerjain pake pemesanan makanan) itu tidak ada sanksi apapun dari pihak manajemen, paling cuma dibikin lama kalau akun CS itu buat dapet driver</t>
  </si>
  <si>
    <t>Selamat siang,
Apakah bisa saya dikirimkan voucher Gocar saja, soalnya Go-Ridenya tidak terpakai @gojekindonesia ?</t>
  </si>
  <si>
    <t>Udah min</t>
  </si>
  <si>
    <t>Jawab!!! @GrabID @gojekindonesia</t>
  </si>
  <si>
    <t>Halo @gojekindonesia apa semua driver gojek gini nunggu lama trus cancel</t>
  </si>
  <si>
    <t>Sudah dikirimkan via DM ya, saya tunggu kabar baiknya . Thx ðŸ˜Š</t>
  </si>
  <si>
    <t>Tlg dong tindak gojek yg suka cancel sudah nunggu lama lalu cancel tlg dong @gojekindonesia  kok gini skrg gojek  pic.twitter.com/L4j9snnZV1</t>
  </si>
  <si>
    <t>Iya saya sudah melaporkan juga via aplikasi @gojekindonesia dan lanjut berkomunikasi via e-mail. Namun, saldo GoPay saya belum juga bertambah hingga siang ini. @gopayindonesia</t>
  </si>
  <si>
    <t>Bener T__T Go Life juga ngeganggu bet. Tapi akhirnya aku matiin semua notif :/ peace of mind</t>
  </si>
  <si>
    <t>Hai, agar dapat kami lakukan pengecekan mohon infokan no hp, email dan no yg menghubungi Anda melalui DM ya. Tks^feb</t>
  </si>
  <si>
    <t>Kenapa order go pulsa tidak masuk2 ya?</t>
  </si>
  <si>
    <t>Ya kan arogan namanya kalo gitu. Selama suspen (sementara) kaya gitu kan driver e jadi ga bisa kerja? Sementara pada akhirnya, tetep ternyata konsumennya yg salah...</t>
  </si>
  <si>
    <t>Suda suda terimakasi, suda siang ðŸ˜</t>
  </si>
  <si>
    <t>Gimana ya caranya biar @gojekindonesia nyadar kalau push notif promo2 di hp user itu mulai terlalu banyak dan mengganggu (irritating) bangetâ€”terlebih karena guerilla &amp; non-targeted promo. 
Mau matiin notif jg ga rekomen karena bakalan ribet kalau ada chat dari gofood, etc. Hhhhh</t>
  </si>
  <si>
    <t>Hai, silakan informasikan nomor telepon, email, dan alasan penghapusan akun melalui DM ya. Terima kasih ^yun</t>
  </si>
  <si>
    <t>@gojekindonesia apa @GrabID ? Layanan ++ ada di app kalian?</t>
  </si>
  <si>
    <t>@gojekindonesia bagaimana caranya menghapus akun Gojek ? Terima Kasih</t>
  </si>
  <si>
    <t>Kapan bisa kayak gini? 
@gojekindonesia @gopayindonesia https://twitter.com/GaneshAtkale/status/1167006697216299009Â â€¦</t>
  </si>
  <si>
    <t>@kejO_Online @gojekindonesia  hey pt GI apa salahnya sih lo kasih biaya lebih untuk order food minimal ganti biaya parkir deh,Lo kan dapat income dr tenan dan driver,Lo si gak dirugikan tapi mitra Lo sengsara harus kehilangan motor  https://twitter.com/an</t>
  </si>
  <si>
    <t>@BlibliCare min sy transaksi di blibli bayar via gopay. Tertulis dpt cashback 20rb tp ga masuk di akun sy. Rugi dong kl ky gini. @gojekindonesia</t>
  </si>
  <si>
    <t>Layanan @gojekindonesia ini memang SUCKS. Gak heran kalau nanti kalah bersaing dengan @GrabID</t>
  </si>
  <si>
    <t>nah bener om Rio, customer yg nyebahi juga banyak croscek itu penting agar "kuali" orang tidak terbalik.</t>
  </si>
  <si>
    <t>Pelajaran juga buat ojol, mending parkir di dlm Mall /yg udah di sediain aja. Nanti uang parkirnya bisa diminta sama customer yg pesen. Soalnya banyak jg ojol2 yg parkir liar didepan mall mungkin biar parkirnya murah. Semoga motornya bisa ditemukan ya pak dan bisa bekerja lagiðŸ™</t>
  </si>
  <si>
    <t>@gojekindonesia halo min, saya mau mengnonaktifkan akun gojek saya mohon dicek dmnya. sedih nih udah dari kemarin nge-mention ga di respon :(</t>
  </si>
  <si>
    <t>Model'e langsung suspend dulu koyone mas..kalau ada keberatan (banding) dari driver baru pihak manajemen nanya kronologis ke driver</t>
  </si>
  <si>
    <t>Fyi @SyedSaddiq, because of bad mouthing &amp; insulting speexh by cik Shamsubahrin, owner of Big Blue Taxi, many @gojekindonesia will make protest in Msia Embassy after Friday prayer.
It is normal to be worried about safety &amp; competition but dont insult Indonesia  pic.twitter.com/BfEEv9C1o1</t>
  </si>
  <si>
    <t>Hai Firda, mohon maaf atas ketidaknyamanannya. Untuk melakukan pengecekan silakan informasikan nomor order yang Anda keluhkan melalui DM. Terima kasih ^yun</t>
  </si>
  <si>
    <t>iyaaa dapet fake order gitu da :( makanya ini gue ga berani isi gopay terus gue cek di apps ada yg login selain di hp gue</t>
  </si>
  <si>
    <t>Gojek Indo pas banget hashtag nya. Pasti ada jalan.
Cari duit di gojek mah pasti ada jalan hahaha walau itu kayak itu.
Tp emang iya yah gojek punya layanan ++? Woe @gojekindonesia gimana tuh, apa oknum pake jaket aja atau emang itu driver kalian.</t>
  </si>
  <si>
    <t>GoNews adalah hal yang tidak penting di aplikasi @gojekindonesia. Mohon dihilangkan saja.</t>
  </si>
  <si>
    <t>Gile yaaa dalam sebulan udah dua kali ketipu driver GoShop @gojekindonesia ðŸ˜© ludes gopay gue cuy!!!! Pertama 300 rebu diambil, sekarang 400 rebu HAHA ðŸ¤¯ðŸ¥µðŸ¥µðŸ¥µðŸ¥µ</t>
  </si>
  <si>
    <t>Mau tanya serius nih ke @GrabID n @gojekindonesia , sebelum kalian mensuspend (permanen/sementara) akun mitra yg dikarenakan laporan konsumen.., kalian ini sudah cross check dari dua belah pihak belum sih?
Kok sering bgt viral masalah akunÂ² suspen garaÂ² konsumen goblok kek gini  https://twitter.com/Ojol_Gibah/status/1166955919227285504Â â€¦</t>
  </si>
  <si>
    <t>Hai Deby, agar dapat konfirmasi silakan kirimkan email ke gofoodpartners@go-jek.comâ€‹â€‹ ya. Terima kasih^feb</t>
  </si>
  <si>
    <t>Mana Nasionalisme , mana Suara Presiden, Wong gojek Aja dibilang dari Singapura kata menterinya, susah. Baikot Malaysia, Ada 1 juta TKI kita disana, Pikir panjang, itu fakta, bahwa kita lebih susah, kalau kita kaya , kalau pemerintah Kita Hebat sanggup setiap TKI kemalaysia</t>
  </si>
  <si>
    <t>Hai Lusi, agar dapat kami lakukan pengecekan mohon infokan no hp dan email yg terdaftar melalui DM ya. Tks^feb</t>
  </si>
  <si>
    <t>Halo @gojekindonesia bagaimana bisa data pribadi termasuk nomer tlp bocor ke pihak yg berniat menipu?</t>
  </si>
  <si>
    <t>Sekali" kalimat "Ganyang Malingsia" itu dibuktikan kek biar tetangga satu nih nyadar kalo NKRI juga punya harga diri,, gemess gua liat nih makhluk bangsat jiran</t>
  </si>
  <si>
    <t>Syel'z Homemade Yogurt 100%real yogurt, Tanpa Pengawet, Tanpa Campuran dan Tanpa pengental. Yuk bs lsg pesan ke 08156051175
#PromoAgustus @KopoPermai #jualyogurt #yogurt #bandung #yoghurt #minumansehat #infokulinerbdg #KulinerBDG #pake @gojekindonesia #SOLUSISEHAT pic.twitter.com/DzqE6Dfn4p</t>
  </si>
  <si>
    <t>Hi @gojekindonesia @gofoodindonesia saya udah daftar  usaha/resto saya sbg merchant gofood di gobiz &amp; sudah isi form tgl 22 Agustus lalu. Tapi blm dpt konfirmasi dari kalian. Saya hrs re-register lagi atau bisa kemana saya dpt informasinya apakah sudah approve/blm formnya?</t>
  </si>
  <si>
    <t>Dear @gojekindonesia, tolong dong agar pengguna iPhone juga bisa menjadi mitra Go-Jek</t>
  </si>
  <si>
    <t>@gojekindonesia min, saya isi saldo gopay via ATM mandiri kok saldonya gak masuk ke akun ya?? udah terdebet 50.000  pic.twitter.com/oYT7Bpuhyy</t>
  </si>
  <si>
    <t>Hai, agar dapat kami infokan detail tarif yg berlaku silakan infokan wilayah Anda melalui DM ya. Tks^feb</t>
  </si>
  <si>
    <t>Min cashback gopay di @JDid beneran ngga ya @gojekindonesia</t>
  </si>
  <si>
    <t>@gojekindonesia min Tarif Minimum Goride skrng 10.000 ya...?</t>
  </si>
  <si>
    <t>saya mau tanya nmr saya sdh tidak aktif atau kartu nya hilang  kira2 bisa gx ya isi ulang gopay pake nmr tersebut.
#GopayPayDay @gojekindonesia</t>
  </si>
  <si>
    <t>@gojekindonesia @gojekindonesia Min kok vocher ini saya liat di app gojek saya gak ada ya ?  pic.twitter.com/6eEJ7Hpo0u</t>
  </si>
  <si>
    <t>Kalau baca dr keterangan itu, harus dapet cashback dulu. Baru bisa akses link hemat irit itu. Udah dapet cashback gopay 10rb belum War? Kalau udah terus link hemat irit nya ga muncul ya?</t>
  </si>
  <si>
    <t>Kebawa kesel maap wkwkw, 13 menit lalu dia bales complain yg lain masa:( parah pilih kasih nih admin:( @gojekindonesia</t>
  </si>
  <si>
    <t>Dungdat,,, ðŸ™ˆ</t>
  </si>
  <si>
    <t>Muak dgn gimmick diskon s/d 90% (max Rp 7000)
*Colek @gojekindonesia</t>
  </si>
  <si>
    <t>@gojekindonesia min, kan hari ini masih cashback 50%, tapi kok cashbacknya gak masuk???</t>
  </si>
  <si>
    <t>Makasii pebii ðŸ˜ŠðŸ˜Š. Wih iya beneer bikin konten horror. Ini masalah saya berarti gak seurgent konten horror ðŸ˜«</t>
  </si>
  <si>
    <t>Iramanya apa, ka? Hahaha</t>
  </si>
  <si>
    <t>Krn ternyata ga kekirim fotonya, ni saya sertakan ulang pic.twitter.com/aY8kpas8n3</t>
  </si>
  <si>
    <t>Min mention temen saya ini ga jelas emang untuk dibaca? Bikin thread horror bisa, ngelayanin yang complain pura2 ga baca. Gimana sih ini @gojekindonesia @gojekindonesia @gojekindonesia</t>
  </si>
  <si>
    <t>Oh iya adanya kuda. Lebih mahal lagi..</t>
  </si>
  <si>
    <t>Keinget mantan? @gojekindonesia</t>
  </si>
  <si>
    <t>abis penglaris langsung dapet lagi. belom 2 detik di cancel&amp;performa turun. pilihannya cm 2, driver minta cancel&amp;driver tdk bisa dihubungi.
pertanyaannya: butuh berapa lama utk menghubungi driver? butuh berapa lama driver minta cancel (call lebi cepat)?
@gojekindonesia</t>
  </si>
  <si>
    <t>Astaga kasar ya kamu. Kalau ga sanggup ojek online, kembali lah ke angkot kau proletar:(( transport online skrng untuk borjuis.</t>
  </si>
  <si>
    <t>@gojekindonesia Bandersnatch!  https://twitter.com/gojekindonesia/status/1167109776225886209Â â€¦</t>
  </si>
  <si>
    <t>Hai Putri, agar dapat kami lakukan pengecekan mohon infokan no hp dan email yg terdaftar melalui DM ya. Tks^feb</t>
  </si>
  <si>
    <t>Toling di cek DM nya</t>
  </si>
  <si>
    <t>Saya belum bisa kirim DM min, di kunci kah DM nya?</t>
  </si>
  <si>
    <t>Hai Alien, untuk melakukan pengecekan silakan informasikan nomor telepon dan email Anda melalui DM. Terima kasih ^yun</t>
  </si>
  <si>
    <t>Akwoakwoakw ðŸ˜‚</t>
  </si>
  <si>
    <t>Liat muka bapaknya aku jadi sedihðŸ˜­ðŸ˜­
Kali aja bisa dibantu drivernyaa
@gojekindonesia @gofoodindonesia @awkarin</t>
  </si>
  <si>
    <t>Iyaa yang begini nih bikin ga enak, banyak driver yg nyerah akhirnya, mungkin ini strategi biar bisa penambahan driver baru..</t>
  </si>
  <si>
    <t>Order @gojekindonesia jam segini kenapa susah ya? Pada milih2 amat sama rezeki</t>
  </si>
  <si>
    <t>Plis atuh lah ini macet gara2 taksi konvensional dan taksni online ngetem depan stasiun kebon kawung macetnya sampe cicendo tiap hari! @PRFMnews @dishub_kotabdg @OdedMD @GrabID @gojekindonesia @ridwankamil pic.twitter.com/IZ9lDQi3nu</t>
  </si>
  <si>
    <t>mau naik berapa lagi :(( ?? @gojekindonesia</t>
  </si>
  <si>
    <t>Ga tega liat wajah bapaknya ðŸ˜­ @gojekindonesia tolong ini di bantu ðŸ˜­</t>
  </si>
  <si>
    <t>tau aja aku mau pindah pluto soalnya dibumi banyak orang jahat @gojekindonesia  pic.twitter.com/HzyfO7amw6</t>
  </si>
  <si>
    <t>Kacanya kalo dikeatasin turun lagi, kalo kacanya ketutup burem, kalo kacanya dipegangin pegel ðŸ˜‚ @gojekindonesia makasih voucher subscription nya, perpanjang dong voucher 9K nya ðŸ¤­  pic.twitter.com/gTJID2SBIZ</t>
  </si>
  <si>
    <t>Silakan coba DM kembali. Tks^feb</t>
  </si>
  <si>
    <t>Dibikin cinta mati, terus seenaknya. Setahun terakhir udah naik berapa kali ini? @gojekindonesia
 https://kumparan.com/@kumparanbisnis/siapa-siap-tarif-ojek-online-naik-mulai-2-september-2019-1rlSie2IJXsÂ â€¦</t>
  </si>
  <si>
    <t>@gojekindonesia  kok saya gk bisa dm ke mimin ya,? Baru make twitter</t>
  </si>
  <si>
    <t>Sabar</t>
  </si>
  <si>
    <t>Ndak ada gambar amplop. Gabisa DM</t>
  </si>
  <si>
    <t>Jgn bandingin sama @ustadtengkuzul nuraninya ga nyampek ke hal2 yg manusiawi.</t>
  </si>
  <si>
    <t>Hai, untuk voucher tidak dapat dilakukan penghapusan ya. Untuk melakukan pengecekan silakan informasikan nomor order yang Anda keluhkan melalui DM. Terima kasih ^yun</t>
  </si>
  <si>
    <t>@gojekindonesia min min. Kalo hapus vouchers tuh bisa gak? Saya kn beli vouchers potongan 10k masih banyak, tapi dari gojek otomatis kepakenya yg 5k. Gamauu saya. Gimana ya caranya?</t>
  </si>
  <si>
    <t>Kenapa sih @gojekindonesia kalo dapetin drivernya selalu yang jauh2??????? Padahal deket sini ada.. duhhhh</t>
  </si>
  <si>
    <t>.@amazon in talks to invest in @gojekindonesia  http://bit.ly/2LkHFLRÂ </t>
  </si>
  <si>
    <t>Ih jadi pengen uninstall:(</t>
  </si>
  <si>
    <t>Help @gojekindonesia @gojekindonesia @gojekindonesia</t>
  </si>
  <si>
    <t>Bantulah badan dari perusahaanmu ini @gojekindonesia 
Agar dia bisa mencari nafkah untuk keluarganya lagi</t>
  </si>
  <si>
    <t>Tolong dibalas keluhan saya yang telah saya post dan mention berkali-kali!</t>
  </si>
  <si>
    <t>Mau??</t>
  </si>
  <si>
    <t>admin tolong donk mau hapus akun gocar ga ada tanggapin nih dari @gojekindonesia</t>
  </si>
  <si>
    <t>@gojekindonesia morning, mau nanya min. Pagi ini aku withdraw dari gopay ke rek bca aku ko belum masuk ya sdh 2x dicoba. Bisanya langsung masuk sih. Thanks</t>
  </si>
  <si>
    <t>Hai Rifi, kami mohon  maaf atas kendala tersebut, agar dapat kami tindaklanjuti mohon follow dan DM kami ya. Tks^feb</t>
  </si>
  <si>
    <t>Silakan informasikan nomor order yang Anda keluhkan melalui DM. Terima kasih ^yun</t>
  </si>
  <si>
    <t>Saya tdk book go-car, tapi datang
Driver minta cancel a/n bookingan saya tapi tdk bisa krn tidak ada bookingan di hp saya. Setelah driver pergi, tiba-tiba completed dan terpotong dr go-pay.</t>
  </si>
  <si>
    <t>Driver @Bluebirdgroup skrg gak sopan sopan yah, sy order via @gojekindonesia sy tlp gak diangkat lama sekali berkali kali. Tiba tiba cancel, tra sy sms eh dibales nya â€œnaon anjingâ€, sy rasa kalian hrs bebenah d kerjasamanya spt nya driver bluebird gak puas.  pic.twitter.com/g1YFDsijHH</t>
  </si>
  <si>
    <t>Allahu.</t>
  </si>
  <si>
    <t>G</t>
  </si>
  <si>
    <t>Hai Renatta, ada yang bisa kami bantu mengenai layanan Gojek? Terima kasih ^yun</t>
  </si>
  <si>
    <t>Istigpar pler</t>
  </si>
  <si>
    <t>Cuma Mitra bisa apa</t>
  </si>
  <si>
    <t>Tobat anjeng ðŸ˜­ðŸ˜­ðŸ˜­</t>
  </si>
  <si>
    <t>Hai Putri, agar dapat kami proses silakan infokan no hp, email dan alasannya melalui DM ya. Tks^feb</t>
  </si>
  <si>
    <t>G lu belom mandi</t>
  </si>
  <si>
    <t>emg adiiiiiiiiiiiiiiiiiiiiiiiiiiiiiiiiiiiiiiiiiitt</t>
  </si>
  <si>
    <t>Mikir gw bangsat</t>
  </si>
  <si>
    <t>Pap puki cpt</t>
  </si>
  <si>
    <t>Bgst adit dibalik</t>
  </si>
  <si>
    <t>Mau pap</t>
  </si>
  <si>
    <t>TAMA EMAR IOW</t>
  </si>
  <si>
    <t>G, u bau</t>
  </si>
  <si>
    <t>ogah</t>
  </si>
  <si>
    <t>Mending lu smua pindah ke lapak gua https://twitter.com/shadiiiq/status/1167241152791072768?s=19Â â€¦</t>
  </si>
  <si>
    <t>jangan tawa. susah susah bikin account sampe serame ini taunya di block bgst ðŸ˜­</t>
  </si>
  <si>
    <t>Yak tul</t>
  </si>
  <si>
    <t>Namnya mngndung unsur porno</t>
  </si>
  <si>
    <t>Ima mau juga?</t>
  </si>
  <si>
    <t>Wkwkwkwk ya maap</t>
  </si>
  <si>
    <t>Bhahahaha</t>
  </si>
  <si>
    <t>sembarangan aja lu kawkawkwakwa</t>
  </si>
  <si>
    <t>@Twitter please, blocked user account @mchmmd_ican . He fake, not real.</t>
  </si>
  <si>
    <t>wakawkkwakaw</t>
  </si>
  <si>
    <t>Jangan anjir, udah pernah dulu</t>
  </si>
  <si>
    <t>Hai Alfi, silakan infokan detail kendala yang Anda alami melalui DM ya. Tks^feb</t>
  </si>
  <si>
    <t>please help @gojekindonesia</t>
  </si>
  <si>
    <t>@gojekindonesia Pagi Gojek. Saya mau komplain bisa buka DM ga? ðŸ™</t>
  </si>
  <si>
    <t>@gojekindonesia @Poconggg gubernur bintaro mungkin bisa diselidiki/dibantuðŸ™ðŸ™</t>
  </si>
  <si>
    <t>hmm goosebumps gitu ya jadinya. ðŸ˜‚</t>
  </si>
  <si>
    <t>@gojekindonesia please check ur driver. If he's not ready yet, don't activate his account. Thx  pic.twitter.com/vPxpaCWvES</t>
  </si>
  <si>
    <t>Jek.. Sistem keamanannya ditingkatin donk...</t>
  </si>
  <si>
    <t>Ss akun gojek saya?</t>
  </si>
  <si>
    <t>Bisa juga grab food @GrabID</t>
  </si>
  <si>
    <t>Dear @gojekindonesia @gojekindonesia mohon bantuannya ðŸ™</t>
  </si>
  <si>
    <t>Napa ya kalo pesen go ride di @gojekindonesia ada aja gak beresnya. Ntah dicancel padahal udah nunggu lama, ditunggu lama drivernya nggak berangkat2, aku belum naik oderan udah jalan. Gini nih yang bikin telat kantor padahal udah pesen awal ðŸ˜­ðŸ˜­ðŸ˜­ðŸ˜­</t>
  </si>
  <si>
    <t>Silakan informasikan nomor telepon dan email yang terdaftar, screenshot My Account Anda dan bukti top up yang pernah Anda lakukan melalui DM ya. Terima kasih ^yun</t>
  </si>
  <si>
    <t>kan cuma bisa di pake sekali ga sih?</t>
  </si>
  <si>
    <t>@gojekindonesia Tolongin driver nya ðŸ™</t>
  </si>
  <si>
    <t>Secara tidak sengaja, saat ini akun saya sedang disalahgunakan</t>
  </si>
  <si>
    <t>Kentang...
Whatever started in twitter, finish on Twitter
ðŸ‘ŽðŸ‘ŽðŸ‘ŽðŸ‘ŽðŸ‘Ž</t>
  </si>
  <si>
    <t>Hai Anggraeni, apakah sebelumnya Anda memberikan kode OTP pada pihak lain? Terima kasih ^yun</t>
  </si>
  <si>
    <t>@gojekindonesia bagaimana cara kita membuat 2 atau 3 destinasi min? Daku kok bingung. 
Trims</t>
  </si>
  <si>
    <t>Yaa allah @gojekindonesia</t>
  </si>
  <si>
    <t>Haduu kasiann, tolongin doongg @gojekindonesia</t>
  </si>
  <si>
    <t>@gojekindonesia Min kok vocher ini saya liat di app gojek saya gak ada ya ?  pic.twitter.com/lr7GxwjRUN</t>
  </si>
  <si>
    <t>@gojekindonesia halo gojek, saya ingin menghapus akun gojek saya karena ada yg menyalah gunakan akun gojek saya. Mohon bantuannya, terima kasihðŸ™</t>
  </si>
  <si>
    <t>Hai, untuk info lebih lanjut mengenai pendaftaran silakan mengunjungi link  http://www.go-ride.co.id/joinÂ . Terima kasih ^yun</t>
  </si>
  <si>
    <t>mau tanya adakah aplikasi gofood/gobiz untuk device iphone?</t>
  </si>
  <si>
    <t>Beneran, jangan cuman ngomong gitu terus. Dari jaman purba lho penipuan kaya gini, gk cuman driver aja, konsumen juga sering kena. Kasian kalo yg gak tau tibaÂ² percaya aja, coba dah searching di twitter pake kata gojek, banyak tuh yg laporan...</t>
  </si>
  <si>
    <t>Baik, mohon tidak memberikan kode verifikasi pada siapapun untuk menjaga keamanan akun Anda. Terima kasih atas informasi yang Anda sampaikan hal ini akan menjadi acuan perbaikan layanan kami kedepannya. Terima kasih ^yun</t>
  </si>
  <si>
    <t>Tag @gojekindonesia</t>
  </si>
  <si>
    <t>@gojekindonesia dr pagi sdh 3 kl sy ditelp go ride, pdhal tdk pesan, tlg SEGERA direspon ada kesalahan di aplikasi anda, jgn cuek ya sy telp cs tdk bisa,produk lokal yg tdk bagus</t>
  </si>
  <si>
    <t>Kemaren udah yg tak kasih kode 1708 1945 tapi udah keburu ditutup ma dia. Tadi aja tak bngsat anjingin mas...</t>
  </si>
  <si>
    <t>Klo untuk KertaJati nya @gojekindonesia apa @GrabID ya ? :)</t>
  </si>
  <si>
    <t>Ya gak lah jek, emang lu udah gila apa...
Kemaren saya kasih kode 1708 min. Hari kemerdekaan kita...
Basmi dong jek yg kaya gini, saya selalu kena di jam sebelum jam 6 pagi jek...kalo di Jakarta masih jam 5 an tuh jek ...</t>
  </si>
  <si>
    <t>Ya Allah sedih banget ngeliatnya. @gojekindonesia @gojektech @gojek24jam please notice.</t>
  </si>
  <si>
    <t>Halo Kak,
Saya sudah menuruti step by stepnya tapi ttp tidak bisa. Ada cara lain tidak ya?</t>
  </si>
  <si>
    <t>Yaampun pakðŸ˜­ semoga dengan ini rejekinya makin melimpah, semoga cepet ketemu pak motornya... ðŸ˜­ðŸ˜­ @gojekindonesia</t>
  </si>
  <si>
    <t>Gatega liat bapaknya, ngebayangin ada di posisinya. Open donasi kita bisa aja. @gojekindonesia</t>
  </si>
  <si>
    <t>ya tuhan siapapun tolong aku pengen banget jadi adminnya gaji umr cukup kok ðŸ˜˜ yang berminat kepada saya ðŸ™ cc @KFCINDONESIA @McDonalds @pizzahut @dominos_ind @gojekindonesia @GrabID @TwitterID</t>
  </si>
  <si>
    <t>kyk lambang gojek @gojekindonesia  https://twitter.com/Alexisss324/status/1054510274399608832Â â€¦</t>
  </si>
  <si>
    <t>Semoga motor nya bapa nya cepet ketemu, dan digantikan dengan yg lebih baik dan besar lagi. Jasa tag @gojekindonesia</t>
  </si>
  <si>
    <t>Gag mutu hoax ðŸ˜œ</t>
  </si>
  <si>
    <t>@gojekindonesia waktu terbuang.. dan setiap menelpon cs, gak murah jg nelponnya. Masa saya harus 3x nelpon ke cs? Sdah saya konfirmasi terus.. ahhh gak keren nih (3)</t>
  </si>
  <si>
    <t>@gojekindonesia..bisa dipakai sekali saja akunnya. Lalu dapat lagi pemberitahuan ke3. Ini maunya gojek apa ya? Padahal sudah saya verifikasi ke cs nya sampai 2x loh. Pelayanannya gak memuaskan sekali (2)</t>
  </si>
  <si>
    <t>Dear @gojekindonesia, dalam 2 minggu ini saya sudah mendapat 3x pemberitahuan akun saya bermasalah. Setiap ada pemberitahuan sudah saya telpon ke customer service.. diperbaiki. Selang sehari dapat lagi pemberitahuan akun bermasalah. Saya telpon cs ke2 kalinya (1)</t>
  </si>
  <si>
    <t>Hai, untuk melakukan pengecekan silakan informasiakn nomor telepon Anda melalui DM. Terima kasih ^yun</t>
  </si>
  <si>
    <t>tolong banget @gojekindonesia kenapa aplikasinya di iphone susah banget dibuka, saya mau buru2 jadi lama nunggunya.</t>
  </si>
  <si>
    <t>pagi2 ke tawang naik gojek ,eh malah ga disuruh bayar soalnya bapake belum ambil uang ,jadi gada kembalian ,buat bapaknya makasih dan maaf ngrepotin pak :(
@gojekindonesia
#gojek</t>
  </si>
  <si>
    <t>nih min @gojekindonesia</t>
  </si>
  <si>
    <t>@gojekindonesia tolongin bapa nyaðŸ˜­ðŸ˜­  https://twitter.com/annisawdya/status/1167113014442545152Â â€¦</t>
  </si>
  <si>
    <t>okey aku coba</t>
  </si>
  <si>
    <t>okeey aku coba, terimakasiiðŸ¤—âœ¨</t>
  </si>
  <si>
    <t>Coba ini deh, clear cache ?</t>
  </si>
  <si>
    <t>udaah tetep gabisa :( pic.twitter.com/H4FQT4IMOf</t>
  </si>
  <si>
    <t>Coba pake Grab deh Yank. Gojek suka gitu. Dari kosan aing jg di puterin ke pgc. Kalau Grab bisa lewat jalan yg biasa aing lewatinðŸŒ</t>
  </si>
  <si>
    <t>Coba kamu buka setting, apk cari gojek, permission location di on</t>
  </si>
  <si>
    <t>ini kenapa ya ko kalo mau pesen gofood gini terus gabisaðŸ˜­
@gojekindonesia  pic.twitter.com/PsZ8Qx8vjY</t>
  </si>
  <si>
    <t>Tolong bantu min, bapaknya jadi ojol buat nyari nafkah malah motornya dicuri ama manusia tak berakal @gojekindonesia</t>
  </si>
  <si>
    <t>Masalahnya kok no luar negeri bisa kedaftar di aplikasi @gojekindonesia gak bisa gitu kalo daftar khusus no +62 yg diluar itu gak bisa daftar</t>
  </si>
  <si>
    <t>lek sewuan tak tuku wes aku</t>
  </si>
  <si>
    <t>sudah saya dm</t>
  </si>
  <si>
    <t>Hai, untuk melakukan pengecekan silakan informasikan nomor telepon dan email Anda melalui DM. Terima kasih ^yun</t>
  </si>
  <si>
    <t>Hai Ovic, mohon informasikan apakah Anda memberikan kode OTP tersebut? Terima kasih ^yun</t>
  </si>
  <si>
    <t>Hai, untuk melakukan pengecekan silakan informasikan nomor telepon, screenshot kendala, dan type device Anda melalui DM. Terima kasih ^yun</t>
  </si>
  <si>
    <t>Halo @gojekindonesia pendaftaran motra go ride wilayah jabodetabek masih buka tdk ya?</t>
  </si>
  <si>
    <t>Mau tak ladenin sebenarnya mas, tak kerjain kaya kemaren. Tpi aku dah emosi e, subuhÂ² e ngaku orang kantor gojek. Mana ada orang kntor jerja subuhÂ²</t>
  </si>
  <si>
    <t>UPPPP!!! @gojekindonesia @DivHumas_Polri @polri</t>
  </si>
  <si>
    <t>Aplikator spertinya tdk akan bisa menindak.</t>
  </si>
  <si>
    <t>PPPP @gojekindonesia @gojek24jam @gojektech @gojekin @gojektebet @gojekbandung @DramaGojek @ojekonline @ybrap @danarjon @faizsadad_ @_Wendywalters @awkarin @radenrauf @Young_Lexx</t>
  </si>
  <si>
    <t>Itu yg no indo yg dipake nelpon</t>
  </si>
  <si>
    <t>Mas iku nomor2 yg dipakai bukan penipu tp "scam"</t>
  </si>
  <si>
    <t>@gojekindonesia akun saya masih belum bisa buat order pesanan. Saya sudah beberapa kali re instal sesuai petunjuk dan berkali kali DM. Mohon dengan sangat agar diperhatikan. Tks  pic.twitter.com/8lO7FRg3mj</t>
  </si>
  <si>
    <t>Min...
Akun ku kok budeg bgt?
Sehari cuman dpt 4.
Gimana mau naik skema kl cuman dikit point nya</t>
  </si>
  <si>
    <t>Ini mimin KFC di gaji karena main twet aja.? Atau ada pemasukan tambahab dari kerja di @GrabID @gojekindonesia  ?</t>
  </si>
  <si>
    <t>tolongin bapak ini ðŸ˜­ðŸ˜­ðŸ˜­ @awkarin @Poconggg @gojekindonesia</t>
  </si>
  <si>
    <t>Dihhh</t>
  </si>
  <si>
    <t>Emang spa yg berantem</t>
  </si>
  <si>
    <t>@gojekindonesia sistemnya kaya gini???
Udah 2 kali dalam 3 hari subuhÂ² kena penipu gini, ngakuÂ² orang gojek minta kode OTP ujungÂ²nya...
Gak ada tindakan dari @gojekindonesia ???  pic.twitter.com/up4OXxQ4MU</t>
  </si>
  <si>
    <t>Gua mencoba semua pilihan wkwkwk</t>
  </si>
  <si>
    <t>Segera pindahkan monasnya!!!</t>
  </si>
  <si>
    <t>@gojekindonesia tolong sekali bapaknya kalo bisa mintain ke awkarin motor baru dong min lagi giveaway gede gedean kan  https://twitter.com/annisawdya/status/1167113014442545152Â â€¦</t>
  </si>
  <si>
    <t>@gojekindonesia kalau sdh lbh dr 5x cust cancel dgn alasan "I could not reach my driver" "driver doesn't seem moving" "driver asked ne to cancel" jgn dia lg dia lg dong dpt drivernya. Tuh system error apa sampai ga bs baca cancellation dari customer?</t>
  </si>
  <si>
    <t>@gojekindonesia berarti kamo tidak dianggap berjasa:((</t>
  </si>
  <si>
    <t>no one :
@gojekindonesia : Am i a joke to you</t>
  </si>
  <si>
    <t>Hai Kikey, kami mohon maaf atas keluhan Anda mengenai Mitra Gojek kami. Mitra ybs akan kami proses untuk diberikan edukasi sesuai dengan prosedur yang berlaku di Gojek Indonesia. Tks^ygb</t>
  </si>
  <si>
    <t>@gojekindonesia maksud saya di sini tawarin cancel ya gapapa, biar saya yang cancel karena saya tau ga semua driver berani ke tanjung priok jam segini. tapi bapaknya malah ngegas ke saya. tolong ya jd pelajaran untuk gojek sebelum terima driver :(</t>
  </si>
  <si>
    <t>@gojekindonesia berikan kami kekuatan sebagai mitra anda untuk bekerja lebih baik. Jangan takuti kami kalau cancel orderan akan membuat akun kami anyep. (15 menit nunggu di sate afrika,sampe keliling nyari tapi hasilnya nihil)  pic.twitter.com/ipqubuCe8q</t>
  </si>
  <si>
    <t>Hahahaha ..ðŸ˜ðŸ˜ jenderal Rolex @KPK_RI @bpkri @MPRRI @InfoMPRRI @fahiraidris @jokowi @Pak_JK @Metro_TV @KompasTV @unklabgrads @MIsezManado @mediaindonesia @gojekindonesia @Beritasatu @RadioGeFM @BEMUndip_ @jatengpedia @SuaraPapua @FreeWestPapua @Ambon_FM @dutafm @CISCmagelang " https://twitter.com/w_runturambi/status/1167040188410822658Â â€¦</t>
  </si>
  <si>
    <t>Hai Intan, untuk pertanyaan atau keluhan perihal layanan GoTix, Anda dapat menghubungi customer service kami di email csgotix@go-jek.com ya. Tks^ygb</t>
  </si>
  <si>
    <t>Da zombie lah -,-</t>
  </si>
  <si>
    <t>@gojekindonesia min ini tuh tiketnya bisa dipake sampe tgl 22 desember?  pic.twitter.com/u5Wha4hJNq</t>
  </si>
  <si>
    <t>Ini bisa dipidana gak sih?
UU ITE, berita bohong, fitnah, perbuatan tidak menyenangkan?
@gojekindonesia gimana pertanggungjawabannya ni?</t>
  </si>
  <si>
    <t>cc: @GrabID @gojekindonesia</t>
  </si>
  <si>
    <t>Pengen tag @gojekindonesia</t>
  </si>
  <si>
    <t>Sekali pakai doang?</t>
  </si>
  <si>
    <t>@gojekindonesia malam min, sy dpt sms pada tanggal 17-07-2019, tapi karena hp sy rusak jadi sy baru bisa membacanya. Apakah bisa daftar diluar tanggal yg dijadwalkan?  pic.twitter.com/1z3QDT8wez</t>
  </si>
  <si>
    <t>Kenapa iklan gojek muncul terus padahal gak buka app gojek? Nunggu di uninstal dulu baru ilang iklannya?</t>
  </si>
  <si>
    <t>Klo antri segitu. Worth it gk si sama case back yg u dpt dengan waktu yg d abisin??..</t>
  </si>
  <si>
    <t>Maksimal cashback brp sih</t>
  </si>
  <si>
    <t>minta di sayang nih ðŸ˜</t>
  </si>
  <si>
    <t>maklum buu algoritma gojek sama grab emang bukan nyari jalan tercepat sih, soalnya kan untuk nyesuain biaya perjalanan yg udah ditentuin</t>
  </si>
  <si>
    <t>Kak mau dm tapi gabisa @gojekindonesia</t>
  </si>
  <si>
    <t>pkl lagi kerja kok dibilang nganggur? sekalian aja ojek online di bilang nganggur  @gojekindonesia @GrabID</t>
  </si>
  <si>
    <t>Hai Savio, agar dapat kami tindaklanjuti mohon infokan nomor dan email Anda yg terdaftar di Gojek serta Alasan Anda ingin menghapus akun melalui DM ya. Tks^ygb</t>
  </si>
  <si>
    <t>Ini bukan soal bakar membakar Papua mengajak perang dg Indonesia ..kok nepis move on.ðŸ‡°ðŸ‡®ðŸ˜‚ TimorLeste, Selandia baru, Ausi dan 4 negara Pacifik pimpinan Vanuatu siap bantu freedom @SumaUI @LBH_Jakarta @mediaindonesia @Pak_JK @Metro_TV @jokowi @gojekindonesia @AIS_JOGJA @AIS_KED " https://twitter.com/helmifelis/status/1167110189075464192Â â€¦</t>
  </si>
  <si>
    <t>tolong @gojekindonesia antar kan dia ke rumah datuk pala botak</t>
  </si>
  <si>
    <t>apakah cuman gue yg lebih suka pake @GrabID daripada @gojekindonesia ?</t>
  </si>
  <si>
    <t>Dinder nyalahi mesti wkwk</t>
  </si>
  <si>
    <t>Abis itu kejar kejaran sama Abang gojeknya.
Kan abang gojeknya juga lari...</t>
  </si>
  <si>
    <t>Dari pada tag IG nya, mending Kita tag  @gojekindonesia @GrabID @tokopedia @traveloka etc Aja, mas Dan Mbak HRD /POps tandain ya tolong...</t>
  </si>
  <si>
    <t>sakalian urang botram</t>
  </si>
  <si>
    <t>Ada manfaatnya cuma pandai2 naker aja.. Klo menurut lu gak ceroboh ya gpp juga ðŸ˜‚
Mudah2an bisa cepet balik</t>
  </si>
  <si>
    <t>Mau ku uninstall km hah? LARIII</t>
  </si>
  <si>
    <t>@gojekindonesia saya mau pembelian gofood di kfc rest area 57 ko keterangan nya gitu terus cie min knp...  pic.twitter.com/A4LwnYKmZj</t>
  </si>
  <si>
    <t>Sekiranya mohon bantuan minimal bantu doa dan RETWEET tweet ini. Semoga pencuri cepat ditemukan!
@gojekindonesia @gojek24jam @gojektech @gojekin @gojektebet @gojekbandung @DramaGojek @ojekonline @ybrap @danarjon @faizsadad_ @_Wendywalters @awkarin @radenrauf @Young_Lexx</t>
  </si>
  <si>
    <t>Kirain seriusðŸ˜­ ku uninstall juga ni aplikasi :(((</t>
  </si>
  <si>
    <t>Jek, dm ku ra mbok balessss</t>
  </si>
  <si>
    <t>apaan sih nut wkwkwðŸ˜‚</t>
  </si>
  <si>
    <t>Thamrin Sudirman Tanah Abang ðŸ‘‰ Jayapura Beda Rasa ..Pribumi Muslim dipenyekin Timah Panas. Pribumi Papua Timah panas kena stroke @LBH_Jakarta @YLBHI @jokowi @fahiraidris @Metro_TV @KM_ITB @KompasTV @ditmawaugm @mediaindonesia @RadioGeFM @jatengpedia @GNataliePSI @gojekindonesia  https://twitter.com/PurePapua/status/1167023620822130688Â â€¦</t>
  </si>
  <si>
    <t>Hhhmmmmmm......</t>
  </si>
  <si>
    <t>Duaarr memek.. eh gojek  ðŸ˜‚</t>
  </si>
  <si>
    <t>Titip sidik jari, sblm kamu viral
Lg males baca pic.twitter.com/9twpdcnV7l</t>
  </si>
  <si>
    <t>Hiyahiya gece bat bikinnya wkwk</t>
  </si>
  <si>
    <t>Duarrrrr gojekk</t>
  </si>
  <si>
    <t>Iki promo sing ndi broww ? Beli 1 gratis 1 opo kopi ne regane 1 rb an</t>
  </si>
  <si>
    <t>Nyimak..</t>
  </si>
  <si>
    <t>Tentara n Brimob Stress melihat spt iniðŸ‘‰ini negri Papua bukan Thamrin 21 Mei lalu @fahiraidris @SumaUI @Pak_JK @ukm_official @Metro_TV @BEMFTUMY @KompasTV @gojekindonesia @GrabID @GNataliePSI @BEMUndip_ @mediaindonesia @jokowi @BEM_Unsoed @BemUmm @BEMUNAIR_ID @Beritasatu @UINSK https://twitter.com/VeronicaKoman/status/1166974490409984000Â â€¦</t>
  </si>
  <si>
    <t>Duarrrr meme tergc emang adminya</t>
  </si>
  <si>
    <t>Dia memilih untuk menyusuri malam untuk nginep di kosan temen. Sesampainya di depan gerbang kosan, tergeletak mayat-mayat yang dipenuhi darah segar di sekitarnya.
Kemudian, seorang paruh baya menghampirinya sambil berteriak, â€œLARI!!!â€
....</t>
  </si>
  <si>
    <t>Pukul 00:00, setelah dia selesai kerja.
Katanya, cuaca malam itu lagi dingin-dinginnya &amp; jadwal bis terakhir juga udah lewat.
Satpam kantor juga udah ngusir pulang, dan cuma ada 2 pilihan; nekat ngejar bis, atau nginep di kosan temen...</t>
  </si>
  <si>
    <t>[A Thread]
"Labirin Horor Sepulang Lembur"
Cerita ini berasal dari seorang teman mimin yang sering pulang larut malam karena lembur. Kayak anak-anak startup gitu dehh...
Oke, kita mulai ceritanya... pic.twitter.com/vAshcMA65f</t>
  </si>
  <si>
    <t>Kok ogut bacanya berirama yak hmmm,,,</t>
  </si>
  <si>
    <t>wih cok aku durung seminggu rono jam 11 an sek iso ton</t>
  </si>
  <si>
    <t>Tapi iku ono jam e broo, jare kasir e promo e sore aja tapi kok pas bengi sek di on kan promo ne</t>
  </si>
  <si>
    <t>Ini ngapa dah :( @gojekindonesia  pic.twitter.com/Sf9wHFYYEe</t>
  </si>
  <si>
    <t>gak sampek tggl 31 a</t>
  </si>
  <si>
    <t>Udah malem, ka. Hilang nyali walau hanya sekedar menerobos gelap, deretan rimbun pohon dan jajaran rumah tak berpenghuni menuju warung si bapak di tikungan. ðŸ˜‚</t>
  </si>
  <si>
    <t>Menurut kalian, apakah gojek akan berjalan di Malaysia? Apakah akan sukses?</t>
  </si>
  <si>
    <t>Hahaha gak jd deeh klo gtu ðŸ˜, indomie aja neng, the best itu hehe</t>
  </si>
  <si>
    <t>@gojekindonesia halo min waktu tanggal 28 agustus kemarin saya order sociolla dgn payment gopay kok sampai saat ini blm dapet cashbacknya ya?</t>
  </si>
  <si>
    <t>mau kirim doa lewat Gosend-nya @gojekindonesia bisa ga ya?</t>
  </si>
  <si>
    <t>Siapa? Kalo mau bayarin tapi saldo gopay nya kosong juga mah, sama bae, kaa. Haha</t>
  </si>
  <si>
    <t>haloo gojek ?? kok tidak ada tanggapan yaaa ??</t>
  </si>
  <si>
    <t>Cara bertindak Om @jokowi  silahkan wargaming .. keputusan yg tegas ..ini taruhan wibawa Bangsa Pribumi Muslim Indonesia ( pnddk terbanyak ) @yeahmahasiswa @MHSMakasar @gojekindonesia @GrabID @BEMUndip_ @bemkm_ugm @kwarnas @kratonjogja @EM_UBOfficial @BEMUNAIR_ID @Banser_CyberNU https://twitter.com/VeronicaKoman/status/1166957980480241665Â â€¦</t>
  </si>
  <si>
    <t>Tp kayanya ada sih yg mau bayarin, mau di mention gak orangnya? Haha</t>
  </si>
  <si>
    <t>Duuh. Emang kalo jadi calon manten saldo itu pada kosong ya, ka?</t>
  </si>
  <si>
    <t>0 rupiah nang saldo gopaynya ðŸ˜‚ðŸ™ˆ</t>
  </si>
  <si>
    <t>Bayarin ama ka fauz yak</t>
  </si>
  <si>
    <t>@gojekindonesia  : haah jd lo milih dia,ok fix bgt anjieer w ga bisa diginiin :((</t>
  </si>
  <si>
    <t>Apa sih yg gak bisa? Indonesia ðŸ¤£</t>
  </si>
  <si>
    <t>Iso numpak @gojekindonesia Ora</t>
  </si>
  <si>
    <t>Pake voucher gofood yg 15rb tp kok cuma kepotong 13rb ya? 
@gojekindonesia
@gofoodindonesia</t>
  </si>
  <si>
    <t>"Ngapain kamu naik motor berdua2an suami saya?!"
Plot twist, suaminya kang @gojekindonesia ðŸ˜‚</t>
  </si>
  <si>
    <t>Oiyaaaa huu makasih gay ku lupaaðŸ˜­</t>
  </si>
  <si>
    <t>Bumi hanguskan  Bandung lautan api .. imigrasi cari kapal pulang berdesakan info dari Tante gw ..@sumauu @LBH_Jakarta @Pak_JK @Metro_TV @jokowi @KompasTV @Beritasatu @jatengpedia @Ambon_FM @dutafm @unklabgrads @gojekindonesia @GrabID @GNataliePSI @BEMUndip_ @suarapao @e100ss " https://twitter.com/VeronicaKoman/status/1166998011332853761Â â€¦</t>
  </si>
  <si>
    <t>Q malah blm download</t>
  </si>
  <si>
    <t>Sudah DM</t>
  </si>
  <si>
    <t>Pie carae</t>
  </si>
  <si>
    <t>Sudah saya DM ðŸ™ thanks</t>
  </si>
  <si>
    <t>Apakah yg di suspend bukan melakukan order fiktif tidak bisa di berikan ke sempatan Yang ke 2x ????</t>
  </si>
  <si>
    <t>Apa daya nasi dah Jadi bubur ..Intel Melayu biaya gede, pengerahan psk biaya mencekik ðŸ‘‰ompong?? @Pak_JK @fahiraidris @FPKSDPRRI @jatengpedia @gojekindonesia @penkopassus @tni_ad @Metro_TV @KompasTV @Beritasatu @mediaindonesia @Ambon_FM @dutafm @RadioGeFM @e100ss @BEMUI_Adkesma https://twitter.com/Djupria2/status/1167057950118006785Â â€¦</t>
  </si>
  <si>
    <t>Gimana? @gojekindonesia  https://twitter.com/askmenfess/status/1167095994082660352Â â€¦</t>
  </si>
  <si>
    <t>ga mau ikutaaaaan? @gojekindonesia</t>
  </si>
  <si>
    <t>ini kejadian d mana bang, pengin napruk muka mbaknya pk sambel level 1000</t>
  </si>
  <si>
    <t>Hai Fikri, agar dapat kami tindaklanjuti mohon infokan nomor dan email Anda yg terdaftar di Gojek serta Alasan Anda ingin menghapus akun melalui DM ya. Tks^ygb</t>
  </si>
  <si>
    <t>Aku dulu begini pas hpku memorinya mentok fir. Nyebelin bgt emang :(</t>
  </si>
  <si>
    <t>Promo wes ntek mbok dipateni ndek aplikasine cok @kopistudio gawe customer tolong regan ono driver cok ojo karepmu dewe rungokno em nadiem @gojekindonesia</t>
  </si>
  <si>
    <t>@gojekindonesia GOJEK MANA SUARANYA  https://twitter.com/GrabID/status/1165625086042263554Â â€¦</t>
  </si>
  <si>
    <t>Gak jadi go massage gegara gagal top up @gojekindonesia help plis.
Badan udah berasa di hancurkan harapan,,, gak jadi nyobain massage</t>
  </si>
  <si>
    <t>Aku bantu tag aja ya @gojekindonesia</t>
  </si>
  <si>
    <t>@gojekindonesia hi admin, bagaimana cara untuk delete akun gojek? Nomor yg dlu di akun sudah tidak aktif soalnya ðŸ™</t>
  </si>
  <si>
    <t>Gojek is not responding....</t>
  </si>
  <si>
    <t>Ehh rame ga ada yang mau beliin pizza apa? Colek @pizzahut</t>
  </si>
  <si>
    <t>(((Alicia)))ðŸ˜‚ nama samaran.</t>
  </si>
  <si>
    <t>DM ya kakaa - Alicia</t>
  </si>
  <si>
    <t>Terima kasih telah menghubungi gojek  ..
Terkait msalah itu sya ingin beri tahu bahwa itu Derita lu anzzz ðŸ‡«ðŸ‡´</t>
  </si>
  <si>
    <t>Mau ditransfer ke nomer rekening yang mana kak? - Admin @gojekindonesia</t>
  </si>
  <si>
    <t>Estimasi nyampenya jam 20:10, tapi sekarang udah jam 22:17 belum nyampe juga @gojekindonesia sampe kapan harus nunggu lageee~ katanya go send instant~~</t>
  </si>
  <si>
    <t>Check your dm @gopayindonesia @gojekindonesia</t>
  </si>
  <si>
    <t>Inilah gerakan Papua Makin Hot ??  om @jokowi @Pak_JK @Metro_TV @mediaindonesia @Beritasatu @KompasTV @fahiraidris @DPDRI @SuaraPapua @FreeWestPapua @trisakti_ @ukm_official @jatengpedia @RadioGeFM @MIsezSMG @gojekindonesia @BanggaSurabaya @e100ss @BEMUNAIR_ID @Ambon_FM @dutafm https://twitter.com/intanRatuaja12/status/1167079767931154432Â â€¦</t>
  </si>
  <si>
    <t>min, open dm kek pls @gojekindonesia</t>
  </si>
  <si>
    <t>Cekaranflg cuga!</t>
  </si>
  <si>
    <t>Mon maap, promo grabfood buat beli KFC apa ya @gojekindonesia</t>
  </si>
  <si>
    <t>Gojek bos bukan dukun bego</t>
  </si>
  <si>
    <t>iya ada apa mba ?hahha</t>
  </si>
  <si>
    <t>Gak, kau terawang saja sendiri alamatku</t>
  </si>
  <si>
    <t>Gasin mba pake truk</t>
  </si>
  <si>
    <t>min bales kek woi anjir @gojekindonesia</t>
  </si>
  <si>
    <t>udah gak kuaaat wkwkw</t>
  </si>
  <si>
    <t>Hai admin Jhn, appreciate your quick response. Tapi di setting GPS hpku sudah mode akurasi tinggi dari awal, termasuk pd saat screenshot di post atas. Any other advise? Thx</t>
  </si>
  <si>
    <t>Punten @gojekindonesia @McDonalds_ID</t>
  </si>
  <si>
    <t>Eh jgn damai dulu donggg.. Blm baku hantam ini ðŸ˜­ðŸ˜­</t>
  </si>
  <si>
    <t>Sesuai map ya</t>
  </si>
  <si>
    <t>Yaampun.ini tagihan udah bayar tp saldo gak berubah malah kena denda 2000 perhari.pembayaran gak bisa.kalau saya bayar tdk berhasil,kenapa saldo tdk kembali lagi. Di info tdk berhasil baru kemarin.kejadian 1 Agustus.@findayaindo @gojekindonesia @gopayindonesia pic.twitter.com/xPxYpBrOB7</t>
  </si>
  <si>
    <t>Ya. Ok. Baik. Bye.</t>
  </si>
  <si>
    <t>Yawlah 4 milyard itu uang semua apa kertas ulangan aku, Kak?</t>
  </si>
  <si>
    <t>NIMBRUNG DONG BAMBANK @gojekindonesia</t>
  </si>
  <si>
    <t>Udah pernah kirim via email sampe 2x, terus gk ada tindak lanjutnya,</t>
  </si>
  <si>
    <t>@gojekindonesia ðŸ˜</t>
  </si>
  <si>
    <t>Baik, mohon informasikan nomor handphone Anda yg terdaftar, email dan screenshot kendalanya melalui DM ya. Tks^ygb</t>
  </si>
  <si>
    <t>Gojek tuh akalin customer selama ini</t>
  </si>
  <si>
    <t>Hai, terkait prihal prubahan data silakan mengirimkan email ke customerservice@go-jek.com dengan menggunakan alamat email yg terdaftar pada akun Gojek Anda ya. Tks^Ari</t>
  </si>
  <si>
    <t>If it clinches a deal to expand into Indonesia, Amazon would be tapping Southeast Asiaâ€™s most populous market, home to more than 260 million people  https://www.wsj.com/articles/amazon-holds-talks-with-indonesian-ride-hailing-startup-gojek-11566990537Â â€¦ via @WSJ @amazon @newley @JBSteins @JonathanEmont @gojekindonesia</t>
  </si>
  <si>
    <t>Dah gw tawarim 4 miliar malah diketawain.</t>
  </si>
  <si>
    <t>driver not found? ya terus tadi gua chat sama go-send hantu apa gimana? 
youâ€™d better explain this @gojekindonesia  pic.twitter.com/hgz7nK9FiK</t>
  </si>
  <si>
    <t>@gojekindonesia halo gojek. Boleh tolong saya utk order RB-2734912618. Detail masalah akan sy dm ya. Terima kasih</t>
  </si>
  <si>
    <t>Apalagi cs ngakalin order gf titik antar beda jauhhhh, biar ongkos kirim murah, gue komple gak di dengar cs komplen akhirnya di suspensi seminggu 
Sdh merasakan</t>
  </si>
  <si>
    <t>Orderan mental jauh banget</t>
  </si>
  <si>
    <t>Udaah di refresh min tapi masih tetep kayak gitu dan aplikasi gojek nya juga udah coba buat di uninstall trs install lagi juga masih sama aja, gimana lagi yaa??</t>
  </si>
  <si>
    <t>Knp itu Yo</t>
  </si>
  <si>
    <t>Helm baru @gojekindonesia berwarna hitam dan berlogo baru ini rasanya lebih tipis dan kurang kokoh dibanding sebelumnya ya..</t>
  </si>
  <si>
    <t>@gojekindonesia min hari ini saya pake gopay untuk beli kopi , kok gak dapet pot 50% ya? padahal 2 temen saya langsung dapet cashback 50% loh.</t>
  </si>
  <si>
    <t>cc : @gojekindonesia gamau ikutan?</t>
  </si>
  <si>
    <t>Kaget, buka mercari(ãƒ¡ãƒ«ã‚«ãƒª) jepang ada product tidak asing. Mahal lagi helm nya @gojekindonesia  pic.twitter.com/22KoXVetpU</t>
  </si>
  <si>
    <t>Waktu di sekolah ibuun pesen nya????,</t>
  </si>
  <si>
    <t>Min pls anak kost akhir bulan min:'))) @gojekindonesia</t>
  </si>
  <si>
    <t>@gojekindonesia apalagi kalau masuk @gotixindonesia ðŸ˜</t>
  </si>
  <si>
    <t>@PontaID saya tukar poin @gopayindonesia ke ponta g masuk,
Nomor: 085647376259
Cc: @gojekindonesia</t>
  </si>
  <si>
    <t>Lebih pak... Bantu follow up ya</t>
  </si>
  <si>
    <t>Hai, sesuai dengan syarat dan ketentuan yang terdapat di halaman GoPoints, jika dalam 2 (dua) hari PONTA points Anda belum bertambah, kami sarankan Anda untuk konfirmasi ke PONTA di  http://www.ponta.co.id/Â  atau hotline: 1500-509. Tks^Ari</t>
  </si>
  <si>
    <t>((( MAS OPIK KRIBO )))</t>
  </si>
  <si>
    <t>@gojekindonesia Woy balikin duit gw woy kalo nggak masukin duit gw yg udah gw top up in ke gopay, tanggung jawab dan direspon cepat, makasih  pic.twitter.com/0POmHXtUbC</t>
  </si>
  <si>
    <t>@gopayindonesia @gojekindonesia saya tuker poin ke ponta kenapa ga masuk?
Nomor: 085647376259</t>
  </si>
  <si>
    <t>Yang tersinggung sama mulutnya Datuk Taksi Malaysia mana suaranya? 
#UsirGrabDariIndonesia #UninstalGrab
@GojekJekarda @gojekbandung @gojektebet pic.twitter.com/7o7c77IAv1</t>
  </si>
  <si>
    <t>Cc:@gojekindonesia tolong usut segera nmr ini.  pic.twitter.com/8sYzipxslj</t>
  </si>
  <si>
    <t>pelit</t>
  </si>
  <si>
    <t>ririiidigembokk, gabisa baca klo gak difollback :(</t>
  </si>
  <si>
    <t>Dulu banyak kak orderan fiktif kayak gitu..bahkan smpe sekarang pun banyak..malah berkembang lagi dengan modus yg lain...kasian driver yg sudah tua2 ga seberapa paham teknologi jadi agak rawan tertipu...</t>
  </si>
  <si>
    <t>@gojekindonesia selamat malam. Saya tadi melakukan pembayaran menggunakan gopay sebesar 39rb dengan nomor transaksi #c8cc9e. Tapi saya belum mendapatkan cashback yang seharusnya saya mendapatkan cashback sebesar 50%. Mohon bantuannya min.</t>
  </si>
  <si>
    <t>selebjek apanya cyberjek?</t>
  </si>
  <si>
    <t>Harusnya sih paham, hehe. Pasti dia ngeliat tiap hari. Intinya satu, @gojekindonesia kudu benahi sistem terkait pelaporan. Kroscek dulu driver &amp; cust, jangan selalu memihak cust karena sering juga cust-nya yang salah.</t>
  </si>
  <si>
    <t>Pertarungan @GrabID dan @gojekindonesia semakin memanas sodara-sodaraaah! Namanya juga bisnis, ye gak? ðŸ˜ŒðŸ˜œ
#grab #gojek #ojol #goviet #vietnam #indonesia #antingaret #lambeojol pic.twitter.com/XpGO0zRrKb</t>
  </si>
  <si>
    <t>min kok aku upgrade gopay dr tgl 20 sampe skrg blm selesai2 ya gmn tu @gojekindonesia</t>
  </si>
  <si>
    <t>Sama aja kaya di @GrabID gak konfitmasi dulu ke driver kmrin gw kena suspend 3 hari ,komplain makanan gak sampai</t>
  </si>
  <si>
    <t>@GrabID  ngapainðŸ˜‚ di tunggu komentar @gojekindonesia  pic.twitter.com/TcItfyEDv9</t>
  </si>
  <si>
    <t>padahal yo kerjo ng mekdi. emang ga tau weruh ojol ngantrine kek piye?</t>
  </si>
  <si>
    <t>Entah gimana @gojekindonesia ngevaluasi masalah kayak gini. Masa tiap ada kasus, gak kroscek dulu ke driver &amp; ujug2 suspend, nerima aja laporan mentah dari customer. Rasanya, customer diperlakukan bak Tuhan.</t>
  </si>
  <si>
    <t>Hai, untuk menindaklanjuti prihal tersbut, bisa diinfokan nomor order Anda yg terkendala via DM, agar bisa kami proses lebih lanjut ya. Tks^Ari</t>
  </si>
  <si>
    <t>Kalo emang udah laper banget kenapa gak makan dengan beli dagangannya sendiri ya? Wkwkkwwkw.</t>
  </si>
  <si>
    <t>Gak aku aja hari ini dapet driver gojek goblok gak bisa baca maps dan keterangan di alamat, bos aku pun. Kenapa akhir2 ini servis gojek jadi menurun ya? @gojekindonesia  pic.twitter.com/T3atUnhzEm</t>
  </si>
  <si>
    <t>Intinya masih banyak cust tolol dan driver tolol jg bang</t>
  </si>
  <si>
    <t>Kan yg mas selebjek maksud masalah sus sepihak nya tu lho</t>
  </si>
  <si>
    <t>katanya kedua belah pihak udh damai mas opik kribo</t>
  </si>
  <si>
    <t>Soal lama atau gaknya driver nganter makanan, gak sepenuhnya dikendalikan driver karena pelayanan di setiap resto beda-beda, ada yang cepet, ada juga yang lama banget. Di tempat Mbak ini kerja juga gak selalu cepet pelayanannya.
@gojekindonesia ya aneh. Driver selalu salah ðŸ˜…  https://twitter.com/tanya2rl/status/1166973854272458752Â â€¦</t>
  </si>
  <si>
    <t>Semoga viral 50 ribu rt biar didengar sama @gojekindonesia</t>
  </si>
  <si>
    <t>sekut</t>
  </si>
  <si>
    <t>iyade</t>
  </si>
  <si>
    <t>ih galak gimana coba</t>
  </si>
  <si>
    <t>Sama...blm tentu saya bisa begitu....</t>
  </si>
  <si>
    <t>Halo kak @gojekindonesia pesenin ayam dong.
Ga reply, aku pesen lewat @GrabID !</t>
  </si>
  <si>
    <t>Udah damai kok mas</t>
  </si>
  <si>
    <t>Saking laparnya mungkin lupa 2 lagi anda makan sama bungkusnya</t>
  </si>
  <si>
    <t>Abis ini @gojekindonesia ngambek, berasa ga di anggap sama kfc</t>
  </si>
  <si>
    <t>Maunya @gojekindonesia dan @GrabID bikin feature buat mitranya tau kualitas calon penumpang, misalkan kasih tau kalau dia sudah verified (by gopay atau ovo) biar mereka ngerasa nyaman kalau ke daerah daerah sepi.</t>
  </si>
  <si>
    <t>Kelemahan sistem @gojekindonesia yg ga langsung kroscek 2 belah pihak
Ada customer bikin fitnah komen "saya tidak dipickup/makanan tidak sampai",  akun driver langsung suspend
Meski ada fitur banding, tetep butuh waktu proses bukanya. sehari driver off dapur rumahnya ga ngebul  https://twitter.com/tanya2rl/status/1166973854272458752Â â€¦</t>
  </si>
  <si>
    <t>Maaf ya mba numpang.
Min aku abis isi saldo gopay di atm kok ngga masuk2 ya? @gojekindonesia</t>
  </si>
  <si>
    <t>pengen beli ayam kfc tp bingung mau order pake @GrabID atau @gojekindonesia</t>
  </si>
  <si>
    <t>Plot twist:
Berani pegang knalpot krn tadi keluarnya pesen @GrabID @gojekindonesia</t>
  </si>
  <si>
    <t>tarif naik kualitas layanan nya gmn?
ada yg mau bantu jwb?
@gojekindonesia @GrabID</t>
  </si>
  <si>
    <t>Tadi dikabarin diganti 100% dan nasinya utk bapaknya ðŸ˜Š Gak habis pikir ya ada org yg mau meluangkan waktu utk ngerjain org. Dosa dia tuh menghambat rezeki dua org</t>
  </si>
  <si>
    <t>@gojekindonesia selamat malam. Saya tadi melakukan pembayaran menggunakan gopay sebesar 39rb dengan nomor transaksi #c8cc9e. Tapi saya belum mendapatkan cashback yang seharusnya saya mendapatkan cashback sebesar 50%. Mohon bantuannya.</t>
  </si>
  <si>
    <t>Hai, untuk menindaklanjuti prihal tersbut, bisa diinfokan nomor tlp, alamat email yg terdaftar dan alasan Anda ingin menghapus akun via DM. Tks^Ari</t>
  </si>
  <si>
    <t>Hahahahahaha</t>
  </si>
  <si>
    <t>ðŸ‘©ðŸ»: Seberapa #AntiNgaret kamu?
ðŸ§‘ðŸ»: Besok gue kerja masuk jam 7 pagi
ðŸ‘©ðŸ»: Terus?
ðŸ§‘ðŸ»:  Gue order @gojekindonesia nya sekarang</t>
  </si>
  <si>
    <t>Iya emang bisa diganti kak sama pihak gojek,,tp ga semuanya..klo ga salah cuma 50% aja dulu...tp ga tau skrang...klo grab siih 100% diganti...kasian drivernya klo kena order fiktif apalagi yg habisnya lumayan banyak...</t>
  </si>
  <si>
    <t>kalo @gojekindonesia ngga ya?</t>
  </si>
  <si>
    <t>kok galak kak ghullam</t>
  </si>
  <si>
    <t>Saya belanja produk gopay di alfacard dan melakukan pembayaran dengan gopay, tapi cashbacknya gak ada masuk. @alfacartID @alfamart @gojekindonesia @gopayindonesia pic.twitter.com/dGONgit6zW</t>
  </si>
  <si>
    <t>Help min;(( @gojekindonesia</t>
  </si>
  <si>
    <t>Sederhana itu mudah, tp untuk sederhana itu ga mudah.</t>
  </si>
  <si>
    <t>Kalo gua sih pake grab buat pesen makan, gojek buat ngojek, tapi dari kemaren gua dapet vocer dari gojek maksimal potongan 5k terus, jadi kembali ke angkot wkwkwkk @GrabID @gojekindonesia</t>
  </si>
  <si>
    <t>Hai Cahyo, mohon maaf atas ketidaknyamanan Anda. Agar dapat ditindaklanjuti mohon informasikan nomor order dan nomor telepon Anda melalui DM ya. Tks^fzy</t>
  </si>
  <si>
    <t>Tanya ke @shabrinarahma ahli diskon</t>
  </si>
  <si>
    <t>DEAR @gojekindonesia 
I think your admin ga ngerti apa maksud DM saya. When I send DM using bahasa Indonesia, the reply is veeeeeeerrrrrry SLOW. but it's different if it's in ENGLISH. 
WHEN it's in English, your admin doesn't understand the message.</t>
  </si>
  <si>
    <t>Tadi saya order gofood di @gojekindonesia kok ga ada pilihan pembayaran melalui Ovo ya?</t>
  </si>
  <si>
    <t>Ada apa coba dengan @gojekindonesia di lampung ini??  pic.twitter.com/Ls6V2upSDg</t>
  </si>
  <si>
    <t>@Uber ieu moal diajak? Eh geus di kick nya :(</t>
  </si>
  <si>
    <t>Loh bener loh masuk angin kan ikannya kembung.......</t>
  </si>
  <si>
    <t>Waw jauh jga yaa yank diputernya, udh kaya wisata bis bandros</t>
  </si>
  <si>
    <t>@gojekindonesia tolong ditindak lanjuti, saya pesen makanan sudah menunggu kurg lebih 30 menit ttp driver juga tidak sampai2 di RESTORAN dan malah MENJAUH dr titik restoran ,Saya coba chat 3x dan tlp tidak ada respon dr driver juga. saya diamkan saja orde</t>
  </si>
  <si>
    <t>@gojekindonesia ini kenapa yah susah amat nyari driver, udah 10 menitan gini terus.  pic.twitter.com/UvfxybZtY5</t>
  </si>
  <si>
    <t>2in</t>
  </si>
  <si>
    <t>Lebih mulia dr  so sok ngustad ahlinya ahli pakarnya pakar rudal</t>
  </si>
  <si>
    <t>Mohon maaf atas ketidaknyamanan Anda. Perihal keluhan Anda akan kami tindakalnjuti dan sebagai evaluasi untuk peningkatan pelayanan ke depannya ya. Tks^fzy</t>
  </si>
  <si>
    <t>@GrabID teach some manners to your drivers, will you? He did not want to cancel.
I am going home with @gojekindonesia because of this.  pic.twitter.com/7aZSWxHPvT</t>
  </si>
  <si>
    <t>Iye di kasih kopi, kopi sudah mendarah daging</t>
  </si>
  <si>
    <t>Sudah di pick up..
10km bikin driver mager tampaknya.
RB-2735298482</t>
  </si>
  <si>
    <t>Hai Nana, silakan sampaikan melalui DM ya. Tks^fzy</t>
  </si>
  <si>
    <t>Sama. Aku pake ovo waktu goride juga gabisa @gojekindonesia</t>
  </si>
  <si>
    <t>Hai, mohon maaf atas ketidaknyamanan Anda. Silakan follow dan DM kami agar kami dapat menindaklanjuti keluhan Anda. Informasikan pula apakah pesanan Anda sudah Anda terima? Tks^Jhn</t>
  </si>
  <si>
    <t>Hai, kami informasikan pemberian rating hanya dapat dilakukan satu kali setelah order dan untuk rating yang sudah diberikan tidak dapat diubah ya. Tks^fzy</t>
  </si>
  <si>
    <t>Cancel Terooos
@gojekindonesia  pic.twitter.com/1kRMTn6efE</t>
  </si>
  <si>
    <t>@gojekindonesia ini ngajarin drivernya chat pake â€œP P P Pâ€ gitu apa? Emang P itu artinya apa dan buat chat ke siapa?</t>
  </si>
  <si>
    <t>@gojekindonesia Saya udah daftar gojek lewat online , udah 3 bulan lebih belum ada panggilan ya? , dokumen lengkap</t>
  </si>
  <si>
    <t>Boikot transpirtasi yg dari Malaysia?</t>
  </si>
  <si>
    <t>@gojekindonesia unsuspend my account cowardsðŸ¤¥ðŸ¤¥ðŸ¤¥ðŸ¤¥</t>
  </si>
  <si>
    <t>Hai, mohon maaf atas ketidaknyamanannya. Bisa diinformasikan nomor order yang terkendala via DM? agar dapat kami proses lebih lanjut. Tks^Jhn</t>
  </si>
  <si>
    <t>skrng mau nanya
PRESIDEN 
kita mana negara di hina negara miskin
gojek di hina Yo lah bisa di maklumi ni negara cuyyyyy</t>
  </si>
  <si>
    <t>sumpah kenapa @gojekindonesia parah bgt sih. gue udah 5x cancel orderan karna selalu nyangkut sama driver yg jauh bgt sampe 5km jauhnya, tp saldo gopay gue kepotong terus.</t>
  </si>
  <si>
    <t>Hayu ngariung mang @gojekindonesia</t>
  </si>
  <si>
    <t>@gojekindonesia sy isi pulsa kok belum masuk ya dari siang, Order ID - GPL-07cc7163f52980</t>
  </si>
  <si>
    <t>Hai, pastikan internet Anda stabil ya. Apabila belum berhasil silakan mencoba melakukan force close pada aplikasi Gojek Anda dengan cara hapus file sementara (clear cache) yang tersimpan di memori internal, kemudian buka kembali aplikasi Gojek Anda ya. Tks^Jhn</t>
  </si>
  <si>
    <t>Sama-sama
Dari perwakilan grab jogja</t>
  </si>
  <si>
    <t>Aplikasinya yang bug bukan pesenannya</t>
  </si>
  <si>
    <t>Hai, untuk lebih lanjut silakan mengirimkan email beserta data Anda ke customerservice@go-jek.com dengan menggunakan alamat Email yg terdaftar pada akun Gojek Anda ya. Terima kasih ^fzy</t>
  </si>
  <si>
    <t>@gojekindonesia mau tanya. Kenapa ya kalo order goride di jam pulang kerja (17.30-18.00) itu lama dan kalo dapet, drivernya jauh? kasian kan drivernya.</t>
  </si>
  <si>
    <t>anak IT sabeb</t>
  </si>
  <si>
    <t>Hai, apabila Anda mengalami kendala untuk layanan GoSend via Shopee silakan Anda melakukan konfirmasi ke pihak Shopee terlebih dahulu di (021) 39500300 atau support@shopee.co.id agar dapat kami proses lebih lanjut. Tks^Jhn</t>
  </si>
  <si>
    <t>@gojekindonesia dear admin GI udh 2 hari ini orderan masuk seperti biasa tapi kenapa point blm msk ya?  pic.twitter.com/MLHagYhXTC</t>
  </si>
  <si>
    <t>Bisa minta tolong gak min remove gofood saya yg lalu?? Yg terdaftar dgn nomor saya. Soalnya mau bikin baru lagi. Mksh</t>
  </si>
  <si>
    <t>Tapi @GrabID perhatian nyuruh makan</t>
  </si>
  <si>
    <t>Saya mohon pihak @gojekindonesia dapat membantu saya mengubah email dan nomor hp pada akun Gojek saya. Terima kasihðŸ™</t>
  </si>
  <si>
    <t>Hai, Mohon maaf atas kendalanya. Dapat kami informasikan bahwa rute perjalanan yang tercantum pada aplikasi Gojek mengacu pada Google Maps. Silakan melakukan pengaturan pada GPS Anda menggunakan mode akurasi tinggi ya. Tks^Jhn</t>
  </si>
  <si>
    <t>Entah gw doang apa gmn tapi kenapa ya rute nya suka diputerin jd jauh bgt padahal bisa lurus (see red line), ini kondisi normal, gada macet/accident ujuk2 jarak jd 10km yg sbnrnya hanya 3,5km.
Pls advise??? @gojekindonesia  pic.twitter.com/X76i5QucSn</t>
  </si>
  <si>
    <t>@gojekindonesia @myXLCare ini knp ya ? udh dari pagi gbs login trs.. gadikirim code nya halo ? pic.twitter.com/sTT4A9z6Zs</t>
  </si>
  <si>
    <t>Mungkin minta tolong bantuan retweetnya min, agar yang juga makin hati2</t>
  </si>
  <si>
    <t>Posisi gps sdh di posisi dmn saya berdiri &amp; jarak 5-10 byk driver standby.</t>
  </si>
  <si>
    <t>Kecacatan sistem @gojekindonesia ga sinkron gps ama komentnya
Maknya lagi pada marak di DM uang @gopay dan ovo minta di balikin dengan embel embel.makanan/orang/ride ga sampe 
Khusus @grabid JUGA
@kejO_Online w kalo kritik ama aplikator emang pedes karena banyak mafianya https://twitter.com/tanya2rl/status/1166973854272458752Â â€¦</t>
  </si>
  <si>
    <t>Hai, kami mohon maaf atas kendala yg Anda alami, terkait prihal tersbut silakan mematikan fitur GPS di ponsel Anda kemudian menyalakannya kembali ya. Tks^Ari</t>
  </si>
  <si>
    <t>@gojekindonesia ppu skrg udh jadi ibu kota nih, gak mau hadirkan gojek disini? banyak jiwa jiwa mageran disini. karna perantauan pak :")</t>
  </si>
  <si>
    <t>ðŸ¤”</t>
  </si>
  <si>
    <t>ðŸ˜</t>
  </si>
  <si>
    <t>NIK KTP tanpa OTP pun ga bisa masuk.</t>
  </si>
  <si>
    <t>Tadi pesen GoFood dan makanan ga lengkap. Terus saya ngasih bintang 4 dan komen "pak makanan saya ketinggalan 1". Terus beberapa jam kemudian gojeknya nelfon katanya beliau di telfon restonya, makanannya ketinggalan 1. Itu nanti kenapa2 ga min @gojekindonesia ?</t>
  </si>
  <si>
    <t>Mereka sekarang gak minta OTP lagi bang, tapi NIK KTP.</t>
  </si>
  <si>
    <t>Kantor @gojekindonesia  juga kidi menghargai</t>
  </si>
  <si>
    <t xml:space="preserve">@gojekindonesia apakah benar ini nomor dari cs-nya gojek? Tentu bukan pastinya, dia menanyakan data tentang akun gojek saya memastikan nomor yg saya pakai diakun padahal belum pernah topup &amp; saldo 0, untuk apa dia mau nipu saya? Karna saya bete dipanggil </t>
  </si>
  <si>
    <t>Bales dm dong kak,urgentðŸ˜­ðŸ˜­ðŸ˜­ @gojekindonesia</t>
  </si>
  <si>
    <t>@gojekindonesia min td sy udah topup tp belum verifikasi akun gopaynya. Saldonya gabakal masuk ya? :(</t>
  </si>
  <si>
    <t>Mas nya kurangg bisa membangun suasana sihh</t>
  </si>
  <si>
    <t>Menolong sesama anak Bangsa.
Gak perlu nanya :
~ Apa agamamu
~ Siapa Tuhanmu
~ Dimana Kiblatmu
Karena kita bukan malaikat..
Kita hanya makhluk ciptaan - NYA.
Sama.</t>
  </si>
  <si>
    <t>Ini foto nomernya, hati2 aja ya. Dan ingat pihak GOJEK pun bilang jangan pernah kasih tau kode verifikasi yg masuk ke hp mu bahkan orang yang ngaku dari pihak gojek. Karena kalo kamu kasih mereka bsa login ke akunmu.
Mohon bantuannya @gojekindonesia  pic.twitter.com/yKFITZoa56</t>
  </si>
  <si>
    <t>Kudu di riungkeun sakalian @gojekindonesia jeng @GrabID</t>
  </si>
  <si>
    <t>Kayak aku waktu dulu ðŸ˜Š</t>
  </si>
  <si>
    <t>Si @ustadtengkuzul bukan manusia tapi setan yg berjubah.</t>
  </si>
  <si>
    <t>Ndak tau gua juga</t>
  </si>
  <si>
    <t>Siapa itu an??</t>
  </si>
  <si>
    <t>Hai Listianaari, untuk lebih lanjut silakan sampaikan keluhan Anda melalui email ke driversupport@go-jek.com dan mohon menungu konfirmasinya ya. Tks^fzy</t>
  </si>
  <si>
    <t>Emangnya anda pikir gojek tuh punya siapa?ðŸ¤£ðŸ¤£ðŸ¤£...cari berita dengan kakimu, nilai dengan matamu,tutup kupingmu agar terhindar dr hoaxðŸ¤£ðŸ¤£</t>
  </si>
  <si>
    <t>Sent to your dm. 
Thanks, yni.</t>
  </si>
  <si>
    <t>Hai, agar dapat kami melakukan pengecekan lebih lanjut, bisa diinfokan nomor tlp Anda dan alamat email yg terdaftar via DM. Tks^Ari</t>
  </si>
  <si>
    <t>@gojekindonesia min, kenapa ya akun gojek driver sy jd sepi order begini ? padahal biasanya normal2 saja. udah dibuat muter2, nyari spot2 rame tp ttp tidak dapat orderan. apakah ada ulasan yg kurang baik dr customer terhadap sy ?</t>
  </si>
  <si>
    <t>Hi Ara, could you inform the order number through DM? Thanks^yni</t>
  </si>
  <si>
    <t>@gojekindonesia ini kenapa sihhh aaaaaaaa  pic.twitter.com/0ikZq94DBD</t>
  </si>
  <si>
    <t>Kita reply2an kan otomatis masuk notificatione markonah</t>
  </si>
  <si>
    <t xml:space="preserve"> http://beritatrans.com/2019/08/29/2-september-2019-penerapan-tarif-ojol-baru-berlaku-di-seluruh-indonesia/Â â€¦ @kemenhub151 @hubdat151 @GrabID @gojekindonesia</t>
  </si>
  <si>
    <t>ehhhhh engga ini pura2nya doang wkwkwkwkw belom menjaga hati siapa2 nih â˜¹ï¸</t>
  </si>
  <si>
    <t>Teorinya sih gitu, merchant bareng driver yg lapor barengan kan.
Emang gembel tuh yg fiktifÂ² gtu, harusnya suspend aja. Kecuali kalo gojek tkt kalah sama pesaing jadi tkt matiin akun customer.</t>
  </si>
  <si>
    <t>Sudah dapat kok pak.</t>
  </si>
  <si>
    <t>Dari tadi mention @gojekindonesia belum ada respon kalo udh gini harusnya bisa disuspend kan akun sifiktif ini?</t>
  </si>
  <si>
    <t>DEAR @gojekindonesia 
why do I always get a driver that is very far from the packet pickup?</t>
  </si>
  <si>
    <t>@gojekindonesia kemarin saya order gojek dengan no GK-212808470, di kirim dengan gosend sameday, paket belom saya terima tapi status sudah di klik di kirim oleh driver. Tlg di bantu, thank you</t>
  </si>
  <si>
    <t>Kalo ada oknum malasyia kritik.soal pembangunan dan transportasi biarin aja biar sebgai pemecut pemerintah perbaikin blueprint nya
Jangan close minded</t>
  </si>
  <si>
    <t>Baca forum minimal skyscrapercity viar ada gambaran penanganan indonesia vs malasyia di jaman kemerdekaan sampe skrng
Di indonesia angkot id vs angkot my level nya beda
Ini angkoy my pic.twitter.com/6AZQSC50yf</t>
  </si>
  <si>
    <t>Ini bukti yang gagak. Udah gw email jg ke admin bangsat nikolas bima ya kalo ga namanya. Balas tetap suruh ngerekam pembicaraan ke xl dulu. Sarap pic.twitter.com/V0Y5SNSyl6</t>
  </si>
  <si>
    <t>maap ga terima bentuk perhatian macam gt. ada hati yang saya jaga.</t>
  </si>
  <si>
    <t>Mulutnya minta disumpel sandal ðŸ‘¡ ðŸ‘¡ðŸ˜</t>
  </si>
  <si>
    <t>Enak aja malah suruh telp ke xl sendiri trs ngerekam dan kirim bukti rekaman pembicaraan ke dia. Bangsat</t>
  </si>
  <si>
    <t>Di halte MRT dukuh atas.. pas banget komplain langsung ada. Tapi lumayan 40 menit terbuang. Semoga ke depan waktu keberangkatannya jelas. ðŸ˜‚</t>
  </si>
  <si>
    <t>Gw transaksi kuota xtra combo
No hp yg sama.
Order id 152393314
Sn 170845201908279732140000020000
Sukses masuk
Order id 151960800
Sn 90826000021011
KAGAK MASUK yg ini payfazz ga tanggung jawab</t>
  </si>
  <si>
    <t>Emang beneÅ• kritiknya pedes kok soal tata ruang n jalan dan transportasi
Harusnya emang kite yang geleng geleng kepala</t>
  </si>
  <si>
    <t>Mohon maaf atas ketidaknyamanannya, mohon info menunggu di halte mana dan tujuan kemana? Terima kasih~RSN</t>
  </si>
  <si>
    <t>W dua duanya</t>
  </si>
  <si>
    <t>@gojekindonesia ?</t>
  </si>
  <si>
    <t>Dapet penumpang gocar @gojekindonesia dr sekolah daerah cikeas, bilangnya pengajar. Minta mampir" gw karenina, gw tungguin sabar. Pas udah sampe tujuan hanya bilang "Udah pake gopay ya".. gak bisa tambahin ucapan terimakasih gitu ?</t>
  </si>
  <si>
    <t>jek @gojekindonesia kalo saya udah nuker point gopay dengan point Ponta, tapi point Ponta nya ga masuk juga ke akun saya, nanya nya kemana nih kak? @PontaID</t>
  </si>
  <si>
    <t>oke kak. berarti itu beneran penipuan kan?</t>
  </si>
  <si>
    <t>@gojekindonesia halo, tadi saya dapet wa sama telfon terkait menang 2 juta. ini bukan dari pihak gojek asli kan kak?  pic.twitter.com/9WaRJIMLxV</t>
  </si>
  <si>
    <t>Hak konsumen menilai, hak driver protes karena komplain tidak sesuai, harus ada sistem yg lebih baik agar tidak mentah-mentah seperti ini @gojekindonesia  https://twitter.com/tanya2rl/status/1166973854272458752Â â€¦</t>
  </si>
  <si>
    <t>sudah saya dm, tolong ditindaklanjuti ya jgn cuma didiemin aja dm nya</t>
  </si>
  <si>
    <t>Hai, kami informasikan pemesanan pada layanan GoBox hanya dapat dilakukan di hari yang sama. Agar dapat ditindaklanjuti mohon informasikan nomor ordernya via DM ya. Tks^fzy</t>
  </si>
  <si>
    <t>Halo @gojekindonesia, saya update ke versi apps trbaru, malah jdi tidak bisa memesan goride, gocar, dan gosend ya. Begini gambarnya. Mohon dibantu..  pic.twitter.com/mvQam8MfzN</t>
  </si>
  <si>
    <t>Iya deh ih bingung kan. Kemana lari nya 4ribu itu.</t>
  </si>
  <si>
    <t>:(</t>
  </si>
  <si>
    <t>Agak tdk fair!! 
Chalenge @gojekindonesia 
Hanya ut 1000 org pertama
Dan CS/ customer sm skali tdk tau brp sisa kuota.  pic.twitter.com/KR36CyDhQ4</t>
  </si>
  <si>
    <t>Itu akibat kalau politisi kita tidak menghargai bangsanya, jadi dasar pengusaha malaysia menghina pic.twitter.com/5Uq8g855kc</t>
  </si>
  <si>
    <t>Hai, agar dapat kami melakukan pengecekan lebih lanjut, bisa diinfokan nomor order pemesanan Anda via DM. Tks^Ari</t>
  </si>
  <si>
    <t>Hai, mohon maaf atas ketidaknyamanan Anda. Agar dapat ditindaklanjuti mohon informasikan nomor telepon Anda yang terdaftar dan screenshot voucher yang Anda gunakan melalui DM ya. Tks^fzy</t>
  </si>
  <si>
    <t>Itu nomornya udah saya cantumkan, kali aja ada yg berniat menindak, bukan dibiarkan aja, bela diri itu memang olah raga asli Indonesia ternyata</t>
  </si>
  <si>
    <t>bisa dijelasin gak ya @gojekindonesia 
kan pakai vouchernya potongan 8000 tapi yang terpotong cuma 5.500?? dan itu harga promo 12.500 kok pas di estimasinya masih harga sebelum promo?? gimana nih??  pic.twitter.com/ScknAnyz2k</t>
  </si>
  <si>
    <t>Order fiktif mba gara gara dia aku harus ikutan ngurus ke @gojekindonesia krn pak drivernya takut dapet suspend 
Kronologinya dia pesen dan dichat ga dibales di wa ceklis kaya gitu aja  dan alamat orderannya palsu ternyata</t>
  </si>
  <si>
    <t>temen gue bisa beli ini 2x kok gue cuma bisa 1x sih. totalnya dia dapet 32 voucher :(((( @gojekindonesia  pic.twitter.com/1ajVoXnjb0</t>
  </si>
  <si>
    <t>Hai, perihal tersebut silakan informasikan nomor telepon dan e-mail Anda yang terdaftar via DM ya. Tks^Jhn</t>
  </si>
  <si>
    <t>Hai, mohon maaf atas ketidaknyamanan Anda. Silakan follow dan DM kami agar kami dapat menindaklanjuti keluhan Anda. Tks^Jhn</t>
  </si>
  <si>
    <t>Hai, agar dapat kami melakukan pengecekan lebih lanjut, mohon kirimkan screenshot akun profile gmail Anda via DM ya. Tks^Ari</t>
  </si>
  <si>
    <t>indikator nya bagaimana ya? padahal saya termasuk sering menggunakan gojek. ya saya merasa cukup dirugikan aja dengan fee nya setelah mengetahui bahwa teman saya tidak dikenakan fee</t>
  </si>
  <si>
    <t>@gojekindonesia usul min biaya topup 1000 diapus dong wkwk</t>
  </si>
  <si>
    <t>Hai, silakan informasikan kendala Anda secara detail ya. Tks^Jhn</t>
  </si>
  <si>
    <t>make hp china makannya wkwkwk jgn iphone... sulaaapp pic.twitter.com/xifnNqZaza</t>
  </si>
  <si>
    <t>@gojekindonesia menaikan pendapatan pengemudi? 
Kontol berjembot ðŸ˜‚
#solo pic.twitter.com/vQb2zxeXu1</t>
  </si>
  <si>
    <t>Hai, agar dapat kami melakukan pengecekan lebih lanjut, bisa diinfokan nomor tlp Anda dan serta screenshot kterangan saat order menggunakan voucher via DM. Tks^Ari</t>
  </si>
  <si>
    <t>Hai kak, kami dari Findaya partner Gojek yang menangani PayLater. Untuk menggunakan fitur PayLater, terdapat biaya bulanan sesuai dengan nominal yang tertera pada halaman PayLater kakak dan hanya ditagihkan jika melakukan paling sedikit satu transaksi pada bulan tersebut. Tks^ran</t>
  </si>
  <si>
    <t>Hai @gojekindonesia, email saya digunakan orang lain untuk mendaftar akun gojek. Saya mendapatkan notifikasi untuk verifikasi email padahal saya tidak membuat akun gojek dengan email yang dimaksud. Mohon bantuannya. khaerulikhwan@gmail.com</t>
  </si>
  <si>
    <t>Ini gimana ya kok bisa terblokir @gojekindonesia  pic.twitter.com/KXsLuHqnVF</t>
  </si>
  <si>
    <t>Hai kak, kami dari Findaya partner Gojek yang menangani PayLater. Kami informasikan bahwa tanggal jatuh tempo pembayaran PayLater adalah setiap akhir bulan. Apabila kakak menggunakan PayLater pada tanggal 24 Agustus 2019 maka jatuh tempo pada akhir bulan Agustus ya. Tks^ran</t>
  </si>
  <si>
    <t>Udh kyk gni tmpang kmi pak...apa nyanyi yg bisa menghibur pikiran kami pak..kecewaan yg sgt dlm yg sgt kmi rasakan pak..â˜¹ pic.twitter.com/JlvUp59I6q</t>
  </si>
  <si>
    <t>Tolong direspon kenapa tidak ada kejelasan ? @gojekindonesia</t>
  </si>
  <si>
    <t>ajig benerrr kudu meuli iphone kitu jek</t>
  </si>
  <si>
    <t>Wkwkwk lah makin ngakak, coba ca lu inget2 pernah naro hati ga sama dia</t>
  </si>
  <si>
    <t>kode verifikasinya udah tersebar online gimana dongðŸ˜‚</t>
  </si>
  <si>
    <t>Ya saya ga bego2 amat ngasih kode, cuma keganggu aja</t>
  </si>
  <si>
    <t>Hai kak Hanun, kami dari Findaya partner Gojek yang menangani PayLater. Kami informasikan biaya bulanan PayLater untuk setiapâ€‹â€‹ pengguna terpilih diberikan berbeda-beda tergantung dari interaksi dengan aplikasi Gojek dan juga pemakaian aplikasi Gojek kakak ya. Tks^ran</t>
  </si>
  <si>
    <t>Gojek is spilling the tea @gojekindonesia  pic.twitter.com/IRy5h4TQIh</t>
  </si>
  <si>
    <t>Biasanya bapak pembimbing itu paham atau tidak selalu jawab OK ðŸ˜‚</t>
  </si>
  <si>
    <t>BELIAU HANYA BELUM PAHAM SAJA</t>
  </si>
  <si>
    <t>Bapak Pembimbing itu disuntik saja dok. Bikin kesal sajaðŸ˜</t>
  </si>
  <si>
    <t>BINTANG 5 DAN BINTANG 1, BUKAN BINTANG 5 DITAMBAH BINTANG 1. DI APLIKASINYA @GOJEKINDONESIA GAK ADA BINTANG 6.</t>
  </si>
  <si>
    <t>Hahahaa klo cman laporan centang sih iya</t>
  </si>
  <si>
    <t>Dear @gojekindonesia atas driver dgn plat no tersebut mohon di didik cara berkendara serta sikapnya. #supportgojek #gojeklebihbaikdariopang pic.twitter.com/BZU6QZzZFq</t>
  </si>
  <si>
    <t>@gojekindonesia min, email saya kan sudah terdaftar digojek sementara nomer hp belum terdaftar itu gimana ya cara loginnya ?</t>
  </si>
  <si>
    <t>@gojekindonesia APAKAH MENJADI SEBUAH KEWAJIBAN ?? UNTUK MEMBOLEHKAN DRIVER UNTUK MEMBAYAR GOFOOD DENGAN SALDO GOPAY SANG DRIVER ??</t>
  </si>
  <si>
    <t>Pake voucher gofood yg 15rb tp kok cuma kepotong 13rb ya? @gojekindonesia @gofoodindonesia</t>
  </si>
  <si>
    <t>hmmmm...
berarti laporan dari driver nggak berlaku kalau hanya dari 1 driver ðŸ¤”
minimal 4 driver ya, sprtnya
buang2 waktu pisan ya buat laporan2 ofik tuh ðŸ˜ª</t>
  </si>
  <si>
    <t>@gojekindonesia d sruh DM masalah gojek .. giliran d DM dari semalam gak d buka2 .. padahal butuh bgt aplikasi go shop untuk kerja ..</t>
  </si>
  <si>
    <t>Minggu Depan warga Papua akan Demo Besar besaran dg pakaian perang Pake koteka tombak dan panah serta bom molotov .. Tanda Perang dimulai @SuaraPapua @FreeWestPapua @gojekindonesia @GrabID @SupirPete2 @AIS_MLG @AIS_WSB @AIS_PWT @AIS_PAS @AIS_PBL @acaraMLG @madiungooners @AIS_KED https://twitter.com/rhokilpatrick/status/1165566461680599041Â â€¦</t>
  </si>
  <si>
    <t>Kalo saya sih kemarin sempat nyoba yg pertama cman centang orderan fiktif tapi itu 4x centang baru disuspend, yg kedua langsung by email cman itu ngga tau apakah langsung si suspend apa ngga soalnya nyobanya siang trus malamnya baru sempat nyoba lagi udah ke suspend</t>
  </si>
  <si>
    <t>gw kudu bikin sendiri percobaan, ntar kalau ada no baru mau coba2 ðŸ˜‚
itu laporan nya via apps, atau telp ke kantor?</t>
  </si>
  <si>
    <t>#shamsubahrin #bigbluetaxi laporan darimana kenthung, tolong jelasin,jangan bohong dan bikin hoax baru #malaysia #gojek @gojekindonesia
 https://inet.detik.com/cyberlife/d-4685429/seputar-big-blue-taxi-yang-bosnya-sebut-indonesia-miskinÂ â€¦</t>
  </si>
  <si>
    <t>Silakan lampirkan screenshot kendalanya melalui DM ya. Terima kasih^yni</t>
  </si>
  <si>
    <t>Oalah yg itu yaaa</t>
  </si>
  <si>
    <t>Mengirim ssnya lewat mana pak?</t>
  </si>
  <si>
    <t>@gojekindonesia Pak, kok bayar jne infonya dapet cashback, tapi sampe sekarang dari tanggal 14 agustus gak dapet juga</t>
  </si>
  <si>
    <t>Min Udah daftar online gk pernah di SMS balik, dr pada beli akun SMS balik di min ( SMS suruh ke kantor acc akun )  ðŸ˜„</t>
  </si>
  <si>
    <t>@gojekindonesia bagaimana cara mengaktifkan akun gojek yg terblokir mohon bantuannya ? Terimakasih</t>
  </si>
  <si>
    <t>Kenapa ya @gojekindonesia &amp; @GrabID beli lahan di sekitaran stasiun atau halte buat para driver nunggu customer. Kan jadi macet jalanan &amp; gak teratur ðŸ˜ŒðŸ˜ŒðŸ˜Œ</t>
  </si>
  <si>
    <t>Hai, perihal tersebut silakan informasikan nomor telepon dan e-mail Anda yang terdaftar via DM ya agar dpt kami bantu. Tks^Jhn</t>
  </si>
  <si>
    <t>Hai, bisa di informasikan melalui DM, apakah Anda sudah memberikan kode OTP kepada pihak tersebut? Terima kasih^yni</t>
  </si>
  <si>
    <t>ðŸ¤” @JeffBezos @gojekindonesia
 https://www.bloomberg.com/news/articles/2019-08-28/amazon-is-said-to-be-in-talks-to-invest-in-indonesia-s-gojekÂ â€¦</t>
  </si>
  <si>
    <t>Krn kejadian ini berulang2 (dan di suatu tempat psti ad org lain yg jg ngalamin) jd males order yg jauh2, dg kata lain voucher gofood @gojekindonesia ini percuma alias gk guna, gk kepake! ðŸ™„</t>
  </si>
  <si>
    <t>Jangankan yg jaraknya &gt;5km, yg &lt;1km aja sering bgt abang gojeknya minta dicancel, alasannya kejauhan lah, macet lah, pdhl selalu gw bilang gk masalah klo harus nunggu agak lama, tp ujung2nya stlh gw ikhlas nunggu malah dicancel ðŸ˜¢
#gofood @gojekindonesia</t>
  </si>
  <si>
    <t>Yg bikin harfa naik sebenernya dr peraturan pemerintah, bukan kebijakan grab/gojek</t>
  </si>
  <si>
    <t>Halo @kemkominfo @gojekindonesia apakah segitu ugal2an kah penyalahgunaan data akibat registrasi? Saya pake Pascabayar dan masih aja ditelpon nmr ini ngaku org Gojek dan menang undian. Dan kok bisa orang coba login dari akun gojek saya. CC: @alvinlie21 pic.twitter.com/kQoXN8b1QT</t>
  </si>
  <si>
    <t>@gojekindonesia halo, mau tanya untuk layanan paylater apa memang setiap akun berbeda ya? karena akun saya ada fee 25rb tapi akun teman saya tidak ada fee nya padahal dari jumlah pemakaian bs dibilang sama</t>
  </si>
  <si>
    <t>sediiih :(</t>
  </si>
  <si>
    <t>Dia nawarin hadiah ke rek bank atau gopay. Saya minta gopay, abis itu dimatiin telp sama dia</t>
  </si>
  <si>
    <t>Hai, silakan informasikan screenshoot kendalanya ya. Tks^jhn</t>
  </si>
  <si>
    <t>@gojekindonesia min misi yg terakhir itu apa gw udah pake buat pulsa dan goofod  pic.twitter.com/9YtQae37wl</t>
  </si>
  <si>
    <t xml:space="preserve"> https://twitter.com/tanya2rl/status/1166973854272458752?s=19Â â€¦</t>
  </si>
  <si>
    <t>wowww</t>
  </si>
  <si>
    <t>Betul</t>
  </si>
  <si>
    <t>ðŸ‘</t>
  </si>
  <si>
    <t>Hai kak, kami dari Findaya partner Gojek yang menangani PyLater. Apabila kakak tidak ingin menggunakan PayLater sebagai metode pembayaran, kakak dapat mengganti secara manual metode pembayarannya menjadi GoPay atau tunai pada saat melakukan pemesanan ya. Tks^ran</t>
  </si>
  <si>
    <t>Tetapi di setiap perjalanan juga butuh usaha yang harus dibayar.
Mari gunakan Gopay untuk memudahkan setiap perjalananmu.
Saya Dios siap mendukung ekspansi gojek di pasar internasional. #gojekinaja @gojekindonesia</t>
  </si>
  <si>
    <t>Gomana nih @gojekindonesia</t>
  </si>
  <si>
    <t>Hai, harap waspada terhadap tindak penipuan yang mengatasnamakan Gojek, pastikan Anda tdk memberikan kode verifikasi kepada siapapun yang meminta, info selengkapnya silakan klik link  https://www.go-jek.com/blog/jaga-kerahasiaan-kode-verifikasi-go-jekmu/Â â€¦. Tks^Jhn</t>
  </si>
  <si>
    <t>Hai Millati, agar dapat kami bantu cek mohon infokan no hp dan email yg terdaftar melalui DM ya. Tks^feb</t>
  </si>
  <si>
    <t>Astagaaaa kan kalo makanan nunggu lama pasti driver nya pun juga konfirm kan mb? Kenapa sih harus laporan makanan gak sampek??? Terus gini ini tolong lah @gojekindonesia jangan main suspend alasan sepihak ajaa</t>
  </si>
  <si>
    <t>Lapo seh â˜¹ï¸</t>
  </si>
  <si>
    <t>Sekalian aja @gojekindonesia kasih abgnya buka pabrik boba</t>
  </si>
  <si>
    <t>Klo sudah terlanjur memberikan kode, dampak buruknya apa min?</t>
  </si>
  <si>
    <t>Halo, perihal pengajuan refund transaksi online, kami sarankan utk melakukan konfirmasi terlebih dahulu ya pada pihak merchant terkait. Terima kasih. -SM</t>
  </si>
  <si>
    <t xml:space="preserve">@gojekindonesia mohon bantuannya untuk menegur mitra anda ini (tidak perlu sampai disuspend cukup bantu tegur saja agar tidak diulang lagi). Merokok sambil mengemudikan motor, abu rokoknya dibuang sembarangan kena mata saya yang kebetulan di belakangnya. </t>
  </si>
  <si>
    <t xml:space="preserve"> pic.twitter.com/9wTrgSBS3h</t>
  </si>
  <si>
    <t>Hai Emilia, bisa di informasikan nomor laporannya melalui DM? Terima kasih^Yni</t>
  </si>
  <si>
    <t>@gojekindonesia kenapa saya cuma dpt cashback 20%? pdhl tmpt saya makan promo payday 50%  pic.twitter.com/pvLL8USnd6</t>
  </si>
  <si>
    <t>Hai, untuk dapat kami proses lebih lanjut, silakan informasikan nomor telepon, e-mail terdaftar, tipe handphone, versi iOS/OS, dan screenshoot kendalanya via DM ya. Tks^Jhn</t>
  </si>
  <si>
    <t>Hai Bara, maaf atas kendala tersebut, agar dapat kami bantu cek mohon infokan no hp dan email yg terdaftar melalui DM ya. Tks^feb</t>
  </si>
  <si>
    <t>Cek DM saya min</t>
  </si>
  <si>
    <t>Depan belok kiri ya, bang.. @gojekindonesia @GrabID pic.twitter.com/hHuIjeNMGr</t>
  </si>
  <si>
    <t>@gojekindonesia voucher semangat merdeka saya ilang pdhl msh 12 voucher dan exp 31 agustus 2019..tlp ke CS gojek 3 org omongannya ga bs berubah2,sbnrnya ada apa sih??? Ksh promo customer melebihi budget yak jd ambil voucher org sblm masa exp??</t>
  </si>
  <si>
    <t>Aplikasinya @gojekindonesia ini kenapa sering banget force close sih huhu malah pernah lagi order terus gak bisa bales chat abangnya padahal sudah pakai versi terbaru. Terakhir udah antre di merchant terus mau bayar eh appsnya gak mau ngebuka</t>
  </si>
  <si>
    <t>jadi goodbye @gojekindonesia</t>
  </si>
  <si>
    <t>karna yg dijual itu jasa cuy... 
@gojekindonesia
@gojek24jam https://twitter.com/lambe_ojol/status/1166955704717991936Â â€¦</t>
  </si>
  <si>
    <t>Min tolong respon dm saya dong , yg lain direspon saya dikacangin</t>
  </si>
  <si>
    <t>Yah kalau malaysia negara kaya kenapa takut bisnisnya taxinya ilang.... orang kaya kan ga mau pake Gojek... Jadi ga usah ribet mikirin miskin kaya... kalo ga laku , gojek ini yg rugi... kalo laku yah siap siap yg merasa punya usaha taxi kaya bakal gulung tikar</t>
  </si>
  <si>
    <t>Dia kaya gitu kan takut, realitanya kek gini nih say. Turis harus bayar mahal... Iya g min @gojekindonesia
 http://www.transonlinewatch.com/turis-indonesia-sering-jadi-korban-taksi-argo-kuda-di-malaysia/Â â€¦</t>
  </si>
  <si>
    <t>kalo Grab di malaysia diperbolehkan masa @gojekindonesia ke malayisa ga boleh dimana letak keadilannya
kalo malaysia kaya ngapain masih pake ojol segala macem</t>
  </si>
  <si>
    <t>Takit kalah saing emang gitu say. 
 http://www.transonlinewatch.com/turis-indonesia-sering-jadi-korban-taksi-argo-kuda-di-malaysia/Â â€¦</t>
  </si>
  <si>
    <t>Berarti kesimpulannya bukan akun sakit ato akun gacor....@gojekindonesia harus benahi cara kasih order...ato orang IT nya ga paham gps?</t>
  </si>
  <si>
    <t>Tertarik promo diskon di Guardian. Products yang saya beli tersebut emang udah diskon, tapi kata mbaknya kalo bayar pake GoPay dpt tambahan cashback lagi 30%. Lah ini kenapa saya cuma dpt cashback 10rb dr total belanja 110,300rb @gojekindonesia? Term&amp;Conditions bagaimana?  pic.twitter.com/nc2KVCSInM</t>
  </si>
  <si>
    <t>Seluruh duta besar, NGO pun merekam pemerintah Om @jokowi terpelanting dibuat MHS Papua ..keok ðŸ˜¢ðŸ‡°ðŸ‡® lari sembunyi ke Kaltim @SumaUI @kwarnas @gojekindonesia @SupirPete2 @GrabID @RadioGeFM @e100ss @GeronimoFM @cassanovabali @GajahmadaFM @PramborsJogja @PramborsSby @PramborsSolo " https://twitter.com/4smara_1701/status/1166959755832619009Â â€¦</t>
  </si>
  <si>
    <t>"Nge-blank", i think? ðŸ˜…</t>
  </si>
  <si>
    <t>DASAR HALU :(((( @gojekindonesia  pic.twitter.com/B4QtwljK6h</t>
  </si>
  <si>
    <t>Cc Syech @WagimanDeep</t>
  </si>
  <si>
    <t>@gojekindonesia dulu belum punya omset atribut dibagikan gratis tisss sekarang setelah memiliki omset M cash/hari malah jualan atribut rebranding....aneh bin ajaib atau ada yg salah dgn mindset #rindugojekdulu #stopcicilanatribut</t>
  </si>
  <si>
    <t>Kalo orang kaya,yg kaya gini baru w salut..
Kalo pejabat yg kaya gini baru w salut..
W terbiasa hidup susah,jadi ngerasain susah nya hidup kaya gimana.
Jadi lihat yg kaya gitu,buat orang susah kaya w, miris,kaya lihat diri di cermin.
Pasti w bantu semampu w.
G usah bawa nama juga</t>
  </si>
  <si>
    <t>Teruntuk @gojekindonesia  tolong kasih orderan yang merata jangan biarkan menunggu sampai 5 jam buat dapetin 1 orderan yg kalian kasih,menunggu itu berat @gojekindonesia tolong lah</t>
  </si>
  <si>
    <t>@gojekindonesia min, kenapa biaya parkir untuk driver ga diberatin ke customer aja sih? Kan cuma palingan 2000 ini</t>
  </si>
  <si>
    <t>Goride sama grab bike asli lbh mending grab bike, mitra drivernya ga kebanyakan alesanðŸ™ƒðŸ™ƒ @gojekindonesia @GrabID</t>
  </si>
  <si>
    <t>@gojekindonesia siang min . Saya top up go pay belum masuk masuk ya saldonya . Ada apakah ?</t>
  </si>
  <si>
    <t>aku juga sepakat ni kalau gini. Krn kalau berkendara sambil sibuk main HP, konsetrasi terpecah dan bisa menyebabkan terjadinya kecelakaan atau mencelakai yg lain
@faktaojol
@gojekindonesia
@lambe_ojol https://twitter.com/Grace_Ayudia/status/1166961794834845697Â â€¦</t>
  </si>
  <si>
    <t>permisi @tokopedia @TokopediaCare @gojekindonesia @gojek24jam ini ada error atau gimana ya? saya merasa tak pesan barang apapun di tokped &amp; pakai gosend (?) sy dapat notif nya 2x dan udh tny org rumah jg gk ada yg beli brg, mohon di cek via invoice bs? makasih pic.twitter.com/TBmzqMd45E</t>
  </si>
  <si>
    <t>@gojekindonesia saya ingin menyakan pelaporan 15349916 masalah sdh ikutin misi 3kali tp ngak dapat apa" Tlg infonya tksh</t>
  </si>
  <si>
    <t>kan dah dibilang saya gak ada pembelian di shopee bahkan akunnya gak ada. toh lagi pula itu lokasi saya dimana dan itu juga lokasinya di apotek gak tau dimana</t>
  </si>
  <si>
    <t>Wkwk frontal yak ðŸ˜‚ 
Tapi benar , gue barusan check @googlemaps dengan titik yang sama hasilnya beda ðŸ™ˆ gimana tuh min @gojekindonesia ? Hihi</t>
  </si>
  <si>
    <t>ðŸ‘ðŸ‘ðŸ‘ðŸ’ðŸ˜</t>
  </si>
  <si>
    <t>Ya harus didukung dong pemindahan ibu kota... Aku mengapresiasi pendapat @gojekindonesia mengenai pemindahan ibu kota... Bagus kok pernyataannya...</t>
  </si>
  <si>
    <t>Hai, mohon maaf atas ketidaknyamanannya. Untuk layanan GoSend via Shopee silakan Anda melakukan konfirmasi ke pihak Shopee terlebih dahulu di (021) 39500300 atau support@shopee.co.id agar dapat kami proses lebih lanjut. Tks^Jhn</t>
  </si>
  <si>
    <t>Hai Amalia, maaf atas kendala tersebut dan bisa infokan nomor order yg berkendala? terima kasih^feb</t>
  </si>
  <si>
    <t>mengurungkan niat buat ngasih tip ke driver @gojekindonesia krn sotoy bin ngedumel, kerja tuh hrs ikhlas dong ah ðŸ˜Œ</t>
  </si>
  <si>
    <t>ðŸ˜‚ pic.twitter.com/HvuceeU8xg</t>
  </si>
  <si>
    <t>sudah saya DM min</t>
  </si>
  <si>
    <t>Hai, perihal tersebut silakan informasikan nomor telepon dan e-mail Anda yang terdaftar via DM ya.  Lampirkan pula halaman "Pesanan" Anda ya. Anda juga dapat melakukan pengecekan apakah ada order yang tidak sadar Anda lakukan. Tks^Jhn</t>
  </si>
  <si>
    <t>Adu aja boss.. gmap asli sama gmap versi lo.. menang banyak lo.. biar naik haji?? Duit ngibulin rute org??</t>
  </si>
  <si>
    <t>bakuljktovo aja yok</t>
  </si>
  <si>
    <t>iya miskin iya, iya negara mu kaya iyaa, kaya tapi ko suka maling si ? ups
*BATIK&amp;RENDANG #MenolakLupa</t>
  </si>
  <si>
    <t>Beberapa orang Malaysia menolak masuknya @gojekindonesia ke negeri Jiran dengan alasan Indonesia MISKIN, PERUSAK MASA DEPAN, MAYORITAS BUKAN ISLAM.
"Gojek hanya untuk orang Miskin seperti Jakarta, Thailand, Kamboja..."
 https://m.viva.co.id/amp/berita/bisnis/1177022-gojek-diprotes-habis-habisan-di-malaysia-kok-grab-adem-ayem-sajaÂ â€¦ pic.twitter.com/Y4MOcZBX87</t>
  </si>
  <si>
    <t>Nggonku 10 ewu yak</t>
  </si>
  <si>
    <t>nih @gojekindonesia lagi error atau gimana wong lagi boboan asik2 nonton video itzy tiba2 ditelpon sama orang mara2 katanya gw order gocar tp nggak bisa di hubungin ðŸ˜</t>
  </si>
  <si>
    <t>Kalo ga ada sms terus masuk lagi sms dari nomer yg emang lagi nelpon tapi pesan kosong terus aku tetep bilang kalo ga dapet sms terus masuk lagi sms dari UANGKU dan aku tetep bilang kalo ga ada di matiin deh orangnya juga ngotot gitu pic.twitter.com/8AyeSqhGoF</t>
  </si>
  <si>
    <t>Hati2 gaeees para driver ojol. @gojekindonesia juga harusnya sering2 memberitahukan kepada para driver untuk lebih berhati2 akan adanya peristiwa seperti ini
@gojekindonesia
@gojek24jam
@faktaojol
#ojekonline https://twitter.com/Ojol_Gibah/status/1166942881182965760Â â€¦</t>
  </si>
  <si>
    <t>@gojekindonesia  https://tinyurl.com/VOCSEMANGATMERDEKAÂ â€¦ knp voucher saya ex 31 agustus uda gas ada di akun saya? Ini bgm sih???</t>
  </si>
  <si>
    <t>saya gak bisa kirim DM ke akun gojek min</t>
  </si>
  <si>
    <t>Terus beberapa minggu yg lalu juga tbtb dapet telpon ngakunya dari @gojekindonesia bilangnya aku dapet vocer belanja terus suruh cek sms dan bener ada sms dari GOJEK tapi aku yakin kalo dia nipu terusbaku bilang gada sms terud orangnya ngotot udah sms 2x terus aku tetep bilang ..</t>
  </si>
  <si>
    <t>halo @gojekindonesia  saya gagal untuk upgrade go-pay saya, terkendala di upload foto id card yg selalu ditolak, padahal id card terbilang masih jelas dan dapat di baca . mohon solusinya</t>
  </si>
  <si>
    <t>Sudah kok. Pertanyaan nya, kenapa kepotong nya gak sesuai sama nominal voucher? pic.twitter.com/cPv6wOPGyN</t>
  </si>
  <si>
    <t>@gojekindonesia min ini kenapa ya? padahal saya gak pernah melakukan aktivitas tidak wajarðŸ˜­ðŸ˜«  pic.twitter.com/DWRuFoKc8Y</t>
  </si>
  <si>
    <t>Kenapa tidak pake plat Kuning utk Mobil penumpang umum @kemenhub151 #ojekplatkuning @gojekindonesia  https://news.detik.com/read/2019/08/29/123918/4685361/10/soal-wacana-penanda-bebas-ganjil-genap-taksi-online-anies-ikuti-permenhubÂ â€¦</t>
  </si>
  <si>
    <t>ðŸ‘ðŸ‘ðŸ™ðŸ™</t>
  </si>
  <si>
    <t>Hai, silakan cek kembali syarat dan ketentuan voucher tersebut di aplikasi ya. Terima kasih^yni</t>
  </si>
  <si>
    <t>@gojekindonesia ini saya mau cek gobox nggak bisa ya? Koneksi internet nggk ada masalah tp munculnya gini  pic.twitter.com/0bZD0jbdkm</t>
  </si>
  <si>
    <t>Mana nih yang maren koar-koar teriak tolak @gojekindonesia
Masuk Malaysia? 
@datuakrajoangek @Ojol_Gibah
@gojek24jam @ForumOjol http://www.transonlinewatch.com/go-internasional-pengamat-ekonomi-gojek-miliki-manfaat-besar-untuk-malaysia/Â â€¦</t>
  </si>
  <si>
    <t>@gojekindonesia info no ini: +6281278290559 baru saja telp saya mengatasnamakan Gojek untuk memberi hadiah sbsr 1.5jt. Dia minta no pin yg dikirmkan lewat sms. Mohin bantuan untuk melacak dan meningkatkan keamanan di aplikasi gojek.</t>
  </si>
  <si>
    <t>Min kenapa cuma kepotong 11ribu? Voucher nya 15ribu. @gojekindonesia  pic.twitter.com/SDHlbJf1pv</t>
  </si>
  <si>
    <t>Keinget mesen spice bitte ke @KFCINDONESIA lewat aplikasi @gojekindonesia 
Abis itu hampir aja mesen float mocca di @McDonalds wkwkwkwk https://twitter.com/KFCINDONESIA/status/1166924299539632128Â â€¦</t>
  </si>
  <si>
    <t>Iya emang mau, cuma masalahnya ada uang gopaynya mau di tarik!</t>
  </si>
  <si>
    <t>Hai Stefan, harap waspada terhadap tindak penipuan yang mengatasnamakan Gojek, pastikan Anda tdk memberikan kode verifikasi kepada siapapun yang meminta, info selengkapnya silakan klik link  https://www.go-jek.com/blog/jaga-kerahasiaan-kode-verifikasi-go-jekmu/Â â€¦. Tks^Jhn</t>
  </si>
  <si>
    <t>halo @gojekindonesia, barusan saya ditelpon melalui nomer 0817620759, katanya saya dapat go-pay 2 juta. 
nanya bank saya, saya jawab masukin saja kalau langsung, gak perlu nanya bank saya.
jawaban dengan nada meninggi, say respon: â€œgak enak kan, mau nipu ketahuan?â€
@domyaji</t>
  </si>
  <si>
    <t>@gojekindonesia hi gojek. mau tanya ni tntng paylater. saya br coba paylater, transaksi pertama saya pakek paylater 24 agustus. kok d suruh bayar paylaterny sblm 1 september ya? bukanny jangka pembayaranny itu satu bulan?</t>
  </si>
  <si>
    <t>Mba sahnaz cepet sembuh ya :(</t>
  </si>
  <si>
    <t>Ganti grab aja ganti</t>
  </si>
  <si>
    <t>@gojekindonesia diseluruh dunia banyak perusahaan rela membayar mahal utk space iklan. Dgn komunitas yg besar knp gojek membuat jaket &amp; helm atribut "polos" lalu menjual dgn harga komersial kpd mitra. Knp tdk menyelipkan iklan pd atribut lalu membagikanny</t>
  </si>
  <si>
    <t>Hai Amel, dapat kami informasikan bahwa saat ini layanan GoBox hanya dapat dipesan sesuai dengan hari dimana Anda memesan ya. Tks^jhn</t>
  </si>
  <si>
    <t>Hai Zuhrina, bisa di informasikan nomor tlp dan email Anda melalui DM? Terima kasih^yni</t>
  </si>
  <si>
    <t>Iiji share ya bu..</t>
  </si>
  <si>
    <t>Siang gojek, saya mau report nomor yang tidak dikenal, dia mengaku dari gojek tapi saya udh sadar dari gaya bahasanya klau dia penipu, dia bilang akan kirim gopay sebesar 2 juta rupiah dengan pin yg dikirim lewat sms, gk pikir panjang lsg matiin telpon @gojekindonesia @gojektech pic.twitter.com/Cj1ZJaHNjS</t>
  </si>
  <si>
    <t>Hai, mohon maaf atas ketidaknyamanannya. Bisa diinformasikan nomor order yang terkendala via DM? agar dapat kami proses lebih lanjut. Lampirkan pula screenshoot promo yg Anda gunakan ya. Tks^Jhn</t>
  </si>
  <si>
    <t>diakan baik mel sama kaya</t>
  </si>
  <si>
    <t>Hai kak, baik kak. Kami akan segera melakukan pengecekan. Tks^krn</t>
  </si>
  <si>
    <t>haalllooo @gojekindonesia kok ga ada jawaban ya? percuma aja nukerin gopoints, ga bisa dituker voucher yang berfaedah. sekalinya mau tuker malah begini ðŸ™„ðŸ™„</t>
  </si>
  <si>
    <t>ðŸ‘ðŸ‘ŒðŸ˜</t>
  </si>
  <si>
    <t>Yah sama dahal mo nitip aku</t>
  </si>
  <si>
    <t>Voucher Semangat Merdeka saya tibaâ€ hilang. Sdh email, sdh tlf ke call center, tp tdk ada tanggapan. Bagaimana ini?</t>
  </si>
  <si>
    <t>@gojekindonesia kok mental, jd gk bs upgrade nih. Device  : redmi note 7  pic.twitter.com/SIX7qnIv6v</t>
  </si>
  <si>
    <t>Gaada gopay</t>
  </si>
  <si>
    <t>Sudah menolak @gojekindonesia , mengatakan Indonesia Negara miskin pula. Apakah Datuk Shamsubahrin Ismail.Â Tak berkaca, Negara datuk pun negara miskin!! ðŸ‡²ðŸ‡¾  pic.twitter.com/RQXl1Ex7Xc</t>
  </si>
  <si>
    <t>â¤ï¸ðŸ’•</t>
  </si>
  <si>
    <t>Cek gofood @gojekindonesia</t>
  </si>
  <si>
    <t>Cakep bang....ðŸ‘ðŸ»ðŸ‘ðŸ»ðŸ‘ðŸ»</t>
  </si>
  <si>
    <t>Hehehe maklum bang anak baru, gampang diboongin ðŸ˜‚</t>
  </si>
  <si>
    <t>mungkin ðŸ˜ðŸ˜</t>
  </si>
  <si>
    <t>InsyaAllah aamiin</t>
  </si>
  <si>
    <t>Gopay gangguan gak sih? Ngisi saldo gopay, tapi ga nambah terus, transaksi isi gopay nya berhasil kokðŸ˜ @gojekindonesia @gopayindonesia</t>
  </si>
  <si>
    <t>Tidak ada promonya!</t>
  </si>
  <si>
    <t>Hai Tommy, dapat kami informasikan bahwa voucher tersebut memiliki batas pembelian maksimal ya. Tks^jhn</t>
  </si>
  <si>
    <t>duh ga tau ya itu berapa banyak orang indonesia yang ke malaysia jadi turis?? miskin lu kate?</t>
  </si>
  <si>
    <t>Heee apa syaratnya???</t>
  </si>
  <si>
    <t>#asinansayurdanrujakjuhi siap temani makan siang mu tak perlu beranjak dari meja kantormu tinggal searching di @gojekindonesia dengan nama ASINAN SAYUR DAN RUJAK JUHI BLOK M (SI BUHUN)  
.
.
Jadikan  cinta mu denganâ€¦  https://www.instagram.com/p/B1vE93Agnmp/?igshid=1f7dmmgdrw2g8Â â€¦</t>
  </si>
  <si>
    <t>hati2 modus baru pencurian akun
cc @kejO_Online @Sibalakasadut18 @YoGojekYo @gojekindonesia kalau mau foto kasi aja SIM atau tolak aja kasi identitas pribadi  pic.twitter.com/65DR9Nw5Xg</t>
  </si>
  <si>
    <t>Dua2nya, kakak... biar makin komplit jangan lupa dilengkapi dengan kopi @JanjiJiwaID yg di order pake go food dari @gojekindonesia yaaaaa ðŸ˜‚ðŸ¤£</t>
  </si>
  <si>
    <t>Kak ngebeleng itu apa si sebenernya,,</t>
  </si>
  <si>
    <t>isi pulsa 15k, bayar cuma 4k. thanks dana @gojekindonesia ðŸ˜€  pic.twitter.com/k3HgGGGk7X</t>
  </si>
  <si>
    <t>Hmmm.... interesting insight from engineering team to handle such massive volume. But, do users need that many push notifications tho? Especially when recently my phone is bombarded with unnecessary and irrelevant push notif promotions from @gojekindonesia app.</t>
  </si>
  <si>
    <t>Oh gitu bang ya, berarti emang gw aja yang diboongin temen gw kali ya hehe</t>
  </si>
  <si>
    <t>Halo @gojekindonesia untuk promo Gopay payday cashback 50% hanya menggunakan paylater atau gimana?</t>
  </si>
  <si>
    <t>As a 'unicorn' business in #Indonesia, how does @gojekindonesia's  how take rate compare with similar providers? I always ask drivers if they feel they are making a fair wage. 
Uber And Lyft Take A Lot More From Drivers Than They Say  https://jalopnik.com/uber-and-lyft-take-a-lot-more-from-drivers-than-they-sa-1837450373?utm_medium=sharefromsite&amp;utm_source=jalopnik_twitter&amp;utm_campaign=sharebarÂ â€¦ via @jalopnik</t>
  </si>
  <si>
    <t>Oke. Sudah di DM yaðŸ™ðŸ»ðŸ™ðŸ»</t>
  </si>
  <si>
    <t>Ga bisa, kalau hp hilang dan nomor ikut hilang ga bisa pengaktifan dengan cara ganti nomor lain tanpa harus ke kantor, jadi tetap harus ke kantor.</t>
  </si>
  <si>
    <t>ini Tips jitu biar enggak ogah2an nariknya ya dear para driver ojol 
@gojekindonesia
@gojek24jam
@gizayeolsung https://twitter.com/faktaojol/status/1166247690864214016Â â€¦</t>
  </si>
  <si>
    <t>Pfttt</t>
  </si>
  <si>
    <t>sudah saya dm ya</t>
  </si>
  <si>
    <t>@gojekindonesia ini udah yang ke-5 kali di open cuma stuck sampe menu aja, di pencet apapun ga bisa, Lalu crash gitu ajaðŸ˜­ðŸ˜­ðŸ˜­  pic.twitter.com/29DxMXg6x2</t>
  </si>
  <si>
    <t>Gegara "ay" rusak moveon setahunðŸ˜‚ðŸ¤­ @gojekindonesia #dramaojol pic.twitter.com/TNFPfQ6KQJ</t>
  </si>
  <si>
    <t>jangan coba2 sama Netijen +62 deh... 
@gojekindonesia  https://twitter.com/Ojol_Gibah/status/1166606892162002944Â â€¦</t>
  </si>
  <si>
    <t>bacot jd boos, coba lo miskin</t>
  </si>
  <si>
    <t>Maafin saya juga yaa gojek saya ngantuk tadi salah naik drivernya wkwkwkwkwk pic.twitter.com/F9uqGqBr8e</t>
  </si>
  <si>
    <t>Ohh sayangðŸ‘ðŸ’“ðŸ˜˜</t>
  </si>
  <si>
    <t>Hai, bisa di informasikan nomor tlp, email dan screenshot kendalanya melalui DM? Terima kasih^yni</t>
  </si>
  <si>
    <t>Halo @gojekindonesia apakah sistem sedang bermasalah ?
Setelah saya update app kok malah ngecrash mulu ya. ðŸ˜­</t>
  </si>
  <si>
    <t>Hai, mohon maaf atas kendala yang dialami, dikhawatirkan ketersediaan Mitra yg aktif disekitar Anda tidak mencukupi saat pemesanan dibuat, namun feedback yang diberikan akan kami teruskan ke tim kami untuk peningkatan layanan kami ke depannya ya. Tks^feb</t>
  </si>
  <si>
    <t>Admin twitter lembaga/koorporasi skrg pada 'sok asik' ya, contohnya yg sudah2 spt @_TNIAU @gojekindonesia @KFCINDONESIA @DitjenPajakRI @idwiki dan masih banyak lagi. Ya gpp sih, cm tetep fokus sm kerjaannya ya, menyampaikan informasi yg seharusnya, bukan jd komedian ðŸ˜</t>
  </si>
  <si>
    <t>Hai, bisa di informasikan nomor tlp, email dan screenshot vouchernya melalui DM? Terima kasih^yni</t>
  </si>
  <si>
    <t>ðŸ˜ðŸ™</t>
  </si>
  <si>
    <t>@gojekindonesia akun gojek saya selalu seperti ini tolong donk min d bantu .. saya butuh bgt aplikasi gojek terlebih go shop karna saya online shop jd butuh bgt aplikasi go shop nya ðŸ™ðŸ™ðŸ™  pic.twitter.com/tnkRUD0RAi</t>
  </si>
  <si>
    <t>ðŸ”œ
Aamiin allahuma aamiinðŸ™
Dmk pua utk 'Mu ,, FaCan. https://twitter.com/FaGtng/status/1166929285556211712?s=19Â â€¦</t>
  </si>
  <si>
    <t>Percuma ga kebaca..</t>
  </si>
  <si>
    <t>Siang @gojekindonesia saya beli token listrik pake gobills udah 2 hari kok gak di proses tapi saldonya udah kepotong  pic.twitter.com/w52AAJ2Pgf</t>
  </si>
  <si>
    <t>@gojekindonesia min minta tolong buka donk DM saya .. ðŸ™</t>
  </si>
  <si>
    <t>Tolong @gojekindonesia tolong banget dibaca</t>
  </si>
  <si>
    <t>Sama ajh kaaa ðŸ¤</t>
  </si>
  <si>
    <t>@gojekindonesia hai gojek saya pesen gofood dr jam stgh 11 sampenskrg gadapet2 driver kenapa yaaa? Saya di sudirman</t>
  </si>
  <si>
    <t>Kenapa kok aku jadi mewek ya? Ingat kakak aku</t>
  </si>
  <si>
    <t>@gojekindonesia  coba berdonasi ada tulisan javascript bla..bla..malah tertulis tidak bisa dengan nominal yang sama pdhal saya baru pertama kali ..mohon infonya</t>
  </si>
  <si>
    <t>Iki goblo 
Knpa bawa2 awkarin hah !</t>
  </si>
  <si>
    <t>Hai Hesti, kami informasikan bahwa rute perjalanan yang tercantum pada aplikasi Gojek mengacu pada aplikasi Google Maps. Untuk mengatasi hal tersebut, Kami sarankan untuk mematikan fitur GPS di ponsel Anda kemudian mencoba kembali pada aplikasi Gojek Anda. Terima kasih ^feb</t>
  </si>
  <si>
    <t>@gojekindonesia @gopayindonesia Hi, selamat siang. Saya waktu itu tanggal 25 Agustus transaksi di Sociolla tapi sampai sekarang kok belum masuk juga ya cashbacknya?</t>
  </si>
  <si>
    <t>@gojekindonesia halo adminnya sibuk sekali ya :)</t>
  </si>
  <si>
    <t>ðŸ‘ðŸ’“ðŸ‘ðŸ™Œ</t>
  </si>
  <si>
    <t>@gojekindonesia salah satu kurangnya gojek tuh yah, ada rute yang dekat tapi maps selalu kasih rute terjauh, sampai tarifnya udah promo pun masih kalah harga sama Toko Sebelah.
#kritikuntukGojek
Saran ya min, coba dicheck lagi maps nyaa, bandingin sama To</t>
  </si>
  <si>
    <t>Keliatan sekali klo jomblo hahahaha</t>
  </si>
  <si>
    <t>Gojek PayLater jangan jadi default ya TOLONG! @gojekindonesia 
Perasaan gopay gue masih cukup buat bayar malah masuk ke paylater!
Tau2 dapet notif suruh bayar paylater. EwðŸ˜’ðŸ˜’  pic.twitter.com/OWKMgFzGtB</t>
  </si>
  <si>
    <t>Bos taksi Malaysia minta maaf, ojol Jabodetabek akan tetap demo. (Terpopuler) 
@shamsubahrin
@twt_bigbluetaxi
@gojekindonesia
@GrabID
#gojek
#grab
#bigbluetaxi
#malaysia https://www.genpi.co/berita/18765/bos-taksi-malaysia-minta-maaf-ojol-jabodetabek-akan-tetap-demoÂ â€¦</t>
  </si>
  <si>
    <t>Jgn diprotect akunnya yoo</t>
  </si>
  <si>
    <t>Iya dia selalu ada disaat aku mau pergi kemana" terus kalomlaper selalu sedia</t>
  </si>
  <si>
    <t>Sedih nih :( mau deactive akun, akun ku di hack....</t>
  </si>
  <si>
    <t>Secara manusiawi</t>
  </si>
  <si>
    <t>Smoga abang jauh dari sifat ta'kabur ðŸ˜€</t>
  </si>
  <si>
    <t>Pacarmuu gojek?</t>
  </si>
  <si>
    <t>Kan jelas2 sms dari gojek itu udah ada tulisannya &lt;#&gt; jangan kasih kode ini ke siapapun , itu aja udah himbauan ðŸ˜­ pic.twitter.com/ycqcpKzZnP</t>
  </si>
  <si>
    <t>MasyaAllah... semoga Allah memberkahi Pak Ojol... ðŸ¤²ðŸ¼</t>
  </si>
  <si>
    <t>Hai kak Caca, sudah kami informasikan melalui DM ya. Terima kasih^krn</t>
  </si>
  <si>
    <t>Pendiri Big Blue Taxi, Shamsubahrin Ismail tolak kehadiran Gojek di Malaysia. Ia sampaikan bahwa @gojekindonesia lebih cocok beroperasi di negara miskin. Takut kalah saing yah pak?
#gojek #ojol #opinivideos
cek berita lainnya di  http://opini.idÂ  pic.twitter.com/tDU9nh4KOL</t>
  </si>
  <si>
    <t>@gojekindonesia min kalo Google Play balance bisa dijadiin GoPay nggak? ðŸ˜‚</t>
  </si>
  <si>
    <t>@gojekindonesia salam 1 aspal, apa masih bisa daftar goride untuk wilayah Makassar??</t>
  </si>
  <si>
    <t>Gojek dan suami siap siaga antar jemput istri ðŸ˜ðŸ˜ðŸ˜˜</t>
  </si>
  <si>
    <t>Up @gojekindonesia @gojektech</t>
  </si>
  <si>
    <t>Belom order min, DM nya ga dibaca nih 
Detilnya aku jelasin di DM loh min</t>
  </si>
  <si>
    <t>Hai Kirara, agar dapat kami lakukan pengecekan mohon infokan nomor order yg berkendala melalui DM ya. Tks^feb</t>
  </si>
  <si>
    <t>Ya adek lu haha.. Beli laptop 5 biji pake kirim pake Gosend.. Tokonya kan pasti di Jakarta juga ðŸ˜‚</t>
  </si>
  <si>
    <t>Masya Allah..memiliki nilai kemanusiaan yg sangat tinggiðŸ‘</t>
  </si>
  <si>
    <t>Bukan urusan saya</t>
  </si>
  <si>
    <t>"ooh saya kirabmenteng yang deket bxc"</t>
  </si>
  <si>
    <t>ayooo kasi diskon dong :(( wkwk</t>
  </si>
  <si>
    <t>Ibarat 1 orang bang Gojek yg Lebih mengerti peran nya sebagai khalifah di muka bumi Jika dibanding 1000 orang model Orang yg berilmu model ayah naen
@ustadtengkuzul yg keIlmuannya malah tdk Manfaat buat orang lain.
Yg slalu teriak khilafah
Gw Pilih 1 orang abang Gojek ðŸ™</t>
  </si>
  <si>
    <t>LAPER GW BGST</t>
  </si>
  <si>
    <t>Saya sudah mengirimkannya melalui dm</t>
  </si>
  <si>
    <t>permisi @gojekindonesia, tolong diajarin dong drivernya buat liat map. jangan sok pake pengetahuan sendiri.  pic.twitter.com/cpN5UCJfmT</t>
  </si>
  <si>
    <t>Hai Nur, bisa di informasikan melalui DM untuk nomor tlp, email dan nomor tlp pihak yang menghubungi Anda? Terima kasih^yni</t>
  </si>
  <si>
    <t>Hai Andien, maaf atas kendala tersebut, agar dapat kami bantu cek mohon infokan no hp dan email yang terdaftar melalui DM ya. Tks^feb</t>
  </si>
  <si>
    <t>@gojekindonesia min aku beli janji jiwa kok diskonnya 20% nggak 50%??</t>
  </si>
  <si>
    <t>Silakan email ke support@findaya.com untuk informasi lebih lanjut. Terima kasih^yni</t>
  </si>
  <si>
    <t xml:space="preserve">@gojekindonesia saya dapet telfon dari org yg mengaku dari gojek dan katanya saya akan mendapat saldo gopay sebesar Rp 1 jt dan sya juga dimintai kode verifikasi,saya g percaya tapi saya liat sms itu dr gojek dan saya mulai percaya setelah itu saya kasih </t>
  </si>
  <si>
    <t>@gojekindonesia mohon maaf, saya ingin memulihkan akun saya.. Karena terblokir,, akibat cancel, dengan alasan tidak ada driver, jd terus mencari driver, jd saya cancel beberapa kali..  pic.twitter.com/Bny2UZSAml</t>
  </si>
  <si>
    <t>Memanusiakan manusia.</t>
  </si>
  <si>
    <t>Di stasiun palmersh juga min,,tolong diatur
boaedan</t>
  </si>
  <si>
    <t>fee paylater emg 25k untuk smua transaksi? kl org kepencet paylater gmn? kl pemakaian 2000perak pun jg fee 25k? anjng</t>
  </si>
  <si>
    <t>Min apakah info ini valid dr gojek? @gojekindonesia  pic.twitter.com/HnTZHtax4C</t>
  </si>
  <si>
    <t>Dimana nih???</t>
  </si>
  <si>
    <t>ðŸ™</t>
  </si>
  <si>
    <t>Lebak Bulus juga gt, yg mau masuk jalan Sapta Taruna Baru, jadi susah karna kadang penuh mobil yg ga tertib</t>
  </si>
  <si>
    <t>Peres banget sih anda hai Bpknya #BigBlueTaxi. 
#UsirGrabdariIndonesia
#UninstallGrab
#BoikotGrab
@gojekindonesia
@gojekin
@lambe_ojol @faktaojol https://twitter.com/faktaojol/status/1166623116136783875Â â€¦</t>
  </si>
  <si>
    <t>Sudah yaa kaa</t>
  </si>
  <si>
    <t>Kyak somad ya....
Tp yg ini masih ada jiwa besar utk minta maaf . Somad ....???</t>
  </si>
  <si>
    <t>Diblokir beneran kok bang, soalnya kemarin kucoba bikin akun costumer trus ngorder ke akun driver ku abis itu ku lapor kalo itu orderan fiktif. Malamnya ku coba ngorder udah ngga bisa lagi ðŸ˜…</t>
  </si>
  <si>
    <t>DM ke mana ya? Di fitur DM  twitter tidak bisa kirim pesan ke @gojekindonesia</t>
  </si>
  <si>
    <t>pakenya cuma 8000
feenya 3x lipat bgst gojek gak adil ni tayyyyyi kalo orang kepencet gimana pengeretan bgt hrsnya persenin aja dong dr pemakaian gils auto uninstall gw najiz @gojekindonesia</t>
  </si>
  <si>
    <t>ðŸ”œ
Malu achhh !
Pujianmu m'njadikanku wajib
utk intropeksi diri ,,bs jadi aku
besar kepala dan pongah.
Met berkarya &amp; sukses.
Utamakan tdk meninggalkan
kwajiban 5 wkt,, "Insya' Allah"
nikmat dunia akherat.
Aamiin allahuma aamiinðŸ™
#SalamHangatku FaCan. https://twitter.com/FaGtng/status/1166889678294773760?s=19Â â€¦</t>
  </si>
  <si>
    <t>Kepale datuk dah mcm upin ipin....
Mengkilap macam buah pele</t>
  </si>
  <si>
    <t>@gojekindonesia pagi mas/mba. Karena saya barusan log in log out account gojek saya sama punya kakak saya berulang kali dalam 1 hp, skrg hp saya g bs buat log in lagi. Solusinya gmn ya? saya mau order gojekðŸ˜¢</t>
  </si>
  <si>
    <t>Hai, silakan email ke driversupport@go-jek.com untuk informasi lebih lanjut. Terima kasih^yni</t>
  </si>
  <si>
    <t>@WingstopID sekarang buy 20 free 20 koq sudah nggak kerjasama dengan @gojekindonesia lagi?</t>
  </si>
  <si>
    <t>wkwkwkwkwkwwk anak sultan makannya nasi uduk polo 65,000</t>
  </si>
  <si>
    <t>Hai Raevinca, kami mohon maaf atas kendala tersebut, agar dapat dilakukan pengecekan mohon infokan no hp, email dan screenshot kendalanya melalui DM ya. Terima kasih^feb</t>
  </si>
  <si>
    <t>Indahnya bila sesama manusia saling manusiawi.</t>
  </si>
  <si>
    <t>Cc.
@gojekindonesia
ðŸ™</t>
  </si>
  <si>
    <t>@gojekindonesia min knapa ya akun saya gojeknya ga bisa ngapa ngapain(ga bisa order semuanya )akun bermasalah</t>
  </si>
  <si>
    <t>Lagi susah orderan @gojekindonesia skalinya dpt dicancel ama CSnya, kampret!!! Ibarat orang lagi cinta2nya ditinggal pergi ðŸ˜­ðŸ˜­ #dramaojol #gojek #gojekjabodetabek #gojekindonesia #ojol #ojoljabodetabek pic.twitter.com/dbQwdZ8OQU</t>
  </si>
  <si>
    <t>Gojek lagi kumat error, halodoc masuk 2x tiba2 2x batal, padahal petugas bilang ga batalkan order, gimana neh @gojekindonesia PF ane turun banyak neh ampe minus @kejO_Online @Sibalakasadut18</t>
  </si>
  <si>
    <t>Hai, bisa di informasikan nomor tlp dan email Anda melalui DM. Terima kasih^yni</t>
  </si>
  <si>
    <t>Up. @gojekindonesia</t>
  </si>
  <si>
    <t>ðŸ‘ðŸ™ðŸ˜</t>
  </si>
  <si>
    <t>Hai Ayu, agar dapat kami lakukan pengecekan mohon infokan no hp, email dan screenshot kendalanya melalui DM ya. Tks^feb</t>
  </si>
  <si>
    <t>Up</t>
  </si>
  <si>
    <t>Sudah di dm</t>
  </si>
  <si>
    <t>@gojekindonesia tiket pengaduan no 15340067 belum ada realisasinya min</t>
  </si>
  <si>
    <t>Min kalau mau melaporkan driver gimana ya? Tadi pagi saya order Gojek seperti di gambar itu. Saya kemudian menuju lokasi titik penjemputan. Padahal belom juga 5 menit, dia udah ngomel-ngomel di chat yang sayangnya saya lupa screenshot krena keburu dia cancel. Dia ngomel saya lama pic.twitter.com/X68gIFYXlc</t>
  </si>
  <si>
    <t>pernah mengalami, kenapa tidak dapat order seharian, sy coba cek, no hp gojek sy hilang dari apps BCA, tp icon motor masih muncul di apps gojek driver
eh...
tp nggak tahu juga yg bener gimana
tp sy ragu kalau server memblokir no yg dipakai order fiktif tersebut ðŸ§</t>
  </si>
  <si>
    <t>@gojekindonesia halo min saya ada kendala akun saya gabisa dipake buat ngirim gopay padahal sudah verif, tolong bantuannya , gabisa di dm soalnya  pic.twitter.com/c1MNOYytT0</t>
  </si>
  <si>
    <t>Pagi @gojekindonesia, saya tidak bisa masuk ke akun gojek saya karena dulu pernah uninstall tanpa log out telebih dahulu. Bagaimana caranya untuk bisa log in kembali? Thanks.  pic.twitter.com/Q4c9QwUFDe</t>
  </si>
  <si>
    <t>Hai kak Caca, kami dari Findaya partner Gojek yang menangani PayLater. Mohon maaf atas hal tsb. Untuk melakukan pengecekan silakan informasikan nomor telepon dan email Anda melalui DM ya. Tks^krn</t>
  </si>
  <si>
    <t>Begitu min pic.twitter.com/tsOcnRV3Df</t>
  </si>
  <si>
    <t>Hai kak Prima, apabila terdapat tambahan metode pembayaran PayLater pada saat kakak melakukan transaksi dengan cara scan QR. Maka, kakak sudah dapat menggunakan PayLater pada merchant ya. Tks^krn</t>
  </si>
  <si>
    <t>iyalah se</t>
  </si>
  <si>
    <t>Hai, untuk nomor smartfren bisa dilakukan pendaftaran pada akun Gojek ya. Tks^feb</t>
  </si>
  <si>
    <t>Berarti kalo dikasih notif kayak gini saya sudah bisa pakai juga dong min? pic.twitter.com/hnsB6IJEcA</t>
  </si>
  <si>
    <t>Hai kak, kami dari Findaya partner Gojek yang menangani PayLater. Saat ini PayLater sdh bs digunakan pd merchant yg bekerjasama dgn GoPay. Saat melakukan transaksi dgn cara scan QR akan tdpt pilihan GoPay &amp; PayLater. Namun, hal tsb baru diberikan kpd pengguna terpilih ya. Tks^krn</t>
  </si>
  <si>
    <t>coba kroscek ke mimin @gojekindonesia , apa bisa kalo HP &amp; simcard hilang pengaktifan kembali dengan nomer baru dilakukan hanya melalui call center Customer Service,tanpa harus datang ke kantor?   Luar biasa bahaya ini kalo emang bisa. CC:@gojekindonesia ðŸ˜ŠðŸ˜ŠðŸ˜Š</t>
  </si>
  <si>
    <t>Sudah di DM :)</t>
  </si>
  <si>
    <t>btw tolong segera dibalas dong om tante mba mas bapa ibu @gojekindonesia</t>
  </si>
  <si>
    <t>Dear @gojekindonesia , kenapa geprek bensu tebet nggak ada di gofood?sementara di app sebelah ada?</t>
  </si>
  <si>
    <t>4 hari off, nge @gojekindonesia kayaknya oke nih, gimana caranya ya?</t>
  </si>
  <si>
    <t>Cc: @gojekindonesia kapan diskon tiket gundala? :D</t>
  </si>
  <si>
    <t>Oh yeh kata siapa  kuaat kog  therapi susu onta kiriman sang cucu nabi. Tokcer</t>
  </si>
  <si>
    <t>Halo @gojekindonesia saya butuh bantuan</t>
  </si>
  <si>
    <t>Sudah kadaluwarsa ðŸ˜‚ðŸ˜‚</t>
  </si>
  <si>
    <t>Hai kak, kami memberikan gratis biaya bulanan PayLater untuk pemakaian pd bulan pertama kepada pelanggan terpilih. Terkait pertanyaan kakak perihal tsb, kakak bs melakukan pengecekan pd halaman beranda PayLater. Jika pd halaman tsb "free" maka kakak tdk dikenakan biaya. Tks^krn</t>
  </si>
  <si>
    <t>Hai Egi, bisa di informasikan melalui DM, apakah Anda sudah memberikan kode OTP kepada Mitra tersebut? Terima kasih^yni</t>
  </si>
  <si>
    <t>Ybs meminta saya utk melihat sms yg dikirimkan @gojekindonesia dmn hal tsb adalah sms utk memasukkan OTP saat akan login. Ybs sptnya mau mengambil alih akun Gojek saya dgn mencoba masuk menggunakan no hp saya.</t>
  </si>
  <si>
    <t>Parah @gojekindonesia</t>
  </si>
  <si>
    <t>Sa ae pentol puyuh ini
@gojekindonesia  pic.twitter.com/PTFXqpQke0</t>
  </si>
  <si>
    <t xml:space="preserve"> https://kabarcnn.com/mahasiswa-papua-dirikan/Â â€¦</t>
  </si>
  <si>
    <t>@gojekindonesia Min, saya mau tarik saldo dari gopay ke rekening kok gabisa2 ya? padahal udah sy tunggu lebih 24jam</t>
  </si>
  <si>
    <t>Untuk bisa memberikan cinta kasih dan sayang yg tulus kepada sesama bahkan kpd sesama makhluk Allah SWT dilandasi oleh hati yg suci dan bersih dari sifat iri dan dengki</t>
  </si>
  <si>
    <t>Dikira costumer tu goblo apa gimana ya? Ya tapi ada aja sih yg ceroboh ngasih "4 angka buat nyari titik karena aplikasi ngebeleng"...</t>
  </si>
  <si>
    <t>Dear @gojekindonesia, pagi ini mau mengajukan pengaduan penipuan dr driver Anda. Saya order gojek dan mendapati driver ini. Lalu saya hubungi tdk direspon, sampai akhirnya Ybs melakukan telp penipuan atas nama Gojek. Mohon ditindaklanjuti, tks  pic.twitter.com/FxW62tFihi</t>
  </si>
  <si>
    <t>Mau isuk sekitar jam 8an</t>
  </si>
  <si>
    <t>Saya blm dapat sms untuk atribut Gojek Bekasi nih bos.. Ngga afdol rasanya klo tidak pakai atribut resmi dari Gojek..</t>
  </si>
  <si>
    <t>Mohon maaf atas ketidaknyamanannya, hal tersebut akan kami sampaikan kepada bidang terkait ya kak.</t>
  </si>
  <si>
    <t>Hai Vita, kami informasikan bahwa pihak GO-JEK tidak pernah menghubungi Customer untuk meminta kode OTP. Terkait perihal tersebut mohon agar tidak memberikan data kepada siapapun dan hati-hati terhadap penipuan silakan klik  https://www.go-jek.com/blog/jaga-kerahasiaan-kode-verifikasi-go-jekmu/Â â€¦ ya. Terima kasih^feb</t>
  </si>
  <si>
    <t>Setiap toleransi yg kamu berikan akan kamu petik toleransi yg lbh besar.. meski tdk instan</t>
  </si>
  <si>
    <t>Tolonglah @gojekindonesia udah satu jam belom dikasih orderan, tolonglah tolong ;(  pic.twitter.com/Nh2NZbDN4z</t>
  </si>
  <si>
    <t>Emang gopay payday bisa bayar pake paylater? @gojekindonesia.
Caranya gimana? Langsung buka barcode?</t>
  </si>
  <si>
    <t>Silahkan cek lgsg kondisi di lapangan. Mobil2 dari TB Simatupang yg belok kiri ke Taman Cilandak hrs berhenti krn ada aktivitas naik turun penumpang. Makanya saya blg â€œsediakan tmpt yg tdk mengganggu lalu lintasâ€. Itu dlm kondisi normal, ga kebayang kl lg ujan gede</t>
  </si>
  <si>
    <t>Silakan untuk DM kembali ya. Terima kasih^Yni</t>
  </si>
  <si>
    <t>Hai kak, kami dari Findaya partner Gojek yang menangani PayLater. Kami infokan bahwa tanggal jatuh tempo pembayaran PayLater adalah setiap hari terakhir pada bulan tsb. Apabila kakak menggunakan PayLater pd tanggal 29 Agustus maka jatuh tempo pada akhir bulan Agustus ya. Tks^krn</t>
  </si>
  <si>
    <t>Nanti ke spam gojek ama grab nya mbak ama twit kitaðŸ¤£ðŸ¤£</t>
  </si>
  <si>
    <t>Engga bisa nge DM -_________-</t>
  </si>
  <si>
    <t>ðŸ‘ðŸ»</t>
  </si>
  <si>
    <t>Maklum om...
Rudal si @ustadtengkuzul gak ada tenaga..
ðŸš¶ðŸ»ðŸš¶ðŸ»</t>
  </si>
  <si>
    <t>Hai kak Annisa, kami dari Findaya partner Gojek yang menangani PayLater. Mohon maaf atas hal tsb. Untuk melakukan pengecekan silakan informasikan nomor telepon dan email Anda melalui DM ya. Tks ^krn</t>
  </si>
  <si>
    <t>Mba kayaknya ini masi ke mensyen grab ama gojeknya deh ðŸ¤£ðŸ¤£
Atau di jawab , iiih emang aku cewe apaan ðŸ¤£</t>
  </si>
  <si>
    <t>Hai Ash, silakan infokan no hp, email dan alasannya melalui DM ya. Tks^feb</t>
  </si>
  <si>
    <t>Hai kak Rarsyini, kami dari Findaya partner Gojek yang menangani PayLater. Apabila kakak tidak ingin menggunakan PayLater sebagai metode pembayaran, kakak dapat mengganti secara manual metode pembayarannya menjadi GoPay atau tunai pada saat melakukan pemesanan ya. Tks^krn</t>
  </si>
  <si>
    <t>Hai kak, kami dari Findaya partner Gojek yang menangani PayLater. Mohon maaf atas hal tsb. Untuk melakukan pengecekan silakan informasikan nomor telepon dan email Anda melalui DM ya. Tks^krn</t>
  </si>
  <si>
    <t>ðŸ˜ªðŸ˜ªðŸ˜ª</t>
  </si>
  <si>
    <t>Apakah @gojekindonesia peduli terhadap pelanggannya???.??ðŸ˜­ðŸ˜­ðŸ˜­ðŸ˜­ðŸ˜­</t>
  </si>
  <si>
    <t>Sebentar lagi akan ditanyakan oleh pihak gojek untuk nomer customer mba nya ðŸ¤¤</t>
  </si>
  <si>
    <t>tu lihat tengku, makanya jngn adal ngomong, berbuat positif sesuatu yg nyata n viralkan, jngn rudal!</t>
  </si>
  <si>
    <t>@gojekindonesia sudah buat laporan ulang mengenai saldo yg tidak masuk kenapa pengecekannya lama sekali yaaaa, sampe 2x24 jam... gimana tagihan2 saya?ðŸ˜­ðŸ˜­ðŸ˜­ðŸ˜­
Apa sih tanggung jawab @gojekindonesia kepada konsumen???</t>
  </si>
  <si>
    <t>Hai kak Rika, kami dari Findaya partner Gojek yang menangani PayLater. Mohon maaf atas hal tsb. Untuk melakukan pengecekan silakan informasikan nomor telepon dan email Anda melalui DM ya. Tks ^krn</t>
  </si>
  <si>
    <t>kapan iki ndra</t>
  </si>
  <si>
    <t>yuk firalkan, biar semakin memacu kita untuk berbuat baik, menuju Indonesia yg lebih baik</t>
  </si>
  <si>
    <t>Pagi pagii di tlp, katanya dari Gojek, ngasih aku diskon gojek sebesar 2jt. 
+6282177207391
@gojekindonesia gimana tuhh minn ðŸ˜‚</t>
  </si>
  <si>
    <t>Pagi abangðŸ™</t>
  </si>
  <si>
    <t>Tanda seru banget mba nya ðŸ¤£ðŸ¤£ðŸ¤£</t>
  </si>
  <si>
    <t>ðŸ‘ðŸ‘ðŸ‘ðŸ‘ðŸ‘ðŸ‘ðŸ‘ðŸ‘ðŸ‘ðŸ‘ðŸ‘ðŸ‘ðŸ‘ðŸ‘ðŸ‘ðŸ‘ðŸ‘</t>
  </si>
  <si>
    <t>Mau candid bang bintang hehehe</t>
  </si>
  <si>
    <t>Wah jangan-jangan yg banyak kecyduk @gojekindonesia lo cepunya yeh ngab?ðŸ˜‚</t>
  </si>
  <si>
    <t>@gojekindonesia kok belum update info gopay payday Agustus 2019 di website  http://www.gopaypayday.comÂ  pic.twitter.com/LavezatGjL</t>
  </si>
  <si>
    <t>Wong Bawean sepi kang..... Do mrono kabeh</t>
  </si>
  <si>
    <t>ðŸ”œ
Menepi belajar memperbaiki
diri dari keterpurukan moral !
Malulah... kepala besongkok
ttp msh memiliki hati jorok. 
#Moralitas https://twitter.com/FaGtng/status/1166887450712494080?s=19Â â€¦</t>
  </si>
  <si>
    <t>Mantap Indonesia punya dua Negarawan handal di dunia @aniesbaswedan &amp; @sandiuno ðŸ‡®ðŸ‡©âœŒï¸ðŸ kompak membawa Pancasila sejati @SumaUI @Pak_JK @BEMFISIPUB @BEMFISIPUI @Metro_TV @KompasTV @Beritasatu @mediaindonesia @Tribun_Maluku @tribunnews @rusdiadita @Yunihan09Sri @gojekindonesia "  https://twitter.com/musniumar/status/1166832145576251393Â â€¦</t>
  </si>
  <si>
    <t>Beberapa pengemudi go-car @gojekindonesia memiliki ID beda dibandingkan aplikasi. Membuat tidak nyaman konsumen @YLKI_ID @kompascom</t>
  </si>
  <si>
    <t>Hai Novi, kami mohon maaf atas kendala tersebut, agar dapat kami tindaklanjuti mohon infokan nomor order yg berkendala dan screenshot chat melalui DM ya. Tks^feb</t>
  </si>
  <si>
    <t>Km yaaa? Wkwk</t>
  </si>
  <si>
    <t>Hahaha .. minta pengawalan Ilmu klenik Banser ðŸ˜ðŸ˜‚ .. sebaiknya jangan ke Papua .. Bangsa Papua pegunungan lagi mabok Anti NKRI @SumaUI @YLBHI @AIESECUNDIP @fahiraidris @LBH_Jakarta @Kyla_JKT48 @_JKT48TeamJ @mfairvls @rulita_aprita @rullynurazis @gojekindonesia @GrabID @MIsezSMG https://twitter.com/rmol_id/status/1166827805776068608Â â€¦</t>
  </si>
  <si>
    <t>Hai Chandra, agar dapat kami tindaklanjuti mohon infokan plat kendaraan Mitra tersebut dan kronologinya melalui DM ya. Tks^feb</t>
  </si>
  <si>
    <t>Seorang pengemudi @gojekindonesia meninggal usai mengalami kecelakaan di perempatan dusun Panasan Triharjo Sleman  pic.twitter.com/cKieP45Vls</t>
  </si>
  <si>
    <t>Hai Jimmy, silakan buka link  https://www.gojek.com/blog/promo-payday/Â â€¦ untuk info lebih lanjut ya. Terima kasih^feb</t>
  </si>
  <si>
    <t>Ini justru byk manusia sibuk dengan persekusi, Rasis patut untuk di tenggelamkan,</t>
  </si>
  <si>
    <t>ðŸ”œ
Apa yg dilakukan Ojeker benarÂ²
memiliki nilai tinggi oleh faktor
rasa kemanusiaan ,,tidak sama
dgn prilaku si tengku yg hanya
pandai jualan obat kumur.
Ngoceh ini itu krn hati nurani si
tengku kotor &amp; tdk s'padan dgn
jubah ala gurun pasir 
#Memuakan https://twitter.com/FaGtng/status/1166881289091203072?s=19Â â€¦</t>
  </si>
  <si>
    <t>Tidak perlu nanti saya di demo lagi. Cukup kalian tau saja ada mitra pengemudi kalian yang nakal :( stlh sejam lebih akhirnya ada juga pengemudi Gojek yg ambil orderan saya dgn promo</t>
  </si>
  <si>
    <t>Ohh kalo bca gitu yah bang, soalnya ngga pernah trans lewat bca tapi kalo niaga masih tetep muncul sih</t>
  </si>
  <si>
    <t xml:space="preserve"> pic.twitter.com/DaNiCPUm5l</t>
  </si>
  <si>
    <t>Dulu pernah nemu postingan ada driver ojol pasang interkom biar bisa komunikasi sama penumpangnya lebih nyaman.
Semalem order @gojekindonesia, eh malah kedapetan driver yang masang interkom. Ngga tau ini driver ygâ€¦  https://www.instagram.com/p/B1uqnHpJ4OS/?igshid=1207vw7lg8o95Â â€¦</t>
  </si>
  <si>
    <t>Ya elah gun.. seharus yah u malu.. bukan bangga toh klau dungu jgan di borong</t>
  </si>
  <si>
    <t>nggak sampe ngirim gopay ke nomor itu
bukannya kalau sdh diblokir itu nomir tidak akan muncul di apps nya BCA?</t>
  </si>
  <si>
    <t>orderan fiktif</t>
  </si>
  <si>
    <t>Assalamualaikum @awkarin selamat pagi, saya kan mau gofood @gojekindonesia eh taunya gopayku habis, gimana ya? ðŸ˜­</t>
  </si>
  <si>
    <t>Sampai kapan internet di PAPUA dibatasi...bgm kitorang mo kerja klo trada internet, bgm nasib driver @gojekindonesia di jayapura, tra bisa apa???
Jangan diskriminasi informasi terhadap kami di papua,,,klo ada yg sebar2 hoax harusnya mbapa polisi langsung blokir akunnya saja mo..</t>
  </si>
  <si>
    <t>@gojekindonesia min tolong ini sudah transfer tapi saldo gak masuk gimana pertanggungjawabnya  pic.twitter.com/87ymTHKqWq</t>
  </si>
  <si>
    <t>udah bell dia cepet ko waktu kemaren di twitter kebetulan adminnya gercep banget</t>
  </si>
  <si>
    <t>Ciiiieee....</t>
  </si>
  <si>
    <t>ayo @GrabID jgn kalah sama @gojekindonesia sulapan!</t>
  </si>
  <si>
    <t>Jangan ngedan dulu pak</t>
  </si>
  <si>
    <t>@gojekindonesia kenapa keluhan  no 15312933 saya belum juga ditanggapi cc @YLKI_ID ðŸ˜­ðŸ˜­ðŸ˜­ðŸ˜­ðŸ˜­</t>
  </si>
  <si>
    <t>Selamat pagi, @gojekindonesia. Apakah proses menambah saldo GoPay sedang bermasalah pagi ini? Terima kasih.</t>
  </si>
  <si>
    <t>@gojekindonesia min,minta link promo gopay payday yg bulan agustus donk, uda ke  http://gopaypayday.comÂ  msh promo bulan juli. Katanya today promo payday kok gak diupdate?</t>
  </si>
  <si>
    <t>Hai Edhie, dapat kami infokan untuk voucher diberikan hanya untuk pelanggan terpilih dan nantikan promo menarik lainnya ya. Tks^feb</t>
  </si>
  <si>
    <t>Ga dibales lagi min? @gojekindonesia kalo emang gabisa knp dimunculin di new offers?</t>
  </si>
  <si>
    <t>Sabar lohh mbae, coba pake @GrabID siapa tau drivernya ga ngegas mulu tapi ngerem mulu</t>
  </si>
  <si>
    <t>@gojekindonesia pagi min, kok akun gojek saya belum ada voucher sih, saya 'kan sering gunakan gojek, tks</t>
  </si>
  <si>
    <t>Yg gitu ja ga peka bro....
Artinya grab d terima dsini krena kita butuh lapangan kerja yg sudah sempit
Dan d malysia mereka tdk membutuhkannya...terbukti bnyak tki kita dsono...
Tong tong ada ada aja lo ah</t>
  </si>
  <si>
    <t>Ini gmn caranya sih kak</t>
  </si>
  <si>
    <t>Cc: @gojekindonesia</t>
  </si>
  <si>
    <t>pagi mimin @gojekindonesia tolong cek DM saya yg udh nyaris 2 minggu ya. tq</t>
  </si>
  <si>
    <t>men langsung complaint in app aja cepet bgt responnya kl itu</t>
  </si>
  <si>
    <t>Sudah saya dm email dan nomor hapenya min</t>
  </si>
  <si>
    <t>Dear @gojekindonesia ðŸ¥º kemaren aku top up gopay, sampe sekarang gopay nya belom masuk. Udah kuhubungin via telp dan email plus screenshot transaksinya tapi masih belom ada ðŸ˜”</t>
  </si>
  <si>
    <t>@gojekindonesia abaikan kicauan si Datuk, maju terus kuasai transportasi Malaysia.
Kita dukung!</t>
  </si>
  <si>
    <t>Hai Arwena, untuk laporan Anda sudah kami bantu follow up kembali dan mohon menunggu konfirmasinya kembali ya. Terima kasih^feb</t>
  </si>
  <si>
    <t>Ini cara ngecek nya dgn ngirimin gopay ke costumer bkn sih bang? Bukannya biar udah diblokir masih tetep bisa nerima gopay? Setau saya dipake belanja pun bisa kecuali dipake ngorder</t>
  </si>
  <si>
    <t xml:space="preserve"> pic.twitter.com/u4nat54BOh</t>
  </si>
  <si>
    <t>@gojekindonesia cc @YLKI_ID mohon segera ditanggapi keluhan no 15312933 saya...
 Saldo saya belum maauk juga, balik ke rekening juga kagak...ðŸ˜­ðŸ˜­ðŸ˜­</t>
  </si>
  <si>
    <t>Berani banget lu ngomongin rakyat Indonesia miskin. Harta @ustadtengkuzul aja belum tentu bisa lu kalahin, apalagi pak @tifsembiring . Gak usah dibandingin dgn pemilik @bukalapak dan @gojekindonesia 
Rang rang malaysia ini memang gak henti2 sepele sama Indonesia. #lawan https://twitter.com/GuritnaPramana/status/1166711573831979008Â â€¦</t>
  </si>
  <si>
    <t>@gojekindonesia min saya sudah DM kendala akun go shop saya yg tdk berfungsi tolong d bantu soalnya saya butuh buat jualan ðŸ™ðŸ™</t>
  </si>
  <si>
    <t>Tolong @gojekindonesia ga usah ngefreeze device seenak jidat, ini jadi ga bisa pake app gojek. Udah email2an tapi ttp aja gak ngaku. Solusinya apa? Ga boleh pake gojek lg? Trus sisa gopay, voucher langganan yang ga kepake, point, bisa sy minta duitin aja?</t>
  </si>
  <si>
    <t>Hai Fia, pastikan untuk cek syarat dan ketentuannya pada voucher terlebih dahulu. Tks^feb</t>
  </si>
  <si>
    <t>Itu gimana min? Cuma satu kali saja pembelian saja kah?</t>
  </si>
  <si>
    <t>Sama, jadinya kaya gini. Sebelumnya pernah beli voucherya, tapi mau beli lagi gabisa:( pic.twitter.com/wMy5dvnJpv</t>
  </si>
  <si>
    <t>#uninstalgrab</t>
  </si>
  <si>
    <t>Aku nanya karna buat mastiin, tulisannya cuma bisa dipake sekali tp knp promonya msh muncul di new offers?</t>
  </si>
  <si>
    <t>Tolong follow up nomor tiket 15324351 ya. @gojekindonesia @gofoodindonesia</t>
  </si>
  <si>
    <t>Halo min, tolong dibantu cek dm ðŸ‘† @gojekindonesia</t>
  </si>
  <si>
    <t>Itu siapa gan</t>
  </si>
  <si>
    <t>Hai, kami sarankan untuk cek syarat dan ketentuannya terlebih dahulu pada voucher tersebut ya. Terima kasih^feb</t>
  </si>
  <si>
    <t>La wong paktane memang miskin.</t>
  </si>
  <si>
    <t>@gojekindonesia go food deliver to Korea or not?  https://twitter.com/yerininist/status/1166853141494550528Â â€¦</t>
  </si>
  <si>
    <t>Ini acara kapan yaa? Jangan hari ini dong, Kedubes Malaysia depan kantor gue pas, macet dong pasti depan kantor, please deh @GrabID @gojekindonesia kagak usah demo demo segala</t>
  </si>
  <si>
    <t>Sayang sekali tidak dinotice sama sekali uu</t>
  </si>
  <si>
    <t>Permohonan Maaf di 3 Akhbar Utama Indonesia 
"Saya, runner kepada National Feedlot Corporation, memohon maaf kepada Kerajaan &amp; Rakyat Indonesia"</t>
  </si>
  <si>
    <t>Ya gustii mau ngakak</t>
  </si>
  <si>
    <t>Biar di notice @gojekindonesia jadi silent promotion gitu ceritanya eheu</t>
  </si>
  <si>
    <t>Karena mereka juga gak ingin Indonesia maju, agar tetap bisa dilecehkan oleh Malaysia seperti jaman presiden2 sebelumnya.
Cukong2 pembalakan liar di Kalimantan juga orang2 Malaysia.</t>
  </si>
  <si>
    <t>ini sendernya yg di grepe? kalo iya, knp malah ngetwit? laporin lah ke akun official nya. nih gw tag in @gojekindonesia @GrabID tuh, tinggal lu td naik yg mana?</t>
  </si>
  <si>
    <t>Halo Bpk/Ibu, untuk perihal tsb dpt konfirmasi kpd pihak gojek ya melalui email customerservice@go-jek.com. Tks ~ Adam</t>
  </si>
  <si>
    <t>Grap hade euy, urang meunang voucher diskonan wae ðŸ˜‚</t>
  </si>
  <si>
    <t>@gojekindonesia @mandiricare saya isi saldo Gopay tadi malam lewat ATM Mandiri tapi saldo belum bertambah sama sekali....TOLONG SOLUSI ???? pic.twitter.com/Ou3NXrm3Bj</t>
  </si>
  <si>
    <t>@gojekindonesia saya sudah daftar paket telkomsel yang promo gojek tapi sudah seminggu kok belum ada konfirmasi ya.kenapa,,,,???</t>
  </si>
  <si>
    <t>Halo kak perihal cashback gopay itu dibatas per harinya ya kak
^SX</t>
  </si>
  <si>
    <t>malingsia negara goblok tapi ngaku pinter, sok paling kaya. Tapi giliran kepepet minta tolong ke Indonesia dgn ngaku2 negara serumpun.</t>
  </si>
  <si>
    <t>Wahh.. songong nih orang.</t>
  </si>
  <si>
    <t>Hai, terkait informasi dan pertanyaan mengenai Mitra Gojek, silakan hubungi Kami di driversupport@go-jek.com untuk GoRide &amp; gocardriversupport@go-jek.com untuk GoCar ya. Tks ^Shl</t>
  </si>
  <si>
    <t>gamasalah dong kalo seseorang ngungkapin opininya terhadap suatu hal dan ungakapan itu ga semuanya opini, ada faktanya juga. yg bermasalah itu cara kita menanggapinya.
damai aja udah ngapain nyari musuh, banyak temen aja susah apalagi kalo banyak musuh.âœŒ</t>
  </si>
  <si>
    <t>â¤â¤â¤â¤</t>
  </si>
  <si>
    <t>trus disuruh upload foto, tp di email isinya kok gini ya?
@gojekindonesia 
upload foto buat penggantian kerugian di sebelah mana ya?
trus telp lg buat nanya lagi, kok di kirim lg yg sama?
gila... hanya dlm waktu bbrp jam yg komplen bisa brp ratus tuh?  pic.twitter.com/os8DwQeXDZ</t>
  </si>
  <si>
    <t>gw abis kena ofik
hub kantor
trus dikensel dari aplikator
lalu coba cek pake apps BCA
kenapa no ofik nya masih aktif ya?
@gojekindonesia 
kok nggak diblokir sih itu nomornya, biar nggak ngerjain driver2 nih ðŸ˜‘  pic.twitter.com/cttBFc3lvv</t>
  </si>
  <si>
    <t>Beli laptop 5 biji via tokopedia dan diantar oleh Gojek ðŸ˜­ðŸ˜­ðŸ˜­
Kantor lu slah ? Ceroboh bet</t>
  </si>
  <si>
    <t>Aplikasi gojek hang. GA ada solusinys dr @gojekindonesia walhasil cuman ngabisin data buat uninstall &amp; reinstall app yg jg terus2an hang stlhnya &amp; dana di gopay jg jd mangkrak ðŸ˜­ kzl</t>
  </si>
  <si>
    <t>still waiting @gojekindonesia ðŸ˜‚ðŸ™ðŸ˜˜  https://twitter.com/RaisMelania/status/1155024193488130048Â â€¦</t>
  </si>
  <si>
    <t>sorry ni gua jg abis ngalamin yg sama, jdi ga msuk bneran ya? ðŸ˜¢</t>
  </si>
  <si>
    <t>Dear @gojekindonesia tolong solusinya dong. Saya sudah melakukan pembayaran paylater, saldo gopay sudah kepotong tapi nominalnya tidak berubah dan saya tetap ditagih. Sudah email tapi hanya disuruh menunggu. Ini sudah hari ke4 saya sejak komplain dan tidak ada penyelesaian.</t>
  </si>
  <si>
    <t>Oalah.. cari mati nih bocah sama ayah nenen @ustadtengkuzul 
Ayoo bro.. kirim rudal ke rumahnya.</t>
  </si>
  <si>
    <t>A*j*ng ini keTAKUTan bersaing bisnis... payah sangat kau jing!
Mulutnya minta di injek2 kyknya!
Bravo @gojekindonesia  https://twitter.com/BigBlueTaxiApp1/status/1166174555301220352Â â€¦</t>
  </si>
  <si>
    <t>Sama2 ðŸ˜…</t>
  </si>
  <si>
    <t>Jangan lupa ganti desainnya ya kak hehe masa setelah diklik masih 25 &amp; 26 juli ðŸ˜… @gojekindonesia  pic.twitter.com/0K32057et4</t>
  </si>
  <si>
    <t>sekalian lah gue juga mao kasih masukan,  dikasih tau juga info , diterterakan apakah supir nya top ato bot ha ha ha</t>
  </si>
  <si>
    <t>Hina bnr bangsa ku ini. Sampe gitu negara maju bertindak ke indonesia</t>
  </si>
  <si>
    <t>Indonesia majority bukan orng Islam... kok ngakak ya.. ini orang kaya tapi pengetahuan tumpul...</t>
  </si>
  <si>
    <t>Klo gojek akhirnya ditolak pemerintah, apakah artinya grab juga diusir saja?</t>
  </si>
  <si>
    <t>Hallo @gojekindonesia sedikit saran saja untuk rating penumpang lebih baik jgn diliatin ke driver , kasian td saya dapet penumpang nnyain rating dia berapa ke saya . Ya saya liatin . Trs dia bilang "Pantes Banyak yg gamau narik saya" . Udah gituaja</t>
  </si>
  <si>
    <t>Pake na grab kumaha atuh :( #sahabatovo</t>
  </si>
  <si>
    <t>@gojekindonesia mungkin bisa diinisiasi buat bikin bantuan? Netizen siap bantu sebisanya.ðŸ™</t>
  </si>
  <si>
    <t>Biasanya kalo berangkat pengajian dianterin orang rumah, terus pulangnya nanti dia telp minta dijemput. Ibuku itu orangnya gaptek, jadi jelas ga bisa order @GrabID atau @gojekindonesia.  Ibukku cuma bisa telp sama sms doang.</t>
  </si>
  <si>
    <t>Woy para ojol @GrabID @gojekindonesia ngapain kalian Ngepung dubes Malaysia..
80% yg di ucapakan orang Malaysia itu valid.  https://twitter.com/achmadbaret/status/1166555089504473088Â â€¦</t>
  </si>
  <si>
    <t>Hai Ndha, agar kendala Anda dapat kami tindaklanjuti mohon kesediaannya untuk menginformasikan nomor HP dan email yang terdaftar melalui DM ya. Tks^Shl</t>
  </si>
  <si>
    <t xml:space="preserve">@gojekindonesia selamat malam .. perkenalkan saya nandha .. saya hanya mau bertanya kena akun gojek saya selalu muncul seperti ini .. semua aplikasi tdk bisa d gunakan terutama go shop krna saya sangat membutuhkan aplikasi go shop untuk jual beli .. ðŸ™ </t>
  </si>
  <si>
    <t>Yud masih aktif aja twett</t>
  </si>
  <si>
    <t>Hehee sihapp pak. Sampek sekarang masih takut kalo no baru yg masuk ke hape ðŸ˜€</t>
  </si>
  <si>
    <t>Yawes, tinggal dibuat pelajaran, kasi tau sodara temen deket atau siapapun itu kalo hal beginian itu beneran ada dan ga dikit korbannya</t>
  </si>
  <si>
    <t>Banget pak ðŸ˜­ sampek aku ijin kerja seminggu aku sakit</t>
  </si>
  <si>
    <t>Tekor dong lu</t>
  </si>
  <si>
    <t>Ternyata bukan cuma aku doang korbannyaa ;( aku habis 2Jutaan waktu itu :( gobloknyaa aku ðŸ˜¥ Mana anak kos ilang 2 juta ðŸ˜­</t>
  </si>
  <si>
    <t>Wau....
Bahasa yg sangat amazing?? Semasa sekolah bhs yg di ajarkan Gurumu seperti itu ya? Aku yakin nilai bhs indo mu 100, tapi cangkemmu loh, ora tau toto kromo. Kalau mau cepat ada @GrabID  Ada juga @gojekindonesia. Hidup simpel kawan, jangan ketololan, gua yg emosi bacanya.</t>
  </si>
  <si>
    <t>see you on top.. share kalau ada lowongan</t>
  </si>
  <si>
    <t>Eaa tengah malem begini, udah mecahin telur buat bikin custard, ternyata susunya abis ðŸ˜‚ semoga abang @gojekindonesia bisa dimintain tolong ðŸ™ðŸ¼</t>
  </si>
  <si>
    <t>Skrg sudah bulan Agustus, apakah masih berlaku undangan tsb?</t>
  </si>
  <si>
    <t>Tapi apa harus pakai surat kuasa jika nama pemilik outlet dan rekening sama? Udah daftar dan stuck di situ min</t>
  </si>
  <si>
    <t>Hai Fadel, apabila Anda sudah mendapatkan SMS undangan terkait dengan pendaftaran Anda sebagai Mitra Gojek, silakan untuk menghadirinya sesuai dengan waktu dan tanggal yang tertera pada undangan tersebut ya. Tks ^Shl</t>
  </si>
  <si>
    <t>Tau aja nih</t>
  </si>
  <si>
    <t>Kalo punya usaha taxi takut ke gerus penumpang langganannyaðŸ™ˆ</t>
  </si>
  <si>
    <t>Hai Alia, apabila Anda ingin mendaftar menjadi Merchant pada layanan GoFood Anda dapat melakukan pendaftaran melalui website di link berikut  https://www.go-jek.com/go-food/bisnis/Â . Kemudian melengkapi persyaratan dan ketentuan pada link tersebut dengan data yang benar ya. Tks ^Shl</t>
  </si>
  <si>
    <t>Kirain lu udh dipapua jaga NKRI ga taunya masih jadi pengemis dijakarta</t>
  </si>
  <si>
    <t>IniðŸ‘‡ pic.twitter.com/zPNpLSqi9g</t>
  </si>
  <si>
    <t>Refrensi nya jg iniðŸ‘‡ pic.twitter.com/exgcGMAIph</t>
  </si>
  <si>
    <t>Silakan cek dm ya untuk detailnya. Terima kasih.</t>
  </si>
  <si>
    <t>Ojol jangan gitu dong..
Faktakan negara kita memang seperti itu.
cc: @gojekindonesia</t>
  </si>
  <si>
    <t>Tolong dong diinvestigasi trik2 penipuan spt ini. Bikin ga nyaman berkendara dgn mitra gojek. Sudah banyak loh sy baca kasus spt ini.</t>
  </si>
  <si>
    <t>Menurut sy sih perang kapitalis ... jng di tarik ke sentimen nasionalis atau penghinaan ... yg Untung tetep mereka2 ...</t>
  </si>
  <si>
    <t>kmarin mesen goride @gojekindonesia , dapat driver yang pake n-max, w duduknya mesti ngangkang kaya ibu g3p2a0, uk 38-40minggu mau kala 2</t>
  </si>
  <si>
    <t>@gojekindonesia anda kalah cepat ðŸ¤£ðŸ¤£ðŸ¤£  pic.twitter.com/91BkfDLa6o</t>
  </si>
  <si>
    <t>Minta maaf 3 hari kemudian..
Ada yg berucap sudah 2 th minta maaf tidak, Ngeles iya</t>
  </si>
  <si>
    <t>Weyy jek @gojekindonesia  knp neh!!! Unistall jg nih!  pic.twitter.com/qJ3Z78UZUs</t>
  </si>
  <si>
    <t>Naaaaah!! 
Indikasi kuat jombloan ini sudah patah semangat... 
Mohon pihak @gojekindonesia segera memberi respon.</t>
  </si>
  <si>
    <t>Hai, kami mohon maaf atas keluhan mengenai Mitra Gojek kami. Untuk mempermudah investigasi kami mohon kirimkan nomor ordernya via DM ya. Tks^ygb</t>
  </si>
  <si>
    <t>Nyebelin ðŸ˜­ðŸ˜­ðŸ˜­ðŸ˜­</t>
  </si>
  <si>
    <t>Hi @gojekindonesia, kalau seperti ini termasuk usaha penipuan atau tdk ya? Apakah memang ada cara â€œmencari titikâ€ dengan menggunakan kode yg jelas2 tdk boleh di-share ke siapa pun? Trims.  pic.twitter.com/gUwaXTvRZg</t>
  </si>
  <si>
    <t>Biarlah kejombloan ini hilang dengan sendirinya. Karena tak ada ke jombloan abadi di dunia ini. ðŸ˜¤</t>
  </si>
  <si>
    <t>Prinsipnya tak ada hal penting ketika keJombloan masih melekat padamu mas.
Sooooo vahamillah dan syadharillah itu. ðŸ¤ª</t>
  </si>
  <si>
    <t>Punya Malaysia</t>
  </si>
  <si>
    <t>Itu "masih" berkenaan isu @gojekindonesia baru @tvOneNews yg datangi loh...tunggu yg berkenaan ucapan pemuda2 di Indonesia miskin2 oleh si batuk shamsu tu, kita kirim nanti laskar2 @FPIGarisNgaceng @FPIgarislucu https://twitter.com/BigBlueTaxiApp1/status/1166174555301220352?s=19Â â€¦</t>
  </si>
  <si>
    <t>Mentang2 saya jomblo @gojekindonesia gak merespon keluhanku.
Ini saya malah di respon sama mantan presiden jomblo pinggiran @mauliye</t>
  </si>
  <si>
    <t>Masalahnya karena anda IJNU (Ikatan Jomblo N*hksjd Ulahdjdjdb) mas. ðŸ˜ƒ</t>
  </si>
  <si>
    <t>Orang2 Indonesia sendiri ada yg men jelek2an, tdk menghargai negaranya sendiri !!!  Siapa mrk itu
........ .. .??? 
Pak Tri :"Right or Wrong,
My Country".</t>
  </si>
  <si>
    <t>Hai, untuk menindaklanjuti prihal tersbut, bisa diinfokan nomor tlp Anda dan screenshot kterangan yg muncul via DM, agar bisa kami cek lebih lanjut ya. Tks^Ari</t>
  </si>
  <si>
    <t>Mohon perhatian juga utk penyesuaia insentif di beberapa daerah</t>
  </si>
  <si>
    <t>mau kirim gopay ke orang aja susah amat ni @gojekindonesia harus poto2an ktp pulak</t>
  </si>
  <si>
    <t>Ituuuuuuu.... kayaknya gojek perlu training kemanan akun ke driver nih.kasih materi cara mengamankan email dan akun</t>
  </si>
  <si>
    <t>Oh..ternyata sama jg nih. Aku punya voucher 8k. Bayar 4k jg.
Dulu padahal kalo deket engggak lho.
Sekarang males mau gofud. Sama aja suruh bayar lagi @gojekindonesia @gofoodindonesia</t>
  </si>
  <si>
    <t>Tp kadang mukanya gaenak anjer gue takut</t>
  </si>
  <si>
    <t>dibayar lah se</t>
  </si>
  <si>
    <t>Ga akan masuk selama otp ga dikasih tau, tapi ga semua driver ngerti, ada yang poloooooooooooooossssssss bener.</t>
  </si>
  <si>
    <t>@wesinggame @smule @Smule_Sing @the_viralvideos @gojekindonesia @LaguTop https://twitter.com/LilianBudiman/status/1166740794713112576Â â€¦</t>
  </si>
  <si>
    <t>Maaf boleh misuh ttp jalan</t>
  </si>
  <si>
    <t>Kode OTP nya gimana bang?</t>
  </si>
  <si>
    <t>Sadeeesssss, udh sono keluar sono, jgn hirup udara indonesia wkwkwkwk #canda</t>
  </si>
  <si>
    <t>Hai Yuli, terkait prihal layanan GoBox kami sarankan Anda dapat menghubungi layanan call center kami di 021-50849000 (Tekanâ€‹â€‹ 2). Tks^Ari</t>
  </si>
  <si>
    <t>Mohon perhatian @gojekindonesia  https://twitter.com/Go_Njreng/status/1166716669219069953Â â€¦</t>
  </si>
  <si>
    <t>Masak pesen nasi ayam gada ayamnya dong :( @gojekindonesia</t>
  </si>
  <si>
    <t>Aku gasuka lokal sih btw</t>
  </si>
  <si>
    <t>Gue bacanya malah @gojekindonesia ðŸ˜…  https://twitter.com/DugoutID/status/1166636539461492736Â â€¦</t>
  </si>
  <si>
    <t>fuckin' @shamsubahrin you better just talk
about your fear that @gojekindonesia will
become contender for @BigBlueTaxiApp1
in Malaysia than your fuckin' stupid words 
to all gojek's drivers &amp; Indonesian people!
then you know what, your plastic apology
is so fuckin' bullshit !!!</t>
  </si>
  <si>
    <t>Mirip sm juragan angkot....udah bingung mau apa jd bisanya cuman bicara ngelantur...</t>
  </si>
  <si>
    <t>Di mana ada yg mati kelaparan??</t>
  </si>
  <si>
    <t>skg kode d kirimin gopay.</t>
  </si>
  <si>
    <t>Koreksi bukan rasis tapi fasis...</t>
  </si>
  <si>
    <t>@gojekindonesia Ini permasalahan nya apa ?.GPS sudah hidup, bisa masuk kemenu tetapi tidak bisa memesan  pic.twitter.com/oXogLVVLIt</t>
  </si>
  <si>
    <t>@gojekindonesia admin gojek.. Saya kena notif nih .. GaraÂ² nolakin orderan tadi Dari ST. tebet sampe buncit.  Masa jarak nya Â±7km harga 20rban  .. Dibayar 500rb aja belum tentu saya mau :-)</t>
  </si>
  <si>
    <t>Kenapa temen2 gue semuaa dapet promo gojek yang diskon 10ribu ituuuu tp gue gadaaapeeeeeet yampon melarat:â€( @gojekindonesia</t>
  </si>
  <si>
    <t>Ayo @gojekindonesia, buat mereka menyesal ðŸ˜Š</t>
  </si>
  <si>
    <t>Pengusaha lokal malaysia @shamsubahrin @chedetofficial
@PASMALAYSIA @dapmalaysia  bahwa negeri malaysia sangat ketakutan bersaing oleh perusahaan dari indonesia @gojekindonesia @gojek @pertamina @KemenBUMN</t>
  </si>
  <si>
    <t>naik @gojekindonesia mlm ini,drivernya wangi davidoff,ðŸ‘</t>
  </si>
  <si>
    <t>Hai Dika, mohon maaf atas kendalanya, bisa diinformasikan nomor handphone Anda yg terdaftar, email dan screenshot kendalanya melalui DM? Tks^ygb</t>
  </si>
  <si>
    <t>Ini tisu mba</t>
  </si>
  <si>
    <t>Ada yg pernah ngumpulin ujian ke dosen dikirim pke @gojekindonesia engga? kepikir Gosend besok pagi. krn musti dikumpul sblm jam 8. ðŸ¤£</t>
  </si>
  <si>
    <t>Gimana gimana gratis biaya kah?</t>
  </si>
  <si>
    <t>Ini @gojekindonesia atau @GrabID gak ada yang mau berbuat sesuatu gitu?</t>
  </si>
  <si>
    <t>hAhahaaa ternyata Malaysia takut dengan @gojekindonesia ....</t>
  </si>
  <si>
    <t>Dari gojek surih ke alfa pic.twitter.com/ilkaUBeBzQ</t>
  </si>
  <si>
    <t>Ada dim @gojekindonesia</t>
  </si>
  <si>
    <t>Cooyyy lg diomongin tuh sma manusia 
@gojekindonesia ðŸ™‚  https://twitter.com/Zulkifllubis71/status/1166222067630399488Â â€¦</t>
  </si>
  <si>
    <t>Menghina otak mu, itu kenyataan apa yg dia katakan, udah tua dungu kok gak hilang2.</t>
  </si>
  <si>
    <t>Pake botol aqua 1.5 liter ðŸ˜‚</t>
  </si>
  <si>
    <t>@gojekindonesia  pic.twitter.com/4a1IGr6gp2</t>
  </si>
  <si>
    <t>Hai Anisa, waspada terhadap tindak penipuan yang mengatasnamakan Gojek, selalu cek kebenaran info yang mengatasnamakan Gojek ke customer service kami. Info selengkapnya silakan klik link  https://www.go-jek.com/blog/jaga-kerahasiaan-kode-verifikasi-go-jekmu/Â â€¦. Tks ^Shl</t>
  </si>
  <si>
    <t>GoStep kapan min? Nyetepin motor mogok ke bengkel mitra GoAuto terdekat. Olahraga juga lho itu</t>
  </si>
  <si>
    <t>setelah ash bergabung sama @gojekindonesia sekarang misty jadi film di @Metro_TV... kapan brock dan psyduck ?</t>
  </si>
  <si>
    <t>Wayah e Pulang gelap @GojekOnTwitt @gojekindonesia  pic.twitter.com/VC4dQqs2xl</t>
  </si>
  <si>
    <t>Halo Gojek, saya ada masalah login nih.. nomor hp nya dah hangus. Saya mau DM gak bisa..</t>
  </si>
  <si>
    <t>Tangkap tangkap, penipuan ðŸ˜…</t>
  </si>
  <si>
    <t>Seingat saya tidak pernah min, akun saya sepertinya masih aktif hanya saja aplikasinya udh saya hapus dr hp</t>
  </si>
  <si>
    <t>min ko gada voucher goride lagi sih, ak miskin bolak balik ngampus 18rebu sehari @gojekindonesia</t>
  </si>
  <si>
    <t>Hai, untuk kendala atau pertanyaan terkait Merchant GoFood Partner, silakan hubungi kami di email gofoodpartners@go-jek.com ya. Tks^ygb</t>
  </si>
  <si>
    <t>Hai Anisa, mohon diinformasikan apakah Anda sudah memberikan kode OTP kepada pihak lain yg mengatasnamakan PT Gojek? Tks^Ari</t>
  </si>
  <si>
    <t>#IbuKotaPindah nih, bisa banget buat #GoBox, ga mutualan aja? @gojekindonesia</t>
  </si>
  <si>
    <t>Baik, bisa diinformasikan nomor handphone Anda yg terdaftar, email dan screenshot vouchernya melalui DM? Tks^ygb</t>
  </si>
  <si>
    <t>Belum order min.. Pas mau coba order vouchernya cumn berkurang 4rb aja ga 8rb
Apa ada min order atau gmn ya</t>
  </si>
  <si>
    <t>Mohon maaf atas ketidaknyamanan Sahabat. Agar bisa kami bantu follow up, Sahabat dapat kirimkan jam/waktu Sahabat bisa dihubungi oleh pihak kami, data diri serta no hp Sahabat melalui pesan. Mohon kesediaannya utk menunggu maksimal waktu 3x24 jam. :) ^in</t>
  </si>
  <si>
    <t>Hai, mohon maaf atas ketidaknyamanannya. Untuk dapat kami bantu pengecekan mohon infokan nomor ordernya melalui DM ya. Tks^ygb</t>
  </si>
  <si>
    <t xml:space="preserve"> pic.twitter.com/ZzL5dB8DAW</t>
  </si>
  <si>
    <t>@gojekindonesia min.. Sy dpt voucher gofood 8rb ada bbrp buah. Sy liat t&amp;c nta ga ada minimal order. Tp pas sy order dicek vouchernya cuman 4rb . Gmn tuh</t>
  </si>
  <si>
    <t>Mohon maaf bisa diinfokan lokasi Alfamart nya, Sahabat? :) ^in</t>
  </si>
  <si>
    <t>@gojekindonesia 
Aplikasi gopay saya ada 2 perangkat yg terhubung yang tidak saya kenali.
Bagaimana cara menghapusnya?
Karena gopay saya terkuras 30ribu lebih.</t>
  </si>
  <si>
    <t>@gojekindonesia min, masih ada promo topup 50 ribu gratis 25 ribu gak?</t>
  </si>
  <si>
    <t>Mohon @mrtjakarta bekerjasama dgn @gojekindonesia dan @GrabID menyediakan lokasi drop off dan pick up untuk ojol di are stasiun MRT Fatmawati supaya lebih rapi, nyaman untuk penumpang dan tdk menggangu lalu lintas</t>
  </si>
  <si>
    <t>Ane disuruh junjungan ane @WagimanDeep untuk mampir di mari.. 
Yuk tuk gabung @gojektech @gojekindonesia banyak cerita tentang kemanusiaan disitu. Betapa hidup atuk kurang piknik jd picik</t>
  </si>
  <si>
    <t>Hijaukan ga nih min? ðŸ”¥ @gojekindonesia  https://twitter.com/tribunjogja/status/1166689272658833408Â â€¦</t>
  </si>
  <si>
    <t>AYO GAES BANTU TAG @gojekindonesia SAMPAI DI RESPON ðŸ˜­ðŸ˜­  https://twitter.com/yourskohai/status/1166632505446928390Â â€¦</t>
  </si>
  <si>
    <t>Motor listrik bisa jalan berapa km? @Kemenperin_RI @gojekindonesia @GrabID @mediaindonesia @MediaUmat</t>
  </si>
  <si>
    <t>Kalah nih? @gojekindonesia</t>
  </si>
  <si>
    <t>@gojekindonesia  n @GrabID https://twitter.com/Sir_Edwin/status/1166372676962676742Â â€¦</t>
  </si>
  <si>
    <t>@gojekindonesia @alfamart  saya habis transaksi di alfa trus program nya error abis itu dicancel dan bayar tunai tapi kok saldo saya tidak langsung kembali ya? pic.twitter.com/4cyjtaRDcY</t>
  </si>
  <si>
    <t>@gojekindonesia @gojekindonesia @gojekindonesia @gojekindonesia  https://twitter.com/yourskohai/status/1166709541959958528Â â€¦</t>
  </si>
  <si>
    <t>Terimakasih infonya, dengan mengetahui adanya perbedaan fee tersebut (dimana saya feenya lebih besar) saya berhenti menggunakan paylater, padahal saya lebih sering menggunakan aplikasi gojek dibanding istri saya (fee pay laternya lebih rendah)</t>
  </si>
  <si>
    <t>itu yg jadi pertanyaan saya ,,
saya sudah ss dan dm gojek untuk bisa ditindaklanjuti
tapi sampai saat ini lum ad tanggapan</t>
  </si>
  <si>
    <t>@gojekindonesia  https://twitter.com/yourskohai/status/1166709541959958528Â â€¦</t>
  </si>
  <si>
    <t>Abaikan warna kuningnya @gojekindonesia fokus angka 0 nya ðŸ¤£ðŸ¤£ on bid dari jam 07.00 pagi sampai hari gini masih NOL..â˜¹ï¸ðŸ˜­ padahal kmaren tupo ðŸ˜­ðŸ˜­ðŸ˜­ #gojek #gojekjabodetabek #gojekindonesia #ojol #ojoljabodetabek #anyeb #akut pic.twitter.com/tUvbn2xNgL</t>
  </si>
  <si>
    <t>Mohon di respon @gojekindonesia</t>
  </si>
  <si>
    <t>Om pake aplikasi gojek ?? Atau aplikasi ojol lain nya ??</t>
  </si>
  <si>
    <t>Wkwkwk</t>
  </si>
  <si>
    <t>Taxi di malaysia setahu gua udah kalah sama @GrabID, jadi kalo nambah kompetitor lagi, perusahaan taxi malaysia akan bangkrut seperti taxi indonesia, ya kaya @taxiexpress yang udah mulai meredup, mangkannya dia udah takut bersaing duluan..
Komersil indo aja di acak2 @GrabID .</t>
  </si>
  <si>
    <t>saingannya @gojekindonesia ? 
#GoKil pic.twitter.com/1jJVtwjtIk</t>
  </si>
  <si>
    <t>@gojekindonesia saya sdh telpon cs dan sdh dapat email yang berisi berikut (Gambar no 1)
Tapi ketika saya buka kembali akun saya masih tdk bisa login atau tdk terdaftar. (gambar nomor 2) --  pic.twitter.com/W16G2NgLAh</t>
  </si>
  <si>
    <t>Huakakakakakaka jaaaauuuuuhhhhhhhhhh</t>
  </si>
  <si>
    <t>Hai, dapat kami informasikan untuk promo tersebut hanya untuk pelanggan yg terpilih, apabila Anda salah satu dari pelanggan terpilih maka Anda akan mendapatkan voucher tersebut dan Anda dapat menemukannya di dalam halaman My Voucher ya. Tks^Ari</t>
  </si>
  <si>
    <t>Aku ga mau makan daging ini sendirian, podcast paling dasyat selama ini menurutku dari 3 CEO dibalik hegemoni @gojekindonesia
 https://youtu.be/X9lwi0poV9cÂ  pic.twitter.com/AaaVHG9IYe</t>
  </si>
  <si>
    <t>UninstallGrabID</t>
  </si>
  <si>
    <t>Ya kl ada yg kelaparan anda kasih makan lah, jgn ngeluh mulu di sosmed.</t>
  </si>
  <si>
    <t>HahaðŸ¤£ðŸ¤£</t>
  </si>
  <si>
    <t>Kok bisa gitu ya kak</t>
  </si>
  <si>
    <t xml:space="preserve"> https://twitter.com/hattajusman/status/1166705173294501889?s=19Â â€¦ @gojekindonesia</t>
  </si>
  <si>
    <t>saya sebagai pengguna setia @gojekindonesia yg sudah lebih 4 tahun menggunakan , merasa iri dengan pengguna baru yg dapet tabur voucher sana sini ðŸ˜­ðŸ˜­</t>
  </si>
  <si>
    <t xml:space="preserve"> https://twitter.com/hattajusman/status/1166705563285123072?s=19Â â€¦ @gojekindonesia</t>
  </si>
  <si>
    <t>Awak takut sama gojek iye, tak boleh gtu</t>
  </si>
  <si>
    <t>@GrabID mau lapor nih. Kayaknya ada yg ngacak2 GPS grab lagi nih. Masa dari KFC Cibubur Cikeas ke Mesjid Darussalam Kota Wisata musti muter2 dulu. Pake @gojekindonesia Go-Car cuma 16rb, Pake grab car 49rb!  pic.twitter.com/cCiCMbAvI9</t>
  </si>
  <si>
    <t xml:space="preserve">@gojekindonesia min mau tanya, tadi sore pas dapat go-ride tiba tiba langsung masuk chat dari drivernya tentang kode voucher promo 178rb(?) dan pada akhir chatnya itu ada keterangan "pesan ini otomatis dari gojek".
Apa benar itu promo asli dari gojek ya? </t>
  </si>
  <si>
    <t>Sudah min mohon dicek ya DMnya jangan kaya waktu itu lagi suruh DM tapi dibacanya 1 minggu setelahnya makin kapok nanti saya pake gojek</t>
  </si>
  <si>
    <t>kasian ane sama driver ojol, loyalitasnya tinggi, terlalu bangga sama perusahaan ojolnya, tapi mereka di peres keringetnya dengan kejam, apa lagi kalo kena suspen. Padahal loyal sekali, tapi seperti itu lah, bahkan kasus dj malaysia sampe di bawa baper</t>
  </si>
  <si>
    <t>Promo opo ta</t>
  </si>
  <si>
    <t>@gojekindonesia mau info, ada modus penipuan via aplikasi gojek,. Penipu login denham no. HP korban, kemudian nelpon korban pura pura dari gojek mau ngasih promo &amp; minta kode verifikasi yng dikirim via SMS ke nomor korban.</t>
  </si>
  <si>
    <t>Hai Salmen, kami mohon maaf atas ketidaknyamanannya. Untuk dapat kami tindaklanjuti mohon follow lalu DM kami ya. Tks^ygb</t>
  </si>
  <si>
    <t>@gojekindonesia pak, nih pakkðŸ‘ðŸ»ðŸ‘ðŸ»</t>
  </si>
  <si>
    <t>Perihal tsb kami sampaikan via DM ya. Tks ~ Rafa</t>
  </si>
  <si>
    <t>Qysmeen disana ga sebanyak disini udiiin</t>
  </si>
  <si>
    <t>@gojekindonesia min mau protes dong bayarnya buat 6 pesanan tapi yg dateng cuman 4 protesnya kemana ya maaf itu bungkusnya doang soalnya lapar pas dicek baru sadar cuman 4 padagal pesen 6 apa gara gara pake voucher jadi kurang ya. Baru mau percaya lagi pa</t>
  </si>
  <si>
    <t>ðŸ¤£ðŸ¤£ðŸ¤£ðŸ¥ƒ</t>
  </si>
  <si>
    <t>SomadðŸ¤£ðŸ¤£ðŸ¤£ðŸ¥ƒðŸ¥ƒ</t>
  </si>
  <si>
    <t>Cc:
@TomHolland1996
@gojekindonesia
@CenayangFilm</t>
  </si>
  <si>
    <t>Jangan takut @calonbktbintang sama @gojekindonesia</t>
  </si>
  <si>
    <t>oke. Jadi tadi saya pas udah memasuki pin tetapi loading terus, akhirnya saya close applikasi nya, terus saya cek saldo, ternyata sudah terpotong saldo rekening saya. Apakah itu berhasil? bukti transaksi sudah saya serahkan di DM</t>
  </si>
  <si>
    <t>GUE GADAPET POCER NEH JEK?!</t>
  </si>
  <si>
    <t>Sapa tau dapet diskonan mayan</t>
  </si>
  <si>
    <t>Apabila transaksi tsb berhasil Ibu Kana dpt konfirmasi melalui pihak Gojek dgn melampirkan bukti transaksi ya. Tks ~ Rafa</t>
  </si>
  <si>
    <t>Udah 2 hari orderan ngga ada yang masuk @gojekindonesia</t>
  </si>
  <si>
    <t>Brni mnghina orang Indonesia hdpi pra netizen +62 ,hancur lebur saya jamin wkwkwk</t>
  </si>
  <si>
    <t>Beberapa hari menjelang pertandingan Indonesia VS Malaysia diperburuk dengan omongan dari bos taksi Malaysia yang menolak @gojekindonesia dan menghina Indonesia, dengan ini dapat dipastikan pertandingan Derby Melayu akan berlangsung panas</t>
  </si>
  <si>
    <t>Dear @gojekindonesia kenapa ya kalau hujan aplikasinya sering error? Ini bukan pertama kali saya mengalami, padahal baru download update terbarunya. I know you can be better</t>
  </si>
  <si>
    <t>Hai, untuk menindaklanjuti prihal tersbut, bisa diinfokan nomor tlp Anda dan alamat email yg terdaftar via DM, agar bisa kami cek lebih lanjut ya. Tks^Ari</t>
  </si>
  <si>
    <t>info mau mutasi dr goride jabotabek ke gocar yogyakarta bisa ga???</t>
  </si>
  <si>
    <t>@gojekindonesia Halo Gojek. Saya hari ini pesan go blue bird metode pembayaran dengan gopay. Saat tiba dilokasi tujuan, diaplikasi saya harus bayar dengan cash dengan ongkos yang jauh lebih besar dr gopay. Ini terjadi 2x hari ini. Kenapa demikian?</t>
  </si>
  <si>
    <t>Bro @DramaGojek, tolong kasih tau temen2 ente gosah kaya gini.
Yang kalian lawan itu udeh perusahaan lintas negara, mereka beda aturan dan prinsip hidup di sana.
Walau serumpun, kite kagak bisa maksain kalo mereka nolak @gojekindonesia karena perbedaan prinsip di masyarakatnya.  https://twitter.com/intanRatuaja12/status/1166530128890888192Â â€¦</t>
  </si>
  <si>
    <t>Udah bayar @gojekindonesia
@csjd_id.. D benahin apps jd. Id
Pembayaran clear masih menunggu Pembayaran 
Sering eror  http://jd.idÂ  pic.twitter.com/1C0TOvEegA</t>
  </si>
  <si>
    <t>@gojekindonesia payahlah kalau ujan pasti ngeblas orderannya...  Dapatnya jauh"malahan ada yg deket kaga masuk</t>
  </si>
  <si>
    <t>Hai, pastikan nomor telepon dan email yg didaftarkan belum pernah terdaftar. Pastikan pula koneksi internet Anda stabil ya. Untuk pertanyaan selanjutnya silakan hubungi gofoodpartners@go-jek.com. Tks^jhn</t>
  </si>
  <si>
    <t>Yah jelas kalau itu mak kan tumpuan roda 4 biji tdk bakal ambruk kecuali disruduk kontener atau bus akap ðŸ˜†</t>
  </si>
  <si>
    <t>@gojekindonesia promo payday agustus di gerai online dan fisik dimulai tanggal 29 pukul berapa kak?</t>
  </si>
  <si>
    <t>Jangan disamakan dgn mobil, itu Quadricycle atw motor roda 4. Dibanding motor ya jauh lebih aman lah menurutku.</t>
  </si>
  <si>
    <t>Biar apa? Hahaha</t>
  </si>
  <si>
    <t>Cc. @realDonaldTrump</t>
  </si>
  <si>
    <t>gojek pelit mending kita berlabuh ke grab.</t>
  </si>
  <si>
    <t>@gojekindonesia halo gojek saya mau nanya 
Apabila saya ganti nomor hp di akun gojek saya apakah saldo gopay saya akan hilang atau hangus ? Sebelunya nomor saya telah terblokir 
Mohon infonya</t>
  </si>
  <si>
    <t>Amerika megara adidaya dan kaya ttp aja ada org mati kelaparan disana</t>
  </si>
  <si>
    <t>@gojekindonesia 
Sudah masalah ga selesai. Email di spam pula...
#annoying #pelayananburuk pic.twitter.com/JQvKxDxRKH</t>
  </si>
  <si>
    <t>LU KAN ANAK IT HAHA teman urang antique karena kerja di IT sampe di suruh benerin aplikasi @gojekindonesia sama  @GrabID</t>
  </si>
  <si>
    <t>Aplikasi @gojekindonesia  saya gak bisa pesan @gofoodindonesia 
Ini apanya yg bermasalah?
Mohon fast respon... pic.twitter.com/imPci65uTo</t>
  </si>
  <si>
    <t>@gojekindonesia bisa ngga ya ralat rating ke driver? Sorry salah karena ngga sengaja kepencet ðŸ¥º</t>
  </si>
  <si>
    <t>He eh emang. Kyknya emg salah sistem @gojekindonesia deh</t>
  </si>
  <si>
    <t>Sepupu Fadli Zon</t>
  </si>
  <si>
    <t>@gojekindonesia jujur aku lagi update  pic.twitter.com/6Z18wfPgGB</t>
  </si>
  <si>
    <t>Bajaj Qute pas dites Asia NCAP dapat skor 0 kalau tdk salah mak ðŸ˜†</t>
  </si>
  <si>
    <t>Mulai berandai andai ~
Andai ngelembur gini tiba2 ada @GrabID atau @gojekindonesia ngirim makanan, kopi kekinian ada tulisan ihza semangat yaaa. Kaget. Pas tanya doi. "Kamu yg ngirim?" Dia tinggal jawab "hehe iya"
Hmm andaaaii  pic.twitter.com/qJDK9qFXJM</t>
  </si>
  <si>
    <t>sering bgt disebut ibu ibuðŸ˜­</t>
  </si>
  <si>
    <t>Min, saya pesan goride, hampir setengah jam nunggu, dan driver belum jemput juga, tiba-tiba udh "sedang mengantarmu" aja dan menyelesaikan pesanannya, mana pake voucher lagi</t>
  </si>
  <si>
    <t>Wkwkw, prankk @gojekindonesia @YanuaAdi pic.twitter.com/afBG7ebL6v</t>
  </si>
  <si>
    <t>Hai, silakan informasikan nomor telepon, e-mail terdaftar, dan alasan Anda via DM ya. Tks^Jhn</t>
  </si>
  <si>
    <t>Sombong bangat tu.orang malaysia..</t>
  </si>
  <si>
    <t>Iya aku lagi di hutan nih jd susah dapet driver :(</t>
  </si>
  <si>
    <t>Bukan tersainginn
Tapi takut kumuhh parkir liar dan ngetem dimana mana
Ngerti ga</t>
  </si>
  <si>
    <t>Aku udah brusaha negur langsung tapi dia tetap nglakuin pelanggaran itu bahkan enggan keluar dari aplikasi di HPnya. Bahkan sampe aku ancam lapor ke pihak polisi pun dia nantang. Akhirnya karna udah kepalang jengkel, ku gebuk mukanya.
CC: @DivHumas_Polri</t>
  </si>
  <si>
    <t>Sampaikan nak dia brengsek..! Negaramu lg krisis..</t>
  </si>
  <si>
    <t>mungkin @gojekindonesia atau @kai121 bisa mengimplement di negara bekasan voc ini https://www.insider.com/love-train-chinas-solution-to-fixing-its-sex-problem-2019-8Â â€¦</t>
  </si>
  <si>
    <t>CNBC Indonesia: Sebut RI Miskin, Bos Taksi Malaysia: Saya Minta Maaf. https://www.cnbcindonesia.com/tech/20190828145428-37-95396/sebut-ri-miskin-bos-taksi-malaysia-saya-minta-maafÂ â€¦</t>
  </si>
  <si>
    <t>Lg viral bos taxi dr negara malaysia hina indonesia miskin termasuk hina @gojekindonesia.
Hmm, minion satu ini emg ya mulutnyaaaa 
Blm tau netijen negara indo sperti apa
#bosbigbluetaksi
#gojekindonesia</t>
  </si>
  <si>
    <t>Luh bilang aja om. Ke pak bos... Larang grab. Bisa kagak?</t>
  </si>
  <si>
    <t>Memang gojek tidak sesuai di Malaysia.karena 100% warganya punya kendaraan sendiri.paling konsumennya warga asing.</t>
  </si>
  <si>
    <t>Hai, mohon maaf atas ketidaknyamanannya. Sebagai informasi, ketika Anda melakukan order tergantung pd ketersediaan Mitra kami yang aktif di area dimana Anda melakukan pemesanan. Dikhawatirkan ketersediaan Mitra yg aktif disekitar Anda tdk mencukupi saat pemesanan dibuat. Tks^Jhn</t>
  </si>
  <si>
    <t>Bos Blue Bird aja santai siapin amunisi utk hadapin ojol.
Dia takut bangkrut kalo org Malaysia naik ojol, taksinya ga laku</t>
  </si>
  <si>
    <t>dia takut tersaingi sama gojek klo sampe masuk malaysia wkwk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</si>
</sst>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
    <xf numFmtId="0" fontId="0" fillId="0" borderId="0" xfId="0"/>
    <xf numFmtId="0" fontId="0" fillId="0" borderId="0" xfId="0"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externalLink" Target="externalLinks/externalLink2.xml"/><Relationship Id="rId7"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externalLink" Target="externalLinks/externalLink5.xml"/><Relationship Id="rId5" Type="http://schemas.openxmlformats.org/officeDocument/2006/relationships/externalLink" Target="externalLinks/externalLink4.xml"/><Relationship Id="rId10" Type="http://schemas.openxmlformats.org/officeDocument/2006/relationships/calcChain" Target="calcChain.xml"/><Relationship Id="rId4" Type="http://schemas.openxmlformats.org/officeDocument/2006/relationships/externalLink" Target="externalLinks/externalLink3.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Thanks"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berisik"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help" TargetMode="External"/></Relationships>
</file>

<file path=xl/externalLinks/_rels/externalLink4.xml.rels><?xml version="1.0" encoding="UTF-8" standalone="yes"?>
<Relationships xmlns="http://schemas.openxmlformats.org/package/2006/relationships"><Relationship Id="rId1" Type="http://schemas.microsoft.com/office/2006/relationships/xlExternalLinkPath/xlPathMissing" Target="min" TargetMode="External"/></Relationships>
</file>

<file path=xl/externalLinks/_rels/externalLink5.xml.rels><?xml version="1.0" encoding="UTF-8" standalone="yes"?>
<Relationships xmlns="http://schemas.openxmlformats.org/package/2006/relationships"><Relationship Id="rId1" Type="http://schemas.microsoft.com/office/2006/relationships/xlExternalLinkPath/xlPathMissing" Target="suck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anks"/>
    </sheetNames>
    <definedNames>
      <definedName name="pic.twitter.com"/>
    </defined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erisik"/>
    </sheetNames>
    <definedNames>
      <definedName name="Tp"/>
    </definedNames>
    <sheetDataSet>
      <sheetData sheetId="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elp"/>
    </sheetNames>
    <definedNames>
      <definedName name="pic.twitter.com"/>
    </definedNames>
    <sheetDataSet>
      <sheetData sheetId="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in"/>
    </sheetNames>
    <definedNames>
      <definedName name="Beberapa"/>
    </definedNames>
    <sheetDataSet>
      <sheetData sheetId="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cks"/>
    </sheetNames>
    <definedNames>
      <definedName name="pic.twitter.com"/>
    </defined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001"/>
  <sheetViews>
    <sheetView tabSelected="1" topLeftCell="A1328" workbookViewId="0">
      <selection activeCell="D1335" sqref="D1335"/>
    </sheetView>
  </sheetViews>
  <sheetFormatPr defaultRowHeight="15" x14ac:dyDescent="0.25"/>
  <cols>
    <col min="4" max="4" width="42.140625" customWidth="1"/>
  </cols>
  <sheetData>
    <row r="1" spans="1:4" x14ac:dyDescent="0.25">
      <c r="C1" t="s">
        <v>1</v>
      </c>
      <c r="D1" t="s">
        <v>0</v>
      </c>
    </row>
    <row r="2" spans="1:4" x14ac:dyDescent="0.25">
      <c r="A2">
        <f ca="1">RANDBETWEEN(1,100)</f>
        <v>10</v>
      </c>
      <c r="B2">
        <v>3205</v>
      </c>
      <c r="C2">
        <v>0</v>
      </c>
      <c r="D2" t="s">
        <v>2591</v>
      </c>
    </row>
    <row r="3" spans="1:4" x14ac:dyDescent="0.25">
      <c r="A3">
        <f ca="1">RANDBETWEEN(1,100)</f>
        <v>55</v>
      </c>
      <c r="B3">
        <v>3612</v>
      </c>
      <c r="C3">
        <v>0</v>
      </c>
      <c r="D3" t="s">
        <v>2926</v>
      </c>
    </row>
    <row r="4" spans="1:4" x14ac:dyDescent="0.25">
      <c r="A4">
        <f ca="1">RANDBETWEEN(1,100)</f>
        <v>59</v>
      </c>
      <c r="B4">
        <v>1880</v>
      </c>
      <c r="C4">
        <v>0</v>
      </c>
      <c r="D4" t="s">
        <v>1554</v>
      </c>
    </row>
    <row r="5" spans="1:4" x14ac:dyDescent="0.25">
      <c r="A5">
        <f ca="1">RANDBETWEEN(1,100)</f>
        <v>19</v>
      </c>
      <c r="B5">
        <v>3920</v>
      </c>
      <c r="C5">
        <v>0</v>
      </c>
      <c r="D5" t="s">
        <v>3186</v>
      </c>
    </row>
    <row r="6" spans="1:4" x14ac:dyDescent="0.25">
      <c r="A6">
        <f ca="1">RANDBETWEEN(1,100)</f>
        <v>44</v>
      </c>
      <c r="B6">
        <v>3923</v>
      </c>
      <c r="C6">
        <v>0</v>
      </c>
      <c r="D6" t="s">
        <v>3188</v>
      </c>
    </row>
    <row r="7" spans="1:4" x14ac:dyDescent="0.25">
      <c r="A7">
        <f ca="1">RANDBETWEEN(1,100)</f>
        <v>37</v>
      </c>
      <c r="B7">
        <v>2539</v>
      </c>
      <c r="C7">
        <v>0</v>
      </c>
      <c r="D7" t="s">
        <v>2099</v>
      </c>
    </row>
    <row r="8" spans="1:4" x14ac:dyDescent="0.25">
      <c r="A8">
        <f ca="1">RANDBETWEEN(1,100)</f>
        <v>95</v>
      </c>
      <c r="B8">
        <v>3327</v>
      </c>
      <c r="C8">
        <v>0</v>
      </c>
      <c r="D8" t="s">
        <v>2683</v>
      </c>
    </row>
    <row r="9" spans="1:4" x14ac:dyDescent="0.25">
      <c r="A9">
        <f ca="1">RANDBETWEEN(1,100)</f>
        <v>58</v>
      </c>
      <c r="B9">
        <v>3318</v>
      </c>
      <c r="C9">
        <v>0</v>
      </c>
      <c r="D9" t="s">
        <v>2683</v>
      </c>
    </row>
    <row r="10" spans="1:4" x14ac:dyDescent="0.25">
      <c r="A10">
        <f ca="1">RANDBETWEEN(1,100)</f>
        <v>72</v>
      </c>
      <c r="B10">
        <v>1019</v>
      </c>
      <c r="C10">
        <v>0</v>
      </c>
      <c r="D10" t="s">
        <v>861</v>
      </c>
    </row>
    <row r="11" spans="1:4" x14ac:dyDescent="0.25">
      <c r="A11">
        <f ca="1">RANDBETWEEN(1,100)</f>
        <v>31</v>
      </c>
      <c r="B11">
        <v>3342</v>
      </c>
      <c r="C11">
        <v>0</v>
      </c>
      <c r="D11" t="s">
        <v>2698</v>
      </c>
    </row>
    <row r="12" spans="1:4" x14ac:dyDescent="0.25">
      <c r="A12">
        <f ca="1">RANDBETWEEN(1,100)</f>
        <v>29</v>
      </c>
      <c r="B12">
        <v>3674</v>
      </c>
      <c r="C12">
        <v>0</v>
      </c>
      <c r="D12" t="s">
        <v>2979</v>
      </c>
    </row>
    <row r="13" spans="1:4" x14ac:dyDescent="0.25">
      <c r="A13">
        <f ca="1">RANDBETWEEN(1,100)</f>
        <v>40</v>
      </c>
      <c r="B13">
        <v>1906</v>
      </c>
      <c r="C13">
        <v>0</v>
      </c>
      <c r="D13" t="s">
        <v>1576</v>
      </c>
    </row>
    <row r="14" spans="1:4" x14ac:dyDescent="0.25">
      <c r="A14">
        <f ca="1">RANDBETWEEN(1,100)</f>
        <v>29</v>
      </c>
      <c r="B14">
        <v>1541</v>
      </c>
      <c r="C14">
        <v>0</v>
      </c>
      <c r="D14" t="s">
        <v>1262</v>
      </c>
    </row>
    <row r="15" spans="1:4" x14ac:dyDescent="0.25">
      <c r="A15">
        <f ca="1">RANDBETWEEN(1,100)</f>
        <v>34</v>
      </c>
      <c r="B15">
        <v>3704</v>
      </c>
      <c r="C15">
        <v>0</v>
      </c>
      <c r="D15" t="s">
        <v>3008</v>
      </c>
    </row>
    <row r="16" spans="1:4" x14ac:dyDescent="0.25">
      <c r="A16">
        <f ca="1">RANDBETWEEN(1,100)</f>
        <v>6</v>
      </c>
      <c r="B16">
        <v>1920</v>
      </c>
      <c r="C16">
        <v>0</v>
      </c>
      <c r="D16" t="s">
        <v>1590</v>
      </c>
    </row>
    <row r="17" spans="1:4" x14ac:dyDescent="0.25">
      <c r="A17">
        <f ca="1">RANDBETWEEN(1,100)</f>
        <v>96</v>
      </c>
      <c r="B17">
        <v>3885</v>
      </c>
      <c r="C17">
        <v>0</v>
      </c>
      <c r="D17" t="s">
        <v>3155</v>
      </c>
    </row>
    <row r="18" spans="1:4" ht="60" x14ac:dyDescent="0.25">
      <c r="A18">
        <f ca="1">RANDBETWEEN(1,100)</f>
        <v>79</v>
      </c>
      <c r="B18">
        <v>2957</v>
      </c>
      <c r="C18">
        <v>0</v>
      </c>
      <c r="D18" s="1" t="s">
        <v>2398</v>
      </c>
    </row>
    <row r="19" spans="1:4" x14ac:dyDescent="0.25">
      <c r="A19">
        <f ca="1">RANDBETWEEN(1,100)</f>
        <v>79</v>
      </c>
      <c r="B19">
        <v>3364</v>
      </c>
      <c r="C19">
        <v>0</v>
      </c>
      <c r="D19" t="s">
        <v>2717</v>
      </c>
    </row>
    <row r="20" spans="1:4" x14ac:dyDescent="0.25">
      <c r="A20">
        <f ca="1">RANDBETWEEN(1,100)</f>
        <v>83</v>
      </c>
      <c r="B20">
        <v>3531</v>
      </c>
      <c r="C20">
        <v>0</v>
      </c>
      <c r="D20" t="s">
        <v>2857</v>
      </c>
    </row>
    <row r="21" spans="1:4" x14ac:dyDescent="0.25">
      <c r="A21">
        <f ca="1">RANDBETWEEN(1,100)</f>
        <v>75</v>
      </c>
      <c r="B21">
        <v>2430</v>
      </c>
      <c r="C21">
        <v>0</v>
      </c>
      <c r="D21" t="s">
        <v>2015</v>
      </c>
    </row>
    <row r="22" spans="1:4" ht="150" x14ac:dyDescent="0.25">
      <c r="A22">
        <f ca="1">RANDBETWEEN(1,100)</f>
        <v>66</v>
      </c>
      <c r="B22">
        <v>3456</v>
      </c>
      <c r="C22">
        <v>0</v>
      </c>
      <c r="D22" s="1" t="s">
        <v>2793</v>
      </c>
    </row>
    <row r="23" spans="1:4" x14ac:dyDescent="0.25">
      <c r="A23">
        <f ca="1">RANDBETWEEN(1,100)</f>
        <v>30</v>
      </c>
      <c r="B23">
        <v>1584</v>
      </c>
      <c r="C23">
        <v>0</v>
      </c>
      <c r="D23" t="s">
        <v>1301</v>
      </c>
    </row>
    <row r="24" spans="1:4" x14ac:dyDescent="0.25">
      <c r="A24">
        <f ca="1">RANDBETWEEN(1,100)</f>
        <v>4</v>
      </c>
      <c r="B24">
        <v>1151</v>
      </c>
      <c r="C24">
        <v>0</v>
      </c>
      <c r="D24" t="s">
        <v>962</v>
      </c>
    </row>
    <row r="25" spans="1:4" x14ac:dyDescent="0.25">
      <c r="A25">
        <f ca="1">RANDBETWEEN(1,100)</f>
        <v>41</v>
      </c>
      <c r="B25">
        <v>648</v>
      </c>
      <c r="C25">
        <v>1</v>
      </c>
      <c r="D25" t="s">
        <v>524</v>
      </c>
    </row>
    <row r="26" spans="1:4" x14ac:dyDescent="0.25">
      <c r="A26">
        <f ca="1">RANDBETWEEN(1,100)</f>
        <v>1</v>
      </c>
      <c r="B26">
        <v>584</v>
      </c>
      <c r="C26">
        <v>1</v>
      </c>
      <c r="D26" t="s">
        <v>461</v>
      </c>
    </row>
    <row r="27" spans="1:4" ht="90" x14ac:dyDescent="0.25">
      <c r="A27">
        <f ca="1">RANDBETWEEN(1,100)</f>
        <v>38</v>
      </c>
      <c r="B27">
        <v>478</v>
      </c>
      <c r="C27">
        <v>1</v>
      </c>
      <c r="D27" s="1" t="s">
        <v>368</v>
      </c>
    </row>
    <row r="28" spans="1:4" x14ac:dyDescent="0.25">
      <c r="A28">
        <f ca="1">RANDBETWEEN(1,100)</f>
        <v>51</v>
      </c>
      <c r="B28">
        <v>634</v>
      </c>
      <c r="C28">
        <v>1</v>
      </c>
      <c r="D28" t="s">
        <v>510</v>
      </c>
    </row>
    <row r="29" spans="1:4" x14ac:dyDescent="0.25">
      <c r="A29">
        <f ca="1">RANDBETWEEN(1,100)</f>
        <v>93</v>
      </c>
      <c r="B29">
        <v>3879</v>
      </c>
      <c r="C29">
        <v>0</v>
      </c>
      <c r="D29" t="s">
        <v>3150</v>
      </c>
    </row>
    <row r="30" spans="1:4" x14ac:dyDescent="0.25">
      <c r="A30">
        <f ca="1">RANDBETWEEN(1,100)</f>
        <v>19</v>
      </c>
      <c r="B30">
        <v>1735</v>
      </c>
      <c r="C30">
        <v>0</v>
      </c>
      <c r="D30" t="s">
        <v>1422</v>
      </c>
    </row>
    <row r="31" spans="1:4" x14ac:dyDescent="0.25">
      <c r="A31">
        <f ca="1">RANDBETWEEN(1,100)</f>
        <v>3</v>
      </c>
      <c r="B31">
        <v>1736</v>
      </c>
      <c r="C31">
        <v>0</v>
      </c>
      <c r="D31" t="s">
        <v>1423</v>
      </c>
    </row>
    <row r="32" spans="1:4" x14ac:dyDescent="0.25">
      <c r="A32">
        <f ca="1">RANDBETWEEN(1,100)</f>
        <v>35</v>
      </c>
      <c r="B32">
        <v>1493</v>
      </c>
      <c r="C32">
        <v>0</v>
      </c>
      <c r="D32" t="s">
        <v>1226</v>
      </c>
    </row>
    <row r="33" spans="1:4" x14ac:dyDescent="0.25">
      <c r="A33">
        <f ca="1">RANDBETWEEN(1,100)</f>
        <v>64</v>
      </c>
      <c r="B33">
        <v>1908</v>
      </c>
      <c r="C33">
        <v>0</v>
      </c>
      <c r="D33" t="s">
        <v>1578</v>
      </c>
    </row>
    <row r="34" spans="1:4" x14ac:dyDescent="0.25">
      <c r="A34">
        <f ca="1">RANDBETWEEN(1,100)</f>
        <v>31</v>
      </c>
      <c r="B34">
        <v>106</v>
      </c>
      <c r="C34">
        <v>1</v>
      </c>
      <c r="D34" t="s">
        <v>105</v>
      </c>
    </row>
    <row r="35" spans="1:4" ht="30" x14ac:dyDescent="0.25">
      <c r="A35">
        <f ca="1">RANDBETWEEN(1,100)</f>
        <v>12</v>
      </c>
      <c r="B35">
        <v>1499</v>
      </c>
      <c r="C35">
        <v>0</v>
      </c>
      <c r="D35" s="1" t="s">
        <v>1232</v>
      </c>
    </row>
    <row r="36" spans="1:4" x14ac:dyDescent="0.25">
      <c r="A36">
        <f ca="1">RANDBETWEEN(1,100)</f>
        <v>13</v>
      </c>
      <c r="B36">
        <v>1910</v>
      </c>
      <c r="C36">
        <v>0</v>
      </c>
      <c r="D36" t="s">
        <v>1580</v>
      </c>
    </row>
    <row r="37" spans="1:4" ht="105" x14ac:dyDescent="0.25">
      <c r="A37">
        <f ca="1">RANDBETWEEN(1,100)</f>
        <v>49</v>
      </c>
      <c r="B37">
        <v>3290</v>
      </c>
      <c r="C37">
        <v>0</v>
      </c>
      <c r="D37" s="1" t="s">
        <v>2663</v>
      </c>
    </row>
    <row r="38" spans="1:4" x14ac:dyDescent="0.25">
      <c r="A38">
        <f ca="1">RANDBETWEEN(1,100)</f>
        <v>55</v>
      </c>
      <c r="B38">
        <v>3713</v>
      </c>
      <c r="C38">
        <v>0</v>
      </c>
      <c r="D38" t="s">
        <v>3016</v>
      </c>
    </row>
    <row r="39" spans="1:4" x14ac:dyDescent="0.25">
      <c r="A39">
        <f ca="1">RANDBETWEEN(1,100)</f>
        <v>59</v>
      </c>
      <c r="B39">
        <v>873</v>
      </c>
      <c r="C39">
        <v>1</v>
      </c>
      <c r="D39" t="s">
        <v>740</v>
      </c>
    </row>
    <row r="40" spans="1:4" x14ac:dyDescent="0.25">
      <c r="A40">
        <f ca="1">RANDBETWEEN(1,100)</f>
        <v>62</v>
      </c>
      <c r="B40">
        <v>920</v>
      </c>
      <c r="C40">
        <v>1</v>
      </c>
      <c r="D40" t="s">
        <v>784</v>
      </c>
    </row>
    <row r="41" spans="1:4" x14ac:dyDescent="0.25">
      <c r="A41">
        <f ca="1">RANDBETWEEN(1,100)</f>
        <v>2</v>
      </c>
      <c r="B41">
        <v>3040</v>
      </c>
      <c r="C41">
        <v>0</v>
      </c>
      <c r="D41" t="s">
        <v>2466</v>
      </c>
    </row>
    <row r="42" spans="1:4" x14ac:dyDescent="0.25">
      <c r="A42">
        <f ca="1">RANDBETWEEN(1,100)</f>
        <v>76</v>
      </c>
      <c r="B42">
        <v>2980</v>
      </c>
      <c r="C42">
        <v>0</v>
      </c>
      <c r="D42" t="s">
        <v>2419</v>
      </c>
    </row>
    <row r="43" spans="1:4" ht="45" x14ac:dyDescent="0.25">
      <c r="A43">
        <f ca="1">RANDBETWEEN(1,100)</f>
        <v>93</v>
      </c>
      <c r="B43">
        <v>712</v>
      </c>
      <c r="C43">
        <v>1</v>
      </c>
      <c r="D43" s="1" t="s">
        <v>583</v>
      </c>
    </row>
    <row r="44" spans="1:4" x14ac:dyDescent="0.25">
      <c r="A44">
        <f ca="1">RANDBETWEEN(1,100)</f>
        <v>66</v>
      </c>
      <c r="B44">
        <v>1342</v>
      </c>
      <c r="C44">
        <v>0</v>
      </c>
      <c r="D44" t="s">
        <v>1113</v>
      </c>
    </row>
    <row r="45" spans="1:4" x14ac:dyDescent="0.25">
      <c r="A45">
        <f ca="1">RANDBETWEEN(1,100)</f>
        <v>75</v>
      </c>
      <c r="B45">
        <v>1768</v>
      </c>
      <c r="C45">
        <v>0</v>
      </c>
      <c r="D45" t="s">
        <v>1446</v>
      </c>
    </row>
    <row r="46" spans="1:4" x14ac:dyDescent="0.25">
      <c r="A46">
        <f ca="1">RANDBETWEEN(1,100)</f>
        <v>51</v>
      </c>
      <c r="B46">
        <v>3495</v>
      </c>
      <c r="C46">
        <v>0</v>
      </c>
      <c r="D46" t="s">
        <v>549</v>
      </c>
    </row>
    <row r="47" spans="1:4" x14ac:dyDescent="0.25">
      <c r="A47">
        <f ca="1">RANDBETWEEN(1,100)</f>
        <v>40</v>
      </c>
      <c r="B47">
        <v>676</v>
      </c>
      <c r="C47">
        <v>1</v>
      </c>
      <c r="D47" t="s">
        <v>549</v>
      </c>
    </row>
    <row r="48" spans="1:4" ht="150" x14ac:dyDescent="0.25">
      <c r="A48">
        <f ca="1">RANDBETWEEN(1,100)</f>
        <v>93</v>
      </c>
      <c r="B48">
        <v>2095</v>
      </c>
      <c r="C48">
        <v>0</v>
      </c>
      <c r="D48" s="1" t="s">
        <v>1743</v>
      </c>
    </row>
    <row r="49" spans="1:4" x14ac:dyDescent="0.25">
      <c r="A49">
        <f ca="1">RANDBETWEEN(1,100)</f>
        <v>96</v>
      </c>
      <c r="B49">
        <v>2678</v>
      </c>
      <c r="C49">
        <v>0</v>
      </c>
      <c r="D49" t="s">
        <v>2210</v>
      </c>
    </row>
    <row r="50" spans="1:4" ht="75" x14ac:dyDescent="0.25">
      <c r="A50">
        <f ca="1">RANDBETWEEN(1,100)</f>
        <v>26</v>
      </c>
      <c r="B50">
        <v>266</v>
      </c>
      <c r="C50">
        <v>1</v>
      </c>
      <c r="D50" s="1" t="s">
        <v>238</v>
      </c>
    </row>
    <row r="51" spans="1:4" ht="45" x14ac:dyDescent="0.25">
      <c r="A51">
        <f ca="1">RANDBETWEEN(1,100)</f>
        <v>50</v>
      </c>
      <c r="B51">
        <v>892</v>
      </c>
      <c r="C51">
        <v>1</v>
      </c>
      <c r="D51" s="1" t="s">
        <v>758</v>
      </c>
    </row>
    <row r="52" spans="1:4" x14ac:dyDescent="0.25">
      <c r="A52">
        <f ca="1">RANDBETWEEN(1,100)</f>
        <v>69</v>
      </c>
      <c r="B52">
        <v>3237</v>
      </c>
      <c r="C52">
        <v>0</v>
      </c>
      <c r="D52" t="s">
        <v>2619</v>
      </c>
    </row>
    <row r="53" spans="1:4" x14ac:dyDescent="0.25">
      <c r="A53">
        <f ca="1">RANDBETWEEN(1,100)</f>
        <v>4</v>
      </c>
      <c r="B53">
        <v>45</v>
      </c>
      <c r="C53">
        <v>1</v>
      </c>
      <c r="D53" t="s">
        <v>46</v>
      </c>
    </row>
    <row r="54" spans="1:4" ht="135" x14ac:dyDescent="0.25">
      <c r="A54">
        <f ca="1">RANDBETWEEN(1,100)</f>
        <v>52</v>
      </c>
      <c r="B54">
        <v>2182</v>
      </c>
      <c r="C54">
        <v>0</v>
      </c>
      <c r="D54" s="1" t="s">
        <v>1808</v>
      </c>
    </row>
    <row r="55" spans="1:4" x14ac:dyDescent="0.25">
      <c r="A55">
        <f ca="1">RANDBETWEEN(1,100)</f>
        <v>72</v>
      </c>
      <c r="B55">
        <v>707</v>
      </c>
      <c r="C55">
        <v>1</v>
      </c>
      <c r="D55" t="s">
        <v>578</v>
      </c>
    </row>
    <row r="56" spans="1:4" x14ac:dyDescent="0.25">
      <c r="A56">
        <f ca="1">RANDBETWEEN(1,100)</f>
        <v>89</v>
      </c>
      <c r="B56">
        <v>1942</v>
      </c>
      <c r="C56">
        <v>0</v>
      </c>
      <c r="D56" t="s">
        <v>1609</v>
      </c>
    </row>
    <row r="57" spans="1:4" ht="30" x14ac:dyDescent="0.25">
      <c r="A57">
        <f ca="1">RANDBETWEEN(1,100)</f>
        <v>64</v>
      </c>
      <c r="B57">
        <v>2441</v>
      </c>
      <c r="C57">
        <v>0</v>
      </c>
      <c r="D57" s="1" t="s">
        <v>2022</v>
      </c>
    </row>
    <row r="58" spans="1:4" x14ac:dyDescent="0.25">
      <c r="A58">
        <f ca="1">RANDBETWEEN(1,100)</f>
        <v>67</v>
      </c>
      <c r="B58">
        <v>768</v>
      </c>
      <c r="C58">
        <v>1</v>
      </c>
      <c r="D58" t="s">
        <v>638</v>
      </c>
    </row>
    <row r="59" spans="1:4" x14ac:dyDescent="0.25">
      <c r="A59">
        <f ca="1">RANDBETWEEN(1,100)</f>
        <v>28</v>
      </c>
      <c r="B59">
        <v>2592</v>
      </c>
      <c r="C59">
        <v>0</v>
      </c>
      <c r="D59" t="s">
        <v>2147</v>
      </c>
    </row>
    <row r="60" spans="1:4" ht="75" x14ac:dyDescent="0.25">
      <c r="A60">
        <f ca="1">RANDBETWEEN(1,100)</f>
        <v>43</v>
      </c>
      <c r="B60">
        <v>1817</v>
      </c>
      <c r="C60">
        <v>0</v>
      </c>
      <c r="D60" s="1" t="s">
        <v>1491</v>
      </c>
    </row>
    <row r="61" spans="1:4" x14ac:dyDescent="0.25">
      <c r="A61">
        <f ca="1">RANDBETWEEN(1,100)</f>
        <v>88</v>
      </c>
      <c r="B61">
        <v>2049</v>
      </c>
      <c r="C61">
        <v>0</v>
      </c>
      <c r="D61" t="s">
        <v>1708</v>
      </c>
    </row>
    <row r="62" spans="1:4" x14ac:dyDescent="0.25">
      <c r="A62">
        <f ca="1">RANDBETWEEN(1,100)</f>
        <v>93</v>
      </c>
      <c r="B62">
        <v>2952</v>
      </c>
      <c r="C62">
        <v>0</v>
      </c>
      <c r="D62" t="s">
        <v>2394</v>
      </c>
    </row>
    <row r="63" spans="1:4" x14ac:dyDescent="0.25">
      <c r="A63">
        <f ca="1">RANDBETWEEN(1,100)</f>
        <v>46</v>
      </c>
      <c r="B63">
        <v>2143</v>
      </c>
      <c r="C63">
        <v>0</v>
      </c>
      <c r="D63" t="s">
        <v>1777</v>
      </c>
    </row>
    <row r="64" spans="1:4" x14ac:dyDescent="0.25">
      <c r="A64">
        <f ca="1">RANDBETWEEN(1,100)</f>
        <v>75</v>
      </c>
      <c r="B64">
        <v>3497</v>
      </c>
      <c r="C64">
        <v>0</v>
      </c>
      <c r="D64" t="s">
        <v>2828</v>
      </c>
    </row>
    <row r="65" spans="1:4" ht="135" x14ac:dyDescent="0.25">
      <c r="A65">
        <f ca="1">RANDBETWEEN(1,100)</f>
        <v>48</v>
      </c>
      <c r="B65">
        <v>508</v>
      </c>
      <c r="C65">
        <v>1</v>
      </c>
      <c r="D65" s="1" t="s">
        <v>392</v>
      </c>
    </row>
    <row r="66" spans="1:4" x14ac:dyDescent="0.25">
      <c r="A66">
        <f ca="1">RANDBETWEEN(1,100)</f>
        <v>21</v>
      </c>
      <c r="B66">
        <v>3397</v>
      </c>
      <c r="C66">
        <v>0</v>
      </c>
      <c r="D66" t="s">
        <v>2747</v>
      </c>
    </row>
    <row r="67" spans="1:4" x14ac:dyDescent="0.25">
      <c r="A67">
        <f ca="1">RANDBETWEEN(1,100)</f>
        <v>63</v>
      </c>
      <c r="B67">
        <v>2582</v>
      </c>
      <c r="C67">
        <v>0</v>
      </c>
      <c r="D67" t="s">
        <v>243</v>
      </c>
    </row>
    <row r="68" spans="1:4" x14ac:dyDescent="0.25">
      <c r="A68">
        <f ca="1">RANDBETWEEN(1,100)</f>
        <v>80</v>
      </c>
      <c r="B68">
        <v>2301</v>
      </c>
      <c r="C68">
        <v>0</v>
      </c>
      <c r="D68" t="s">
        <v>243</v>
      </c>
    </row>
    <row r="69" spans="1:4" x14ac:dyDescent="0.25">
      <c r="A69">
        <f ca="1">RANDBETWEEN(1,100)</f>
        <v>2</v>
      </c>
      <c r="B69">
        <v>2166</v>
      </c>
      <c r="C69">
        <v>0</v>
      </c>
      <c r="D69" t="s">
        <v>243</v>
      </c>
    </row>
    <row r="70" spans="1:4" x14ac:dyDescent="0.25">
      <c r="A70">
        <f ca="1">RANDBETWEEN(1,100)</f>
        <v>5</v>
      </c>
      <c r="B70">
        <v>2609</v>
      </c>
      <c r="C70">
        <v>0</v>
      </c>
      <c r="D70" t="s">
        <v>243</v>
      </c>
    </row>
    <row r="71" spans="1:4" x14ac:dyDescent="0.25">
      <c r="A71">
        <f ca="1">RANDBETWEEN(1,100)</f>
        <v>8</v>
      </c>
      <c r="B71">
        <v>2773</v>
      </c>
      <c r="C71">
        <v>0</v>
      </c>
      <c r="D71" t="s">
        <v>243</v>
      </c>
    </row>
    <row r="72" spans="1:4" x14ac:dyDescent="0.25">
      <c r="A72">
        <f ca="1">RANDBETWEEN(1,100)</f>
        <v>8</v>
      </c>
      <c r="B72">
        <v>368</v>
      </c>
      <c r="C72">
        <v>1</v>
      </c>
      <c r="D72" t="s">
        <v>243</v>
      </c>
    </row>
    <row r="73" spans="1:4" x14ac:dyDescent="0.25">
      <c r="A73">
        <f ca="1">RANDBETWEEN(1,100)</f>
        <v>77</v>
      </c>
      <c r="B73">
        <v>274</v>
      </c>
      <c r="C73">
        <v>1</v>
      </c>
      <c r="D73" t="s">
        <v>243</v>
      </c>
    </row>
    <row r="74" spans="1:4" x14ac:dyDescent="0.25">
      <c r="A74">
        <f ca="1">RANDBETWEEN(1,100)</f>
        <v>71</v>
      </c>
      <c r="B74">
        <v>2509</v>
      </c>
      <c r="C74">
        <v>0</v>
      </c>
      <c r="D74" t="s">
        <v>2074</v>
      </c>
    </row>
    <row r="75" spans="1:4" x14ac:dyDescent="0.25">
      <c r="A75">
        <f ca="1">RANDBETWEEN(1,100)</f>
        <v>55</v>
      </c>
      <c r="B75">
        <v>2379</v>
      </c>
      <c r="C75">
        <v>0</v>
      </c>
      <c r="D75" t="s">
        <v>1975</v>
      </c>
    </row>
    <row r="76" spans="1:4" x14ac:dyDescent="0.25">
      <c r="A76">
        <f ca="1">RANDBETWEEN(1,100)</f>
        <v>3</v>
      </c>
      <c r="B76">
        <v>2074</v>
      </c>
      <c r="C76">
        <v>0</v>
      </c>
      <c r="D76" t="s">
        <v>1729</v>
      </c>
    </row>
    <row r="77" spans="1:4" x14ac:dyDescent="0.25">
      <c r="A77">
        <f ca="1">RANDBETWEEN(1,100)</f>
        <v>29</v>
      </c>
      <c r="B77">
        <v>1372</v>
      </c>
      <c r="C77">
        <v>0</v>
      </c>
      <c r="D77" t="s">
        <v>1134</v>
      </c>
    </row>
    <row r="78" spans="1:4" x14ac:dyDescent="0.25">
      <c r="A78">
        <f ca="1">RANDBETWEEN(1,100)</f>
        <v>15</v>
      </c>
      <c r="B78">
        <v>1716</v>
      </c>
      <c r="C78">
        <v>0</v>
      </c>
      <c r="D78" t="s">
        <v>1405</v>
      </c>
    </row>
    <row r="79" spans="1:4" x14ac:dyDescent="0.25">
      <c r="A79">
        <f ca="1">RANDBETWEEN(1,100)</f>
        <v>98</v>
      </c>
      <c r="B79">
        <v>3903</v>
      </c>
      <c r="C79">
        <v>0</v>
      </c>
      <c r="D79" t="s">
        <v>3171</v>
      </c>
    </row>
    <row r="80" spans="1:4" x14ac:dyDescent="0.25">
      <c r="A80">
        <f ca="1">RANDBETWEEN(1,100)</f>
        <v>26</v>
      </c>
      <c r="B80">
        <v>468</v>
      </c>
      <c r="C80">
        <v>1</v>
      </c>
      <c r="D80" t="s">
        <v>222</v>
      </c>
    </row>
    <row r="81" spans="1:4" x14ac:dyDescent="0.25">
      <c r="A81">
        <f ca="1">RANDBETWEEN(1,100)</f>
        <v>24</v>
      </c>
      <c r="B81">
        <v>237</v>
      </c>
      <c r="C81">
        <v>1</v>
      </c>
      <c r="D81" t="s">
        <v>222</v>
      </c>
    </row>
    <row r="82" spans="1:4" x14ac:dyDescent="0.25">
      <c r="A82">
        <f ca="1">RANDBETWEEN(1,100)</f>
        <v>19</v>
      </c>
      <c r="B82">
        <v>323</v>
      </c>
      <c r="C82">
        <v>1</v>
      </c>
      <c r="D82" t="s">
        <v>222</v>
      </c>
    </row>
    <row r="83" spans="1:4" x14ac:dyDescent="0.25">
      <c r="A83">
        <f ca="1">RANDBETWEEN(1,100)</f>
        <v>38</v>
      </c>
      <c r="B83">
        <v>2669</v>
      </c>
      <c r="C83">
        <v>0</v>
      </c>
      <c r="D83" t="s">
        <v>2203</v>
      </c>
    </row>
    <row r="84" spans="1:4" x14ac:dyDescent="0.25">
      <c r="A84">
        <f ca="1">RANDBETWEEN(1,100)</f>
        <v>58</v>
      </c>
      <c r="B84">
        <v>3898</v>
      </c>
      <c r="C84">
        <v>0</v>
      </c>
      <c r="D84" t="s">
        <v>3166</v>
      </c>
    </row>
    <row r="85" spans="1:4" x14ac:dyDescent="0.25">
      <c r="A85">
        <f ca="1">RANDBETWEEN(1,100)</f>
        <v>100</v>
      </c>
      <c r="B85">
        <v>3866</v>
      </c>
      <c r="C85">
        <v>0</v>
      </c>
      <c r="D85" t="s">
        <v>3139</v>
      </c>
    </row>
    <row r="86" spans="1:4" ht="75" x14ac:dyDescent="0.25">
      <c r="A86">
        <f ca="1">RANDBETWEEN(1,100)</f>
        <v>39</v>
      </c>
      <c r="B86">
        <v>3890</v>
      </c>
      <c r="C86">
        <v>0</v>
      </c>
      <c r="D86" s="1" t="s">
        <v>3158</v>
      </c>
    </row>
    <row r="87" spans="1:4" ht="60" x14ac:dyDescent="0.25">
      <c r="A87">
        <f ca="1">RANDBETWEEN(1,100)</f>
        <v>33</v>
      </c>
      <c r="B87">
        <v>393</v>
      </c>
      <c r="C87">
        <v>1</v>
      </c>
      <c r="D87" s="1" t="s">
        <v>313</v>
      </c>
    </row>
    <row r="88" spans="1:4" ht="75" x14ac:dyDescent="0.25">
      <c r="A88">
        <f ca="1">RANDBETWEEN(1,100)</f>
        <v>56</v>
      </c>
      <c r="B88">
        <v>2387</v>
      </c>
      <c r="C88">
        <v>0</v>
      </c>
      <c r="D88" s="1" t="s">
        <v>1979</v>
      </c>
    </row>
    <row r="89" spans="1:4" ht="60" x14ac:dyDescent="0.25">
      <c r="A89">
        <f ca="1">RANDBETWEEN(1,100)</f>
        <v>94</v>
      </c>
      <c r="B89">
        <v>1322</v>
      </c>
      <c r="C89">
        <v>0</v>
      </c>
      <c r="D89" s="1" t="s">
        <v>1096</v>
      </c>
    </row>
    <row r="90" spans="1:4" ht="75" x14ac:dyDescent="0.25">
      <c r="A90">
        <f ca="1">RANDBETWEEN(1,100)</f>
        <v>94</v>
      </c>
      <c r="B90">
        <v>3967</v>
      </c>
      <c r="C90">
        <v>0</v>
      </c>
      <c r="D90" s="1" t="s">
        <v>3228</v>
      </c>
    </row>
    <row r="91" spans="1:4" ht="45" x14ac:dyDescent="0.25">
      <c r="A91">
        <f ca="1">RANDBETWEEN(1,100)</f>
        <v>76</v>
      </c>
      <c r="B91">
        <v>1648</v>
      </c>
      <c r="C91">
        <v>0</v>
      </c>
      <c r="D91" s="1" t="s">
        <v>1355</v>
      </c>
    </row>
    <row r="92" spans="1:4" x14ac:dyDescent="0.25">
      <c r="A92">
        <f ca="1">RANDBETWEEN(1,100)</f>
        <v>8</v>
      </c>
      <c r="B92">
        <v>2506</v>
      </c>
      <c r="C92">
        <v>0</v>
      </c>
      <c r="D92" t="s">
        <v>2072</v>
      </c>
    </row>
    <row r="93" spans="1:4" x14ac:dyDescent="0.25">
      <c r="A93">
        <f ca="1">RANDBETWEEN(1,100)</f>
        <v>72</v>
      </c>
      <c r="B93">
        <v>2249</v>
      </c>
      <c r="C93">
        <v>0</v>
      </c>
      <c r="D93" t="s">
        <v>1865</v>
      </c>
    </row>
    <row r="94" spans="1:4" x14ac:dyDescent="0.25">
      <c r="A94">
        <f ca="1">RANDBETWEEN(1,100)</f>
        <v>23</v>
      </c>
      <c r="B94">
        <v>3224</v>
      </c>
      <c r="C94">
        <v>0</v>
      </c>
      <c r="D94" t="s">
        <v>2609</v>
      </c>
    </row>
    <row r="95" spans="1:4" x14ac:dyDescent="0.25">
      <c r="A95">
        <f ca="1">RANDBETWEEN(1,100)</f>
        <v>31</v>
      </c>
      <c r="B95">
        <v>3899</v>
      </c>
      <c r="C95">
        <v>0</v>
      </c>
      <c r="D95" t="s">
        <v>3167</v>
      </c>
    </row>
    <row r="96" spans="1:4" x14ac:dyDescent="0.25">
      <c r="A96">
        <f ca="1">RANDBETWEEN(1,100)</f>
        <v>36</v>
      </c>
      <c r="B96">
        <v>2043</v>
      </c>
      <c r="C96">
        <v>0</v>
      </c>
      <c r="D96" t="s">
        <v>1702</v>
      </c>
    </row>
    <row r="97" spans="1:4" ht="120" x14ac:dyDescent="0.25">
      <c r="A97">
        <f ca="1">RANDBETWEEN(1,100)</f>
        <v>73</v>
      </c>
      <c r="B97">
        <v>2057</v>
      </c>
      <c r="C97">
        <v>0</v>
      </c>
      <c r="D97" s="1" t="s">
        <v>1715</v>
      </c>
    </row>
    <row r="98" spans="1:4" x14ac:dyDescent="0.25">
      <c r="A98">
        <f ca="1">RANDBETWEEN(1,100)</f>
        <v>14</v>
      </c>
      <c r="B98">
        <v>1429</v>
      </c>
      <c r="C98">
        <v>0</v>
      </c>
      <c r="D98" t="s">
        <v>1176</v>
      </c>
    </row>
    <row r="99" spans="1:4" x14ac:dyDescent="0.25">
      <c r="A99">
        <f ca="1">RANDBETWEEN(1,100)</f>
        <v>39</v>
      </c>
      <c r="B99">
        <v>2500</v>
      </c>
      <c r="C99">
        <v>0</v>
      </c>
      <c r="D99" t="s">
        <v>2068</v>
      </c>
    </row>
    <row r="100" spans="1:4" x14ac:dyDescent="0.25">
      <c r="A100">
        <f ca="1">RANDBETWEEN(1,100)</f>
        <v>73</v>
      </c>
      <c r="B100">
        <v>1129</v>
      </c>
      <c r="C100">
        <v>0</v>
      </c>
      <c r="D100" t="s">
        <v>943</v>
      </c>
    </row>
    <row r="101" spans="1:4" x14ac:dyDescent="0.25">
      <c r="A101">
        <f ca="1">RANDBETWEEN(1,100)</f>
        <v>64</v>
      </c>
      <c r="B101">
        <v>2066</v>
      </c>
      <c r="C101">
        <v>0</v>
      </c>
      <c r="D101" t="s">
        <v>1723</v>
      </c>
    </row>
    <row r="102" spans="1:4" x14ac:dyDescent="0.25">
      <c r="A102">
        <f ca="1">RANDBETWEEN(1,100)</f>
        <v>58</v>
      </c>
      <c r="B102">
        <v>3900</v>
      </c>
      <c r="C102">
        <v>0</v>
      </c>
      <c r="D102" t="s">
        <v>3168</v>
      </c>
    </row>
    <row r="103" spans="1:4" x14ac:dyDescent="0.25">
      <c r="A103">
        <f ca="1">RANDBETWEEN(1,100)</f>
        <v>14</v>
      </c>
      <c r="B103">
        <v>2628</v>
      </c>
      <c r="C103">
        <v>0</v>
      </c>
      <c r="D103" t="s">
        <v>2173</v>
      </c>
    </row>
    <row r="104" spans="1:4" x14ac:dyDescent="0.25">
      <c r="A104">
        <f ca="1">RANDBETWEEN(1,100)</f>
        <v>50</v>
      </c>
      <c r="B104">
        <v>448</v>
      </c>
      <c r="C104">
        <v>1</v>
      </c>
      <c r="D104" t="s">
        <v>346</v>
      </c>
    </row>
    <row r="105" spans="1:4" ht="90" x14ac:dyDescent="0.25">
      <c r="A105">
        <f ca="1">RANDBETWEEN(1,100)</f>
        <v>66</v>
      </c>
      <c r="B105">
        <v>511</v>
      </c>
      <c r="C105">
        <v>1</v>
      </c>
      <c r="D105" s="1" t="s">
        <v>395</v>
      </c>
    </row>
    <row r="106" spans="1:4" x14ac:dyDescent="0.25">
      <c r="A106">
        <f ca="1">RANDBETWEEN(1,100)</f>
        <v>57</v>
      </c>
      <c r="B106">
        <v>2488</v>
      </c>
      <c r="C106">
        <v>0</v>
      </c>
      <c r="D106" t="s">
        <v>2058</v>
      </c>
    </row>
    <row r="107" spans="1:4" x14ac:dyDescent="0.25">
      <c r="A107">
        <f ca="1">RANDBETWEEN(1,100)</f>
        <v>13</v>
      </c>
      <c r="B107">
        <v>275</v>
      </c>
      <c r="C107">
        <v>1</v>
      </c>
      <c r="D107" t="s">
        <v>244</v>
      </c>
    </row>
    <row r="108" spans="1:4" x14ac:dyDescent="0.25">
      <c r="A108">
        <f ca="1">RANDBETWEEN(1,100)</f>
        <v>31</v>
      </c>
      <c r="B108">
        <v>3500</v>
      </c>
      <c r="C108">
        <v>0</v>
      </c>
      <c r="D108" t="s">
        <v>2831</v>
      </c>
    </row>
    <row r="109" spans="1:4" x14ac:dyDescent="0.25">
      <c r="A109">
        <f ca="1">RANDBETWEEN(1,100)</f>
        <v>80</v>
      </c>
      <c r="B109">
        <v>2217</v>
      </c>
      <c r="C109">
        <v>0</v>
      </c>
      <c r="D109" t="s">
        <v>1841</v>
      </c>
    </row>
    <row r="110" spans="1:4" x14ac:dyDescent="0.25">
      <c r="A110">
        <f ca="1">RANDBETWEEN(1,100)</f>
        <v>91</v>
      </c>
      <c r="B110">
        <v>245</v>
      </c>
      <c r="C110">
        <v>1</v>
      </c>
      <c r="D110" t="s">
        <v>226</v>
      </c>
    </row>
    <row r="111" spans="1:4" x14ac:dyDescent="0.25">
      <c r="A111">
        <f ca="1">RANDBETWEEN(1,100)</f>
        <v>5</v>
      </c>
      <c r="B111">
        <v>3730</v>
      </c>
      <c r="C111">
        <v>0</v>
      </c>
      <c r="D111" t="s">
        <v>3033</v>
      </c>
    </row>
    <row r="112" spans="1:4" x14ac:dyDescent="0.25">
      <c r="A112">
        <f ca="1">RANDBETWEEN(1,100)</f>
        <v>4</v>
      </c>
      <c r="B112">
        <v>3166</v>
      </c>
      <c r="C112">
        <v>0</v>
      </c>
      <c r="D112" t="s">
        <v>2560</v>
      </c>
    </row>
    <row r="113" spans="1:4" x14ac:dyDescent="0.25">
      <c r="A113">
        <f ca="1">RANDBETWEEN(1,100)</f>
        <v>35</v>
      </c>
      <c r="B113">
        <v>2736</v>
      </c>
      <c r="C113">
        <v>0</v>
      </c>
      <c r="D113" t="s">
        <v>2252</v>
      </c>
    </row>
    <row r="114" spans="1:4" ht="60" x14ac:dyDescent="0.25">
      <c r="A114">
        <f ca="1">RANDBETWEEN(1,100)</f>
        <v>29</v>
      </c>
      <c r="B114">
        <v>1147</v>
      </c>
      <c r="C114">
        <v>0</v>
      </c>
      <c r="D114" s="1" t="s">
        <v>958</v>
      </c>
    </row>
    <row r="115" spans="1:4" ht="60" x14ac:dyDescent="0.25">
      <c r="A115">
        <f ca="1">RANDBETWEEN(1,100)</f>
        <v>84</v>
      </c>
      <c r="B115">
        <v>947</v>
      </c>
      <c r="C115">
        <v>0</v>
      </c>
      <c r="D115" s="1" t="s">
        <v>809</v>
      </c>
    </row>
    <row r="116" spans="1:4" ht="60" x14ac:dyDescent="0.25">
      <c r="A116">
        <f ca="1">RANDBETWEEN(1,100)</f>
        <v>24</v>
      </c>
      <c r="B116">
        <v>2052</v>
      </c>
      <c r="C116">
        <v>0</v>
      </c>
      <c r="D116" s="1" t="s">
        <v>1711</v>
      </c>
    </row>
    <row r="117" spans="1:4" x14ac:dyDescent="0.25">
      <c r="A117">
        <f ca="1">RANDBETWEEN(1,100)</f>
        <v>1</v>
      </c>
      <c r="B117">
        <v>309</v>
      </c>
      <c r="C117">
        <v>1</v>
      </c>
      <c r="D117" t="s">
        <v>268</v>
      </c>
    </row>
    <row r="118" spans="1:4" ht="45" x14ac:dyDescent="0.25">
      <c r="A118">
        <f ca="1">RANDBETWEEN(1,100)</f>
        <v>22</v>
      </c>
      <c r="B118">
        <v>3701</v>
      </c>
      <c r="C118">
        <v>0</v>
      </c>
      <c r="D118" s="1" t="s">
        <v>3005</v>
      </c>
    </row>
    <row r="119" spans="1:4" x14ac:dyDescent="0.25">
      <c r="A119">
        <f ca="1">RANDBETWEEN(1,100)</f>
        <v>16</v>
      </c>
      <c r="B119">
        <v>3839</v>
      </c>
      <c r="C119">
        <v>0</v>
      </c>
      <c r="D119" t="s">
        <v>3123</v>
      </c>
    </row>
    <row r="120" spans="1:4" x14ac:dyDescent="0.25">
      <c r="A120">
        <f ca="1">RANDBETWEEN(1,100)</f>
        <v>90</v>
      </c>
      <c r="B120">
        <v>3487</v>
      </c>
      <c r="C120">
        <v>0</v>
      </c>
      <c r="D120" t="s">
        <v>2819</v>
      </c>
    </row>
    <row r="121" spans="1:4" x14ac:dyDescent="0.25">
      <c r="A121">
        <f ca="1">RANDBETWEEN(1,100)</f>
        <v>35</v>
      </c>
      <c r="B121">
        <v>2859</v>
      </c>
      <c r="C121">
        <v>0</v>
      </c>
      <c r="D121" t="s">
        <v>2317</v>
      </c>
    </row>
    <row r="122" spans="1:4" x14ac:dyDescent="0.25">
      <c r="A122">
        <f ca="1">RANDBETWEEN(1,100)</f>
        <v>64</v>
      </c>
      <c r="B122">
        <v>2520</v>
      </c>
      <c r="C122">
        <v>0</v>
      </c>
      <c r="D122" t="s">
        <v>2083</v>
      </c>
    </row>
    <row r="123" spans="1:4" x14ac:dyDescent="0.25">
      <c r="A123">
        <f ca="1">RANDBETWEEN(1,100)</f>
        <v>51</v>
      </c>
      <c r="B123">
        <v>3794</v>
      </c>
      <c r="C123">
        <v>0</v>
      </c>
      <c r="D123" t="s">
        <v>3086</v>
      </c>
    </row>
    <row r="124" spans="1:4" x14ac:dyDescent="0.25">
      <c r="A124">
        <f ca="1">RANDBETWEEN(1,100)</f>
        <v>92</v>
      </c>
      <c r="B124">
        <v>2587</v>
      </c>
      <c r="C124">
        <v>0</v>
      </c>
      <c r="D124" t="s">
        <v>2143</v>
      </c>
    </row>
    <row r="125" spans="1:4" x14ac:dyDescent="0.25">
      <c r="A125">
        <f ca="1">RANDBETWEEN(1,100)</f>
        <v>57</v>
      </c>
      <c r="B125">
        <v>3183</v>
      </c>
      <c r="C125">
        <v>0</v>
      </c>
      <c r="D125" t="s">
        <v>2572</v>
      </c>
    </row>
    <row r="126" spans="1:4" x14ac:dyDescent="0.25">
      <c r="A126">
        <f ca="1">RANDBETWEEN(1,100)</f>
        <v>18</v>
      </c>
      <c r="B126">
        <v>3282</v>
      </c>
      <c r="C126">
        <v>0</v>
      </c>
      <c r="D126" t="s">
        <v>2656</v>
      </c>
    </row>
    <row r="127" spans="1:4" x14ac:dyDescent="0.25">
      <c r="A127">
        <f ca="1">RANDBETWEEN(1,100)</f>
        <v>25</v>
      </c>
      <c r="B127">
        <v>3035</v>
      </c>
      <c r="C127">
        <v>0</v>
      </c>
      <c r="D127" t="s">
        <v>2462</v>
      </c>
    </row>
    <row r="128" spans="1:4" x14ac:dyDescent="0.25">
      <c r="A128">
        <f ca="1">RANDBETWEEN(1,100)</f>
        <v>84</v>
      </c>
      <c r="B128">
        <v>2419</v>
      </c>
      <c r="C128">
        <v>0</v>
      </c>
      <c r="D128" t="s">
        <v>2005</v>
      </c>
    </row>
    <row r="129" spans="1:4" x14ac:dyDescent="0.25">
      <c r="A129">
        <f ca="1">RANDBETWEEN(1,100)</f>
        <v>88</v>
      </c>
      <c r="B129">
        <v>412</v>
      </c>
      <c r="C129">
        <v>1</v>
      </c>
      <c r="D129" t="s">
        <v>321</v>
      </c>
    </row>
    <row r="130" spans="1:4" x14ac:dyDescent="0.25">
      <c r="A130">
        <f ca="1">RANDBETWEEN(1,100)</f>
        <v>68</v>
      </c>
      <c r="B130">
        <v>299</v>
      </c>
      <c r="C130">
        <v>1</v>
      </c>
      <c r="D130" t="s">
        <v>262</v>
      </c>
    </row>
    <row r="131" spans="1:4" x14ac:dyDescent="0.25">
      <c r="A131">
        <f ca="1">RANDBETWEEN(1,100)</f>
        <v>23</v>
      </c>
      <c r="B131">
        <v>258</v>
      </c>
      <c r="C131">
        <v>1</v>
      </c>
      <c r="D131" t="s">
        <v>233</v>
      </c>
    </row>
    <row r="132" spans="1:4" ht="60" x14ac:dyDescent="0.25">
      <c r="A132">
        <f ca="1">RANDBETWEEN(1,100)</f>
        <v>14</v>
      </c>
      <c r="B132">
        <v>2768</v>
      </c>
      <c r="C132">
        <v>0</v>
      </c>
      <c r="D132" s="1" t="s">
        <v>2266</v>
      </c>
    </row>
    <row r="133" spans="1:4" x14ac:dyDescent="0.25">
      <c r="A133">
        <f ca="1">RANDBETWEEN(1,100)</f>
        <v>25</v>
      </c>
      <c r="B133">
        <v>3296</v>
      </c>
      <c r="C133">
        <v>0</v>
      </c>
      <c r="D133" t="s">
        <v>2669</v>
      </c>
    </row>
    <row r="134" spans="1:4" x14ac:dyDescent="0.25">
      <c r="A134">
        <f ca="1">RANDBETWEEN(1,100)</f>
        <v>40</v>
      </c>
      <c r="B134">
        <v>2588</v>
      </c>
      <c r="C134">
        <v>0</v>
      </c>
      <c r="D134" t="s">
        <v>2144</v>
      </c>
    </row>
    <row r="135" spans="1:4" x14ac:dyDescent="0.25">
      <c r="A135">
        <f ca="1">RANDBETWEEN(1,100)</f>
        <v>10</v>
      </c>
      <c r="B135">
        <v>2644</v>
      </c>
      <c r="C135">
        <v>0</v>
      </c>
      <c r="D135" t="s">
        <v>2187</v>
      </c>
    </row>
    <row r="136" spans="1:4" x14ac:dyDescent="0.25">
      <c r="A136">
        <f ca="1">RANDBETWEEN(1,100)</f>
        <v>42</v>
      </c>
      <c r="B136">
        <v>950</v>
      </c>
      <c r="C136">
        <v>0</v>
      </c>
      <c r="D136" t="s">
        <v>811</v>
      </c>
    </row>
    <row r="137" spans="1:4" x14ac:dyDescent="0.25">
      <c r="A137">
        <f ca="1">RANDBETWEEN(1,100)</f>
        <v>49</v>
      </c>
      <c r="B137">
        <v>265</v>
      </c>
      <c r="C137">
        <v>1</v>
      </c>
      <c r="D137" t="s">
        <v>237</v>
      </c>
    </row>
    <row r="138" spans="1:4" x14ac:dyDescent="0.25">
      <c r="A138">
        <f ca="1">RANDBETWEEN(1,100)</f>
        <v>65</v>
      </c>
      <c r="B138">
        <v>2875</v>
      </c>
      <c r="C138">
        <v>0</v>
      </c>
      <c r="D138" t="s">
        <v>2328</v>
      </c>
    </row>
    <row r="139" spans="1:4" x14ac:dyDescent="0.25">
      <c r="A139">
        <f ca="1">RANDBETWEEN(1,100)</f>
        <v>36</v>
      </c>
      <c r="B139">
        <v>2880</v>
      </c>
      <c r="C139">
        <v>0</v>
      </c>
      <c r="D139" t="s">
        <v>2332</v>
      </c>
    </row>
    <row r="140" spans="1:4" x14ac:dyDescent="0.25">
      <c r="A140">
        <f ca="1">RANDBETWEEN(1,100)</f>
        <v>50</v>
      </c>
      <c r="B140">
        <v>2031</v>
      </c>
      <c r="C140">
        <v>0</v>
      </c>
      <c r="D140" t="s">
        <v>1690</v>
      </c>
    </row>
    <row r="141" spans="1:4" x14ac:dyDescent="0.25">
      <c r="A141">
        <f ca="1">RANDBETWEEN(1,100)</f>
        <v>1</v>
      </c>
      <c r="B141">
        <v>2184</v>
      </c>
      <c r="C141">
        <v>0</v>
      </c>
      <c r="D141" t="s">
        <v>1810</v>
      </c>
    </row>
    <row r="142" spans="1:4" x14ac:dyDescent="0.25">
      <c r="A142">
        <f ca="1">RANDBETWEEN(1,100)</f>
        <v>23</v>
      </c>
      <c r="B142">
        <v>3970</v>
      </c>
      <c r="C142">
        <v>0</v>
      </c>
      <c r="D142" t="s">
        <v>3231</v>
      </c>
    </row>
    <row r="143" spans="1:4" x14ac:dyDescent="0.25">
      <c r="A143">
        <f ca="1">RANDBETWEEN(1,100)</f>
        <v>22</v>
      </c>
      <c r="B143">
        <v>2018</v>
      </c>
      <c r="C143">
        <v>0</v>
      </c>
      <c r="D143" t="s">
        <v>1681</v>
      </c>
    </row>
    <row r="144" spans="1:4" x14ac:dyDescent="0.25">
      <c r="A144">
        <f ca="1">RANDBETWEEN(1,100)</f>
        <v>80</v>
      </c>
      <c r="B144">
        <v>1616</v>
      </c>
      <c r="C144">
        <v>0</v>
      </c>
      <c r="D144" t="s">
        <v>1327</v>
      </c>
    </row>
    <row r="145" spans="1:4" x14ac:dyDescent="0.25">
      <c r="A145">
        <f ca="1">RANDBETWEEN(1,100)</f>
        <v>36</v>
      </c>
      <c r="B145">
        <v>1022</v>
      </c>
      <c r="C145">
        <v>0</v>
      </c>
      <c r="D145" t="s">
        <v>863</v>
      </c>
    </row>
    <row r="146" spans="1:4" x14ac:dyDescent="0.25">
      <c r="A146">
        <f ca="1">RANDBETWEEN(1,100)</f>
        <v>38</v>
      </c>
      <c r="B146">
        <v>1619</v>
      </c>
      <c r="C146">
        <v>0</v>
      </c>
      <c r="D146" t="s">
        <v>1330</v>
      </c>
    </row>
    <row r="147" spans="1:4" ht="60" x14ac:dyDescent="0.25">
      <c r="A147">
        <f ca="1">RANDBETWEEN(1,100)</f>
        <v>4</v>
      </c>
      <c r="B147">
        <v>3705</v>
      </c>
      <c r="C147">
        <v>0</v>
      </c>
      <c r="D147" s="1" t="s">
        <v>3009</v>
      </c>
    </row>
    <row r="148" spans="1:4" x14ac:dyDescent="0.25">
      <c r="A148">
        <f ca="1">RANDBETWEEN(1,100)</f>
        <v>62</v>
      </c>
      <c r="B148">
        <v>1243</v>
      </c>
      <c r="C148">
        <v>0</v>
      </c>
      <c r="D148" t="s">
        <v>1036</v>
      </c>
    </row>
    <row r="149" spans="1:4" x14ac:dyDescent="0.25">
      <c r="A149">
        <f ca="1">RANDBETWEEN(1,100)</f>
        <v>58</v>
      </c>
      <c r="B149">
        <v>1777</v>
      </c>
      <c r="C149">
        <v>0</v>
      </c>
      <c r="D149" t="s">
        <v>1454</v>
      </c>
    </row>
    <row r="150" spans="1:4" x14ac:dyDescent="0.25">
      <c r="A150">
        <f ca="1">RANDBETWEEN(1,100)</f>
        <v>23</v>
      </c>
      <c r="B150">
        <v>3286</v>
      </c>
      <c r="C150">
        <v>0</v>
      </c>
      <c r="D150" t="s">
        <v>2659</v>
      </c>
    </row>
    <row r="151" spans="1:4" x14ac:dyDescent="0.25">
      <c r="A151">
        <f ca="1">RANDBETWEEN(1,100)</f>
        <v>84</v>
      </c>
      <c r="B151">
        <v>1785</v>
      </c>
      <c r="C151">
        <v>0</v>
      </c>
      <c r="D151" t="s">
        <v>1461</v>
      </c>
    </row>
    <row r="152" spans="1:4" x14ac:dyDescent="0.25">
      <c r="A152">
        <f ca="1">RANDBETWEEN(1,100)</f>
        <v>50</v>
      </c>
      <c r="B152">
        <v>760</v>
      </c>
      <c r="C152">
        <v>1</v>
      </c>
      <c r="D152" t="s">
        <v>630</v>
      </c>
    </row>
    <row r="153" spans="1:4" x14ac:dyDescent="0.25">
      <c r="A153">
        <f ca="1">RANDBETWEEN(1,100)</f>
        <v>41</v>
      </c>
      <c r="B153">
        <v>3156</v>
      </c>
      <c r="C153">
        <v>0</v>
      </c>
      <c r="D153" t="s">
        <v>2554</v>
      </c>
    </row>
    <row r="154" spans="1:4" x14ac:dyDescent="0.25">
      <c r="A154">
        <f ca="1">RANDBETWEEN(1,100)</f>
        <v>15</v>
      </c>
      <c r="B154">
        <v>2496</v>
      </c>
      <c r="C154">
        <v>0</v>
      </c>
      <c r="D154" t="s">
        <v>2066</v>
      </c>
    </row>
    <row r="155" spans="1:4" ht="90" x14ac:dyDescent="0.25">
      <c r="A155">
        <f ca="1">RANDBETWEEN(1,100)</f>
        <v>75</v>
      </c>
      <c r="B155">
        <v>2227</v>
      </c>
      <c r="C155">
        <v>0</v>
      </c>
      <c r="D155" s="1" t="s">
        <v>1849</v>
      </c>
    </row>
    <row r="156" spans="1:4" x14ac:dyDescent="0.25">
      <c r="A156">
        <f ca="1">RANDBETWEEN(1,100)</f>
        <v>43</v>
      </c>
      <c r="B156">
        <v>2374</v>
      </c>
      <c r="C156">
        <v>0</v>
      </c>
      <c r="D156" t="s">
        <v>1971</v>
      </c>
    </row>
    <row r="157" spans="1:4" ht="90" x14ac:dyDescent="0.25">
      <c r="A157">
        <f ca="1">RANDBETWEEN(1,100)</f>
        <v>49</v>
      </c>
      <c r="B157">
        <v>1592</v>
      </c>
      <c r="C157">
        <v>0</v>
      </c>
      <c r="D157" s="1" t="s">
        <v>1309</v>
      </c>
    </row>
    <row r="158" spans="1:4" x14ac:dyDescent="0.25">
      <c r="A158">
        <f ca="1">RANDBETWEEN(1,100)</f>
        <v>16</v>
      </c>
      <c r="B158">
        <v>3426</v>
      </c>
      <c r="C158">
        <v>0</v>
      </c>
      <c r="D158" t="s">
        <v>2767</v>
      </c>
    </row>
    <row r="159" spans="1:4" x14ac:dyDescent="0.25">
      <c r="A159">
        <f ca="1">RANDBETWEEN(1,100)</f>
        <v>89</v>
      </c>
      <c r="B159">
        <v>2784</v>
      </c>
      <c r="C159">
        <v>0</v>
      </c>
      <c r="D159" t="s">
        <v>2276</v>
      </c>
    </row>
    <row r="160" spans="1:4" x14ac:dyDescent="0.25">
      <c r="A160">
        <f ca="1">RANDBETWEEN(1,100)</f>
        <v>81</v>
      </c>
      <c r="B160">
        <v>1612</v>
      </c>
      <c r="C160">
        <v>0</v>
      </c>
      <c r="D160" t="s">
        <v>1324</v>
      </c>
    </row>
    <row r="161" spans="1:4" x14ac:dyDescent="0.25">
      <c r="A161">
        <f ca="1">RANDBETWEEN(1,100)</f>
        <v>87</v>
      </c>
      <c r="B161">
        <v>418</v>
      </c>
      <c r="C161">
        <v>1</v>
      </c>
      <c r="D161" t="s">
        <v>326</v>
      </c>
    </row>
    <row r="162" spans="1:4" x14ac:dyDescent="0.25">
      <c r="A162">
        <f ca="1">RANDBETWEEN(1,100)</f>
        <v>67</v>
      </c>
      <c r="B162">
        <v>3367</v>
      </c>
      <c r="C162">
        <v>0</v>
      </c>
      <c r="D162" t="s">
        <v>2720</v>
      </c>
    </row>
    <row r="163" spans="1:4" x14ac:dyDescent="0.25">
      <c r="A163">
        <f ca="1">RANDBETWEEN(1,100)</f>
        <v>34</v>
      </c>
      <c r="B163">
        <v>3011</v>
      </c>
      <c r="C163">
        <v>0</v>
      </c>
      <c r="D163" t="s">
        <v>2444</v>
      </c>
    </row>
    <row r="164" spans="1:4" x14ac:dyDescent="0.25">
      <c r="A164">
        <f ca="1">RANDBETWEEN(1,100)</f>
        <v>49</v>
      </c>
      <c r="B164">
        <v>1441</v>
      </c>
      <c r="C164">
        <v>0</v>
      </c>
      <c r="D164" t="s">
        <v>1187</v>
      </c>
    </row>
    <row r="165" spans="1:4" x14ac:dyDescent="0.25">
      <c r="A165">
        <f ca="1">RANDBETWEEN(1,100)</f>
        <v>65</v>
      </c>
      <c r="B165">
        <v>2417</v>
      </c>
      <c r="C165">
        <v>0</v>
      </c>
      <c r="D165" t="s">
        <v>2003</v>
      </c>
    </row>
    <row r="166" spans="1:4" x14ac:dyDescent="0.25">
      <c r="A166">
        <f ca="1">RANDBETWEEN(1,100)</f>
        <v>79</v>
      </c>
      <c r="B166">
        <v>1206</v>
      </c>
      <c r="C166">
        <v>0</v>
      </c>
      <c r="D166" t="s">
        <v>1005</v>
      </c>
    </row>
    <row r="167" spans="1:4" ht="105" x14ac:dyDescent="0.25">
      <c r="A167">
        <f ca="1">RANDBETWEEN(1,100)</f>
        <v>47</v>
      </c>
      <c r="B167">
        <v>382</v>
      </c>
      <c r="C167">
        <v>1</v>
      </c>
      <c r="D167" s="1" t="s">
        <v>306</v>
      </c>
    </row>
    <row r="168" spans="1:4" x14ac:dyDescent="0.25">
      <c r="A168">
        <f ca="1">RANDBETWEEN(1,100)</f>
        <v>47</v>
      </c>
      <c r="B168">
        <v>3720</v>
      </c>
      <c r="C168">
        <v>0</v>
      </c>
      <c r="D168" t="s">
        <v>3023</v>
      </c>
    </row>
    <row r="169" spans="1:4" x14ac:dyDescent="0.25">
      <c r="A169">
        <f ca="1">RANDBETWEEN(1,100)</f>
        <v>17</v>
      </c>
      <c r="B169">
        <v>2973</v>
      </c>
      <c r="C169">
        <v>0</v>
      </c>
      <c r="D169" t="s">
        <v>2413</v>
      </c>
    </row>
    <row r="170" spans="1:4" ht="165" x14ac:dyDescent="0.25">
      <c r="A170">
        <f ca="1">RANDBETWEEN(1,100)</f>
        <v>67</v>
      </c>
      <c r="B170">
        <v>649</v>
      </c>
      <c r="C170">
        <v>1</v>
      </c>
      <c r="D170" s="1" t="s">
        <v>525</v>
      </c>
    </row>
    <row r="171" spans="1:4" x14ac:dyDescent="0.25">
      <c r="A171">
        <f ca="1">RANDBETWEEN(1,100)</f>
        <v>87</v>
      </c>
      <c r="B171">
        <v>3494</v>
      </c>
      <c r="C171">
        <v>0</v>
      </c>
      <c r="D171" t="s">
        <v>2826</v>
      </c>
    </row>
    <row r="172" spans="1:4" x14ac:dyDescent="0.25">
      <c r="A172">
        <f ca="1">RANDBETWEEN(1,100)</f>
        <v>73</v>
      </c>
      <c r="B172">
        <v>295</v>
      </c>
      <c r="C172">
        <v>1</v>
      </c>
      <c r="D172" t="s">
        <v>259</v>
      </c>
    </row>
    <row r="173" spans="1:4" x14ac:dyDescent="0.25">
      <c r="A173">
        <f ca="1">RANDBETWEEN(1,100)</f>
        <v>62</v>
      </c>
      <c r="B173">
        <v>977</v>
      </c>
      <c r="C173">
        <v>0</v>
      </c>
      <c r="D173" t="s">
        <v>829</v>
      </c>
    </row>
    <row r="174" spans="1:4" x14ac:dyDescent="0.25">
      <c r="A174">
        <f ca="1">RANDBETWEEN(1,100)</f>
        <v>81</v>
      </c>
      <c r="B174">
        <v>3501</v>
      </c>
      <c r="C174">
        <v>0</v>
      </c>
      <c r="D174" t="s">
        <v>2832</v>
      </c>
    </row>
    <row r="175" spans="1:4" ht="90" x14ac:dyDescent="0.25">
      <c r="A175">
        <f ca="1">RANDBETWEEN(1,100)</f>
        <v>79</v>
      </c>
      <c r="B175">
        <v>3964</v>
      </c>
      <c r="C175">
        <v>0</v>
      </c>
      <c r="D175" s="1" t="s">
        <v>3226</v>
      </c>
    </row>
    <row r="176" spans="1:4" x14ac:dyDescent="0.25">
      <c r="A176">
        <f ca="1">RANDBETWEEN(1,100)</f>
        <v>67</v>
      </c>
      <c r="B176">
        <v>2774</v>
      </c>
      <c r="C176">
        <v>0</v>
      </c>
      <c r="D176" t="s">
        <v>2270</v>
      </c>
    </row>
    <row r="177" spans="1:4" x14ac:dyDescent="0.25">
      <c r="A177">
        <f ca="1">RANDBETWEEN(1,100)</f>
        <v>24</v>
      </c>
      <c r="B177">
        <v>3020</v>
      </c>
      <c r="C177">
        <v>0</v>
      </c>
      <c r="D177" t="s">
        <v>2451</v>
      </c>
    </row>
    <row r="178" spans="1:4" x14ac:dyDescent="0.25">
      <c r="A178">
        <f ca="1">RANDBETWEEN(1,100)</f>
        <v>81</v>
      </c>
      <c r="B178">
        <v>3953</v>
      </c>
      <c r="C178">
        <v>0</v>
      </c>
      <c r="D178" t="s">
        <v>3215</v>
      </c>
    </row>
    <row r="179" spans="1:4" x14ac:dyDescent="0.25">
      <c r="A179">
        <f ca="1">RANDBETWEEN(1,100)</f>
        <v>53</v>
      </c>
      <c r="B179">
        <v>1337</v>
      </c>
      <c r="C179">
        <v>0</v>
      </c>
      <c r="D179" t="s">
        <v>1110</v>
      </c>
    </row>
    <row r="180" spans="1:4" x14ac:dyDescent="0.25">
      <c r="A180">
        <f ca="1">RANDBETWEEN(1,100)</f>
        <v>84</v>
      </c>
      <c r="B180">
        <v>3588</v>
      </c>
      <c r="C180">
        <v>0</v>
      </c>
      <c r="D180" t="s">
        <v>2903</v>
      </c>
    </row>
    <row r="181" spans="1:4" x14ac:dyDescent="0.25">
      <c r="A181">
        <f ca="1">RANDBETWEEN(1,100)</f>
        <v>13</v>
      </c>
      <c r="B181">
        <v>2942</v>
      </c>
      <c r="C181">
        <v>0</v>
      </c>
      <c r="D181" t="s">
        <v>2385</v>
      </c>
    </row>
    <row r="182" spans="1:4" x14ac:dyDescent="0.25">
      <c r="A182">
        <f ca="1">RANDBETWEEN(1,100)</f>
        <v>41</v>
      </c>
      <c r="B182">
        <v>535</v>
      </c>
      <c r="C182">
        <v>1</v>
      </c>
      <c r="D182" t="s">
        <v>413</v>
      </c>
    </row>
    <row r="183" spans="1:4" x14ac:dyDescent="0.25">
      <c r="A183">
        <f ca="1">RANDBETWEEN(1,100)</f>
        <v>85</v>
      </c>
      <c r="B183">
        <v>2598</v>
      </c>
      <c r="C183">
        <v>0</v>
      </c>
      <c r="D183" t="s">
        <v>2151</v>
      </c>
    </row>
    <row r="184" spans="1:4" x14ac:dyDescent="0.25">
      <c r="A184">
        <f ca="1">RANDBETWEEN(1,100)</f>
        <v>36</v>
      </c>
      <c r="B184">
        <v>220</v>
      </c>
      <c r="C184">
        <v>1</v>
      </c>
      <c r="D184" t="s">
        <v>208</v>
      </c>
    </row>
    <row r="185" spans="1:4" x14ac:dyDescent="0.25">
      <c r="A185">
        <f ca="1">RANDBETWEEN(1,100)</f>
        <v>76</v>
      </c>
      <c r="B185">
        <v>2183</v>
      </c>
      <c r="C185">
        <v>0</v>
      </c>
      <c r="D185" t="s">
        <v>1809</v>
      </c>
    </row>
    <row r="186" spans="1:4" ht="150" x14ac:dyDescent="0.25">
      <c r="A186">
        <f ca="1">RANDBETWEEN(1,100)</f>
        <v>45</v>
      </c>
      <c r="B186">
        <v>679</v>
      </c>
      <c r="C186">
        <v>1</v>
      </c>
      <c r="D186" s="1" t="s">
        <v>552</v>
      </c>
    </row>
    <row r="187" spans="1:4" x14ac:dyDescent="0.25">
      <c r="A187">
        <f ca="1">RANDBETWEEN(1,100)</f>
        <v>41</v>
      </c>
      <c r="B187">
        <v>491</v>
      </c>
      <c r="C187">
        <v>1</v>
      </c>
      <c r="D187" t="s">
        <v>376</v>
      </c>
    </row>
    <row r="188" spans="1:4" x14ac:dyDescent="0.25">
      <c r="A188">
        <f ca="1">RANDBETWEEN(1,100)</f>
        <v>17</v>
      </c>
      <c r="B188">
        <v>3308</v>
      </c>
      <c r="C188">
        <v>0</v>
      </c>
      <c r="D188" t="s">
        <v>2678</v>
      </c>
    </row>
    <row r="189" spans="1:4" x14ac:dyDescent="0.25">
      <c r="A189">
        <f ca="1">RANDBETWEEN(1,100)</f>
        <v>70</v>
      </c>
      <c r="B189">
        <v>384</v>
      </c>
      <c r="C189">
        <v>1</v>
      </c>
      <c r="D189" t="s">
        <v>307</v>
      </c>
    </row>
    <row r="190" spans="1:4" x14ac:dyDescent="0.25">
      <c r="A190">
        <f ca="1">RANDBETWEEN(1,100)</f>
        <v>85</v>
      </c>
      <c r="B190">
        <v>416</v>
      </c>
      <c r="C190">
        <v>1</v>
      </c>
      <c r="D190" t="s">
        <v>324</v>
      </c>
    </row>
    <row r="191" spans="1:4" x14ac:dyDescent="0.25">
      <c r="A191">
        <f ca="1">RANDBETWEEN(1,100)</f>
        <v>51</v>
      </c>
      <c r="B191">
        <v>3231</v>
      </c>
      <c r="C191">
        <v>0</v>
      </c>
      <c r="D191" t="s">
        <v>2613</v>
      </c>
    </row>
    <row r="192" spans="1:4" x14ac:dyDescent="0.25">
      <c r="A192">
        <f ca="1">RANDBETWEEN(1,100)</f>
        <v>27</v>
      </c>
      <c r="B192">
        <v>203</v>
      </c>
      <c r="C192">
        <v>1</v>
      </c>
      <c r="D192" t="s">
        <v>194</v>
      </c>
    </row>
    <row r="193" spans="1:4" x14ac:dyDescent="0.25">
      <c r="A193">
        <f ca="1">RANDBETWEEN(1,100)</f>
        <v>21</v>
      </c>
      <c r="B193">
        <v>1375</v>
      </c>
      <c r="C193">
        <v>0</v>
      </c>
      <c r="D193" t="s">
        <v>1136</v>
      </c>
    </row>
    <row r="194" spans="1:4" x14ac:dyDescent="0.25">
      <c r="A194">
        <f ca="1">RANDBETWEEN(1,100)</f>
        <v>12</v>
      </c>
      <c r="B194">
        <v>979</v>
      </c>
      <c r="C194">
        <v>0</v>
      </c>
      <c r="D194" t="s">
        <v>831</v>
      </c>
    </row>
    <row r="195" spans="1:4" x14ac:dyDescent="0.25">
      <c r="A195">
        <f ca="1">RANDBETWEEN(1,100)</f>
        <v>6</v>
      </c>
      <c r="B195">
        <v>2153</v>
      </c>
      <c r="C195">
        <v>0</v>
      </c>
      <c r="D195" t="s">
        <v>1786</v>
      </c>
    </row>
    <row r="196" spans="1:4" x14ac:dyDescent="0.25">
      <c r="A196">
        <f ca="1">RANDBETWEEN(1,100)</f>
        <v>39</v>
      </c>
      <c r="B196">
        <v>2976</v>
      </c>
      <c r="C196">
        <v>0</v>
      </c>
      <c r="D196" t="s">
        <v>2416</v>
      </c>
    </row>
    <row r="197" spans="1:4" x14ac:dyDescent="0.25">
      <c r="A197">
        <f ca="1">RANDBETWEEN(1,100)</f>
        <v>14</v>
      </c>
      <c r="B197">
        <v>228</v>
      </c>
      <c r="C197">
        <v>1</v>
      </c>
      <c r="D197" t="s">
        <v>215</v>
      </c>
    </row>
    <row r="198" spans="1:4" x14ac:dyDescent="0.25">
      <c r="A198">
        <f ca="1">RANDBETWEEN(1,100)</f>
        <v>12</v>
      </c>
      <c r="B198">
        <v>3423</v>
      </c>
      <c r="C198">
        <v>0</v>
      </c>
      <c r="D198" t="s">
        <v>2764</v>
      </c>
    </row>
    <row r="199" spans="1:4" x14ac:dyDescent="0.25">
      <c r="A199">
        <f ca="1">RANDBETWEEN(1,100)</f>
        <v>14</v>
      </c>
      <c r="B199">
        <v>1156</v>
      </c>
      <c r="C199">
        <v>0</v>
      </c>
      <c r="D199" t="s">
        <v>967</v>
      </c>
    </row>
    <row r="200" spans="1:4" x14ac:dyDescent="0.25">
      <c r="A200">
        <f ca="1">RANDBETWEEN(1,100)</f>
        <v>82</v>
      </c>
      <c r="B200">
        <v>2092</v>
      </c>
      <c r="C200">
        <v>0</v>
      </c>
      <c r="D200" t="s">
        <v>1741</v>
      </c>
    </row>
    <row r="201" spans="1:4" x14ac:dyDescent="0.25">
      <c r="A201">
        <f ca="1">RANDBETWEEN(1,100)</f>
        <v>68</v>
      </c>
      <c r="B201">
        <v>1086</v>
      </c>
      <c r="C201">
        <v>0</v>
      </c>
      <c r="D201" t="s">
        <v>909</v>
      </c>
    </row>
    <row r="202" spans="1:4" x14ac:dyDescent="0.25">
      <c r="A202">
        <f ca="1">RANDBETWEEN(1,100)</f>
        <v>2</v>
      </c>
      <c r="B202">
        <v>1173</v>
      </c>
      <c r="C202">
        <v>0</v>
      </c>
      <c r="D202" t="s">
        <v>981</v>
      </c>
    </row>
    <row r="203" spans="1:4" x14ac:dyDescent="0.25">
      <c r="A203">
        <f ca="1">RANDBETWEEN(1,100)</f>
        <v>23</v>
      </c>
      <c r="B203">
        <v>3416</v>
      </c>
      <c r="C203">
        <v>0</v>
      </c>
      <c r="D203" t="s">
        <v>2758</v>
      </c>
    </row>
    <row r="204" spans="1:4" x14ac:dyDescent="0.25">
      <c r="A204">
        <f ca="1">RANDBETWEEN(1,100)</f>
        <v>71</v>
      </c>
      <c r="B204">
        <v>1034</v>
      </c>
      <c r="C204">
        <v>0</v>
      </c>
      <c r="D204" t="s">
        <v>872</v>
      </c>
    </row>
    <row r="205" spans="1:4" x14ac:dyDescent="0.25">
      <c r="A205">
        <f ca="1">RANDBETWEEN(1,100)</f>
        <v>20</v>
      </c>
      <c r="B205">
        <v>2530</v>
      </c>
      <c r="C205">
        <v>0</v>
      </c>
      <c r="D205" t="s">
        <v>2091</v>
      </c>
    </row>
    <row r="206" spans="1:4" ht="60" x14ac:dyDescent="0.25">
      <c r="A206">
        <f ca="1">RANDBETWEEN(1,100)</f>
        <v>4</v>
      </c>
      <c r="B206">
        <v>210</v>
      </c>
      <c r="C206">
        <v>1</v>
      </c>
      <c r="D206" s="1" t="s">
        <v>199</v>
      </c>
    </row>
    <row r="207" spans="1:4" x14ac:dyDescent="0.25">
      <c r="A207">
        <f ca="1">RANDBETWEEN(1,100)</f>
        <v>7</v>
      </c>
      <c r="B207">
        <v>1136</v>
      </c>
      <c r="C207">
        <v>0</v>
      </c>
      <c r="D207" t="s">
        <v>949</v>
      </c>
    </row>
    <row r="208" spans="1:4" ht="60" x14ac:dyDescent="0.25">
      <c r="A208">
        <f ca="1">RANDBETWEEN(1,100)</f>
        <v>98</v>
      </c>
      <c r="B208">
        <v>2553</v>
      </c>
      <c r="C208">
        <v>0</v>
      </c>
      <c r="D208" s="1" t="s">
        <v>2112</v>
      </c>
    </row>
    <row r="209" spans="1:4" x14ac:dyDescent="0.25">
      <c r="A209">
        <f ca="1">RANDBETWEEN(1,100)</f>
        <v>11</v>
      </c>
      <c r="B209">
        <v>3203</v>
      </c>
      <c r="C209">
        <v>0</v>
      </c>
      <c r="D209" t="s">
        <v>2589</v>
      </c>
    </row>
    <row r="210" spans="1:4" x14ac:dyDescent="0.25">
      <c r="A210">
        <f ca="1">RANDBETWEEN(1,100)</f>
        <v>74</v>
      </c>
      <c r="B210">
        <v>3117</v>
      </c>
      <c r="C210">
        <v>0</v>
      </c>
      <c r="D210" t="s">
        <v>2526</v>
      </c>
    </row>
    <row r="211" spans="1:4" x14ac:dyDescent="0.25">
      <c r="A211">
        <f ca="1">RANDBETWEEN(1,100)</f>
        <v>30</v>
      </c>
      <c r="B211">
        <v>3134</v>
      </c>
      <c r="C211">
        <v>0</v>
      </c>
      <c r="D211" t="s">
        <v>2538</v>
      </c>
    </row>
    <row r="212" spans="1:4" x14ac:dyDescent="0.25">
      <c r="A212">
        <f ca="1">RANDBETWEEN(1,100)</f>
        <v>50</v>
      </c>
      <c r="B212">
        <v>3838</v>
      </c>
      <c r="C212">
        <v>0</v>
      </c>
      <c r="D212" t="s">
        <v>3122</v>
      </c>
    </row>
    <row r="213" spans="1:4" x14ac:dyDescent="0.25">
      <c r="A213">
        <f ca="1">RANDBETWEEN(1,100)</f>
        <v>33</v>
      </c>
      <c r="B213">
        <v>3411</v>
      </c>
      <c r="C213">
        <v>0</v>
      </c>
      <c r="D213" t="s">
        <v>2756</v>
      </c>
    </row>
    <row r="214" spans="1:4" x14ac:dyDescent="0.25">
      <c r="A214">
        <f ca="1">RANDBETWEEN(1,100)</f>
        <v>46</v>
      </c>
      <c r="B214">
        <v>3472</v>
      </c>
      <c r="C214">
        <v>0</v>
      </c>
      <c r="D214" t="s">
        <v>2807</v>
      </c>
    </row>
    <row r="215" spans="1:4" ht="105" x14ac:dyDescent="0.25">
      <c r="A215">
        <f ca="1">RANDBETWEEN(1,100)</f>
        <v>20</v>
      </c>
      <c r="B215">
        <v>1442</v>
      </c>
      <c r="C215">
        <v>0</v>
      </c>
      <c r="D215" s="1" t="s">
        <v>1188</v>
      </c>
    </row>
    <row r="216" spans="1:4" x14ac:dyDescent="0.25">
      <c r="A216">
        <f ca="1">RANDBETWEEN(1,100)</f>
        <v>52</v>
      </c>
      <c r="B216">
        <v>1518</v>
      </c>
      <c r="C216">
        <v>0</v>
      </c>
      <c r="D216" t="s">
        <v>1245</v>
      </c>
    </row>
    <row r="217" spans="1:4" x14ac:dyDescent="0.25">
      <c r="A217">
        <f ca="1">RANDBETWEEN(1,100)</f>
        <v>48</v>
      </c>
      <c r="B217">
        <v>729</v>
      </c>
      <c r="C217">
        <v>1</v>
      </c>
      <c r="D217" t="s">
        <v>600</v>
      </c>
    </row>
    <row r="218" spans="1:4" x14ac:dyDescent="0.25">
      <c r="A218">
        <f ca="1">RANDBETWEEN(1,100)</f>
        <v>62</v>
      </c>
      <c r="B218">
        <v>3973</v>
      </c>
      <c r="C218">
        <v>0</v>
      </c>
      <c r="D218" t="s">
        <v>3234</v>
      </c>
    </row>
    <row r="219" spans="1:4" x14ac:dyDescent="0.25">
      <c r="A219">
        <f ca="1">RANDBETWEEN(1,100)</f>
        <v>84</v>
      </c>
      <c r="B219">
        <v>1547</v>
      </c>
      <c r="C219">
        <v>0</v>
      </c>
      <c r="D219" t="s">
        <v>1268</v>
      </c>
    </row>
    <row r="220" spans="1:4" x14ac:dyDescent="0.25">
      <c r="A220">
        <f ca="1">RANDBETWEEN(1,100)</f>
        <v>50</v>
      </c>
      <c r="B220">
        <v>1032</v>
      </c>
      <c r="C220">
        <v>0</v>
      </c>
      <c r="D220" t="s">
        <v>870</v>
      </c>
    </row>
    <row r="221" spans="1:4" x14ac:dyDescent="0.25">
      <c r="A221">
        <f ca="1">RANDBETWEEN(1,100)</f>
        <v>83</v>
      </c>
      <c r="B221">
        <v>1273</v>
      </c>
      <c r="C221">
        <v>0</v>
      </c>
      <c r="D221" t="s">
        <v>1059</v>
      </c>
    </row>
    <row r="222" spans="1:4" x14ac:dyDescent="0.25">
      <c r="A222">
        <f ca="1">RANDBETWEEN(1,100)</f>
        <v>11</v>
      </c>
      <c r="B222">
        <v>402</v>
      </c>
      <c r="C222">
        <v>1</v>
      </c>
      <c r="D222" t="s">
        <v>318</v>
      </c>
    </row>
    <row r="223" spans="1:4" ht="135" x14ac:dyDescent="0.25">
      <c r="A223">
        <f ca="1">RANDBETWEEN(1,100)</f>
        <v>91</v>
      </c>
      <c r="B223">
        <v>2359</v>
      </c>
      <c r="C223">
        <v>0</v>
      </c>
      <c r="D223" s="1" t="s">
        <v>1956</v>
      </c>
    </row>
    <row r="224" spans="1:4" x14ac:dyDescent="0.25">
      <c r="A224">
        <f ca="1">RANDBETWEEN(1,100)</f>
        <v>66</v>
      </c>
      <c r="B224">
        <v>2874</v>
      </c>
      <c r="C224">
        <v>0</v>
      </c>
      <c r="D224" t="s">
        <v>2327</v>
      </c>
    </row>
    <row r="225" spans="1:4" x14ac:dyDescent="0.25">
      <c r="A225">
        <f ca="1">RANDBETWEEN(1,100)</f>
        <v>77</v>
      </c>
      <c r="B225">
        <v>270</v>
      </c>
      <c r="C225">
        <v>1</v>
      </c>
      <c r="D225" t="s">
        <v>241</v>
      </c>
    </row>
    <row r="226" spans="1:4" x14ac:dyDescent="0.25">
      <c r="A226">
        <f ca="1">RANDBETWEEN(1,100)</f>
        <v>97</v>
      </c>
      <c r="B226">
        <v>89</v>
      </c>
      <c r="C226">
        <v>1</v>
      </c>
      <c r="D226" t="s">
        <v>88</v>
      </c>
    </row>
    <row r="227" spans="1:4" x14ac:dyDescent="0.25">
      <c r="A227">
        <f ca="1">RANDBETWEEN(1,100)</f>
        <v>59</v>
      </c>
      <c r="B227">
        <v>2491</v>
      </c>
      <c r="C227">
        <v>0</v>
      </c>
      <c r="D227" t="s">
        <v>2061</v>
      </c>
    </row>
    <row r="228" spans="1:4" x14ac:dyDescent="0.25">
      <c r="A228">
        <f ca="1">RANDBETWEEN(1,100)</f>
        <v>50</v>
      </c>
      <c r="B228">
        <v>2203</v>
      </c>
      <c r="C228">
        <v>0</v>
      </c>
      <c r="D228" t="s">
        <v>1828</v>
      </c>
    </row>
    <row r="229" spans="1:4" x14ac:dyDescent="0.25">
      <c r="A229">
        <f ca="1">RANDBETWEEN(1,100)</f>
        <v>43</v>
      </c>
      <c r="B229">
        <v>1561</v>
      </c>
      <c r="C229">
        <v>0</v>
      </c>
      <c r="D229" t="s">
        <v>1281</v>
      </c>
    </row>
    <row r="230" spans="1:4" x14ac:dyDescent="0.25">
      <c r="A230">
        <f ca="1">RANDBETWEEN(1,100)</f>
        <v>26</v>
      </c>
      <c r="B230">
        <v>3211</v>
      </c>
      <c r="C230">
        <v>0</v>
      </c>
      <c r="D230" t="s">
        <v>2597</v>
      </c>
    </row>
    <row r="231" spans="1:4" x14ac:dyDescent="0.25">
      <c r="A231">
        <f ca="1">RANDBETWEEN(1,100)</f>
        <v>34</v>
      </c>
      <c r="B231">
        <v>1576</v>
      </c>
      <c r="C231">
        <v>0</v>
      </c>
      <c r="D231" t="s">
        <v>1293</v>
      </c>
    </row>
    <row r="232" spans="1:4" x14ac:dyDescent="0.25">
      <c r="A232">
        <f ca="1">RANDBETWEEN(1,100)</f>
        <v>78</v>
      </c>
      <c r="B232">
        <v>1748</v>
      </c>
      <c r="C232">
        <v>0</v>
      </c>
      <c r="D232" t="s">
        <v>1432</v>
      </c>
    </row>
    <row r="233" spans="1:4" x14ac:dyDescent="0.25">
      <c r="A233">
        <f ca="1">RANDBETWEEN(1,100)</f>
        <v>26</v>
      </c>
      <c r="B233">
        <v>2034</v>
      </c>
      <c r="C233">
        <v>0</v>
      </c>
      <c r="D233" t="s">
        <v>1693</v>
      </c>
    </row>
    <row r="234" spans="1:4" x14ac:dyDescent="0.25">
      <c r="A234">
        <f ca="1">RANDBETWEEN(1,100)</f>
        <v>50</v>
      </c>
      <c r="B234">
        <v>3686</v>
      </c>
      <c r="C234">
        <v>0</v>
      </c>
      <c r="D234" t="s">
        <v>2991</v>
      </c>
    </row>
    <row r="235" spans="1:4" x14ac:dyDescent="0.25">
      <c r="A235">
        <f ca="1">RANDBETWEEN(1,100)</f>
        <v>90</v>
      </c>
      <c r="B235">
        <v>3344</v>
      </c>
      <c r="C235">
        <v>0</v>
      </c>
      <c r="D235" t="s">
        <v>2700</v>
      </c>
    </row>
    <row r="236" spans="1:4" x14ac:dyDescent="0.25">
      <c r="A236">
        <f ca="1">RANDBETWEEN(1,100)</f>
        <v>73</v>
      </c>
      <c r="B236">
        <v>2466</v>
      </c>
      <c r="C236">
        <v>0</v>
      </c>
      <c r="D236" t="s">
        <v>2044</v>
      </c>
    </row>
    <row r="237" spans="1:4" x14ac:dyDescent="0.25">
      <c r="A237">
        <f ca="1">RANDBETWEEN(1,100)</f>
        <v>96</v>
      </c>
      <c r="B237">
        <v>802</v>
      </c>
      <c r="C237">
        <v>1</v>
      </c>
      <c r="D237" t="s">
        <v>671</v>
      </c>
    </row>
    <row r="238" spans="1:4" x14ac:dyDescent="0.25">
      <c r="A238">
        <f ca="1">RANDBETWEEN(1,100)</f>
        <v>38</v>
      </c>
      <c r="B238">
        <v>3658</v>
      </c>
      <c r="C238">
        <v>0</v>
      </c>
      <c r="D238" t="s">
        <v>2964</v>
      </c>
    </row>
    <row r="239" spans="1:4" x14ac:dyDescent="0.25">
      <c r="A239">
        <f ca="1">RANDBETWEEN(1,100)</f>
        <v>27</v>
      </c>
      <c r="B239">
        <v>3441</v>
      </c>
      <c r="C239">
        <v>0</v>
      </c>
      <c r="D239" t="s">
        <v>2779</v>
      </c>
    </row>
    <row r="240" spans="1:4" x14ac:dyDescent="0.25">
      <c r="A240">
        <f ca="1">RANDBETWEEN(1,100)</f>
        <v>96</v>
      </c>
      <c r="B240">
        <v>2363</v>
      </c>
      <c r="C240">
        <v>0</v>
      </c>
      <c r="D240" t="s">
        <v>1960</v>
      </c>
    </row>
    <row r="241" spans="1:4" x14ac:dyDescent="0.25">
      <c r="A241">
        <f ca="1">RANDBETWEEN(1,100)</f>
        <v>81</v>
      </c>
      <c r="B241">
        <v>313</v>
      </c>
      <c r="C241">
        <v>1</v>
      </c>
      <c r="D241" t="s">
        <v>270</v>
      </c>
    </row>
    <row r="242" spans="1:4" x14ac:dyDescent="0.25">
      <c r="A242">
        <f ca="1">RANDBETWEEN(1,100)</f>
        <v>56</v>
      </c>
      <c r="B242">
        <v>1680</v>
      </c>
      <c r="C242">
        <v>0</v>
      </c>
      <c r="D242" t="s">
        <v>1380</v>
      </c>
    </row>
    <row r="243" spans="1:4" x14ac:dyDescent="0.25">
      <c r="A243">
        <f ca="1">RANDBETWEEN(1,100)</f>
        <v>57</v>
      </c>
      <c r="B243">
        <v>243</v>
      </c>
      <c r="C243">
        <v>1</v>
      </c>
      <c r="D243" t="s">
        <v>224</v>
      </c>
    </row>
    <row r="244" spans="1:4" x14ac:dyDescent="0.25">
      <c r="A244">
        <f ca="1">RANDBETWEEN(1,100)</f>
        <v>4</v>
      </c>
      <c r="B244">
        <v>205</v>
      </c>
      <c r="C244">
        <v>1</v>
      </c>
      <c r="D244" t="s">
        <v>196</v>
      </c>
    </row>
    <row r="245" spans="1:4" x14ac:dyDescent="0.25">
      <c r="A245">
        <f ca="1">RANDBETWEEN(1,100)</f>
        <v>54</v>
      </c>
      <c r="B245">
        <v>2879</v>
      </c>
      <c r="C245">
        <v>0</v>
      </c>
      <c r="D245" t="s">
        <v>2331</v>
      </c>
    </row>
    <row r="246" spans="1:4" x14ac:dyDescent="0.25">
      <c r="A246">
        <f ca="1">RANDBETWEEN(1,100)</f>
        <v>19</v>
      </c>
      <c r="B246">
        <v>1251</v>
      </c>
      <c r="C246">
        <v>0</v>
      </c>
      <c r="D246" t="s">
        <v>1042</v>
      </c>
    </row>
    <row r="247" spans="1:4" x14ac:dyDescent="0.25">
      <c r="A247">
        <f ca="1">RANDBETWEEN(1,100)</f>
        <v>9</v>
      </c>
      <c r="B247">
        <v>315</v>
      </c>
      <c r="C247">
        <v>1</v>
      </c>
      <c r="D247" t="s">
        <v>272</v>
      </c>
    </row>
    <row r="248" spans="1:4" x14ac:dyDescent="0.25">
      <c r="A248">
        <f ca="1">RANDBETWEEN(1,100)</f>
        <v>54</v>
      </c>
      <c r="B248">
        <v>2890</v>
      </c>
      <c r="C248">
        <v>0</v>
      </c>
      <c r="D248" t="s">
        <v>2341</v>
      </c>
    </row>
    <row r="249" spans="1:4" x14ac:dyDescent="0.25">
      <c r="A249">
        <f ca="1">RANDBETWEEN(1,100)</f>
        <v>99</v>
      </c>
      <c r="B249">
        <v>1471</v>
      </c>
      <c r="C249">
        <v>0</v>
      </c>
      <c r="D249" t="s">
        <v>1209</v>
      </c>
    </row>
    <row r="250" spans="1:4" x14ac:dyDescent="0.25">
      <c r="A250">
        <f ca="1">RANDBETWEEN(1,100)</f>
        <v>29</v>
      </c>
      <c r="B250">
        <v>3930</v>
      </c>
      <c r="C250">
        <v>0</v>
      </c>
      <c r="D250" t="s">
        <v>3195</v>
      </c>
    </row>
    <row r="251" spans="1:4" x14ac:dyDescent="0.25">
      <c r="A251">
        <f ca="1">RANDBETWEEN(1,100)</f>
        <v>26</v>
      </c>
      <c r="B251">
        <v>231</v>
      </c>
      <c r="C251">
        <v>1</v>
      </c>
      <c r="D251" t="s">
        <v>218</v>
      </c>
    </row>
    <row r="252" spans="1:4" x14ac:dyDescent="0.25">
      <c r="A252">
        <f ca="1">RANDBETWEEN(1,100)</f>
        <v>54</v>
      </c>
      <c r="B252">
        <v>1197</v>
      </c>
      <c r="C252">
        <v>0</v>
      </c>
      <c r="D252" t="s">
        <v>997</v>
      </c>
    </row>
    <row r="253" spans="1:4" x14ac:dyDescent="0.25">
      <c r="A253">
        <f ca="1">RANDBETWEEN(1,100)</f>
        <v>95</v>
      </c>
      <c r="B253">
        <v>1311</v>
      </c>
      <c r="C253">
        <v>0</v>
      </c>
      <c r="D253" t="s">
        <v>1088</v>
      </c>
    </row>
    <row r="254" spans="1:4" x14ac:dyDescent="0.25">
      <c r="A254">
        <f ca="1">RANDBETWEEN(1,100)</f>
        <v>95</v>
      </c>
      <c r="B254">
        <v>1602</v>
      </c>
      <c r="C254">
        <v>0</v>
      </c>
      <c r="D254" t="s">
        <v>1318</v>
      </c>
    </row>
    <row r="255" spans="1:4" x14ac:dyDescent="0.25">
      <c r="A255">
        <f ca="1">RANDBETWEEN(1,100)</f>
        <v>14</v>
      </c>
      <c r="B255">
        <v>3152</v>
      </c>
      <c r="C255">
        <v>0</v>
      </c>
      <c r="D255" t="s">
        <v>2551</v>
      </c>
    </row>
    <row r="256" spans="1:4" ht="60" x14ac:dyDescent="0.25">
      <c r="A256">
        <f ca="1">RANDBETWEEN(1,100)</f>
        <v>30</v>
      </c>
      <c r="B256">
        <v>3261</v>
      </c>
      <c r="C256">
        <v>0</v>
      </c>
      <c r="D256" s="1" t="s">
        <v>2635</v>
      </c>
    </row>
    <row r="257" spans="1:4" x14ac:dyDescent="0.25">
      <c r="A257">
        <f ca="1">RANDBETWEEN(1,100)</f>
        <v>24</v>
      </c>
      <c r="B257">
        <v>2546</v>
      </c>
      <c r="C257">
        <v>0</v>
      </c>
      <c r="D257" t="s">
        <v>2105</v>
      </c>
    </row>
    <row r="258" spans="1:4" ht="60" x14ac:dyDescent="0.25">
      <c r="A258">
        <f ca="1">RANDBETWEEN(1,100)</f>
        <v>3</v>
      </c>
      <c r="B258">
        <v>2028</v>
      </c>
      <c r="C258">
        <v>0</v>
      </c>
      <c r="D258" s="1" t="s">
        <v>1687</v>
      </c>
    </row>
    <row r="259" spans="1:4" x14ac:dyDescent="0.25">
      <c r="A259">
        <f ca="1">RANDBETWEEN(1,100)</f>
        <v>29</v>
      </c>
      <c r="B259">
        <v>3541</v>
      </c>
      <c r="C259">
        <v>0</v>
      </c>
      <c r="D259" t="s">
        <v>2865</v>
      </c>
    </row>
    <row r="260" spans="1:4" x14ac:dyDescent="0.25">
      <c r="A260">
        <f ca="1">RANDBETWEEN(1,100)</f>
        <v>32</v>
      </c>
      <c r="B260">
        <v>1758</v>
      </c>
      <c r="C260">
        <v>0</v>
      </c>
      <c r="D260" t="s">
        <v>1440</v>
      </c>
    </row>
    <row r="261" spans="1:4" x14ac:dyDescent="0.25">
      <c r="A261">
        <f ca="1">RANDBETWEEN(1,100)</f>
        <v>47</v>
      </c>
      <c r="B261">
        <v>397</v>
      </c>
      <c r="C261">
        <v>1</v>
      </c>
      <c r="D261" t="s">
        <v>315</v>
      </c>
    </row>
    <row r="262" spans="1:4" x14ac:dyDescent="0.25">
      <c r="A262">
        <f ca="1">RANDBETWEEN(1,100)</f>
        <v>49</v>
      </c>
      <c r="B262">
        <v>2424</v>
      </c>
      <c r="C262">
        <v>0</v>
      </c>
      <c r="D262" t="s">
        <v>2009</v>
      </c>
    </row>
    <row r="263" spans="1:4" x14ac:dyDescent="0.25">
      <c r="A263">
        <f ca="1">RANDBETWEEN(1,100)</f>
        <v>39</v>
      </c>
      <c r="B263">
        <v>2555</v>
      </c>
      <c r="C263">
        <v>0</v>
      </c>
      <c r="D263" t="s">
        <v>2113</v>
      </c>
    </row>
    <row r="264" spans="1:4" ht="75" x14ac:dyDescent="0.25">
      <c r="A264">
        <f ca="1">RANDBETWEEN(1,100)</f>
        <v>81</v>
      </c>
      <c r="B264">
        <v>31</v>
      </c>
      <c r="C264">
        <v>1</v>
      </c>
      <c r="D264" s="1" t="s">
        <v>32</v>
      </c>
    </row>
    <row r="265" spans="1:4" x14ac:dyDescent="0.25">
      <c r="A265">
        <f ca="1">RANDBETWEEN(1,100)</f>
        <v>85</v>
      </c>
      <c r="B265">
        <v>3028</v>
      </c>
      <c r="C265">
        <v>0</v>
      </c>
      <c r="D265" t="s">
        <v>2457</v>
      </c>
    </row>
    <row r="266" spans="1:4" x14ac:dyDescent="0.25">
      <c r="A266">
        <f ca="1">RANDBETWEEN(1,100)</f>
        <v>15</v>
      </c>
      <c r="B266">
        <v>1492</v>
      </c>
      <c r="C266">
        <v>0</v>
      </c>
      <c r="D266" t="s">
        <v>1225</v>
      </c>
    </row>
    <row r="267" spans="1:4" x14ac:dyDescent="0.25">
      <c r="A267">
        <f ca="1">RANDBETWEEN(1,100)</f>
        <v>18</v>
      </c>
      <c r="B267">
        <v>3405</v>
      </c>
      <c r="C267">
        <v>0</v>
      </c>
      <c r="D267" t="s">
        <v>2752</v>
      </c>
    </row>
    <row r="268" spans="1:4" x14ac:dyDescent="0.25">
      <c r="A268">
        <f ca="1">RANDBETWEEN(1,100)</f>
        <v>43</v>
      </c>
      <c r="B268">
        <v>1557</v>
      </c>
      <c r="C268">
        <v>0</v>
      </c>
      <c r="D268" t="s">
        <v>1277</v>
      </c>
    </row>
    <row r="269" spans="1:4" x14ac:dyDescent="0.25">
      <c r="A269">
        <f ca="1">RANDBETWEEN(1,100)</f>
        <v>18</v>
      </c>
      <c r="B269">
        <v>2884</v>
      </c>
      <c r="C269">
        <v>0</v>
      </c>
      <c r="D269" t="s">
        <v>2336</v>
      </c>
    </row>
    <row r="270" spans="1:4" x14ac:dyDescent="0.25">
      <c r="A270">
        <f ca="1">RANDBETWEEN(1,100)</f>
        <v>62</v>
      </c>
      <c r="B270">
        <v>3520</v>
      </c>
      <c r="C270">
        <v>0</v>
      </c>
      <c r="D270" t="s">
        <v>2848</v>
      </c>
    </row>
    <row r="271" spans="1:4" x14ac:dyDescent="0.25">
      <c r="A271">
        <f ca="1">RANDBETWEEN(1,100)</f>
        <v>37</v>
      </c>
      <c r="B271">
        <v>1726</v>
      </c>
      <c r="C271">
        <v>0</v>
      </c>
      <c r="D271" t="s">
        <v>1413</v>
      </c>
    </row>
    <row r="272" spans="1:4" x14ac:dyDescent="0.25">
      <c r="A272">
        <f ca="1">RANDBETWEEN(1,100)</f>
        <v>78</v>
      </c>
      <c r="B272">
        <v>3575</v>
      </c>
      <c r="C272">
        <v>0</v>
      </c>
      <c r="D272" t="s">
        <v>2891</v>
      </c>
    </row>
    <row r="273" spans="1:4" x14ac:dyDescent="0.25">
      <c r="A273">
        <f ca="1">RANDBETWEEN(1,100)</f>
        <v>32</v>
      </c>
      <c r="B273">
        <v>973</v>
      </c>
      <c r="C273">
        <v>0</v>
      </c>
      <c r="D273" t="s">
        <v>827</v>
      </c>
    </row>
    <row r="274" spans="1:4" x14ac:dyDescent="0.25">
      <c r="A274">
        <f ca="1">RANDBETWEEN(1,100)</f>
        <v>17</v>
      </c>
      <c r="B274">
        <v>2051</v>
      </c>
      <c r="C274">
        <v>0</v>
      </c>
      <c r="D274" t="s">
        <v>1710</v>
      </c>
    </row>
    <row r="275" spans="1:4" x14ac:dyDescent="0.25">
      <c r="A275">
        <f ca="1">RANDBETWEEN(1,100)</f>
        <v>69</v>
      </c>
      <c r="B275">
        <v>2772</v>
      </c>
      <c r="C275">
        <v>0</v>
      </c>
      <c r="D275" t="s">
        <v>2269</v>
      </c>
    </row>
    <row r="276" spans="1:4" ht="60" x14ac:dyDescent="0.25">
      <c r="A276">
        <f ca="1">RANDBETWEEN(1,100)</f>
        <v>99</v>
      </c>
      <c r="B276">
        <v>1496</v>
      </c>
      <c r="C276">
        <v>0</v>
      </c>
      <c r="D276" s="1" t="s">
        <v>1229</v>
      </c>
    </row>
    <row r="277" spans="1:4" x14ac:dyDescent="0.25">
      <c r="A277">
        <f ca="1">RANDBETWEEN(1,100)</f>
        <v>86</v>
      </c>
      <c r="B277">
        <v>1214</v>
      </c>
      <c r="C277">
        <v>0</v>
      </c>
      <c r="D277" t="s">
        <v>1012</v>
      </c>
    </row>
    <row r="278" spans="1:4" x14ac:dyDescent="0.25">
      <c r="A278">
        <f ca="1">RANDBETWEEN(1,100)</f>
        <v>66</v>
      </c>
      <c r="B278">
        <v>3936</v>
      </c>
      <c r="C278">
        <v>0</v>
      </c>
      <c r="D278" t="s">
        <v>3200</v>
      </c>
    </row>
    <row r="279" spans="1:4" ht="105" x14ac:dyDescent="0.25">
      <c r="A279">
        <f ca="1">RANDBETWEEN(1,100)</f>
        <v>68</v>
      </c>
      <c r="B279">
        <v>3926</v>
      </c>
      <c r="C279">
        <v>0</v>
      </c>
      <c r="D279" s="1" t="s">
        <v>3191</v>
      </c>
    </row>
    <row r="280" spans="1:4" x14ac:dyDescent="0.25">
      <c r="A280">
        <f ca="1">RANDBETWEEN(1,100)</f>
        <v>97</v>
      </c>
      <c r="B280">
        <v>2675</v>
      </c>
      <c r="C280">
        <v>0</v>
      </c>
      <c r="D280" t="s">
        <v>2208</v>
      </c>
    </row>
    <row r="281" spans="1:4" x14ac:dyDescent="0.25">
      <c r="A281">
        <f ca="1">RANDBETWEEN(1,100)</f>
        <v>7</v>
      </c>
      <c r="B281">
        <v>3491</v>
      </c>
      <c r="C281">
        <v>0</v>
      </c>
      <c r="D281" t="s">
        <v>2823</v>
      </c>
    </row>
    <row r="282" spans="1:4" x14ac:dyDescent="0.25">
      <c r="A282">
        <f ca="1">RANDBETWEEN(1,100)</f>
        <v>11</v>
      </c>
      <c r="B282">
        <v>3317</v>
      </c>
      <c r="C282">
        <v>0</v>
      </c>
      <c r="D282" t="s">
        <v>2682</v>
      </c>
    </row>
    <row r="283" spans="1:4" x14ac:dyDescent="0.25">
      <c r="A283">
        <f ca="1">RANDBETWEEN(1,100)</f>
        <v>30</v>
      </c>
      <c r="B283">
        <v>972</v>
      </c>
      <c r="C283">
        <v>0</v>
      </c>
      <c r="D283" t="s">
        <v>826</v>
      </c>
    </row>
    <row r="284" spans="1:4" x14ac:dyDescent="0.25">
      <c r="A284">
        <f ca="1">RANDBETWEEN(1,100)</f>
        <v>86</v>
      </c>
      <c r="B284">
        <v>281</v>
      </c>
      <c r="C284">
        <v>1</v>
      </c>
      <c r="D284" t="s">
        <v>248</v>
      </c>
    </row>
    <row r="285" spans="1:4" x14ac:dyDescent="0.25">
      <c r="A285">
        <f ca="1">RANDBETWEEN(1,100)</f>
        <v>22</v>
      </c>
      <c r="B285">
        <v>3708</v>
      </c>
      <c r="C285">
        <v>0</v>
      </c>
      <c r="D285" t="s">
        <v>3011</v>
      </c>
    </row>
    <row r="286" spans="1:4" x14ac:dyDescent="0.25">
      <c r="A286">
        <f ca="1">RANDBETWEEN(1,100)</f>
        <v>85</v>
      </c>
      <c r="B286">
        <v>1079</v>
      </c>
      <c r="C286">
        <v>0</v>
      </c>
      <c r="D286" t="s">
        <v>903</v>
      </c>
    </row>
    <row r="287" spans="1:4" x14ac:dyDescent="0.25">
      <c r="A287">
        <f ca="1">RANDBETWEEN(1,100)</f>
        <v>40</v>
      </c>
      <c r="B287">
        <v>2516</v>
      </c>
      <c r="C287">
        <v>0</v>
      </c>
      <c r="D287" t="s">
        <v>2079</v>
      </c>
    </row>
    <row r="288" spans="1:4" x14ac:dyDescent="0.25">
      <c r="A288">
        <f ca="1">RANDBETWEEN(1,100)</f>
        <v>86</v>
      </c>
      <c r="B288">
        <v>2626</v>
      </c>
      <c r="C288">
        <v>0</v>
      </c>
      <c r="D288" t="s">
        <v>2171</v>
      </c>
    </row>
    <row r="289" spans="1:4" x14ac:dyDescent="0.25">
      <c r="A289">
        <f ca="1">RANDBETWEEN(1,100)</f>
        <v>54</v>
      </c>
      <c r="B289">
        <v>3186</v>
      </c>
      <c r="C289">
        <v>0</v>
      </c>
      <c r="D289" t="s">
        <v>2574</v>
      </c>
    </row>
    <row r="290" spans="1:4" x14ac:dyDescent="0.25">
      <c r="A290">
        <f ca="1">RANDBETWEEN(1,100)</f>
        <v>77</v>
      </c>
      <c r="B290">
        <v>3681</v>
      </c>
      <c r="C290">
        <v>0</v>
      </c>
      <c r="D290" t="s">
        <v>2986</v>
      </c>
    </row>
    <row r="291" spans="1:4" x14ac:dyDescent="0.25">
      <c r="A291">
        <f ca="1">RANDBETWEEN(1,100)</f>
        <v>45</v>
      </c>
      <c r="B291">
        <v>413</v>
      </c>
      <c r="C291">
        <v>1</v>
      </c>
      <c r="D291" t="s">
        <v>322</v>
      </c>
    </row>
    <row r="292" spans="1:4" x14ac:dyDescent="0.25">
      <c r="A292">
        <f ca="1">RANDBETWEEN(1,100)</f>
        <v>76</v>
      </c>
      <c r="B292">
        <v>674</v>
      </c>
      <c r="C292">
        <v>1</v>
      </c>
      <c r="D292" t="s">
        <v>547</v>
      </c>
    </row>
    <row r="293" spans="1:4" x14ac:dyDescent="0.25">
      <c r="A293">
        <f ca="1">RANDBETWEEN(1,100)</f>
        <v>7</v>
      </c>
      <c r="B293">
        <v>1505</v>
      </c>
      <c r="C293">
        <v>0</v>
      </c>
      <c r="D293" t="s">
        <v>1236</v>
      </c>
    </row>
    <row r="294" spans="1:4" x14ac:dyDescent="0.25">
      <c r="A294">
        <f ca="1">RANDBETWEEN(1,100)</f>
        <v>81</v>
      </c>
      <c r="B294">
        <v>3281</v>
      </c>
      <c r="C294">
        <v>0</v>
      </c>
      <c r="D294" t="s">
        <v>2655</v>
      </c>
    </row>
    <row r="295" spans="1:4" x14ac:dyDescent="0.25">
      <c r="A295">
        <f ca="1">RANDBETWEEN(1,100)</f>
        <v>7</v>
      </c>
      <c r="B295">
        <v>2634</v>
      </c>
      <c r="C295">
        <v>0</v>
      </c>
      <c r="D295" t="s">
        <v>2178</v>
      </c>
    </row>
    <row r="296" spans="1:4" x14ac:dyDescent="0.25">
      <c r="A296">
        <f ca="1">RANDBETWEEN(1,100)</f>
        <v>97</v>
      </c>
      <c r="B296">
        <v>2454</v>
      </c>
      <c r="C296">
        <v>0</v>
      </c>
      <c r="D296" t="s">
        <v>2033</v>
      </c>
    </row>
    <row r="297" spans="1:4" x14ac:dyDescent="0.25">
      <c r="A297">
        <f ca="1">RANDBETWEEN(1,100)</f>
        <v>61</v>
      </c>
      <c r="B297">
        <v>3370</v>
      </c>
      <c r="C297">
        <v>0</v>
      </c>
      <c r="D297" t="s">
        <v>2723</v>
      </c>
    </row>
    <row r="298" spans="1:4" x14ac:dyDescent="0.25">
      <c r="A298">
        <f ca="1">RANDBETWEEN(1,100)</f>
        <v>88</v>
      </c>
      <c r="B298">
        <v>3201</v>
      </c>
      <c r="C298">
        <v>0</v>
      </c>
      <c r="D298" t="s">
        <v>2587</v>
      </c>
    </row>
    <row r="299" spans="1:4" x14ac:dyDescent="0.25">
      <c r="A299">
        <f ca="1">RANDBETWEEN(1,100)</f>
        <v>6</v>
      </c>
      <c r="B299">
        <v>2332</v>
      </c>
      <c r="C299">
        <v>0</v>
      </c>
      <c r="D299" t="s">
        <v>1933</v>
      </c>
    </row>
    <row r="300" spans="1:4" x14ac:dyDescent="0.25">
      <c r="A300">
        <f ca="1">RANDBETWEEN(1,100)</f>
        <v>91</v>
      </c>
      <c r="B300">
        <v>1747</v>
      </c>
      <c r="C300">
        <v>0</v>
      </c>
      <c r="D300" t="s">
        <v>1431</v>
      </c>
    </row>
    <row r="301" spans="1:4" x14ac:dyDescent="0.25">
      <c r="A301">
        <f ca="1">RANDBETWEEN(1,100)</f>
        <v>27</v>
      </c>
      <c r="B301">
        <v>3891</v>
      </c>
      <c r="C301">
        <v>0</v>
      </c>
      <c r="D301" t="s">
        <v>3159</v>
      </c>
    </row>
    <row r="302" spans="1:4" x14ac:dyDescent="0.25">
      <c r="A302">
        <f ca="1">RANDBETWEEN(1,100)</f>
        <v>13</v>
      </c>
      <c r="B302">
        <v>426</v>
      </c>
      <c r="C302">
        <v>1</v>
      </c>
      <c r="D302" t="s">
        <v>332</v>
      </c>
    </row>
    <row r="303" spans="1:4" ht="90" x14ac:dyDescent="0.25">
      <c r="A303">
        <f ca="1">RANDBETWEEN(1,100)</f>
        <v>80</v>
      </c>
      <c r="B303">
        <v>2418</v>
      </c>
      <c r="C303">
        <v>0</v>
      </c>
      <c r="D303" s="1" t="s">
        <v>2004</v>
      </c>
    </row>
    <row r="304" spans="1:4" x14ac:dyDescent="0.25">
      <c r="A304">
        <f ca="1">RANDBETWEEN(1,100)</f>
        <v>76</v>
      </c>
      <c r="B304">
        <v>350</v>
      </c>
      <c r="C304">
        <v>1</v>
      </c>
      <c r="D304" t="s">
        <v>291</v>
      </c>
    </row>
    <row r="305" spans="1:4" x14ac:dyDescent="0.25">
      <c r="A305">
        <f ca="1">RANDBETWEEN(1,100)</f>
        <v>45</v>
      </c>
      <c r="B305">
        <v>2622</v>
      </c>
      <c r="C305">
        <v>0</v>
      </c>
      <c r="D305" t="s">
        <v>2168</v>
      </c>
    </row>
    <row r="306" spans="1:4" x14ac:dyDescent="0.25">
      <c r="A306">
        <f ca="1">RANDBETWEEN(1,100)</f>
        <v>5</v>
      </c>
      <c r="B306">
        <v>3614</v>
      </c>
      <c r="C306">
        <v>0</v>
      </c>
      <c r="D306" t="s">
        <v>2927</v>
      </c>
    </row>
    <row r="307" spans="1:4" x14ac:dyDescent="0.25">
      <c r="A307">
        <f ca="1">RANDBETWEEN(1,100)</f>
        <v>63</v>
      </c>
      <c r="B307">
        <v>1455</v>
      </c>
      <c r="C307">
        <v>0</v>
      </c>
      <c r="D307" t="s">
        <v>1197</v>
      </c>
    </row>
    <row r="308" spans="1:4" x14ac:dyDescent="0.25">
      <c r="A308">
        <f ca="1">RANDBETWEEN(1,100)</f>
        <v>69</v>
      </c>
      <c r="B308">
        <v>2111</v>
      </c>
      <c r="C308">
        <v>0</v>
      </c>
      <c r="D308" t="s">
        <v>1756</v>
      </c>
    </row>
    <row r="309" spans="1:4" x14ac:dyDescent="0.25">
      <c r="A309">
        <f ca="1">RANDBETWEEN(1,100)</f>
        <v>28</v>
      </c>
      <c r="B309">
        <v>1652</v>
      </c>
      <c r="C309">
        <v>0</v>
      </c>
      <c r="D309" t="s">
        <v>1356</v>
      </c>
    </row>
    <row r="310" spans="1:4" x14ac:dyDescent="0.25">
      <c r="A310">
        <f ca="1">RANDBETWEEN(1,100)</f>
        <v>9</v>
      </c>
      <c r="B310">
        <v>3688</v>
      </c>
      <c r="C310">
        <v>0</v>
      </c>
      <c r="D310" t="s">
        <v>2993</v>
      </c>
    </row>
    <row r="311" spans="1:4" x14ac:dyDescent="0.25">
      <c r="A311">
        <f ca="1">RANDBETWEEN(1,100)</f>
        <v>51</v>
      </c>
      <c r="B311">
        <v>1094</v>
      </c>
      <c r="C311">
        <v>0</v>
      </c>
      <c r="D311" t="s">
        <v>915</v>
      </c>
    </row>
    <row r="312" spans="1:4" x14ac:dyDescent="0.25">
      <c r="A312">
        <f ca="1">RANDBETWEEN(1,100)</f>
        <v>73</v>
      </c>
      <c r="B312">
        <v>3887</v>
      </c>
      <c r="C312">
        <v>0</v>
      </c>
      <c r="D312" t="s">
        <v>3156</v>
      </c>
    </row>
    <row r="313" spans="1:4" x14ac:dyDescent="0.25">
      <c r="A313">
        <f ca="1">RANDBETWEEN(1,100)</f>
        <v>28</v>
      </c>
      <c r="B313">
        <v>1116</v>
      </c>
      <c r="C313">
        <v>0</v>
      </c>
      <c r="D313" t="s">
        <v>933</v>
      </c>
    </row>
    <row r="314" spans="1:4" x14ac:dyDescent="0.25">
      <c r="A314">
        <f ca="1">RANDBETWEEN(1,100)</f>
        <v>3</v>
      </c>
      <c r="B314">
        <v>2406</v>
      </c>
      <c r="C314">
        <v>0</v>
      </c>
      <c r="D314" t="s">
        <v>1994</v>
      </c>
    </row>
    <row r="315" spans="1:4" x14ac:dyDescent="0.25">
      <c r="A315">
        <f ca="1">RANDBETWEEN(1,100)</f>
        <v>35</v>
      </c>
      <c r="B315">
        <v>1108</v>
      </c>
      <c r="C315">
        <v>0</v>
      </c>
      <c r="D315" t="s">
        <v>928</v>
      </c>
    </row>
    <row r="316" spans="1:4" x14ac:dyDescent="0.25">
      <c r="A316">
        <f ca="1">RANDBETWEEN(1,100)</f>
        <v>27</v>
      </c>
      <c r="B316">
        <v>3341</v>
      </c>
      <c r="C316">
        <v>0</v>
      </c>
      <c r="D316" t="s">
        <v>2697</v>
      </c>
    </row>
    <row r="317" spans="1:4" ht="60" x14ac:dyDescent="0.25">
      <c r="A317">
        <f ca="1">RANDBETWEEN(1,100)</f>
        <v>71</v>
      </c>
      <c r="B317">
        <v>1219</v>
      </c>
      <c r="C317">
        <v>0</v>
      </c>
      <c r="D317" s="1" t="s">
        <v>1016</v>
      </c>
    </row>
    <row r="318" spans="1:4" x14ac:dyDescent="0.25">
      <c r="A318">
        <f ca="1">RANDBETWEEN(1,100)</f>
        <v>91</v>
      </c>
      <c r="B318">
        <v>1454</v>
      </c>
      <c r="C318">
        <v>0</v>
      </c>
      <c r="D318" t="s">
        <v>1196</v>
      </c>
    </row>
    <row r="319" spans="1:4" x14ac:dyDescent="0.25">
      <c r="A319">
        <f ca="1">RANDBETWEEN(1,100)</f>
        <v>81</v>
      </c>
      <c r="B319">
        <v>215</v>
      </c>
      <c r="C319">
        <v>1</v>
      </c>
      <c r="D319" t="s">
        <v>204</v>
      </c>
    </row>
    <row r="320" spans="1:4" x14ac:dyDescent="0.25">
      <c r="A320">
        <f ca="1">RANDBETWEEN(1,100)</f>
        <v>18</v>
      </c>
      <c r="B320">
        <v>3545</v>
      </c>
      <c r="C320">
        <v>0</v>
      </c>
      <c r="D320" t="s">
        <v>2868</v>
      </c>
    </row>
    <row r="321" spans="1:4" x14ac:dyDescent="0.25">
      <c r="A321">
        <f ca="1">RANDBETWEEN(1,100)</f>
        <v>40</v>
      </c>
      <c r="B321">
        <v>2692</v>
      </c>
      <c r="C321">
        <v>0</v>
      </c>
      <c r="D321" t="s">
        <v>2217</v>
      </c>
    </row>
    <row r="322" spans="1:4" x14ac:dyDescent="0.25">
      <c r="A322">
        <f ca="1">RANDBETWEEN(1,100)</f>
        <v>38</v>
      </c>
      <c r="B322">
        <v>3760</v>
      </c>
      <c r="C322">
        <v>0</v>
      </c>
      <c r="D322" t="s">
        <v>3058</v>
      </c>
    </row>
    <row r="323" spans="1:4" x14ac:dyDescent="0.25">
      <c r="A323">
        <f ca="1">RANDBETWEEN(1,100)</f>
        <v>16</v>
      </c>
      <c r="B323">
        <v>2475</v>
      </c>
      <c r="C323">
        <v>0</v>
      </c>
      <c r="D323" t="s">
        <v>2049</v>
      </c>
    </row>
    <row r="324" spans="1:4" x14ac:dyDescent="0.25">
      <c r="A324">
        <f ca="1">RANDBETWEEN(1,100)</f>
        <v>61</v>
      </c>
      <c r="B324">
        <v>2735</v>
      </c>
      <c r="C324">
        <v>0</v>
      </c>
      <c r="D324" t="s">
        <v>2251</v>
      </c>
    </row>
    <row r="325" spans="1:4" x14ac:dyDescent="0.25">
      <c r="A325">
        <f ca="1">RANDBETWEEN(1,100)</f>
        <v>40</v>
      </c>
      <c r="B325">
        <v>3567</v>
      </c>
      <c r="C325">
        <v>0</v>
      </c>
      <c r="D325" t="s">
        <v>2884</v>
      </c>
    </row>
    <row r="326" spans="1:4" x14ac:dyDescent="0.25">
      <c r="A326">
        <f ca="1">RANDBETWEEN(1,100)</f>
        <v>58</v>
      </c>
      <c r="B326">
        <v>3692</v>
      </c>
      <c r="C326">
        <v>0</v>
      </c>
      <c r="D326" t="s">
        <v>2997</v>
      </c>
    </row>
    <row r="327" spans="1:4" x14ac:dyDescent="0.25">
      <c r="A327">
        <f ca="1">RANDBETWEEN(1,100)</f>
        <v>76</v>
      </c>
      <c r="B327">
        <v>233</v>
      </c>
      <c r="C327">
        <v>1</v>
      </c>
      <c r="D327" t="s">
        <v>219</v>
      </c>
    </row>
    <row r="328" spans="1:4" x14ac:dyDescent="0.25">
      <c r="A328">
        <f ca="1">RANDBETWEEN(1,100)</f>
        <v>85</v>
      </c>
      <c r="B328">
        <v>227</v>
      </c>
      <c r="C328">
        <v>1</v>
      </c>
      <c r="D328" t="s">
        <v>214</v>
      </c>
    </row>
    <row r="329" spans="1:4" x14ac:dyDescent="0.25">
      <c r="A329">
        <f ca="1">RANDBETWEEN(1,100)</f>
        <v>55</v>
      </c>
      <c r="B329">
        <v>1060</v>
      </c>
      <c r="C329">
        <v>0</v>
      </c>
      <c r="D329" t="s">
        <v>892</v>
      </c>
    </row>
    <row r="330" spans="1:4" x14ac:dyDescent="0.25">
      <c r="A330">
        <f ca="1">RANDBETWEEN(1,100)</f>
        <v>32</v>
      </c>
      <c r="B330">
        <v>3294</v>
      </c>
      <c r="C330">
        <v>0</v>
      </c>
      <c r="D330" t="s">
        <v>2667</v>
      </c>
    </row>
    <row r="331" spans="1:4" x14ac:dyDescent="0.25">
      <c r="A331">
        <f ca="1">RANDBETWEEN(1,100)</f>
        <v>40</v>
      </c>
      <c r="B331">
        <v>3932</v>
      </c>
      <c r="C331">
        <v>0</v>
      </c>
      <c r="D331" t="s">
        <v>3197</v>
      </c>
    </row>
    <row r="332" spans="1:4" x14ac:dyDescent="0.25">
      <c r="A332">
        <f ca="1">RANDBETWEEN(1,100)</f>
        <v>49</v>
      </c>
      <c r="B332">
        <v>2414</v>
      </c>
      <c r="C332">
        <v>0</v>
      </c>
      <c r="D332" t="s">
        <v>2000</v>
      </c>
    </row>
    <row r="333" spans="1:4" x14ac:dyDescent="0.25">
      <c r="A333">
        <f ca="1">RANDBETWEEN(1,100)</f>
        <v>10</v>
      </c>
      <c r="B333">
        <v>2076</v>
      </c>
      <c r="C333">
        <v>0</v>
      </c>
      <c r="D333" t="s">
        <v>1731</v>
      </c>
    </row>
    <row r="334" spans="1:4" x14ac:dyDescent="0.25">
      <c r="A334">
        <f ca="1">RANDBETWEEN(1,100)</f>
        <v>60</v>
      </c>
      <c r="B334">
        <v>3956</v>
      </c>
      <c r="C334">
        <v>0</v>
      </c>
      <c r="D334" t="s">
        <v>3218</v>
      </c>
    </row>
    <row r="335" spans="1:4" x14ac:dyDescent="0.25">
      <c r="A335">
        <f ca="1">RANDBETWEEN(1,100)</f>
        <v>77</v>
      </c>
      <c r="B335">
        <v>292</v>
      </c>
      <c r="C335">
        <v>1</v>
      </c>
      <c r="D335" t="s">
        <v>256</v>
      </c>
    </row>
    <row r="336" spans="1:4" x14ac:dyDescent="0.25">
      <c r="A336">
        <f ca="1">RANDBETWEEN(1,100)</f>
        <v>91</v>
      </c>
      <c r="B336">
        <v>1126</v>
      </c>
      <c r="C336">
        <v>0</v>
      </c>
      <c r="D336" t="s">
        <v>940</v>
      </c>
    </row>
    <row r="337" spans="1:4" x14ac:dyDescent="0.25">
      <c r="A337">
        <f ca="1">RANDBETWEEN(1,100)</f>
        <v>94</v>
      </c>
      <c r="B337">
        <v>542</v>
      </c>
      <c r="C337">
        <v>1</v>
      </c>
      <c r="D337" t="s">
        <v>420</v>
      </c>
    </row>
    <row r="338" spans="1:4" ht="75" x14ac:dyDescent="0.25">
      <c r="A338">
        <f ca="1">RANDBETWEEN(1,100)</f>
        <v>66</v>
      </c>
      <c r="B338">
        <v>1254</v>
      </c>
      <c r="C338">
        <v>0</v>
      </c>
      <c r="D338" s="1" t="s">
        <v>1044</v>
      </c>
    </row>
    <row r="339" spans="1:4" x14ac:dyDescent="0.25">
      <c r="A339">
        <f ca="1">RANDBETWEEN(1,100)</f>
        <v>40</v>
      </c>
      <c r="B339">
        <v>2742</v>
      </c>
      <c r="C339">
        <v>0</v>
      </c>
      <c r="D339" t="s">
        <v>2254</v>
      </c>
    </row>
    <row r="340" spans="1:4" x14ac:dyDescent="0.25">
      <c r="A340">
        <f ca="1">RANDBETWEEN(1,100)</f>
        <v>92</v>
      </c>
      <c r="B340">
        <v>1348</v>
      </c>
      <c r="C340">
        <v>0</v>
      </c>
      <c r="D340" t="s">
        <v>1117</v>
      </c>
    </row>
    <row r="341" spans="1:4" ht="60" x14ac:dyDescent="0.25">
      <c r="A341">
        <f ca="1">RANDBETWEEN(1,100)</f>
        <v>11</v>
      </c>
      <c r="B341">
        <v>2272</v>
      </c>
      <c r="C341">
        <v>0</v>
      </c>
      <c r="D341" s="1" t="s">
        <v>1884</v>
      </c>
    </row>
    <row r="342" spans="1:4" ht="60" x14ac:dyDescent="0.25">
      <c r="A342">
        <f ca="1">RANDBETWEEN(1,100)</f>
        <v>45</v>
      </c>
      <c r="B342">
        <v>2271</v>
      </c>
      <c r="C342">
        <v>0</v>
      </c>
      <c r="D342" s="1" t="s">
        <v>1883</v>
      </c>
    </row>
    <row r="343" spans="1:4" ht="60" x14ac:dyDescent="0.25">
      <c r="A343">
        <f ca="1">RANDBETWEEN(1,100)</f>
        <v>48</v>
      </c>
      <c r="B343">
        <v>2044</v>
      </c>
      <c r="C343">
        <v>0</v>
      </c>
      <c r="D343" s="1" t="s">
        <v>1703</v>
      </c>
    </row>
    <row r="344" spans="1:4" x14ac:dyDescent="0.25">
      <c r="A344">
        <f ca="1">RANDBETWEEN(1,100)</f>
        <v>4</v>
      </c>
      <c r="B344">
        <v>3172</v>
      </c>
      <c r="C344">
        <v>0</v>
      </c>
      <c r="D344" t="s">
        <v>2565</v>
      </c>
    </row>
    <row r="345" spans="1:4" x14ac:dyDescent="0.25">
      <c r="A345">
        <f ca="1">RANDBETWEEN(1,100)</f>
        <v>87</v>
      </c>
      <c r="B345">
        <v>3959</v>
      </c>
      <c r="C345">
        <v>0</v>
      </c>
      <c r="D345" t="s">
        <v>3221</v>
      </c>
    </row>
    <row r="346" spans="1:4" ht="120" x14ac:dyDescent="0.25">
      <c r="A346">
        <f ca="1">RANDBETWEEN(1,100)</f>
        <v>26</v>
      </c>
      <c r="B346">
        <v>3503</v>
      </c>
      <c r="C346">
        <v>0</v>
      </c>
      <c r="D346" s="1" t="s">
        <v>2834</v>
      </c>
    </row>
    <row r="347" spans="1:4" x14ac:dyDescent="0.25">
      <c r="A347">
        <f ca="1">RANDBETWEEN(1,100)</f>
        <v>67</v>
      </c>
      <c r="B347">
        <v>3521</v>
      </c>
      <c r="C347">
        <v>0</v>
      </c>
      <c r="D347" t="s">
        <v>2849</v>
      </c>
    </row>
    <row r="348" spans="1:4" x14ac:dyDescent="0.25">
      <c r="A348">
        <f ca="1">RANDBETWEEN(1,100)</f>
        <v>55</v>
      </c>
      <c r="B348">
        <v>1632</v>
      </c>
      <c r="C348">
        <v>0</v>
      </c>
      <c r="D348" t="s">
        <v>1340</v>
      </c>
    </row>
    <row r="349" spans="1:4" x14ac:dyDescent="0.25">
      <c r="A349">
        <f ca="1">RANDBETWEEN(1,100)</f>
        <v>74</v>
      </c>
      <c r="B349">
        <v>3544</v>
      </c>
      <c r="C349">
        <v>0</v>
      </c>
      <c r="D349" t="s">
        <v>2867</v>
      </c>
    </row>
    <row r="350" spans="1:4" x14ac:dyDescent="0.25">
      <c r="A350">
        <f ca="1">RANDBETWEEN(1,100)</f>
        <v>100</v>
      </c>
      <c r="B350">
        <v>257</v>
      </c>
      <c r="C350">
        <v>1</v>
      </c>
      <c r="D350" t="s">
        <v>232</v>
      </c>
    </row>
    <row r="351" spans="1:4" x14ac:dyDescent="0.25">
      <c r="A351">
        <f ca="1">RANDBETWEEN(1,100)</f>
        <v>13</v>
      </c>
      <c r="B351">
        <v>3376</v>
      </c>
      <c r="C351">
        <v>0</v>
      </c>
      <c r="D351" t="s">
        <v>2728</v>
      </c>
    </row>
    <row r="352" spans="1:4" x14ac:dyDescent="0.25">
      <c r="A352">
        <f ca="1">RANDBETWEEN(1,100)</f>
        <v>46</v>
      </c>
      <c r="B352">
        <v>2911</v>
      </c>
      <c r="C352">
        <v>0</v>
      </c>
      <c r="D352" t="s">
        <v>2359</v>
      </c>
    </row>
    <row r="353" spans="1:4" x14ac:dyDescent="0.25">
      <c r="A353">
        <f ca="1">RANDBETWEEN(1,100)</f>
        <v>39</v>
      </c>
      <c r="B353">
        <v>1467</v>
      </c>
      <c r="C353">
        <v>0</v>
      </c>
      <c r="D353" t="s">
        <v>1206</v>
      </c>
    </row>
    <row r="354" spans="1:4" x14ac:dyDescent="0.25">
      <c r="A354">
        <f ca="1">RANDBETWEEN(1,100)</f>
        <v>59</v>
      </c>
      <c r="B354">
        <v>2537</v>
      </c>
      <c r="C354">
        <v>0</v>
      </c>
      <c r="D354" t="s">
        <v>2097</v>
      </c>
    </row>
    <row r="355" spans="1:4" x14ac:dyDescent="0.25">
      <c r="A355">
        <f ca="1">RANDBETWEEN(1,100)</f>
        <v>47</v>
      </c>
      <c r="B355">
        <v>394</v>
      </c>
      <c r="C355">
        <v>1</v>
      </c>
      <c r="D355" t="s">
        <v>314</v>
      </c>
    </row>
    <row r="356" spans="1:4" ht="120" x14ac:dyDescent="0.25">
      <c r="A356">
        <f ca="1">RANDBETWEEN(1,100)</f>
        <v>45</v>
      </c>
      <c r="B356">
        <v>3912</v>
      </c>
      <c r="C356">
        <v>0</v>
      </c>
      <c r="D356" s="1" t="s">
        <v>3178</v>
      </c>
    </row>
    <row r="357" spans="1:4" x14ac:dyDescent="0.25">
      <c r="A357">
        <f ca="1">RANDBETWEEN(1,100)</f>
        <v>29</v>
      </c>
      <c r="B357">
        <v>3731</v>
      </c>
      <c r="C357">
        <v>0</v>
      </c>
      <c r="D357" t="s">
        <v>3034</v>
      </c>
    </row>
    <row r="358" spans="1:4" ht="105" x14ac:dyDescent="0.25">
      <c r="A358">
        <f ca="1">RANDBETWEEN(1,100)</f>
        <v>45</v>
      </c>
      <c r="B358">
        <v>1550</v>
      </c>
      <c r="C358">
        <v>0</v>
      </c>
      <c r="D358" s="1" t="s">
        <v>1271</v>
      </c>
    </row>
    <row r="359" spans="1:4" x14ac:dyDescent="0.25">
      <c r="A359">
        <f ca="1">RANDBETWEEN(1,100)</f>
        <v>24</v>
      </c>
      <c r="B359">
        <v>3135</v>
      </c>
      <c r="C359">
        <v>0</v>
      </c>
      <c r="D359" t="s">
        <v>2539</v>
      </c>
    </row>
    <row r="360" spans="1:4" x14ac:dyDescent="0.25">
      <c r="A360">
        <f ca="1">RANDBETWEEN(1,100)</f>
        <v>15</v>
      </c>
      <c r="B360">
        <v>2492</v>
      </c>
      <c r="C360">
        <v>0</v>
      </c>
      <c r="D360" t="s">
        <v>2062</v>
      </c>
    </row>
    <row r="361" spans="1:4" x14ac:dyDescent="0.25">
      <c r="A361">
        <f ca="1">RANDBETWEEN(1,100)</f>
        <v>36</v>
      </c>
      <c r="B361">
        <v>510</v>
      </c>
      <c r="C361">
        <v>1</v>
      </c>
      <c r="D361" t="s">
        <v>394</v>
      </c>
    </row>
    <row r="362" spans="1:4" x14ac:dyDescent="0.25">
      <c r="A362">
        <f ca="1">RANDBETWEEN(1,100)</f>
        <v>14</v>
      </c>
      <c r="B362">
        <v>3765</v>
      </c>
      <c r="C362">
        <v>0</v>
      </c>
      <c r="D362" t="s">
        <v>3062</v>
      </c>
    </row>
    <row r="363" spans="1:4" x14ac:dyDescent="0.25">
      <c r="A363">
        <f ca="1">RANDBETWEEN(1,100)</f>
        <v>13</v>
      </c>
      <c r="B363">
        <v>1249</v>
      </c>
      <c r="C363">
        <v>0</v>
      </c>
      <c r="D363" t="s">
        <v>1041</v>
      </c>
    </row>
    <row r="364" spans="1:4" x14ac:dyDescent="0.25">
      <c r="A364">
        <f ca="1">RANDBETWEEN(1,100)</f>
        <v>62</v>
      </c>
      <c r="B364">
        <v>3049</v>
      </c>
      <c r="C364">
        <v>0</v>
      </c>
      <c r="D364" t="s">
        <v>2474</v>
      </c>
    </row>
    <row r="365" spans="1:4" x14ac:dyDescent="0.25">
      <c r="A365">
        <f ca="1">RANDBETWEEN(1,100)</f>
        <v>15</v>
      </c>
      <c r="B365">
        <v>3087</v>
      </c>
      <c r="C365">
        <v>0</v>
      </c>
      <c r="D365" t="s">
        <v>2506</v>
      </c>
    </row>
    <row r="366" spans="1:4" x14ac:dyDescent="0.25">
      <c r="A366">
        <f ca="1">RANDBETWEEN(1,100)</f>
        <v>57</v>
      </c>
      <c r="B366">
        <v>256</v>
      </c>
      <c r="C366">
        <v>1</v>
      </c>
      <c r="D366" t="s">
        <v>231</v>
      </c>
    </row>
    <row r="367" spans="1:4" x14ac:dyDescent="0.25">
      <c r="A367">
        <f ca="1">RANDBETWEEN(1,100)</f>
        <v>26</v>
      </c>
      <c r="B367">
        <v>235</v>
      </c>
      <c r="C367">
        <v>1</v>
      </c>
      <c r="D367" t="s">
        <v>221</v>
      </c>
    </row>
    <row r="368" spans="1:4" x14ac:dyDescent="0.25">
      <c r="A368">
        <f ca="1">RANDBETWEEN(1,100)</f>
        <v>99</v>
      </c>
      <c r="B368">
        <v>3373</v>
      </c>
      <c r="C368">
        <v>0</v>
      </c>
      <c r="D368" t="s">
        <v>2725</v>
      </c>
    </row>
    <row r="369" spans="1:4" x14ac:dyDescent="0.25">
      <c r="A369">
        <f ca="1">RANDBETWEEN(1,100)</f>
        <v>87</v>
      </c>
      <c r="B369">
        <v>532</v>
      </c>
      <c r="C369">
        <v>1</v>
      </c>
      <c r="D369" t="s">
        <v>410</v>
      </c>
    </row>
    <row r="370" spans="1:4" x14ac:dyDescent="0.25">
      <c r="A370">
        <f ca="1">RANDBETWEEN(1,100)</f>
        <v>35</v>
      </c>
      <c r="B370">
        <v>536</v>
      </c>
      <c r="C370">
        <v>1</v>
      </c>
      <c r="D370" t="s">
        <v>414</v>
      </c>
    </row>
    <row r="371" spans="1:4" ht="90" x14ac:dyDescent="0.25">
      <c r="A371">
        <f ca="1">RANDBETWEEN(1,100)</f>
        <v>39</v>
      </c>
      <c r="B371">
        <v>2868</v>
      </c>
      <c r="C371">
        <v>0</v>
      </c>
      <c r="D371" s="1" t="s">
        <v>2323</v>
      </c>
    </row>
    <row r="372" spans="1:4" x14ac:dyDescent="0.25">
      <c r="A372">
        <f ca="1">RANDBETWEEN(1,100)</f>
        <v>73</v>
      </c>
      <c r="B372">
        <v>1437</v>
      </c>
      <c r="C372">
        <v>0</v>
      </c>
      <c r="D372" t="s">
        <v>1184</v>
      </c>
    </row>
    <row r="373" spans="1:4" x14ac:dyDescent="0.25">
      <c r="A373">
        <f ca="1">RANDBETWEEN(1,100)</f>
        <v>32</v>
      </c>
      <c r="B373">
        <v>971</v>
      </c>
      <c r="C373">
        <v>0</v>
      </c>
      <c r="D373" t="s">
        <v>825</v>
      </c>
    </row>
    <row r="374" spans="1:4" x14ac:dyDescent="0.25">
      <c r="A374">
        <f ca="1">RANDBETWEEN(1,100)</f>
        <v>24</v>
      </c>
      <c r="B374">
        <v>740</v>
      </c>
      <c r="C374">
        <v>1</v>
      </c>
      <c r="D374" t="s">
        <v>611</v>
      </c>
    </row>
    <row r="375" spans="1:4" ht="105" x14ac:dyDescent="0.25">
      <c r="A375">
        <f ca="1">RANDBETWEEN(1,100)</f>
        <v>2</v>
      </c>
      <c r="B375">
        <v>3643</v>
      </c>
      <c r="C375">
        <v>0</v>
      </c>
      <c r="D375" s="1" t="s">
        <v>2954</v>
      </c>
    </row>
    <row r="376" spans="1:4" x14ac:dyDescent="0.25">
      <c r="A376">
        <f ca="1">RANDBETWEEN(1,100)</f>
        <v>28</v>
      </c>
      <c r="B376">
        <v>3146</v>
      </c>
      <c r="C376">
        <v>0</v>
      </c>
      <c r="D376" t="s">
        <v>2546</v>
      </c>
    </row>
    <row r="377" spans="1:4" x14ac:dyDescent="0.25">
      <c r="A377">
        <f ca="1">RANDBETWEEN(1,100)</f>
        <v>89</v>
      </c>
      <c r="B377">
        <v>2293</v>
      </c>
      <c r="C377">
        <v>0</v>
      </c>
      <c r="D377" t="s">
        <v>1903</v>
      </c>
    </row>
    <row r="378" spans="1:4" x14ac:dyDescent="0.25">
      <c r="A378">
        <f ca="1">RANDBETWEEN(1,100)</f>
        <v>46</v>
      </c>
      <c r="B378">
        <v>3585</v>
      </c>
      <c r="C378">
        <v>0</v>
      </c>
      <c r="D378" t="s">
        <v>2900</v>
      </c>
    </row>
    <row r="379" spans="1:4" x14ac:dyDescent="0.25">
      <c r="A379">
        <f ca="1">RANDBETWEEN(1,100)</f>
        <v>81</v>
      </c>
      <c r="B379">
        <v>1607</v>
      </c>
      <c r="C379">
        <v>0</v>
      </c>
      <c r="D379" t="s">
        <v>1321</v>
      </c>
    </row>
    <row r="380" spans="1:4" x14ac:dyDescent="0.25">
      <c r="A380">
        <f ca="1">RANDBETWEEN(1,100)</f>
        <v>29</v>
      </c>
      <c r="B380">
        <v>1686</v>
      </c>
      <c r="C380">
        <v>0</v>
      </c>
      <c r="D380" t="s">
        <v>1384</v>
      </c>
    </row>
    <row r="381" spans="1:4" x14ac:dyDescent="0.25">
      <c r="A381">
        <f ca="1">RANDBETWEEN(1,100)</f>
        <v>34</v>
      </c>
      <c r="B381">
        <v>1673</v>
      </c>
      <c r="C381">
        <v>0</v>
      </c>
      <c r="D381" t="s">
        <v>1374</v>
      </c>
    </row>
    <row r="382" spans="1:4" x14ac:dyDescent="0.25">
      <c r="A382">
        <f ca="1">RANDBETWEEN(1,100)</f>
        <v>18</v>
      </c>
      <c r="B382">
        <v>3116</v>
      </c>
      <c r="C382">
        <v>0</v>
      </c>
      <c r="D382" t="s">
        <v>2525</v>
      </c>
    </row>
    <row r="383" spans="1:4" x14ac:dyDescent="0.25">
      <c r="A383">
        <f ca="1">RANDBETWEEN(1,100)</f>
        <v>83</v>
      </c>
      <c r="B383">
        <v>294</v>
      </c>
      <c r="C383">
        <v>1</v>
      </c>
      <c r="D383" t="s">
        <v>258</v>
      </c>
    </row>
    <row r="384" spans="1:4" ht="75" x14ac:dyDescent="0.25">
      <c r="A384">
        <f ca="1">RANDBETWEEN(1,100)</f>
        <v>20</v>
      </c>
      <c r="B384">
        <v>1042</v>
      </c>
      <c r="C384">
        <v>0</v>
      </c>
      <c r="D384" s="1" t="s">
        <v>879</v>
      </c>
    </row>
    <row r="385" spans="1:4" ht="75" x14ac:dyDescent="0.25">
      <c r="A385">
        <f ca="1">RANDBETWEEN(1,100)</f>
        <v>14</v>
      </c>
      <c r="B385">
        <v>1037</v>
      </c>
      <c r="C385">
        <v>0</v>
      </c>
      <c r="D385" s="1" t="s">
        <v>875</v>
      </c>
    </row>
    <row r="386" spans="1:4" x14ac:dyDescent="0.25">
      <c r="A386">
        <f ca="1">RANDBETWEEN(1,100)</f>
        <v>33</v>
      </c>
      <c r="B386">
        <v>117</v>
      </c>
      <c r="C386">
        <v>1</v>
      </c>
      <c r="D386" t="s">
        <v>116</v>
      </c>
    </row>
    <row r="387" spans="1:4" x14ac:dyDescent="0.25">
      <c r="A387">
        <f ca="1">RANDBETWEEN(1,100)</f>
        <v>31</v>
      </c>
      <c r="B387">
        <v>1275</v>
      </c>
      <c r="C387">
        <v>0</v>
      </c>
      <c r="D387" t="s">
        <v>1061</v>
      </c>
    </row>
    <row r="388" spans="1:4" x14ac:dyDescent="0.25">
      <c r="A388">
        <f ca="1">RANDBETWEEN(1,100)</f>
        <v>69</v>
      </c>
      <c r="B388">
        <v>98</v>
      </c>
      <c r="C388">
        <v>1</v>
      </c>
      <c r="D388" t="s">
        <v>97</v>
      </c>
    </row>
    <row r="389" spans="1:4" x14ac:dyDescent="0.25">
      <c r="A389">
        <f ca="1">RANDBETWEEN(1,100)</f>
        <v>7</v>
      </c>
      <c r="B389">
        <v>1739</v>
      </c>
      <c r="C389">
        <v>0</v>
      </c>
      <c r="D389" t="s">
        <v>1425</v>
      </c>
    </row>
    <row r="390" spans="1:4" x14ac:dyDescent="0.25">
      <c r="A390">
        <f ca="1">RANDBETWEEN(1,100)</f>
        <v>59</v>
      </c>
      <c r="B390">
        <v>334</v>
      </c>
      <c r="C390">
        <v>1</v>
      </c>
      <c r="D390" t="s">
        <v>282</v>
      </c>
    </row>
    <row r="391" spans="1:4" x14ac:dyDescent="0.25">
      <c r="A391">
        <f ca="1">RANDBETWEEN(1,100)</f>
        <v>76</v>
      </c>
      <c r="B391">
        <v>2873</v>
      </c>
      <c r="C391">
        <v>0</v>
      </c>
      <c r="D391" t="s">
        <v>2326</v>
      </c>
    </row>
    <row r="392" spans="1:4" x14ac:dyDescent="0.25">
      <c r="A392">
        <f ca="1">RANDBETWEEN(1,100)</f>
        <v>19</v>
      </c>
      <c r="B392">
        <v>1291</v>
      </c>
      <c r="C392">
        <v>0</v>
      </c>
      <c r="D392" t="s">
        <v>1072</v>
      </c>
    </row>
    <row r="393" spans="1:4" x14ac:dyDescent="0.25">
      <c r="A393">
        <f ca="1">RANDBETWEEN(1,100)</f>
        <v>56</v>
      </c>
      <c r="B393">
        <v>2828</v>
      </c>
      <c r="C393">
        <v>0</v>
      </c>
      <c r="D393" t="s">
        <v>2295</v>
      </c>
    </row>
    <row r="394" spans="1:4" x14ac:dyDescent="0.25">
      <c r="A394">
        <f ca="1">RANDBETWEEN(1,100)</f>
        <v>64</v>
      </c>
      <c r="B394">
        <v>2759</v>
      </c>
      <c r="C394">
        <v>0</v>
      </c>
      <c r="D394" t="s">
        <v>2262</v>
      </c>
    </row>
    <row r="395" spans="1:4" ht="135" x14ac:dyDescent="0.25">
      <c r="A395">
        <f ca="1">RANDBETWEEN(1,100)</f>
        <v>46</v>
      </c>
      <c r="B395">
        <v>2383</v>
      </c>
      <c r="C395">
        <v>0</v>
      </c>
      <c r="D395" s="1" t="s">
        <v>1976</v>
      </c>
    </row>
    <row r="396" spans="1:4" x14ac:dyDescent="0.25">
      <c r="A396">
        <f ca="1">RANDBETWEEN(1,100)</f>
        <v>20</v>
      </c>
      <c r="B396">
        <v>2160</v>
      </c>
      <c r="C396">
        <v>0</v>
      </c>
      <c r="D396" t="s">
        <v>1792</v>
      </c>
    </row>
    <row r="397" spans="1:4" x14ac:dyDescent="0.25">
      <c r="A397">
        <f ca="1">RANDBETWEEN(1,100)</f>
        <v>83</v>
      </c>
      <c r="B397">
        <v>1713</v>
      </c>
      <c r="C397">
        <v>0</v>
      </c>
      <c r="D397" t="s">
        <v>1402</v>
      </c>
    </row>
    <row r="398" spans="1:4" x14ac:dyDescent="0.25">
      <c r="A398">
        <f ca="1">RANDBETWEEN(1,100)</f>
        <v>63</v>
      </c>
      <c r="B398">
        <v>3138</v>
      </c>
      <c r="C398">
        <v>0</v>
      </c>
      <c r="D398" t="s">
        <v>2541</v>
      </c>
    </row>
    <row r="399" spans="1:4" x14ac:dyDescent="0.25">
      <c r="A399">
        <f ca="1">RANDBETWEEN(1,100)</f>
        <v>42</v>
      </c>
      <c r="B399">
        <v>2552</v>
      </c>
      <c r="C399">
        <v>0</v>
      </c>
      <c r="D399" t="s">
        <v>2111</v>
      </c>
    </row>
    <row r="400" spans="1:4" x14ac:dyDescent="0.25">
      <c r="A400">
        <f ca="1">RANDBETWEEN(1,100)</f>
        <v>49</v>
      </c>
      <c r="B400">
        <v>3257</v>
      </c>
      <c r="C400">
        <v>0</v>
      </c>
      <c r="D400" t="s">
        <v>2632</v>
      </c>
    </row>
    <row r="401" spans="1:4" x14ac:dyDescent="0.25">
      <c r="A401">
        <f ca="1">RANDBETWEEN(1,100)</f>
        <v>17</v>
      </c>
      <c r="B401">
        <v>3351</v>
      </c>
      <c r="C401">
        <v>0</v>
      </c>
      <c r="D401" t="s">
        <v>2705</v>
      </c>
    </row>
    <row r="402" spans="1:4" x14ac:dyDescent="0.25">
      <c r="A402">
        <f ca="1">RANDBETWEEN(1,100)</f>
        <v>62</v>
      </c>
      <c r="B402">
        <v>2811</v>
      </c>
      <c r="C402">
        <v>0</v>
      </c>
      <c r="D402" t="s">
        <v>2288</v>
      </c>
    </row>
    <row r="403" spans="1:4" x14ac:dyDescent="0.25">
      <c r="A403">
        <f ca="1">RANDBETWEEN(1,100)</f>
        <v>93</v>
      </c>
      <c r="B403">
        <v>3041</v>
      </c>
      <c r="C403">
        <v>0</v>
      </c>
      <c r="D403" t="s">
        <v>2467</v>
      </c>
    </row>
    <row r="404" spans="1:4" x14ac:dyDescent="0.25">
      <c r="A404">
        <f ca="1">RANDBETWEEN(1,100)</f>
        <v>66</v>
      </c>
      <c r="B404">
        <v>2812</v>
      </c>
      <c r="C404">
        <v>0</v>
      </c>
      <c r="D404" t="s">
        <v>2289</v>
      </c>
    </row>
    <row r="405" spans="1:4" x14ac:dyDescent="0.25">
      <c r="A405">
        <f ca="1">RANDBETWEEN(1,100)</f>
        <v>68</v>
      </c>
      <c r="B405">
        <v>1685</v>
      </c>
      <c r="C405">
        <v>0</v>
      </c>
      <c r="D405" t="s">
        <v>1383</v>
      </c>
    </row>
    <row r="406" spans="1:4" ht="45" x14ac:dyDescent="0.25">
      <c r="A406">
        <f ca="1">RANDBETWEEN(1,100)</f>
        <v>14</v>
      </c>
      <c r="B406">
        <v>3042</v>
      </c>
      <c r="C406">
        <v>0</v>
      </c>
      <c r="D406" s="1" t="s">
        <v>2468</v>
      </c>
    </row>
    <row r="407" spans="1:4" x14ac:dyDescent="0.25">
      <c r="A407">
        <f ca="1">RANDBETWEEN(1,100)</f>
        <v>74</v>
      </c>
      <c r="B407">
        <v>574</v>
      </c>
      <c r="C407">
        <v>1</v>
      </c>
      <c r="D407" t="s">
        <v>451</v>
      </c>
    </row>
    <row r="408" spans="1:4" x14ac:dyDescent="0.25">
      <c r="A408">
        <f ca="1">RANDBETWEEN(1,100)</f>
        <v>70</v>
      </c>
      <c r="B408">
        <v>3057</v>
      </c>
      <c r="C408">
        <v>0</v>
      </c>
      <c r="D408" t="s">
        <v>2480</v>
      </c>
    </row>
    <row r="409" spans="1:4" x14ac:dyDescent="0.25">
      <c r="A409">
        <f ca="1">RANDBETWEEN(1,100)</f>
        <v>97</v>
      </c>
      <c r="B409">
        <v>2438</v>
      </c>
      <c r="C409">
        <v>0</v>
      </c>
      <c r="D409" t="s">
        <v>2020</v>
      </c>
    </row>
    <row r="410" spans="1:4" x14ac:dyDescent="0.25">
      <c r="A410">
        <f ca="1">RANDBETWEEN(1,100)</f>
        <v>43</v>
      </c>
      <c r="B410">
        <v>2534</v>
      </c>
      <c r="C410">
        <v>0</v>
      </c>
      <c r="D410" t="s">
        <v>2094</v>
      </c>
    </row>
    <row r="411" spans="1:4" ht="120" x14ac:dyDescent="0.25">
      <c r="A411">
        <f ca="1">RANDBETWEEN(1,100)</f>
        <v>66</v>
      </c>
      <c r="B411">
        <v>344</v>
      </c>
      <c r="C411">
        <v>1</v>
      </c>
      <c r="D411" s="1" t="s">
        <v>288</v>
      </c>
    </row>
    <row r="412" spans="1:4" x14ac:dyDescent="0.25">
      <c r="A412">
        <f ca="1">RANDBETWEEN(1,100)</f>
        <v>85</v>
      </c>
      <c r="B412">
        <v>3925</v>
      </c>
      <c r="C412">
        <v>0</v>
      </c>
      <c r="D412" t="s">
        <v>3190</v>
      </c>
    </row>
    <row r="413" spans="1:4" ht="75" x14ac:dyDescent="0.25">
      <c r="A413">
        <f ca="1">RANDBETWEEN(1,100)</f>
        <v>92</v>
      </c>
      <c r="B413">
        <v>3122</v>
      </c>
      <c r="C413">
        <v>0</v>
      </c>
      <c r="D413" s="1" t="s">
        <v>2530</v>
      </c>
    </row>
    <row r="414" spans="1:4" ht="105" x14ac:dyDescent="0.25">
      <c r="A414">
        <f ca="1">RANDBETWEEN(1,100)</f>
        <v>94</v>
      </c>
      <c r="B414">
        <v>2193</v>
      </c>
      <c r="C414">
        <v>0</v>
      </c>
      <c r="D414" s="1" t="s">
        <v>1818</v>
      </c>
    </row>
    <row r="415" spans="1:4" x14ac:dyDescent="0.25">
      <c r="A415">
        <f ca="1">RANDBETWEEN(1,100)</f>
        <v>94</v>
      </c>
      <c r="B415">
        <v>2195</v>
      </c>
      <c r="C415">
        <v>0</v>
      </c>
      <c r="D415" t="s">
        <v>1820</v>
      </c>
    </row>
    <row r="416" spans="1:4" x14ac:dyDescent="0.25">
      <c r="A416">
        <f ca="1">RANDBETWEEN(1,100)</f>
        <v>40</v>
      </c>
      <c r="B416">
        <v>2591</v>
      </c>
      <c r="C416">
        <v>0</v>
      </c>
      <c r="D416" t="s">
        <v>2146</v>
      </c>
    </row>
    <row r="417" spans="1:4" x14ac:dyDescent="0.25">
      <c r="A417">
        <f ca="1">RANDBETWEEN(1,100)</f>
        <v>41</v>
      </c>
      <c r="B417">
        <v>1814</v>
      </c>
      <c r="C417">
        <v>0</v>
      </c>
      <c r="D417" t="s">
        <v>1489</v>
      </c>
    </row>
    <row r="418" spans="1:4" x14ac:dyDescent="0.25">
      <c r="A418">
        <f ca="1">RANDBETWEEN(1,100)</f>
        <v>78</v>
      </c>
      <c r="B418">
        <v>995</v>
      </c>
      <c r="C418">
        <v>0</v>
      </c>
      <c r="D418" t="s">
        <v>844</v>
      </c>
    </row>
    <row r="419" spans="1:4" x14ac:dyDescent="0.25">
      <c r="A419">
        <f ca="1">RANDBETWEEN(1,100)</f>
        <v>80</v>
      </c>
      <c r="B419">
        <v>515</v>
      </c>
      <c r="C419">
        <v>1</v>
      </c>
      <c r="D419" t="s">
        <v>399</v>
      </c>
    </row>
    <row r="420" spans="1:4" ht="60" x14ac:dyDescent="0.25">
      <c r="A420">
        <f ca="1">RANDBETWEEN(1,100)</f>
        <v>32</v>
      </c>
      <c r="B420">
        <v>3036</v>
      </c>
      <c r="C420">
        <v>0</v>
      </c>
      <c r="D420" s="1" t="s">
        <v>2463</v>
      </c>
    </row>
    <row r="421" spans="1:4" x14ac:dyDescent="0.25">
      <c r="A421">
        <f ca="1">RANDBETWEEN(1,100)</f>
        <v>80</v>
      </c>
      <c r="B421">
        <v>2071</v>
      </c>
      <c r="C421">
        <v>0</v>
      </c>
      <c r="D421" t="s">
        <v>1726</v>
      </c>
    </row>
    <row r="422" spans="1:4" x14ac:dyDescent="0.25">
      <c r="A422">
        <f ca="1">RANDBETWEEN(1,100)</f>
        <v>50</v>
      </c>
      <c r="B422">
        <v>2259</v>
      </c>
      <c r="C422">
        <v>0</v>
      </c>
      <c r="D422" t="s">
        <v>1875</v>
      </c>
    </row>
    <row r="423" spans="1:4" x14ac:dyDescent="0.25">
      <c r="A423">
        <f ca="1">RANDBETWEEN(1,100)</f>
        <v>2</v>
      </c>
      <c r="B423">
        <v>2725</v>
      </c>
      <c r="C423">
        <v>0</v>
      </c>
      <c r="D423" t="s">
        <v>2246</v>
      </c>
    </row>
    <row r="424" spans="1:4" x14ac:dyDescent="0.25">
      <c r="A424">
        <f ca="1">RANDBETWEEN(1,100)</f>
        <v>54</v>
      </c>
      <c r="B424">
        <v>3108</v>
      </c>
      <c r="C424">
        <v>0</v>
      </c>
      <c r="D424" t="s">
        <v>2522</v>
      </c>
    </row>
    <row r="425" spans="1:4" x14ac:dyDescent="0.25">
      <c r="A425">
        <f ca="1">RANDBETWEEN(1,100)</f>
        <v>72</v>
      </c>
      <c r="B425">
        <v>3821</v>
      </c>
      <c r="C425">
        <v>0</v>
      </c>
      <c r="D425" t="s">
        <v>3108</v>
      </c>
    </row>
    <row r="426" spans="1:4" x14ac:dyDescent="0.25">
      <c r="A426">
        <f ca="1">RANDBETWEEN(1,100)</f>
        <v>49</v>
      </c>
      <c r="B426">
        <v>3570</v>
      </c>
      <c r="C426">
        <v>0</v>
      </c>
      <c r="D426" t="s">
        <v>2886</v>
      </c>
    </row>
    <row r="427" spans="1:4" ht="150" x14ac:dyDescent="0.25">
      <c r="A427">
        <f ca="1">RANDBETWEEN(1,100)</f>
        <v>97</v>
      </c>
      <c r="B427">
        <v>2932</v>
      </c>
      <c r="C427">
        <v>0</v>
      </c>
      <c r="D427" s="1" t="s">
        <v>2376</v>
      </c>
    </row>
    <row r="428" spans="1:4" x14ac:dyDescent="0.25">
      <c r="A428">
        <f ca="1">RANDBETWEEN(1,100)</f>
        <v>20</v>
      </c>
      <c r="B428">
        <v>2950</v>
      </c>
      <c r="C428">
        <v>0</v>
      </c>
      <c r="D428" t="s">
        <v>2392</v>
      </c>
    </row>
    <row r="429" spans="1:4" ht="180" x14ac:dyDescent="0.25">
      <c r="A429">
        <f ca="1">RANDBETWEEN(1,100)</f>
        <v>76</v>
      </c>
      <c r="B429">
        <v>1445</v>
      </c>
      <c r="C429">
        <v>0</v>
      </c>
      <c r="D429" s="1" t="s">
        <v>1190</v>
      </c>
    </row>
    <row r="430" spans="1:4" x14ac:dyDescent="0.25">
      <c r="A430">
        <f ca="1">RANDBETWEEN(1,100)</f>
        <v>76</v>
      </c>
      <c r="B430">
        <v>2350</v>
      </c>
      <c r="C430">
        <v>0</v>
      </c>
      <c r="D430" t="s">
        <v>1948</v>
      </c>
    </row>
    <row r="431" spans="1:4" ht="75" x14ac:dyDescent="0.25">
      <c r="A431">
        <f ca="1">RANDBETWEEN(1,100)</f>
        <v>86</v>
      </c>
      <c r="B431">
        <v>369</v>
      </c>
      <c r="C431">
        <v>1</v>
      </c>
      <c r="D431" s="1" t="s">
        <v>301</v>
      </c>
    </row>
    <row r="432" spans="1:4" x14ac:dyDescent="0.25">
      <c r="A432">
        <f ca="1">RANDBETWEEN(1,100)</f>
        <v>9</v>
      </c>
      <c r="B432">
        <v>990</v>
      </c>
      <c r="C432">
        <v>0</v>
      </c>
      <c r="D432" t="s">
        <v>839</v>
      </c>
    </row>
    <row r="433" spans="1:4" ht="30" x14ac:dyDescent="0.25">
      <c r="A433">
        <f ca="1">RANDBETWEEN(1,100)</f>
        <v>97</v>
      </c>
      <c r="B433">
        <v>599</v>
      </c>
      <c r="C433">
        <v>1</v>
      </c>
      <c r="D433" s="1" t="s">
        <v>476</v>
      </c>
    </row>
    <row r="434" spans="1:4" x14ac:dyDescent="0.25">
      <c r="A434">
        <f ca="1">RANDBETWEEN(1,100)</f>
        <v>71</v>
      </c>
      <c r="B434">
        <v>408</v>
      </c>
      <c r="C434">
        <v>1</v>
      </c>
      <c r="D434" t="s">
        <v>320</v>
      </c>
    </row>
    <row r="435" spans="1:4" x14ac:dyDescent="0.25">
      <c r="A435">
        <f ca="1">RANDBETWEEN(1,100)</f>
        <v>79</v>
      </c>
      <c r="B435">
        <v>365</v>
      </c>
      <c r="C435">
        <v>1</v>
      </c>
      <c r="D435" t="s">
        <v>299</v>
      </c>
    </row>
    <row r="436" spans="1:4" x14ac:dyDescent="0.25">
      <c r="A436">
        <f ca="1">RANDBETWEEN(1,100)</f>
        <v>29</v>
      </c>
      <c r="B436">
        <v>2219</v>
      </c>
      <c r="C436">
        <v>0</v>
      </c>
      <c r="D436" t="s">
        <v>1843</v>
      </c>
    </row>
    <row r="437" spans="1:4" ht="105" x14ac:dyDescent="0.25">
      <c r="A437">
        <f ca="1">RANDBETWEEN(1,100)</f>
        <v>3</v>
      </c>
      <c r="B437">
        <v>1150</v>
      </c>
      <c r="C437">
        <v>0</v>
      </c>
      <c r="D437" s="1" t="s">
        <v>961</v>
      </c>
    </row>
    <row r="438" spans="1:4" x14ac:dyDescent="0.25">
      <c r="A438">
        <f ca="1">RANDBETWEEN(1,100)</f>
        <v>43</v>
      </c>
      <c r="B438">
        <v>914</v>
      </c>
      <c r="C438">
        <v>1</v>
      </c>
      <c r="D438" t="s">
        <v>778</v>
      </c>
    </row>
    <row r="439" spans="1:4" x14ac:dyDescent="0.25">
      <c r="A439">
        <f ca="1">RANDBETWEEN(1,100)</f>
        <v>10</v>
      </c>
      <c r="B439">
        <v>3118</v>
      </c>
      <c r="C439">
        <v>0</v>
      </c>
      <c r="D439" t="s">
        <v>2527</v>
      </c>
    </row>
    <row r="440" spans="1:4" x14ac:dyDescent="0.25">
      <c r="A440">
        <f ca="1">RANDBETWEEN(1,100)</f>
        <v>34</v>
      </c>
      <c r="B440">
        <v>2216</v>
      </c>
      <c r="C440">
        <v>0</v>
      </c>
      <c r="D440" t="s">
        <v>1840</v>
      </c>
    </row>
    <row r="441" spans="1:4" x14ac:dyDescent="0.25">
      <c r="A441">
        <f ca="1">RANDBETWEEN(1,100)</f>
        <v>16</v>
      </c>
      <c r="B441">
        <v>3602</v>
      </c>
      <c r="C441">
        <v>0</v>
      </c>
      <c r="D441" t="s">
        <v>2916</v>
      </c>
    </row>
    <row r="442" spans="1:4" x14ac:dyDescent="0.25">
      <c r="A442">
        <f ca="1">RANDBETWEEN(1,100)</f>
        <v>67</v>
      </c>
      <c r="B442">
        <v>1915</v>
      </c>
      <c r="C442">
        <v>0</v>
      </c>
      <c r="D442" t="s">
        <v>1585</v>
      </c>
    </row>
    <row r="443" spans="1:4" x14ac:dyDescent="0.25">
      <c r="A443">
        <f ca="1">RANDBETWEEN(1,100)</f>
        <v>67</v>
      </c>
      <c r="B443">
        <v>555</v>
      </c>
      <c r="C443">
        <v>1</v>
      </c>
      <c r="D443" t="s">
        <v>433</v>
      </c>
    </row>
    <row r="444" spans="1:4" ht="60" x14ac:dyDescent="0.25">
      <c r="A444">
        <f ca="1">RANDBETWEEN(1,100)</f>
        <v>61</v>
      </c>
      <c r="B444">
        <v>974</v>
      </c>
      <c r="C444">
        <v>0</v>
      </c>
      <c r="D444" s="1" t="s">
        <v>828</v>
      </c>
    </row>
    <row r="445" spans="1:4" ht="120" x14ac:dyDescent="0.25">
      <c r="A445">
        <f ca="1">RANDBETWEEN(1,100)</f>
        <v>63</v>
      </c>
      <c r="B445">
        <v>3748</v>
      </c>
      <c r="C445">
        <v>0</v>
      </c>
      <c r="D445" s="1" t="s">
        <v>3049</v>
      </c>
    </row>
    <row r="446" spans="1:4" ht="135" x14ac:dyDescent="0.25">
      <c r="A446">
        <f ca="1">RANDBETWEEN(1,100)</f>
        <v>60</v>
      </c>
      <c r="B446">
        <v>594</v>
      </c>
      <c r="C446">
        <v>1</v>
      </c>
      <c r="D446" s="1" t="s">
        <v>471</v>
      </c>
    </row>
    <row r="447" spans="1:4" x14ac:dyDescent="0.25">
      <c r="A447">
        <f ca="1">RANDBETWEEN(1,100)</f>
        <v>93</v>
      </c>
      <c r="B447">
        <v>1574</v>
      </c>
      <c r="C447">
        <v>0</v>
      </c>
      <c r="D447" t="s">
        <v>1291</v>
      </c>
    </row>
    <row r="448" spans="1:4" ht="75" x14ac:dyDescent="0.25">
      <c r="A448">
        <f ca="1">RANDBETWEEN(1,100)</f>
        <v>45</v>
      </c>
      <c r="B448">
        <v>2455</v>
      </c>
      <c r="C448">
        <v>0</v>
      </c>
      <c r="D448" s="1" t="s">
        <v>2034</v>
      </c>
    </row>
    <row r="449" spans="1:4" ht="75" x14ac:dyDescent="0.25">
      <c r="A449">
        <f ca="1">RANDBETWEEN(1,100)</f>
        <v>91</v>
      </c>
      <c r="B449">
        <v>2451</v>
      </c>
      <c r="C449">
        <v>0</v>
      </c>
      <c r="D449" s="1" t="s">
        <v>2030</v>
      </c>
    </row>
    <row r="450" spans="1:4" x14ac:dyDescent="0.25">
      <c r="A450">
        <f ca="1">RANDBETWEEN(1,100)</f>
        <v>98</v>
      </c>
      <c r="B450">
        <v>3739</v>
      </c>
      <c r="C450">
        <v>0</v>
      </c>
      <c r="D450" t="s">
        <v>3040</v>
      </c>
    </row>
    <row r="451" spans="1:4" x14ac:dyDescent="0.25">
      <c r="A451">
        <f ca="1">RANDBETWEEN(1,100)</f>
        <v>20</v>
      </c>
      <c r="B451">
        <v>3444</v>
      </c>
      <c r="C451">
        <v>0</v>
      </c>
      <c r="D451" t="s">
        <v>2782</v>
      </c>
    </row>
    <row r="452" spans="1:4" x14ac:dyDescent="0.25">
      <c r="A452">
        <f ca="1">RANDBETWEEN(1,100)</f>
        <v>75</v>
      </c>
      <c r="B452">
        <v>1851</v>
      </c>
      <c r="C452">
        <v>0</v>
      </c>
      <c r="D452" t="s">
        <v>1525</v>
      </c>
    </row>
    <row r="453" spans="1:4" x14ac:dyDescent="0.25">
      <c r="A453">
        <f ca="1">RANDBETWEEN(1,100)</f>
        <v>37</v>
      </c>
      <c r="B453">
        <v>800</v>
      </c>
      <c r="C453">
        <v>1</v>
      </c>
      <c r="D453" t="s">
        <v>45</v>
      </c>
    </row>
    <row r="454" spans="1:4" x14ac:dyDescent="0.25">
      <c r="A454">
        <f ca="1">RANDBETWEEN(1,100)</f>
        <v>90</v>
      </c>
      <c r="B454">
        <v>807</v>
      </c>
      <c r="C454">
        <v>1</v>
      </c>
      <c r="D454" t="s">
        <v>45</v>
      </c>
    </row>
    <row r="455" spans="1:4" x14ac:dyDescent="0.25">
      <c r="A455">
        <f ca="1">RANDBETWEEN(1,100)</f>
        <v>45</v>
      </c>
      <c r="B455">
        <v>805</v>
      </c>
      <c r="C455">
        <v>1</v>
      </c>
      <c r="D455" t="s">
        <v>45</v>
      </c>
    </row>
    <row r="456" spans="1:4" x14ac:dyDescent="0.25">
      <c r="A456">
        <f ca="1">RANDBETWEEN(1,100)</f>
        <v>26</v>
      </c>
      <c r="B456">
        <v>3464</v>
      </c>
      <c r="C456">
        <v>0</v>
      </c>
      <c r="D456" t="s">
        <v>45</v>
      </c>
    </row>
    <row r="457" spans="1:4" x14ac:dyDescent="0.25">
      <c r="A457">
        <f ca="1">RANDBETWEEN(1,100)</f>
        <v>98</v>
      </c>
      <c r="B457">
        <v>44</v>
      </c>
      <c r="C457">
        <v>1</v>
      </c>
      <c r="D457" t="s">
        <v>45</v>
      </c>
    </row>
    <row r="458" spans="1:4" x14ac:dyDescent="0.25">
      <c r="A458">
        <f ca="1">RANDBETWEEN(1,100)</f>
        <v>51</v>
      </c>
      <c r="B458">
        <v>874</v>
      </c>
      <c r="C458">
        <v>1</v>
      </c>
      <c r="D458" t="s">
        <v>741</v>
      </c>
    </row>
    <row r="459" spans="1:4" x14ac:dyDescent="0.25">
      <c r="A459">
        <f ca="1">RANDBETWEEN(1,100)</f>
        <v>54</v>
      </c>
      <c r="B459">
        <v>836</v>
      </c>
      <c r="C459">
        <v>1</v>
      </c>
      <c r="D459" t="s">
        <v>703</v>
      </c>
    </row>
    <row r="460" spans="1:4" x14ac:dyDescent="0.25">
      <c r="A460">
        <f ca="1">RANDBETWEEN(1,100)</f>
        <v>18</v>
      </c>
      <c r="B460">
        <v>837</v>
      </c>
      <c r="C460">
        <v>1</v>
      </c>
      <c r="D460" t="s">
        <v>704</v>
      </c>
    </row>
    <row r="461" spans="1:4" x14ac:dyDescent="0.25">
      <c r="A461">
        <f ca="1">RANDBETWEEN(1,100)</f>
        <v>78</v>
      </c>
      <c r="B461">
        <v>828</v>
      </c>
      <c r="C461">
        <v>1</v>
      </c>
      <c r="D461" t="s">
        <v>695</v>
      </c>
    </row>
    <row r="462" spans="1:4" ht="45" x14ac:dyDescent="0.25">
      <c r="A462">
        <f ca="1">RANDBETWEEN(1,100)</f>
        <v>97</v>
      </c>
      <c r="B462">
        <v>859</v>
      </c>
      <c r="C462">
        <v>1</v>
      </c>
      <c r="D462" s="1" t="s">
        <v>726</v>
      </c>
    </row>
    <row r="463" spans="1:4" x14ac:dyDescent="0.25">
      <c r="A463">
        <f ca="1">RANDBETWEEN(1,100)</f>
        <v>95</v>
      </c>
      <c r="B463">
        <v>3904</v>
      </c>
      <c r="C463">
        <v>0</v>
      </c>
      <c r="D463" t="s">
        <v>3172</v>
      </c>
    </row>
    <row r="464" spans="1:4" x14ac:dyDescent="0.25">
      <c r="A464">
        <f ca="1">RANDBETWEEN(1,100)</f>
        <v>65</v>
      </c>
      <c r="B464">
        <v>2035</v>
      </c>
      <c r="C464">
        <v>0</v>
      </c>
      <c r="D464" t="s">
        <v>1694</v>
      </c>
    </row>
    <row r="465" spans="1:4" x14ac:dyDescent="0.25">
      <c r="A465">
        <f ca="1">RANDBETWEEN(1,100)</f>
        <v>99</v>
      </c>
      <c r="B465">
        <v>423</v>
      </c>
      <c r="C465">
        <v>1</v>
      </c>
      <c r="D465" t="s">
        <v>330</v>
      </c>
    </row>
    <row r="466" spans="1:4" x14ac:dyDescent="0.25">
      <c r="A466">
        <f ca="1">RANDBETWEEN(1,100)</f>
        <v>9</v>
      </c>
      <c r="B466">
        <v>3076</v>
      </c>
      <c r="C466">
        <v>0</v>
      </c>
      <c r="D466" t="s">
        <v>2498</v>
      </c>
    </row>
    <row r="467" spans="1:4" ht="45" x14ac:dyDescent="0.25">
      <c r="A467">
        <f ca="1">RANDBETWEEN(1,100)</f>
        <v>80</v>
      </c>
      <c r="B467">
        <v>2906</v>
      </c>
      <c r="C467">
        <v>0</v>
      </c>
      <c r="D467" s="1" t="s">
        <v>2354</v>
      </c>
    </row>
    <row r="468" spans="1:4" ht="150" x14ac:dyDescent="0.25">
      <c r="A468">
        <f ca="1">RANDBETWEEN(1,100)</f>
        <v>15</v>
      </c>
      <c r="B468">
        <v>2641</v>
      </c>
      <c r="C468">
        <v>0</v>
      </c>
      <c r="D468" s="1" t="s">
        <v>2185</v>
      </c>
    </row>
    <row r="469" spans="1:4" x14ac:dyDescent="0.25">
      <c r="A469">
        <f ca="1">RANDBETWEEN(1,100)</f>
        <v>55</v>
      </c>
      <c r="B469">
        <v>490</v>
      </c>
      <c r="C469">
        <v>1</v>
      </c>
      <c r="D469" t="s">
        <v>375</v>
      </c>
    </row>
    <row r="470" spans="1:4" x14ac:dyDescent="0.25">
      <c r="A470">
        <f ca="1">RANDBETWEEN(1,100)</f>
        <v>33</v>
      </c>
      <c r="B470">
        <v>3107</v>
      </c>
      <c r="C470">
        <v>0</v>
      </c>
      <c r="D470" t="s">
        <v>2521</v>
      </c>
    </row>
    <row r="471" spans="1:4" x14ac:dyDescent="0.25">
      <c r="A471">
        <f ca="1">RANDBETWEEN(1,100)</f>
        <v>41</v>
      </c>
      <c r="B471">
        <v>437</v>
      </c>
      <c r="C471">
        <v>1</v>
      </c>
      <c r="D471" t="s">
        <v>341</v>
      </c>
    </row>
    <row r="472" spans="1:4" x14ac:dyDescent="0.25">
      <c r="A472">
        <f ca="1">RANDBETWEEN(1,100)</f>
        <v>48</v>
      </c>
      <c r="B472">
        <v>958</v>
      </c>
      <c r="C472">
        <v>0</v>
      </c>
      <c r="D472" t="s">
        <v>817</v>
      </c>
    </row>
    <row r="473" spans="1:4" x14ac:dyDescent="0.25">
      <c r="A473">
        <f ca="1">RANDBETWEEN(1,100)</f>
        <v>96</v>
      </c>
      <c r="B473">
        <v>1803</v>
      </c>
      <c r="C473">
        <v>0</v>
      </c>
      <c r="D473" t="s">
        <v>1478</v>
      </c>
    </row>
    <row r="474" spans="1:4" x14ac:dyDescent="0.25">
      <c r="A474">
        <f ca="1">RANDBETWEEN(1,100)</f>
        <v>100</v>
      </c>
      <c r="B474">
        <v>2274</v>
      </c>
      <c r="C474">
        <v>0</v>
      </c>
      <c r="D474" t="s">
        <v>1886</v>
      </c>
    </row>
    <row r="475" spans="1:4" x14ac:dyDescent="0.25">
      <c r="A475">
        <f ca="1">RANDBETWEEN(1,100)</f>
        <v>69</v>
      </c>
      <c r="B475">
        <v>2213</v>
      </c>
      <c r="C475">
        <v>0</v>
      </c>
      <c r="D475" t="s">
        <v>1837</v>
      </c>
    </row>
    <row r="476" spans="1:4" x14ac:dyDescent="0.25">
      <c r="A476">
        <f ca="1">RANDBETWEEN(1,100)</f>
        <v>76</v>
      </c>
      <c r="B476">
        <v>3856</v>
      </c>
      <c r="C476">
        <v>0</v>
      </c>
      <c r="D476" t="s">
        <v>3135</v>
      </c>
    </row>
    <row r="477" spans="1:4" x14ac:dyDescent="0.25">
      <c r="A477">
        <f ca="1">RANDBETWEEN(1,100)</f>
        <v>23</v>
      </c>
      <c r="B477">
        <v>924</v>
      </c>
      <c r="C477">
        <v>1</v>
      </c>
      <c r="D477" t="s">
        <v>788</v>
      </c>
    </row>
    <row r="478" spans="1:4" x14ac:dyDescent="0.25">
      <c r="A478">
        <f ca="1">RANDBETWEEN(1,100)</f>
        <v>41</v>
      </c>
      <c r="B478">
        <v>2517</v>
      </c>
      <c r="C478">
        <v>0</v>
      </c>
      <c r="D478" t="s">
        <v>2080</v>
      </c>
    </row>
    <row r="479" spans="1:4" ht="60" x14ac:dyDescent="0.25">
      <c r="A479">
        <f ca="1">RANDBETWEEN(1,100)</f>
        <v>71</v>
      </c>
      <c r="B479">
        <v>2909</v>
      </c>
      <c r="C479">
        <v>0</v>
      </c>
      <c r="D479" s="1" t="s">
        <v>2357</v>
      </c>
    </row>
    <row r="480" spans="1:4" x14ac:dyDescent="0.25">
      <c r="A480">
        <f ca="1">RANDBETWEEN(1,100)</f>
        <v>93</v>
      </c>
      <c r="B480">
        <v>1106</v>
      </c>
      <c r="C480">
        <v>0</v>
      </c>
      <c r="D480" t="s">
        <v>926</v>
      </c>
    </row>
    <row r="481" spans="1:4" ht="90" x14ac:dyDescent="0.25">
      <c r="A481">
        <f ca="1">RANDBETWEEN(1,100)</f>
        <v>49</v>
      </c>
      <c r="B481">
        <v>372</v>
      </c>
      <c r="C481">
        <v>1</v>
      </c>
      <c r="D481" s="1" t="s">
        <v>303</v>
      </c>
    </row>
    <row r="482" spans="1:4" x14ac:dyDescent="0.25">
      <c r="A482">
        <f ca="1">RANDBETWEEN(1,100)</f>
        <v>99</v>
      </c>
      <c r="B482">
        <v>3847</v>
      </c>
      <c r="C482">
        <v>0</v>
      </c>
      <c r="D482" t="s">
        <v>3130</v>
      </c>
    </row>
    <row r="483" spans="1:4" x14ac:dyDescent="0.25">
      <c r="A483">
        <f ca="1">RANDBETWEEN(1,100)</f>
        <v>44</v>
      </c>
      <c r="B483">
        <v>127</v>
      </c>
      <c r="C483">
        <v>1</v>
      </c>
      <c r="D483" t="s">
        <v>126</v>
      </c>
    </row>
    <row r="484" spans="1:4" x14ac:dyDescent="0.25">
      <c r="A484">
        <f ca="1">RANDBETWEEN(1,100)</f>
        <v>26</v>
      </c>
      <c r="B484">
        <v>1089</v>
      </c>
      <c r="C484">
        <v>0</v>
      </c>
      <c r="D484" t="s">
        <v>911</v>
      </c>
    </row>
    <row r="485" spans="1:4" x14ac:dyDescent="0.25">
      <c r="A485">
        <f ca="1">RANDBETWEEN(1,100)</f>
        <v>72</v>
      </c>
      <c r="B485">
        <v>2689</v>
      </c>
      <c r="C485">
        <v>0</v>
      </c>
      <c r="D485" t="s">
        <v>2216</v>
      </c>
    </row>
    <row r="486" spans="1:4" x14ac:dyDescent="0.25">
      <c r="A486">
        <f ca="1">RANDBETWEEN(1,100)</f>
        <v>9</v>
      </c>
      <c r="B486">
        <v>3484</v>
      </c>
      <c r="C486">
        <v>0</v>
      </c>
      <c r="D486" t="s">
        <v>2816</v>
      </c>
    </row>
    <row r="487" spans="1:4" x14ac:dyDescent="0.25">
      <c r="A487">
        <f ca="1">RANDBETWEEN(1,100)</f>
        <v>18</v>
      </c>
      <c r="B487">
        <v>1719</v>
      </c>
      <c r="C487">
        <v>0</v>
      </c>
      <c r="D487" t="s">
        <v>1407</v>
      </c>
    </row>
    <row r="488" spans="1:4" x14ac:dyDescent="0.25">
      <c r="A488">
        <f ca="1">RANDBETWEEN(1,100)</f>
        <v>44</v>
      </c>
      <c r="B488">
        <v>3389</v>
      </c>
      <c r="C488">
        <v>0</v>
      </c>
      <c r="D488" t="s">
        <v>2739</v>
      </c>
    </row>
    <row r="489" spans="1:4" x14ac:dyDescent="0.25">
      <c r="A489">
        <f ca="1">RANDBETWEEN(1,100)</f>
        <v>98</v>
      </c>
      <c r="B489">
        <v>1294</v>
      </c>
      <c r="C489">
        <v>0</v>
      </c>
      <c r="D489" t="s">
        <v>1075</v>
      </c>
    </row>
    <row r="490" spans="1:4" x14ac:dyDescent="0.25">
      <c r="A490">
        <f ca="1">RANDBETWEEN(1,100)</f>
        <v>77</v>
      </c>
      <c r="B490">
        <v>997</v>
      </c>
      <c r="C490">
        <v>0</v>
      </c>
      <c r="D490" t="s">
        <v>846</v>
      </c>
    </row>
    <row r="491" spans="1:4" x14ac:dyDescent="0.25">
      <c r="A491">
        <f ca="1">RANDBETWEEN(1,100)</f>
        <v>44</v>
      </c>
      <c r="B491">
        <v>328</v>
      </c>
      <c r="C491">
        <v>1</v>
      </c>
      <c r="D491" t="s">
        <v>279</v>
      </c>
    </row>
    <row r="492" spans="1:4" ht="75" x14ac:dyDescent="0.25">
      <c r="A492">
        <f ca="1">RANDBETWEEN(1,100)</f>
        <v>69</v>
      </c>
      <c r="B492">
        <v>3238</v>
      </c>
      <c r="C492">
        <v>0</v>
      </c>
      <c r="D492" s="1" t="s">
        <v>2620</v>
      </c>
    </row>
    <row r="493" spans="1:4" ht="120" x14ac:dyDescent="0.25">
      <c r="A493">
        <f ca="1">RANDBETWEEN(1,100)</f>
        <v>54</v>
      </c>
      <c r="B493">
        <v>130</v>
      </c>
      <c r="C493">
        <v>1</v>
      </c>
      <c r="D493" s="1" t="s">
        <v>129</v>
      </c>
    </row>
    <row r="494" spans="1:4" x14ac:dyDescent="0.25">
      <c r="A494">
        <f ca="1">RANDBETWEEN(1,100)</f>
        <v>75</v>
      </c>
      <c r="B494">
        <v>1983</v>
      </c>
      <c r="C494">
        <v>0</v>
      </c>
      <c r="D494" t="s">
        <v>1648</v>
      </c>
    </row>
    <row r="495" spans="1:4" x14ac:dyDescent="0.25">
      <c r="A495">
        <f ca="1">RANDBETWEEN(1,100)</f>
        <v>89</v>
      </c>
      <c r="B495">
        <v>734</v>
      </c>
      <c r="C495">
        <v>1</v>
      </c>
      <c r="D495" t="s">
        <v>605</v>
      </c>
    </row>
    <row r="496" spans="1:4" x14ac:dyDescent="0.25">
      <c r="A496">
        <f ca="1">RANDBETWEEN(1,100)</f>
        <v>55</v>
      </c>
      <c r="B496">
        <v>3269</v>
      </c>
      <c r="C496">
        <v>0</v>
      </c>
      <c r="D496" t="s">
        <v>2643</v>
      </c>
    </row>
    <row r="497" spans="1:4" x14ac:dyDescent="0.25">
      <c r="A497">
        <f ca="1">RANDBETWEEN(1,100)</f>
        <v>31</v>
      </c>
      <c r="B497">
        <v>41</v>
      </c>
      <c r="C497">
        <v>1</v>
      </c>
      <c r="D497" t="s">
        <v>42</v>
      </c>
    </row>
    <row r="498" spans="1:4" x14ac:dyDescent="0.25">
      <c r="A498">
        <f ca="1">RANDBETWEEN(1,100)</f>
        <v>80</v>
      </c>
      <c r="B498">
        <v>2284</v>
      </c>
      <c r="C498">
        <v>0</v>
      </c>
      <c r="D498" t="s">
        <v>1894</v>
      </c>
    </row>
    <row r="499" spans="1:4" x14ac:dyDescent="0.25">
      <c r="A499">
        <f ca="1">RANDBETWEEN(1,100)</f>
        <v>46</v>
      </c>
      <c r="B499">
        <v>2975</v>
      </c>
      <c r="C499">
        <v>0</v>
      </c>
      <c r="D499" t="s">
        <v>2415</v>
      </c>
    </row>
    <row r="500" spans="1:4" x14ac:dyDescent="0.25">
      <c r="A500">
        <f ca="1">RANDBETWEEN(1,100)</f>
        <v>61</v>
      </c>
      <c r="B500">
        <v>787</v>
      </c>
      <c r="C500">
        <v>1</v>
      </c>
      <c r="D500" t="s">
        <v>657</v>
      </c>
    </row>
    <row r="501" spans="1:4" x14ac:dyDescent="0.25">
      <c r="A501">
        <f ca="1">RANDBETWEEN(1,100)</f>
        <v>55</v>
      </c>
      <c r="B501">
        <v>2545</v>
      </c>
      <c r="C501">
        <v>0</v>
      </c>
      <c r="D501" t="s">
        <v>2104</v>
      </c>
    </row>
    <row r="502" spans="1:4" x14ac:dyDescent="0.25">
      <c r="A502">
        <f ca="1">RANDBETWEEN(1,100)</f>
        <v>70</v>
      </c>
      <c r="B502">
        <v>2971</v>
      </c>
      <c r="C502">
        <v>0</v>
      </c>
      <c r="D502" t="s">
        <v>2411</v>
      </c>
    </row>
    <row r="503" spans="1:4" ht="90" x14ac:dyDescent="0.25">
      <c r="A503">
        <f ca="1">RANDBETWEEN(1,100)</f>
        <v>54</v>
      </c>
      <c r="B503">
        <v>3915</v>
      </c>
      <c r="C503">
        <v>0</v>
      </c>
      <c r="D503" s="1" t="s">
        <v>3181</v>
      </c>
    </row>
    <row r="504" spans="1:4" x14ac:dyDescent="0.25">
      <c r="A504">
        <f ca="1">RANDBETWEEN(1,100)</f>
        <v>43</v>
      </c>
      <c r="B504">
        <v>3829</v>
      </c>
      <c r="C504">
        <v>0</v>
      </c>
      <c r="D504" t="s">
        <v>3115</v>
      </c>
    </row>
    <row r="505" spans="1:4" x14ac:dyDescent="0.25">
      <c r="A505">
        <f ca="1">RANDBETWEEN(1,100)</f>
        <v>55</v>
      </c>
      <c r="B505">
        <v>2398</v>
      </c>
      <c r="C505">
        <v>0</v>
      </c>
      <c r="D505" t="s">
        <v>1987</v>
      </c>
    </row>
    <row r="506" spans="1:4" x14ac:dyDescent="0.25">
      <c r="A506">
        <f ca="1">RANDBETWEEN(1,100)</f>
        <v>94</v>
      </c>
      <c r="B506">
        <v>785</v>
      </c>
      <c r="C506">
        <v>1</v>
      </c>
      <c r="D506" t="s">
        <v>655</v>
      </c>
    </row>
    <row r="507" spans="1:4" ht="135" x14ac:dyDescent="0.25">
      <c r="A507">
        <f ca="1">RANDBETWEEN(1,100)</f>
        <v>2</v>
      </c>
      <c r="B507">
        <v>3374</v>
      </c>
      <c r="C507">
        <v>0</v>
      </c>
      <c r="D507" s="1" t="s">
        <v>2726</v>
      </c>
    </row>
    <row r="508" spans="1:4" x14ac:dyDescent="0.25">
      <c r="A508">
        <f ca="1">RANDBETWEEN(1,100)</f>
        <v>88</v>
      </c>
      <c r="B508">
        <v>883</v>
      </c>
      <c r="C508">
        <v>1</v>
      </c>
      <c r="D508" t="s">
        <v>750</v>
      </c>
    </row>
    <row r="509" spans="1:4" x14ac:dyDescent="0.25">
      <c r="A509">
        <f ca="1">RANDBETWEEN(1,100)</f>
        <v>86</v>
      </c>
      <c r="B509">
        <v>1725</v>
      </c>
      <c r="C509">
        <v>0</v>
      </c>
      <c r="D509" t="s">
        <v>1412</v>
      </c>
    </row>
    <row r="510" spans="1:4" x14ac:dyDescent="0.25">
      <c r="A510">
        <f ca="1">RANDBETWEEN(1,100)</f>
        <v>67</v>
      </c>
      <c r="B510">
        <v>3714</v>
      </c>
      <c r="C510">
        <v>0</v>
      </c>
      <c r="D510" t="s">
        <v>3017</v>
      </c>
    </row>
    <row r="511" spans="1:4" x14ac:dyDescent="0.25">
      <c r="A511">
        <f ca="1">RANDBETWEEN(1,100)</f>
        <v>69</v>
      </c>
      <c r="B511">
        <v>732</v>
      </c>
      <c r="C511">
        <v>1</v>
      </c>
      <c r="D511" t="s">
        <v>603</v>
      </c>
    </row>
    <row r="512" spans="1:4" x14ac:dyDescent="0.25">
      <c r="A512">
        <f ca="1">RANDBETWEEN(1,100)</f>
        <v>41</v>
      </c>
      <c r="B512">
        <v>2444</v>
      </c>
      <c r="C512">
        <v>0</v>
      </c>
      <c r="D512" t="s">
        <v>2024</v>
      </c>
    </row>
    <row r="513" spans="1:4" x14ac:dyDescent="0.25">
      <c r="A513">
        <f ca="1">RANDBETWEEN(1,100)</f>
        <v>81</v>
      </c>
      <c r="B513">
        <v>2495</v>
      </c>
      <c r="C513">
        <v>0</v>
      </c>
      <c r="D513" t="s">
        <v>2065</v>
      </c>
    </row>
    <row r="514" spans="1:4" x14ac:dyDescent="0.25">
      <c r="A514">
        <f ca="1">RANDBETWEEN(1,100)</f>
        <v>7</v>
      </c>
      <c r="B514">
        <v>645</v>
      </c>
      <c r="C514">
        <v>1</v>
      </c>
      <c r="D514" t="s">
        <v>521</v>
      </c>
    </row>
    <row r="515" spans="1:4" ht="105" x14ac:dyDescent="0.25">
      <c r="A515">
        <f ca="1">RANDBETWEEN(1,100)</f>
        <v>68</v>
      </c>
      <c r="B515">
        <v>795</v>
      </c>
      <c r="C515">
        <v>1</v>
      </c>
      <c r="D515" s="1" t="s">
        <v>665</v>
      </c>
    </row>
    <row r="516" spans="1:4" x14ac:dyDescent="0.25">
      <c r="A516">
        <f ca="1">RANDBETWEEN(1,100)</f>
        <v>18</v>
      </c>
      <c r="B516">
        <v>781</v>
      </c>
      <c r="C516">
        <v>1</v>
      </c>
      <c r="D516" t="s">
        <v>651</v>
      </c>
    </row>
    <row r="517" spans="1:4" ht="105" x14ac:dyDescent="0.25">
      <c r="A517">
        <f ca="1">RANDBETWEEN(1,100)</f>
        <v>90</v>
      </c>
      <c r="B517">
        <v>3989</v>
      </c>
      <c r="C517">
        <v>0</v>
      </c>
      <c r="D517" s="1" t="s">
        <v>3244</v>
      </c>
    </row>
    <row r="518" spans="1:4" x14ac:dyDescent="0.25">
      <c r="A518">
        <f ca="1">RANDBETWEEN(1,100)</f>
        <v>26</v>
      </c>
      <c r="B518">
        <v>1546</v>
      </c>
      <c r="C518">
        <v>0</v>
      </c>
      <c r="D518" t="s">
        <v>1267</v>
      </c>
    </row>
    <row r="519" spans="1:4" ht="75" x14ac:dyDescent="0.25">
      <c r="A519">
        <f ca="1">RANDBETWEEN(1,100)</f>
        <v>29</v>
      </c>
      <c r="B519">
        <v>1176</v>
      </c>
      <c r="C519">
        <v>0</v>
      </c>
      <c r="D519" s="1" t="s">
        <v>983</v>
      </c>
    </row>
    <row r="520" spans="1:4" ht="75" x14ac:dyDescent="0.25">
      <c r="A520">
        <f ca="1">RANDBETWEEN(1,100)</f>
        <v>86</v>
      </c>
      <c r="B520">
        <v>1091</v>
      </c>
      <c r="C520">
        <v>0</v>
      </c>
      <c r="D520" s="1" t="s">
        <v>913</v>
      </c>
    </row>
    <row r="521" spans="1:4" x14ac:dyDescent="0.25">
      <c r="A521">
        <f ca="1">RANDBETWEEN(1,100)</f>
        <v>56</v>
      </c>
      <c r="B521">
        <v>1600</v>
      </c>
      <c r="C521">
        <v>0</v>
      </c>
      <c r="D521" t="s">
        <v>1316</v>
      </c>
    </row>
    <row r="522" spans="1:4" x14ac:dyDescent="0.25">
      <c r="A522">
        <f ca="1">RANDBETWEEN(1,100)</f>
        <v>48</v>
      </c>
      <c r="B522">
        <v>1269</v>
      </c>
      <c r="C522">
        <v>0</v>
      </c>
      <c r="D522" t="s">
        <v>1056</v>
      </c>
    </row>
    <row r="523" spans="1:4" x14ac:dyDescent="0.25">
      <c r="A523">
        <f ca="1">RANDBETWEEN(1,100)</f>
        <v>61</v>
      </c>
      <c r="B523">
        <v>2650</v>
      </c>
      <c r="C523">
        <v>0</v>
      </c>
      <c r="D523" t="s">
        <v>2192</v>
      </c>
    </row>
    <row r="524" spans="1:4" x14ac:dyDescent="0.25">
      <c r="A524">
        <f ca="1">RANDBETWEEN(1,100)</f>
        <v>27</v>
      </c>
      <c r="B524">
        <v>1823</v>
      </c>
      <c r="C524">
        <v>0</v>
      </c>
      <c r="D524" t="s">
        <v>1497</v>
      </c>
    </row>
    <row r="525" spans="1:4" x14ac:dyDescent="0.25">
      <c r="A525">
        <f ca="1">RANDBETWEEN(1,100)</f>
        <v>16</v>
      </c>
      <c r="B525">
        <v>68</v>
      </c>
      <c r="C525">
        <v>1</v>
      </c>
      <c r="D525" t="s">
        <v>68</v>
      </c>
    </row>
    <row r="526" spans="1:4" x14ac:dyDescent="0.25">
      <c r="A526">
        <f ca="1">RANDBETWEEN(1,100)</f>
        <v>79</v>
      </c>
      <c r="B526">
        <v>2699</v>
      </c>
      <c r="C526">
        <v>0</v>
      </c>
      <c r="D526" t="s">
        <v>2222</v>
      </c>
    </row>
    <row r="527" spans="1:4" x14ac:dyDescent="0.25">
      <c r="A527">
        <f ca="1">RANDBETWEEN(1,100)</f>
        <v>81</v>
      </c>
      <c r="B527">
        <v>138</v>
      </c>
      <c r="C527">
        <v>1</v>
      </c>
      <c r="D527" t="s">
        <v>136</v>
      </c>
    </row>
    <row r="528" spans="1:4" ht="90" x14ac:dyDescent="0.25">
      <c r="A528">
        <f ca="1">RANDBETWEEN(1,100)</f>
        <v>57</v>
      </c>
      <c r="B528">
        <v>786</v>
      </c>
      <c r="C528">
        <v>1</v>
      </c>
      <c r="D528" s="1" t="s">
        <v>656</v>
      </c>
    </row>
    <row r="529" spans="1:4" x14ac:dyDescent="0.25">
      <c r="A529">
        <f ca="1">RANDBETWEEN(1,100)</f>
        <v>95</v>
      </c>
      <c r="B529">
        <v>3965</v>
      </c>
      <c r="C529">
        <v>0</v>
      </c>
      <c r="D529" t="s">
        <v>3227</v>
      </c>
    </row>
    <row r="530" spans="1:4" x14ac:dyDescent="0.25">
      <c r="A530">
        <f ca="1">RANDBETWEEN(1,100)</f>
        <v>81</v>
      </c>
      <c r="B530">
        <v>1846</v>
      </c>
      <c r="C530">
        <v>0</v>
      </c>
      <c r="D530" t="s">
        <v>1520</v>
      </c>
    </row>
    <row r="531" spans="1:4" x14ac:dyDescent="0.25">
      <c r="A531">
        <f ca="1">RANDBETWEEN(1,100)</f>
        <v>15</v>
      </c>
      <c r="B531">
        <v>1872</v>
      </c>
      <c r="C531">
        <v>0</v>
      </c>
      <c r="D531" t="s">
        <v>1546</v>
      </c>
    </row>
    <row r="532" spans="1:4" x14ac:dyDescent="0.25">
      <c r="A532">
        <f ca="1">RANDBETWEEN(1,100)</f>
        <v>36</v>
      </c>
      <c r="B532">
        <v>3</v>
      </c>
      <c r="C532">
        <v>1</v>
      </c>
      <c r="D532" t="s">
        <v>4</v>
      </c>
    </row>
    <row r="533" spans="1:4" x14ac:dyDescent="0.25">
      <c r="A533">
        <f ca="1">RANDBETWEEN(1,100)</f>
        <v>95</v>
      </c>
      <c r="B533">
        <v>377</v>
      </c>
      <c r="C533">
        <v>1</v>
      </c>
      <c r="D533" t="s">
        <v>304</v>
      </c>
    </row>
    <row r="534" spans="1:4" ht="60" x14ac:dyDescent="0.25">
      <c r="A534">
        <f ca="1">RANDBETWEEN(1,100)</f>
        <v>97</v>
      </c>
      <c r="B534">
        <v>75</v>
      </c>
      <c r="C534">
        <v>1</v>
      </c>
      <c r="D534" s="1" t="s">
        <v>74</v>
      </c>
    </row>
    <row r="535" spans="1:4" ht="120" x14ac:dyDescent="0.25">
      <c r="A535">
        <f ca="1">RANDBETWEEN(1,100)</f>
        <v>94</v>
      </c>
      <c r="B535">
        <v>641</v>
      </c>
      <c r="C535">
        <v>1</v>
      </c>
      <c r="D535" s="1" t="s">
        <v>517</v>
      </c>
    </row>
    <row r="536" spans="1:4" x14ac:dyDescent="0.25">
      <c r="A536">
        <f ca="1">RANDBETWEEN(1,100)</f>
        <v>64</v>
      </c>
      <c r="B536">
        <v>3153</v>
      </c>
      <c r="C536">
        <v>0</v>
      </c>
      <c r="D536" t="s">
        <v>2552</v>
      </c>
    </row>
    <row r="537" spans="1:4" x14ac:dyDescent="0.25">
      <c r="A537">
        <f ca="1">RANDBETWEEN(1,100)</f>
        <v>83</v>
      </c>
      <c r="B537">
        <v>965</v>
      </c>
      <c r="C537">
        <v>0</v>
      </c>
      <c r="D537" t="s">
        <v>821</v>
      </c>
    </row>
    <row r="538" spans="1:4" ht="60" x14ac:dyDescent="0.25">
      <c r="A538">
        <f ca="1">RANDBETWEEN(1,100)</f>
        <v>19</v>
      </c>
      <c r="B538">
        <v>915</v>
      </c>
      <c r="C538">
        <v>1</v>
      </c>
      <c r="D538" s="1" t="s">
        <v>779</v>
      </c>
    </row>
    <row r="539" spans="1:4" x14ac:dyDescent="0.25">
      <c r="A539">
        <f ca="1">RANDBETWEEN(1,100)</f>
        <v>75</v>
      </c>
      <c r="B539">
        <v>2069</v>
      </c>
      <c r="C539">
        <v>0</v>
      </c>
      <c r="D539" t="s">
        <v>1724</v>
      </c>
    </row>
    <row r="540" spans="1:4" ht="90" x14ac:dyDescent="0.25">
      <c r="A540">
        <f ca="1">RANDBETWEEN(1,100)</f>
        <v>83</v>
      </c>
      <c r="B540">
        <v>3893</v>
      </c>
      <c r="C540">
        <v>0</v>
      </c>
      <c r="D540" s="1" t="s">
        <v>3161</v>
      </c>
    </row>
    <row r="541" spans="1:4" x14ac:dyDescent="0.25">
      <c r="A541">
        <f ca="1">RANDBETWEEN(1,100)</f>
        <v>11</v>
      </c>
      <c r="B541">
        <v>783</v>
      </c>
      <c r="C541">
        <v>1</v>
      </c>
      <c r="D541" t="s">
        <v>653</v>
      </c>
    </row>
    <row r="542" spans="1:4" x14ac:dyDescent="0.25">
      <c r="A542">
        <f ca="1">RANDBETWEEN(1,100)</f>
        <v>5</v>
      </c>
      <c r="B542">
        <v>2515</v>
      </c>
      <c r="C542">
        <v>0</v>
      </c>
      <c r="D542" t="s">
        <v>2078</v>
      </c>
    </row>
    <row r="543" spans="1:4" x14ac:dyDescent="0.25">
      <c r="A543">
        <f ca="1">RANDBETWEEN(1,100)</f>
        <v>100</v>
      </c>
      <c r="B543">
        <v>2253</v>
      </c>
      <c r="C543">
        <v>0</v>
      </c>
      <c r="D543" t="s">
        <v>1869</v>
      </c>
    </row>
    <row r="544" spans="1:4" x14ac:dyDescent="0.25">
      <c r="A544">
        <f ca="1">RANDBETWEEN(1,100)</f>
        <v>6</v>
      </c>
      <c r="B544">
        <v>2965</v>
      </c>
      <c r="C544">
        <v>0</v>
      </c>
      <c r="D544" t="s">
        <v>2406</v>
      </c>
    </row>
    <row r="545" spans="1:4" x14ac:dyDescent="0.25">
      <c r="A545">
        <f ca="1">RANDBETWEEN(1,100)</f>
        <v>26</v>
      </c>
      <c r="B545">
        <v>480</v>
      </c>
      <c r="C545">
        <v>1</v>
      </c>
      <c r="D545" t="s">
        <v>369</v>
      </c>
    </row>
    <row r="546" spans="1:4" x14ac:dyDescent="0.25">
      <c r="A546">
        <f ca="1">RANDBETWEEN(1,100)</f>
        <v>54</v>
      </c>
      <c r="B546">
        <v>1378</v>
      </c>
      <c r="C546">
        <v>0</v>
      </c>
      <c r="D546" t="s">
        <v>1139</v>
      </c>
    </row>
    <row r="547" spans="1:4" x14ac:dyDescent="0.25">
      <c r="A547">
        <f ca="1">RANDBETWEEN(1,100)</f>
        <v>16</v>
      </c>
      <c r="B547">
        <v>2409</v>
      </c>
      <c r="C547">
        <v>0</v>
      </c>
      <c r="D547" t="s">
        <v>1997</v>
      </c>
    </row>
    <row r="548" spans="1:4" x14ac:dyDescent="0.25">
      <c r="A548">
        <f ca="1">RANDBETWEEN(1,100)</f>
        <v>88</v>
      </c>
      <c r="B548">
        <v>1789</v>
      </c>
      <c r="C548">
        <v>0</v>
      </c>
      <c r="D548" t="s">
        <v>1464</v>
      </c>
    </row>
    <row r="549" spans="1:4" x14ac:dyDescent="0.25">
      <c r="A549">
        <f ca="1">RANDBETWEEN(1,100)</f>
        <v>100</v>
      </c>
      <c r="B549">
        <v>1948</v>
      </c>
      <c r="C549">
        <v>0</v>
      </c>
      <c r="D549" t="s">
        <v>1614</v>
      </c>
    </row>
    <row r="550" spans="1:4" x14ac:dyDescent="0.25">
      <c r="A550">
        <f ca="1">RANDBETWEEN(1,100)</f>
        <v>10</v>
      </c>
      <c r="B550">
        <v>1272</v>
      </c>
      <c r="C550">
        <v>0</v>
      </c>
      <c r="D550" t="s">
        <v>1058</v>
      </c>
    </row>
    <row r="551" spans="1:4" x14ac:dyDescent="0.25">
      <c r="A551">
        <f ca="1">RANDBETWEEN(1,100)</f>
        <v>66</v>
      </c>
      <c r="B551">
        <v>1821</v>
      </c>
      <c r="C551">
        <v>0</v>
      </c>
      <c r="D551" t="s">
        <v>1495</v>
      </c>
    </row>
    <row r="552" spans="1:4" x14ac:dyDescent="0.25">
      <c r="A552">
        <f ca="1">RANDBETWEEN(1,100)</f>
        <v>61</v>
      </c>
      <c r="B552">
        <v>2953</v>
      </c>
      <c r="C552">
        <v>0</v>
      </c>
      <c r="D552" t="s">
        <v>2395</v>
      </c>
    </row>
    <row r="553" spans="1:4" x14ac:dyDescent="0.25">
      <c r="A553">
        <f ca="1">RANDBETWEEN(1,100)</f>
        <v>33</v>
      </c>
      <c r="B553">
        <v>1672</v>
      </c>
      <c r="C553">
        <v>0</v>
      </c>
      <c r="D553" t="s">
        <v>1373</v>
      </c>
    </row>
    <row r="554" spans="1:4" x14ac:dyDescent="0.25">
      <c r="A554">
        <f ca="1">RANDBETWEEN(1,100)</f>
        <v>6</v>
      </c>
      <c r="B554">
        <v>1809</v>
      </c>
      <c r="C554">
        <v>0</v>
      </c>
      <c r="D554" t="s">
        <v>1484</v>
      </c>
    </row>
    <row r="555" spans="1:4" x14ac:dyDescent="0.25">
      <c r="A555">
        <f ca="1">RANDBETWEEN(1,100)</f>
        <v>72</v>
      </c>
      <c r="B555">
        <v>2915</v>
      </c>
      <c r="C555">
        <v>0</v>
      </c>
      <c r="D555" t="s">
        <v>2363</v>
      </c>
    </row>
    <row r="556" spans="1:4" x14ac:dyDescent="0.25">
      <c r="A556">
        <f ca="1">RANDBETWEEN(1,100)</f>
        <v>16</v>
      </c>
      <c r="B556">
        <v>3944</v>
      </c>
      <c r="C556">
        <v>0</v>
      </c>
      <c r="D556" t="s">
        <v>3208</v>
      </c>
    </row>
    <row r="557" spans="1:4" x14ac:dyDescent="0.25">
      <c r="A557">
        <f ca="1">RANDBETWEEN(1,100)</f>
        <v>11</v>
      </c>
      <c r="B557">
        <v>3639</v>
      </c>
      <c r="C557">
        <v>0</v>
      </c>
      <c r="D557" t="s">
        <v>2951</v>
      </c>
    </row>
    <row r="558" spans="1:4" ht="90" x14ac:dyDescent="0.25">
      <c r="A558">
        <f ca="1">RANDBETWEEN(1,100)</f>
        <v>15</v>
      </c>
      <c r="B558">
        <v>449</v>
      </c>
      <c r="C558">
        <v>1</v>
      </c>
      <c r="D558" s="1" t="s">
        <v>347</v>
      </c>
    </row>
    <row r="559" spans="1:4" x14ac:dyDescent="0.25">
      <c r="A559">
        <f ca="1">RANDBETWEEN(1,100)</f>
        <v>74</v>
      </c>
      <c r="B559">
        <v>2904</v>
      </c>
      <c r="C559">
        <v>0</v>
      </c>
      <c r="D559" t="s">
        <v>2352</v>
      </c>
    </row>
    <row r="560" spans="1:4" x14ac:dyDescent="0.25">
      <c r="A560">
        <f ca="1">RANDBETWEEN(1,100)</f>
        <v>67</v>
      </c>
      <c r="B560">
        <v>469</v>
      </c>
      <c r="C560">
        <v>1</v>
      </c>
      <c r="D560" t="s">
        <v>360</v>
      </c>
    </row>
    <row r="561" spans="1:4" x14ac:dyDescent="0.25">
      <c r="A561">
        <f ca="1">RANDBETWEEN(1,100)</f>
        <v>43</v>
      </c>
      <c r="B561">
        <v>1579</v>
      </c>
      <c r="C561">
        <v>0</v>
      </c>
      <c r="D561" t="s">
        <v>1296</v>
      </c>
    </row>
    <row r="562" spans="1:4" x14ac:dyDescent="0.25">
      <c r="A562">
        <f ca="1">RANDBETWEEN(1,100)</f>
        <v>2</v>
      </c>
      <c r="B562">
        <v>2964</v>
      </c>
      <c r="C562">
        <v>0</v>
      </c>
      <c r="D562" t="s">
        <v>2405</v>
      </c>
    </row>
    <row r="563" spans="1:4" ht="90" x14ac:dyDescent="0.25">
      <c r="A563">
        <f ca="1">RANDBETWEEN(1,100)</f>
        <v>12</v>
      </c>
      <c r="B563">
        <v>3021</v>
      </c>
      <c r="C563">
        <v>0</v>
      </c>
      <c r="D563" s="1" t="s">
        <v>2452</v>
      </c>
    </row>
    <row r="564" spans="1:4" x14ac:dyDescent="0.25">
      <c r="A564">
        <f ca="1">RANDBETWEEN(1,100)</f>
        <v>33</v>
      </c>
      <c r="B564">
        <v>2543</v>
      </c>
      <c r="C564">
        <v>0</v>
      </c>
      <c r="D564" t="s">
        <v>2102</v>
      </c>
    </row>
    <row r="565" spans="1:4" x14ac:dyDescent="0.25">
      <c r="A565">
        <f ca="1">RANDBETWEEN(1,100)</f>
        <v>17</v>
      </c>
      <c r="B565">
        <v>1228</v>
      </c>
      <c r="C565">
        <v>0</v>
      </c>
      <c r="D565" t="s">
        <v>1023</v>
      </c>
    </row>
    <row r="566" spans="1:4" x14ac:dyDescent="0.25">
      <c r="A566">
        <f ca="1">RANDBETWEEN(1,100)</f>
        <v>98</v>
      </c>
      <c r="B566">
        <v>1559</v>
      </c>
      <c r="C566">
        <v>0</v>
      </c>
      <c r="D566" t="s">
        <v>1279</v>
      </c>
    </row>
    <row r="567" spans="1:4" ht="75" x14ac:dyDescent="0.25">
      <c r="A567">
        <f ca="1">RANDBETWEEN(1,100)</f>
        <v>19</v>
      </c>
      <c r="B567">
        <v>3969</v>
      </c>
      <c r="C567">
        <v>0</v>
      </c>
      <c r="D567" s="1" t="s">
        <v>3230</v>
      </c>
    </row>
    <row r="568" spans="1:4" x14ac:dyDescent="0.25">
      <c r="A568">
        <f ca="1">RANDBETWEEN(1,100)</f>
        <v>12</v>
      </c>
      <c r="B568">
        <v>3743</v>
      </c>
      <c r="C568">
        <v>0</v>
      </c>
      <c r="D568" t="s">
        <v>3044</v>
      </c>
    </row>
    <row r="569" spans="1:4" ht="75" x14ac:dyDescent="0.25">
      <c r="A569">
        <f ca="1">RANDBETWEEN(1,100)</f>
        <v>37</v>
      </c>
      <c r="B569">
        <v>101</v>
      </c>
      <c r="C569">
        <v>1</v>
      </c>
      <c r="D569" s="1" t="s">
        <v>100</v>
      </c>
    </row>
    <row r="570" spans="1:4" x14ac:dyDescent="0.25">
      <c r="A570">
        <f ca="1">RANDBETWEEN(1,100)</f>
        <v>14</v>
      </c>
      <c r="B570">
        <v>3352</v>
      </c>
      <c r="C570">
        <v>0</v>
      </c>
      <c r="D570" t="s">
        <v>2706</v>
      </c>
    </row>
    <row r="571" spans="1:4" x14ac:dyDescent="0.25">
      <c r="A571">
        <f ca="1">RANDBETWEEN(1,100)</f>
        <v>100</v>
      </c>
      <c r="B571">
        <v>3149</v>
      </c>
      <c r="C571">
        <v>0</v>
      </c>
      <c r="D571" t="s">
        <v>2549</v>
      </c>
    </row>
    <row r="572" spans="1:4" x14ac:dyDescent="0.25">
      <c r="A572">
        <f ca="1">RANDBETWEEN(1,100)</f>
        <v>25</v>
      </c>
      <c r="B572">
        <v>2855</v>
      </c>
      <c r="C572">
        <v>0</v>
      </c>
      <c r="D572" t="s">
        <v>2313</v>
      </c>
    </row>
    <row r="573" spans="1:4" x14ac:dyDescent="0.25">
      <c r="A573">
        <f ca="1">RANDBETWEEN(1,100)</f>
        <v>14</v>
      </c>
      <c r="B573">
        <v>541</v>
      </c>
      <c r="C573">
        <v>1</v>
      </c>
      <c r="D573" t="s">
        <v>419</v>
      </c>
    </row>
    <row r="574" spans="1:4" x14ac:dyDescent="0.25">
      <c r="A574">
        <f ca="1">RANDBETWEEN(1,100)</f>
        <v>47</v>
      </c>
      <c r="B574">
        <v>937</v>
      </c>
      <c r="C574">
        <v>1</v>
      </c>
      <c r="D574" t="s">
        <v>800</v>
      </c>
    </row>
    <row r="575" spans="1:4" x14ac:dyDescent="0.25">
      <c r="A575">
        <f ca="1">RANDBETWEEN(1,100)</f>
        <v>69</v>
      </c>
      <c r="B575">
        <v>573</v>
      </c>
      <c r="C575">
        <v>1</v>
      </c>
      <c r="D575" t="s">
        <v>450</v>
      </c>
    </row>
    <row r="576" spans="1:4" ht="105" x14ac:dyDescent="0.25">
      <c r="A576">
        <f ca="1">RANDBETWEEN(1,100)</f>
        <v>78</v>
      </c>
      <c r="B576">
        <v>2460</v>
      </c>
      <c r="C576">
        <v>0</v>
      </c>
      <c r="D576" s="1" t="s">
        <v>2039</v>
      </c>
    </row>
    <row r="577" spans="1:4" x14ac:dyDescent="0.25">
      <c r="A577">
        <f ca="1">RANDBETWEEN(1,100)</f>
        <v>16</v>
      </c>
      <c r="B577">
        <v>2393</v>
      </c>
      <c r="C577">
        <v>0</v>
      </c>
      <c r="D577" t="s">
        <v>1983</v>
      </c>
    </row>
    <row r="578" spans="1:4" ht="180" x14ac:dyDescent="0.25">
      <c r="A578">
        <f ca="1">RANDBETWEEN(1,100)</f>
        <v>97</v>
      </c>
      <c r="B578">
        <v>3466</v>
      </c>
      <c r="C578">
        <v>0</v>
      </c>
      <c r="D578" s="1" t="s">
        <v>2801</v>
      </c>
    </row>
    <row r="579" spans="1:4" x14ac:dyDescent="0.25">
      <c r="A579">
        <f ca="1">RANDBETWEEN(1,100)</f>
        <v>88</v>
      </c>
      <c r="B579">
        <v>186</v>
      </c>
      <c r="C579">
        <v>1</v>
      </c>
      <c r="D579" t="s">
        <v>182</v>
      </c>
    </row>
    <row r="580" spans="1:4" x14ac:dyDescent="0.25">
      <c r="A580">
        <f ca="1">RANDBETWEEN(1,100)</f>
        <v>98</v>
      </c>
      <c r="B580">
        <v>699</v>
      </c>
      <c r="C580">
        <v>1</v>
      </c>
      <c r="D580" t="s">
        <v>571</v>
      </c>
    </row>
    <row r="581" spans="1:4" x14ac:dyDescent="0.25">
      <c r="A581">
        <f ca="1">RANDBETWEEN(1,100)</f>
        <v>8</v>
      </c>
      <c r="B581">
        <v>720</v>
      </c>
      <c r="C581">
        <v>1</v>
      </c>
      <c r="D581" t="s">
        <v>591</v>
      </c>
    </row>
    <row r="582" spans="1:4" x14ac:dyDescent="0.25">
      <c r="A582">
        <f ca="1">RANDBETWEEN(1,100)</f>
        <v>24</v>
      </c>
      <c r="B582">
        <v>3679</v>
      </c>
      <c r="C582">
        <v>0</v>
      </c>
      <c r="D582" t="s">
        <v>2984</v>
      </c>
    </row>
    <row r="583" spans="1:4" x14ac:dyDescent="0.25">
      <c r="A583">
        <f ca="1">RANDBETWEEN(1,100)</f>
        <v>68</v>
      </c>
      <c r="B583">
        <v>2643</v>
      </c>
      <c r="C583">
        <v>0</v>
      </c>
      <c r="D583" t="s">
        <v>2186</v>
      </c>
    </row>
    <row r="584" spans="1:4" x14ac:dyDescent="0.25">
      <c r="A584">
        <f ca="1">RANDBETWEEN(1,100)</f>
        <v>27</v>
      </c>
      <c r="B584">
        <v>3335</v>
      </c>
      <c r="C584">
        <v>0</v>
      </c>
      <c r="D584" t="s">
        <v>2692</v>
      </c>
    </row>
    <row r="585" spans="1:4" x14ac:dyDescent="0.25">
      <c r="A585">
        <f ca="1">RANDBETWEEN(1,100)</f>
        <v>59</v>
      </c>
      <c r="B585">
        <v>2302</v>
      </c>
      <c r="C585">
        <v>0</v>
      </c>
      <c r="D585" t="s">
        <v>1910</v>
      </c>
    </row>
    <row r="586" spans="1:4" x14ac:dyDescent="0.25">
      <c r="A586">
        <f ca="1">RANDBETWEEN(1,100)</f>
        <v>9</v>
      </c>
      <c r="B586">
        <v>2404</v>
      </c>
      <c r="C586">
        <v>0</v>
      </c>
      <c r="D586" t="s">
        <v>1993</v>
      </c>
    </row>
    <row r="587" spans="1:4" ht="90" x14ac:dyDescent="0.25">
      <c r="A587">
        <f ca="1">RANDBETWEEN(1,100)</f>
        <v>55</v>
      </c>
      <c r="B587">
        <v>1939</v>
      </c>
      <c r="C587">
        <v>0</v>
      </c>
      <c r="D587" s="1" t="s">
        <v>1606</v>
      </c>
    </row>
    <row r="588" spans="1:4" x14ac:dyDescent="0.25">
      <c r="A588">
        <f ca="1">RANDBETWEEN(1,100)</f>
        <v>62</v>
      </c>
      <c r="B588">
        <v>2083</v>
      </c>
      <c r="C588">
        <v>0</v>
      </c>
      <c r="D588" t="s">
        <v>1736</v>
      </c>
    </row>
    <row r="589" spans="1:4" x14ac:dyDescent="0.25">
      <c r="A589">
        <f ca="1">RANDBETWEEN(1,100)</f>
        <v>84</v>
      </c>
      <c r="B589">
        <v>1145</v>
      </c>
      <c r="C589">
        <v>0</v>
      </c>
      <c r="D589" t="s">
        <v>956</v>
      </c>
    </row>
    <row r="590" spans="1:4" x14ac:dyDescent="0.25">
      <c r="A590">
        <f ca="1">RANDBETWEEN(1,100)</f>
        <v>45</v>
      </c>
      <c r="B590">
        <v>1985</v>
      </c>
      <c r="C590">
        <v>0</v>
      </c>
      <c r="D590" t="s">
        <v>1650</v>
      </c>
    </row>
    <row r="591" spans="1:4" x14ac:dyDescent="0.25">
      <c r="A591">
        <f ca="1">RANDBETWEEN(1,100)</f>
        <v>32</v>
      </c>
      <c r="B591">
        <v>1329</v>
      </c>
      <c r="C591">
        <v>0</v>
      </c>
      <c r="D591" t="s">
        <v>1103</v>
      </c>
    </row>
    <row r="592" spans="1:4" x14ac:dyDescent="0.25">
      <c r="A592">
        <f ca="1">RANDBETWEEN(1,100)</f>
        <v>70</v>
      </c>
      <c r="B592">
        <v>2540</v>
      </c>
      <c r="C592">
        <v>0</v>
      </c>
      <c r="D592" t="s">
        <v>2100</v>
      </c>
    </row>
    <row r="593" spans="1:4" ht="60" x14ac:dyDescent="0.25">
      <c r="A593">
        <f ca="1">RANDBETWEEN(1,100)</f>
        <v>35</v>
      </c>
      <c r="B593">
        <v>753</v>
      </c>
      <c r="C593">
        <v>1</v>
      </c>
      <c r="D593" s="1" t="s">
        <v>623</v>
      </c>
    </row>
    <row r="594" spans="1:4" x14ac:dyDescent="0.25">
      <c r="A594">
        <f ca="1">RANDBETWEEN(1,100)</f>
        <v>23</v>
      </c>
      <c r="B594">
        <v>3924</v>
      </c>
      <c r="C594">
        <v>0</v>
      </c>
      <c r="D594" t="s">
        <v>3189</v>
      </c>
    </row>
    <row r="595" spans="1:4" ht="90" x14ac:dyDescent="0.25">
      <c r="A595">
        <f ca="1">RANDBETWEEN(1,100)</f>
        <v>100</v>
      </c>
      <c r="B595">
        <v>2145</v>
      </c>
      <c r="C595">
        <v>0</v>
      </c>
      <c r="D595" s="1" t="s">
        <v>1779</v>
      </c>
    </row>
    <row r="596" spans="1:4" x14ac:dyDescent="0.25">
      <c r="A596">
        <f ca="1">RANDBETWEEN(1,100)</f>
        <v>46</v>
      </c>
      <c r="B596">
        <v>2364</v>
      </c>
      <c r="C596">
        <v>0</v>
      </c>
      <c r="D596" t="s">
        <v>1961</v>
      </c>
    </row>
    <row r="597" spans="1:4" x14ac:dyDescent="0.25">
      <c r="A597">
        <f ca="1">RANDBETWEEN(1,100)</f>
        <v>69</v>
      </c>
      <c r="B597">
        <v>2258</v>
      </c>
      <c r="C597">
        <v>0</v>
      </c>
      <c r="D597" t="s">
        <v>1874</v>
      </c>
    </row>
    <row r="598" spans="1:4" x14ac:dyDescent="0.25">
      <c r="A598">
        <f ca="1">RANDBETWEEN(1,100)</f>
        <v>50</v>
      </c>
      <c r="B598">
        <v>61</v>
      </c>
      <c r="C598">
        <v>1</v>
      </c>
      <c r="D598" t="s">
        <v>61</v>
      </c>
    </row>
    <row r="599" spans="1:4" x14ac:dyDescent="0.25">
      <c r="A599">
        <f ca="1">RANDBETWEEN(1,100)</f>
        <v>73</v>
      </c>
      <c r="B599">
        <v>1933</v>
      </c>
      <c r="C599">
        <v>0</v>
      </c>
      <c r="D599" t="s">
        <v>1601</v>
      </c>
    </row>
    <row r="600" spans="1:4" x14ac:dyDescent="0.25">
      <c r="A600">
        <f ca="1">RANDBETWEEN(1,100)</f>
        <v>17</v>
      </c>
      <c r="B600">
        <v>880</v>
      </c>
      <c r="C600">
        <v>1</v>
      </c>
      <c r="D600" t="s">
        <v>747</v>
      </c>
    </row>
    <row r="601" spans="1:4" x14ac:dyDescent="0.25">
      <c r="A601">
        <f ca="1">RANDBETWEEN(1,100)</f>
        <v>49</v>
      </c>
      <c r="B601">
        <v>3841</v>
      </c>
      <c r="C601">
        <v>0</v>
      </c>
      <c r="D601" t="s">
        <v>3125</v>
      </c>
    </row>
    <row r="602" spans="1:4" x14ac:dyDescent="0.25">
      <c r="A602">
        <f ca="1">RANDBETWEEN(1,100)</f>
        <v>49</v>
      </c>
      <c r="B602">
        <v>3684</v>
      </c>
      <c r="C602">
        <v>0</v>
      </c>
      <c r="D602" t="s">
        <v>2989</v>
      </c>
    </row>
    <row r="603" spans="1:4" ht="105" x14ac:dyDescent="0.25">
      <c r="A603">
        <f ca="1">RANDBETWEEN(1,100)</f>
        <v>45</v>
      </c>
      <c r="B603">
        <v>2360</v>
      </c>
      <c r="C603">
        <v>0</v>
      </c>
      <c r="D603" s="1" t="s">
        <v>1957</v>
      </c>
    </row>
    <row r="604" spans="1:4" x14ac:dyDescent="0.25">
      <c r="A604">
        <f ca="1">RANDBETWEEN(1,100)</f>
        <v>90</v>
      </c>
      <c r="B604">
        <v>3895</v>
      </c>
      <c r="C604">
        <v>0</v>
      </c>
      <c r="D604" t="s">
        <v>3163</v>
      </c>
    </row>
    <row r="605" spans="1:4" x14ac:dyDescent="0.25">
      <c r="A605">
        <f ca="1">RANDBETWEEN(1,100)</f>
        <v>96</v>
      </c>
      <c r="B605">
        <v>166</v>
      </c>
      <c r="C605">
        <v>1</v>
      </c>
      <c r="D605" t="s">
        <v>163</v>
      </c>
    </row>
    <row r="606" spans="1:4" x14ac:dyDescent="0.25">
      <c r="A606">
        <f ca="1">RANDBETWEEN(1,100)</f>
        <v>30</v>
      </c>
      <c r="B606">
        <v>3532</v>
      </c>
      <c r="C606">
        <v>0</v>
      </c>
      <c r="D606" t="s">
        <v>2858</v>
      </c>
    </row>
    <row r="607" spans="1:4" x14ac:dyDescent="0.25">
      <c r="A607">
        <f ca="1">RANDBETWEEN(1,100)</f>
        <v>70</v>
      </c>
      <c r="B607">
        <v>2420</v>
      </c>
      <c r="C607">
        <v>0</v>
      </c>
      <c r="D607" t="s">
        <v>2006</v>
      </c>
    </row>
    <row r="608" spans="1:4" x14ac:dyDescent="0.25">
      <c r="A608">
        <f ca="1">RANDBETWEEN(1,100)</f>
        <v>51</v>
      </c>
      <c r="B608">
        <v>66</v>
      </c>
      <c r="C608">
        <v>1</v>
      </c>
      <c r="D608" t="s">
        <v>66</v>
      </c>
    </row>
    <row r="609" spans="1:4" ht="120" x14ac:dyDescent="0.25">
      <c r="A609">
        <f ca="1">RANDBETWEEN(1,100)</f>
        <v>82</v>
      </c>
      <c r="B609">
        <v>3213</v>
      </c>
      <c r="C609">
        <v>0</v>
      </c>
      <c r="D609" s="1" t="s">
        <v>2599</v>
      </c>
    </row>
    <row r="610" spans="1:4" x14ac:dyDescent="0.25">
      <c r="A610">
        <f ca="1">RANDBETWEEN(1,100)</f>
        <v>55</v>
      </c>
      <c r="B610">
        <v>379</v>
      </c>
      <c r="C610">
        <v>1</v>
      </c>
      <c r="D610" t="s">
        <v>305</v>
      </c>
    </row>
    <row r="611" spans="1:4" x14ac:dyDescent="0.25">
      <c r="A611">
        <f ca="1">RANDBETWEEN(1,100)</f>
        <v>23</v>
      </c>
      <c r="B611">
        <v>3476</v>
      </c>
      <c r="C611">
        <v>0</v>
      </c>
      <c r="D611" t="s">
        <v>2810</v>
      </c>
    </row>
    <row r="612" spans="1:4" x14ac:dyDescent="0.25">
      <c r="A612">
        <f ca="1">RANDBETWEEN(1,100)</f>
        <v>55</v>
      </c>
      <c r="B612">
        <v>812</v>
      </c>
      <c r="C612">
        <v>1</v>
      </c>
      <c r="D612" t="s">
        <v>679</v>
      </c>
    </row>
    <row r="613" spans="1:4" x14ac:dyDescent="0.25">
      <c r="A613">
        <f ca="1">RANDBETWEEN(1,100)</f>
        <v>87</v>
      </c>
      <c r="B613">
        <v>23</v>
      </c>
      <c r="C613">
        <v>1</v>
      </c>
      <c r="D613" t="s">
        <v>24</v>
      </c>
    </row>
    <row r="614" spans="1:4" x14ac:dyDescent="0.25">
      <c r="A614">
        <f ca="1">RANDBETWEEN(1,100)</f>
        <v>33</v>
      </c>
      <c r="B614">
        <v>671</v>
      </c>
      <c r="C614">
        <v>1</v>
      </c>
      <c r="D614" t="s">
        <v>544</v>
      </c>
    </row>
    <row r="615" spans="1:4" x14ac:dyDescent="0.25">
      <c r="A615">
        <f ca="1">RANDBETWEEN(1,100)</f>
        <v>51</v>
      </c>
      <c r="B615">
        <v>782</v>
      </c>
      <c r="C615">
        <v>1</v>
      </c>
      <c r="D615" t="s">
        <v>652</v>
      </c>
    </row>
    <row r="616" spans="1:4" x14ac:dyDescent="0.25">
      <c r="A616">
        <f ca="1">RANDBETWEEN(1,100)</f>
        <v>14</v>
      </c>
      <c r="B616">
        <v>327</v>
      </c>
      <c r="C616">
        <v>1</v>
      </c>
      <c r="D616" t="s">
        <v>278</v>
      </c>
    </row>
    <row r="617" spans="1:4" ht="90" x14ac:dyDescent="0.25">
      <c r="A617">
        <f ca="1">RANDBETWEEN(1,100)</f>
        <v>25</v>
      </c>
      <c r="B617">
        <v>224</v>
      </c>
      <c r="C617">
        <v>1</v>
      </c>
      <c r="D617" s="1" t="s">
        <v>211</v>
      </c>
    </row>
    <row r="618" spans="1:4" ht="105" x14ac:dyDescent="0.25">
      <c r="A618">
        <f ca="1">RANDBETWEEN(1,100)</f>
        <v>33</v>
      </c>
      <c r="B618">
        <v>929</v>
      </c>
      <c r="C618">
        <v>1</v>
      </c>
      <c r="D618" s="1" t="s">
        <v>793</v>
      </c>
    </row>
    <row r="619" spans="1:4" x14ac:dyDescent="0.25">
      <c r="A619">
        <f ca="1">RANDBETWEEN(1,100)</f>
        <v>53</v>
      </c>
      <c r="B619">
        <v>1026</v>
      </c>
      <c r="C619">
        <v>0</v>
      </c>
      <c r="D619" t="s">
        <v>865</v>
      </c>
    </row>
    <row r="620" spans="1:4" x14ac:dyDescent="0.25">
      <c r="A620">
        <f ca="1">RANDBETWEEN(1,100)</f>
        <v>12</v>
      </c>
      <c r="B620">
        <v>1992</v>
      </c>
      <c r="C620">
        <v>0</v>
      </c>
      <c r="D620" t="s">
        <v>1657</v>
      </c>
    </row>
    <row r="621" spans="1:4" x14ac:dyDescent="0.25">
      <c r="A621">
        <f ca="1">RANDBETWEEN(1,100)</f>
        <v>78</v>
      </c>
      <c r="B621">
        <v>609</v>
      </c>
      <c r="C621">
        <v>1</v>
      </c>
      <c r="D621" t="s">
        <v>485</v>
      </c>
    </row>
    <row r="622" spans="1:4" x14ac:dyDescent="0.25">
      <c r="A622">
        <f ca="1">RANDBETWEEN(1,100)</f>
        <v>93</v>
      </c>
      <c r="B622">
        <v>1834</v>
      </c>
      <c r="C622">
        <v>0</v>
      </c>
      <c r="D622" t="s">
        <v>1508</v>
      </c>
    </row>
    <row r="623" spans="1:4" x14ac:dyDescent="0.25">
      <c r="A623">
        <f ca="1">RANDBETWEEN(1,100)</f>
        <v>9</v>
      </c>
      <c r="B623">
        <v>3880</v>
      </c>
      <c r="C623">
        <v>0</v>
      </c>
      <c r="D623" t="s">
        <v>3151</v>
      </c>
    </row>
    <row r="624" spans="1:4" x14ac:dyDescent="0.25">
      <c r="A624">
        <f ca="1">RANDBETWEEN(1,100)</f>
        <v>44</v>
      </c>
      <c r="B624">
        <v>3012</v>
      </c>
      <c r="C624">
        <v>0</v>
      </c>
      <c r="D624" t="s">
        <v>2445</v>
      </c>
    </row>
    <row r="625" spans="1:4" x14ac:dyDescent="0.25">
      <c r="A625">
        <f ca="1">RANDBETWEEN(1,100)</f>
        <v>17</v>
      </c>
      <c r="B625">
        <v>2782</v>
      </c>
      <c r="C625">
        <v>0</v>
      </c>
      <c r="D625" t="s">
        <v>2274</v>
      </c>
    </row>
    <row r="626" spans="1:4" x14ac:dyDescent="0.25">
      <c r="A626">
        <f ca="1">RANDBETWEEN(1,100)</f>
        <v>45</v>
      </c>
      <c r="B626">
        <v>3975</v>
      </c>
      <c r="C626">
        <v>0</v>
      </c>
      <c r="D626" t="s">
        <v>3235</v>
      </c>
    </row>
    <row r="627" spans="1:4" x14ac:dyDescent="0.25">
      <c r="A627">
        <f ca="1">RANDBETWEEN(1,100)</f>
        <v>71</v>
      </c>
      <c r="B627">
        <v>3390</v>
      </c>
      <c r="C627">
        <v>0</v>
      </c>
      <c r="D627" t="s">
        <v>2740</v>
      </c>
    </row>
    <row r="628" spans="1:4" x14ac:dyDescent="0.25">
      <c r="A628">
        <f ca="1">RANDBETWEEN(1,100)</f>
        <v>55</v>
      </c>
      <c r="B628">
        <v>3185</v>
      </c>
      <c r="C628">
        <v>0</v>
      </c>
      <c r="D628" t="s">
        <v>2573</v>
      </c>
    </row>
    <row r="629" spans="1:4" x14ac:dyDescent="0.25">
      <c r="A629">
        <f ca="1">RANDBETWEEN(1,100)</f>
        <v>64</v>
      </c>
      <c r="B629">
        <v>1755</v>
      </c>
      <c r="C629">
        <v>0</v>
      </c>
      <c r="D629" t="s">
        <v>1437</v>
      </c>
    </row>
    <row r="630" spans="1:4" x14ac:dyDescent="0.25">
      <c r="A630">
        <f ca="1">RANDBETWEEN(1,100)</f>
        <v>5</v>
      </c>
      <c r="B630">
        <v>1370</v>
      </c>
      <c r="C630">
        <v>0</v>
      </c>
      <c r="D630" t="s">
        <v>1133</v>
      </c>
    </row>
    <row r="631" spans="1:4" ht="120" x14ac:dyDescent="0.25">
      <c r="A631">
        <f ca="1">RANDBETWEEN(1,100)</f>
        <v>18</v>
      </c>
      <c r="B631">
        <v>910</v>
      </c>
      <c r="C631">
        <v>1</v>
      </c>
      <c r="D631" s="1" t="s">
        <v>775</v>
      </c>
    </row>
    <row r="632" spans="1:4" ht="75" x14ac:dyDescent="0.25">
      <c r="A632">
        <f ca="1">RANDBETWEEN(1,100)</f>
        <v>82</v>
      </c>
      <c r="B632">
        <v>206</v>
      </c>
      <c r="C632">
        <v>1</v>
      </c>
      <c r="D632" s="1" t="s">
        <v>197</v>
      </c>
    </row>
    <row r="633" spans="1:4" x14ac:dyDescent="0.25">
      <c r="A633">
        <f ca="1">RANDBETWEEN(1,100)</f>
        <v>99</v>
      </c>
      <c r="B633">
        <v>2281</v>
      </c>
      <c r="C633">
        <v>0</v>
      </c>
      <c r="D633" t="s">
        <v>1891</v>
      </c>
    </row>
    <row r="634" spans="1:4" x14ac:dyDescent="0.25">
      <c r="A634">
        <f ca="1">RANDBETWEEN(1,100)</f>
        <v>9</v>
      </c>
      <c r="B634">
        <v>3769</v>
      </c>
      <c r="C634">
        <v>0</v>
      </c>
      <c r="D634" t="s">
        <v>3066</v>
      </c>
    </row>
    <row r="635" spans="1:4" x14ac:dyDescent="0.25">
      <c r="A635">
        <f ca="1">RANDBETWEEN(1,100)</f>
        <v>35</v>
      </c>
      <c r="B635">
        <v>2371</v>
      </c>
      <c r="C635">
        <v>0</v>
      </c>
      <c r="D635" t="s">
        <v>1968</v>
      </c>
    </row>
    <row r="636" spans="1:4" x14ac:dyDescent="0.25">
      <c r="A636">
        <f ca="1">RANDBETWEEN(1,100)</f>
        <v>27</v>
      </c>
      <c r="B636">
        <v>1000</v>
      </c>
      <c r="C636">
        <v>0</v>
      </c>
      <c r="D636" t="s">
        <v>848</v>
      </c>
    </row>
    <row r="637" spans="1:4" x14ac:dyDescent="0.25">
      <c r="A637">
        <f ca="1">RANDBETWEEN(1,100)</f>
        <v>7</v>
      </c>
      <c r="B637">
        <v>728</v>
      </c>
      <c r="C637">
        <v>1</v>
      </c>
      <c r="D637" t="s">
        <v>599</v>
      </c>
    </row>
    <row r="638" spans="1:4" ht="30" x14ac:dyDescent="0.25">
      <c r="A638">
        <f ca="1">RANDBETWEEN(1,100)</f>
        <v>30</v>
      </c>
      <c r="B638">
        <v>338</v>
      </c>
      <c r="C638">
        <v>1</v>
      </c>
      <c r="D638" s="1" t="s">
        <v>284</v>
      </c>
    </row>
    <row r="639" spans="1:4" x14ac:dyDescent="0.25">
      <c r="A639">
        <f ca="1">RANDBETWEEN(1,100)</f>
        <v>28</v>
      </c>
      <c r="B639">
        <v>128</v>
      </c>
      <c r="C639">
        <v>1</v>
      </c>
      <c r="D639" t="s">
        <v>127</v>
      </c>
    </row>
    <row r="640" spans="1:4" x14ac:dyDescent="0.25">
      <c r="A640">
        <f ca="1">RANDBETWEEN(1,100)</f>
        <v>66</v>
      </c>
      <c r="B640">
        <v>1458</v>
      </c>
      <c r="C640">
        <v>0</v>
      </c>
      <c r="D640" t="s">
        <v>1200</v>
      </c>
    </row>
    <row r="641" spans="1:4" ht="60" x14ac:dyDescent="0.25">
      <c r="A641">
        <f ca="1">RANDBETWEEN(1,100)</f>
        <v>13</v>
      </c>
      <c r="B641">
        <v>2682</v>
      </c>
      <c r="C641">
        <v>0</v>
      </c>
      <c r="D641" s="1" t="s">
        <v>2213</v>
      </c>
    </row>
    <row r="642" spans="1:4" x14ac:dyDescent="0.25">
      <c r="A642">
        <f ca="1">RANDBETWEEN(1,100)</f>
        <v>66</v>
      </c>
      <c r="B642">
        <v>1014</v>
      </c>
      <c r="C642">
        <v>0</v>
      </c>
      <c r="D642" t="s">
        <v>857</v>
      </c>
    </row>
    <row r="643" spans="1:4" x14ac:dyDescent="0.25">
      <c r="A643">
        <f ca="1">RANDBETWEEN(1,100)</f>
        <v>49</v>
      </c>
      <c r="B643">
        <v>287</v>
      </c>
      <c r="C643">
        <v>1</v>
      </c>
      <c r="D643" t="s">
        <v>253</v>
      </c>
    </row>
    <row r="644" spans="1:4" x14ac:dyDescent="0.25">
      <c r="A644">
        <f ca="1">RANDBETWEEN(1,100)</f>
        <v>93</v>
      </c>
      <c r="B644">
        <v>717</v>
      </c>
      <c r="C644">
        <v>1</v>
      </c>
      <c r="D644" t="s">
        <v>588</v>
      </c>
    </row>
    <row r="645" spans="1:4" x14ac:dyDescent="0.25">
      <c r="A645">
        <f ca="1">RANDBETWEEN(1,100)</f>
        <v>56</v>
      </c>
      <c r="B645">
        <v>3277</v>
      </c>
      <c r="C645">
        <v>0</v>
      </c>
      <c r="D645" t="s">
        <v>2651</v>
      </c>
    </row>
    <row r="646" spans="1:4" x14ac:dyDescent="0.25">
      <c r="A646">
        <f ca="1">RANDBETWEEN(1,100)</f>
        <v>11</v>
      </c>
      <c r="B646">
        <v>1986</v>
      </c>
      <c r="C646">
        <v>0</v>
      </c>
      <c r="D646" t="s">
        <v>1651</v>
      </c>
    </row>
    <row r="647" spans="1:4" ht="60" x14ac:dyDescent="0.25">
      <c r="A647">
        <f ca="1">RANDBETWEEN(1,100)</f>
        <v>29</v>
      </c>
      <c r="B647">
        <v>1416</v>
      </c>
      <c r="C647">
        <v>0</v>
      </c>
      <c r="D647" s="1" t="s">
        <v>1167</v>
      </c>
    </row>
    <row r="648" spans="1:4" x14ac:dyDescent="0.25">
      <c r="A648">
        <f ca="1">RANDBETWEEN(1,100)</f>
        <v>13</v>
      </c>
      <c r="B648">
        <v>1100</v>
      </c>
      <c r="C648">
        <v>0</v>
      </c>
      <c r="D648" t="s">
        <v>920</v>
      </c>
    </row>
    <row r="649" spans="1:4" x14ac:dyDescent="0.25">
      <c r="A649">
        <f ca="1">RANDBETWEEN(1,100)</f>
        <v>26</v>
      </c>
      <c r="B649">
        <v>2242</v>
      </c>
      <c r="C649">
        <v>0</v>
      </c>
      <c r="D649" t="s">
        <v>1859</v>
      </c>
    </row>
    <row r="650" spans="1:4" x14ac:dyDescent="0.25">
      <c r="A650">
        <f ca="1">RANDBETWEEN(1,100)</f>
        <v>75</v>
      </c>
      <c r="B650">
        <v>986</v>
      </c>
      <c r="C650">
        <v>0</v>
      </c>
      <c r="D650" t="s">
        <v>836</v>
      </c>
    </row>
    <row r="651" spans="1:4" x14ac:dyDescent="0.25">
      <c r="A651">
        <f ca="1">RANDBETWEEN(1,100)</f>
        <v>9</v>
      </c>
      <c r="B651">
        <v>1264</v>
      </c>
      <c r="C651">
        <v>0</v>
      </c>
      <c r="D651" t="s">
        <v>1052</v>
      </c>
    </row>
    <row r="652" spans="1:4" x14ac:dyDescent="0.25">
      <c r="A652">
        <f ca="1">RANDBETWEEN(1,100)</f>
        <v>65</v>
      </c>
      <c r="B652">
        <v>2564</v>
      </c>
      <c r="C652">
        <v>0</v>
      </c>
      <c r="D652" t="s">
        <v>2122</v>
      </c>
    </row>
    <row r="653" spans="1:4" x14ac:dyDescent="0.25">
      <c r="A653">
        <f ca="1">RANDBETWEEN(1,100)</f>
        <v>39</v>
      </c>
      <c r="B653">
        <v>2131</v>
      </c>
      <c r="C653">
        <v>0</v>
      </c>
      <c r="D653" t="s">
        <v>1768</v>
      </c>
    </row>
    <row r="654" spans="1:4" ht="45" x14ac:dyDescent="0.25">
      <c r="A654">
        <f ca="1">RANDBETWEEN(1,100)</f>
        <v>67</v>
      </c>
      <c r="B654">
        <v>2389</v>
      </c>
      <c r="C654">
        <v>0</v>
      </c>
      <c r="D654" s="1" t="s">
        <v>1981</v>
      </c>
    </row>
    <row r="655" spans="1:4" x14ac:dyDescent="0.25">
      <c r="A655">
        <f ca="1">RANDBETWEEN(1,100)</f>
        <v>21</v>
      </c>
      <c r="B655">
        <v>666</v>
      </c>
      <c r="C655">
        <v>1</v>
      </c>
      <c r="D655" t="s">
        <v>539</v>
      </c>
    </row>
    <row r="656" spans="1:4" x14ac:dyDescent="0.25">
      <c r="A656">
        <f ca="1">RANDBETWEEN(1,100)</f>
        <v>23</v>
      </c>
      <c r="B656">
        <v>2325</v>
      </c>
      <c r="C656">
        <v>0</v>
      </c>
      <c r="D656" t="s">
        <v>1928</v>
      </c>
    </row>
    <row r="657" spans="1:4" x14ac:dyDescent="0.25">
      <c r="A657">
        <f ca="1">RANDBETWEEN(1,100)</f>
        <v>10</v>
      </c>
      <c r="B657">
        <v>2951</v>
      </c>
      <c r="C657">
        <v>0</v>
      </c>
      <c r="D657" t="s">
        <v>2393</v>
      </c>
    </row>
    <row r="658" spans="1:4" ht="60" x14ac:dyDescent="0.25">
      <c r="A658">
        <f ca="1">RANDBETWEEN(1,100)</f>
        <v>53</v>
      </c>
      <c r="B658">
        <v>386</v>
      </c>
      <c r="C658">
        <v>1</v>
      </c>
      <c r="D658" s="1" t="s">
        <v>308</v>
      </c>
    </row>
    <row r="659" spans="1:4" x14ac:dyDescent="0.25">
      <c r="A659">
        <f ca="1">RANDBETWEEN(1,100)</f>
        <v>43</v>
      </c>
      <c r="B659">
        <v>3947</v>
      </c>
      <c r="C659">
        <v>0</v>
      </c>
      <c r="D659" t="s">
        <v>3211</v>
      </c>
    </row>
    <row r="660" spans="1:4" ht="195" x14ac:dyDescent="0.25">
      <c r="A660">
        <f ca="1">RANDBETWEEN(1,100)</f>
        <v>38</v>
      </c>
      <c r="B660">
        <v>3392</v>
      </c>
      <c r="C660">
        <v>0</v>
      </c>
      <c r="D660" s="1" t="s">
        <v>2742</v>
      </c>
    </row>
    <row r="661" spans="1:4" x14ac:dyDescent="0.25">
      <c r="A661">
        <f ca="1">RANDBETWEEN(1,100)</f>
        <v>75</v>
      </c>
      <c r="B661">
        <v>3662</v>
      </c>
      <c r="C661">
        <v>0</v>
      </c>
      <c r="D661" t="s">
        <v>2968</v>
      </c>
    </row>
    <row r="662" spans="1:4" ht="150" x14ac:dyDescent="0.25">
      <c r="A662">
        <f ca="1">RANDBETWEEN(1,100)</f>
        <v>12</v>
      </c>
      <c r="B662">
        <v>175</v>
      </c>
      <c r="C662">
        <v>1</v>
      </c>
      <c r="D662" s="1" t="s">
        <v>171</v>
      </c>
    </row>
    <row r="663" spans="1:4" x14ac:dyDescent="0.25">
      <c r="A663">
        <f ca="1">RANDBETWEEN(1,100)</f>
        <v>10</v>
      </c>
      <c r="B663">
        <v>3591</v>
      </c>
      <c r="C663">
        <v>0</v>
      </c>
      <c r="D663" t="s">
        <v>2906</v>
      </c>
    </row>
    <row r="664" spans="1:4" x14ac:dyDescent="0.25">
      <c r="A664">
        <f ca="1">RANDBETWEEN(1,100)</f>
        <v>41</v>
      </c>
      <c r="B664">
        <v>756</v>
      </c>
      <c r="C664">
        <v>1</v>
      </c>
      <c r="D664" t="s">
        <v>626</v>
      </c>
    </row>
    <row r="665" spans="1:4" x14ac:dyDescent="0.25">
      <c r="A665">
        <f ca="1">RANDBETWEEN(1,100)</f>
        <v>79</v>
      </c>
      <c r="B665">
        <v>527</v>
      </c>
      <c r="C665">
        <v>1</v>
      </c>
      <c r="D665" t="s">
        <v>407</v>
      </c>
    </row>
    <row r="666" spans="1:4" x14ac:dyDescent="0.25">
      <c r="A666">
        <f ca="1">RANDBETWEEN(1,100)</f>
        <v>25</v>
      </c>
      <c r="B666">
        <v>529</v>
      </c>
      <c r="C666">
        <v>1</v>
      </c>
      <c r="D666" t="s">
        <v>408</v>
      </c>
    </row>
    <row r="667" spans="1:4" x14ac:dyDescent="0.25">
      <c r="A667">
        <f ca="1">RANDBETWEEN(1,100)</f>
        <v>46</v>
      </c>
      <c r="B667">
        <v>891</v>
      </c>
      <c r="C667">
        <v>1</v>
      </c>
      <c r="D667" t="s">
        <v>757</v>
      </c>
    </row>
    <row r="668" spans="1:4" ht="60" x14ac:dyDescent="0.25">
      <c r="A668">
        <f ca="1">RANDBETWEEN(1,100)</f>
        <v>49</v>
      </c>
      <c r="B668">
        <v>3742</v>
      </c>
      <c r="C668">
        <v>0</v>
      </c>
      <c r="D668" s="1" t="s">
        <v>3043</v>
      </c>
    </row>
    <row r="669" spans="1:4" x14ac:dyDescent="0.25">
      <c r="A669">
        <f ca="1">RANDBETWEEN(1,100)</f>
        <v>66</v>
      </c>
      <c r="B669">
        <v>598</v>
      </c>
      <c r="C669">
        <v>1</v>
      </c>
      <c r="D669" t="s">
        <v>475</v>
      </c>
    </row>
    <row r="670" spans="1:4" x14ac:dyDescent="0.25">
      <c r="A670">
        <f ca="1">RANDBETWEEN(1,100)</f>
        <v>32</v>
      </c>
      <c r="B670">
        <v>2262</v>
      </c>
      <c r="C670">
        <v>0</v>
      </c>
      <c r="D670" t="s">
        <v>1877</v>
      </c>
    </row>
    <row r="671" spans="1:4" x14ac:dyDescent="0.25">
      <c r="A671">
        <f ca="1">RANDBETWEEN(1,100)</f>
        <v>25</v>
      </c>
      <c r="B671">
        <v>3276</v>
      </c>
      <c r="C671">
        <v>0</v>
      </c>
      <c r="D671" t="s">
        <v>2650</v>
      </c>
    </row>
    <row r="672" spans="1:4" x14ac:dyDescent="0.25">
      <c r="A672">
        <f ca="1">RANDBETWEEN(1,100)</f>
        <v>52</v>
      </c>
      <c r="B672">
        <v>716</v>
      </c>
      <c r="C672">
        <v>1</v>
      </c>
      <c r="D672" t="s">
        <v>587</v>
      </c>
    </row>
    <row r="673" spans="1:4" ht="30" x14ac:dyDescent="0.25">
      <c r="A673">
        <f ca="1">RANDBETWEEN(1,100)</f>
        <v>72</v>
      </c>
      <c r="B673">
        <v>3524</v>
      </c>
      <c r="C673">
        <v>0</v>
      </c>
      <c r="D673" s="1" t="s">
        <v>2852</v>
      </c>
    </row>
    <row r="674" spans="1:4" x14ac:dyDescent="0.25">
      <c r="A674">
        <f ca="1">RANDBETWEEN(1,100)</f>
        <v>96</v>
      </c>
      <c r="B674">
        <v>1297</v>
      </c>
      <c r="C674">
        <v>0</v>
      </c>
      <c r="D674" t="s">
        <v>1078</v>
      </c>
    </row>
    <row r="675" spans="1:4" x14ac:dyDescent="0.25">
      <c r="A675">
        <f ca="1">RANDBETWEEN(1,100)</f>
        <v>78</v>
      </c>
      <c r="B675">
        <v>2142</v>
      </c>
      <c r="C675">
        <v>0</v>
      </c>
      <c r="D675" t="s">
        <v>1776</v>
      </c>
    </row>
    <row r="676" spans="1:4" ht="45" x14ac:dyDescent="0.25">
      <c r="A676">
        <f ca="1">RANDBETWEEN(1,100)</f>
        <v>27</v>
      </c>
      <c r="B676">
        <v>3881</v>
      </c>
      <c r="C676">
        <v>0</v>
      </c>
      <c r="D676" s="1" t="s">
        <v>3152</v>
      </c>
    </row>
    <row r="677" spans="1:4" x14ac:dyDescent="0.25">
      <c r="A677">
        <f ca="1">RANDBETWEEN(1,100)</f>
        <v>61</v>
      </c>
      <c r="B677">
        <v>2243</v>
      </c>
      <c r="C677">
        <v>0</v>
      </c>
      <c r="D677" t="s">
        <v>1860</v>
      </c>
    </row>
    <row r="678" spans="1:4" x14ac:dyDescent="0.25">
      <c r="A678">
        <f ca="1">RANDBETWEEN(1,100)</f>
        <v>25</v>
      </c>
      <c r="B678">
        <v>719</v>
      </c>
      <c r="C678">
        <v>1</v>
      </c>
      <c r="D678" t="s">
        <v>590</v>
      </c>
    </row>
    <row r="679" spans="1:4" x14ac:dyDescent="0.25">
      <c r="A679">
        <f ca="1">RANDBETWEEN(1,100)</f>
        <v>61</v>
      </c>
      <c r="B679">
        <v>1473</v>
      </c>
      <c r="C679">
        <v>0</v>
      </c>
      <c r="D679" t="s">
        <v>1211</v>
      </c>
    </row>
    <row r="680" spans="1:4" x14ac:dyDescent="0.25">
      <c r="A680">
        <f ca="1">RANDBETWEEN(1,100)</f>
        <v>89</v>
      </c>
      <c r="B680">
        <v>1937</v>
      </c>
      <c r="C680">
        <v>0</v>
      </c>
      <c r="D680" t="s">
        <v>1604</v>
      </c>
    </row>
    <row r="681" spans="1:4" x14ac:dyDescent="0.25">
      <c r="A681">
        <f ca="1">RANDBETWEEN(1,100)</f>
        <v>93</v>
      </c>
      <c r="B681">
        <v>688</v>
      </c>
      <c r="C681">
        <v>1</v>
      </c>
      <c r="D681" t="s">
        <v>561</v>
      </c>
    </row>
    <row r="682" spans="1:4" x14ac:dyDescent="0.25">
      <c r="A682">
        <f ca="1">RANDBETWEEN(1,100)</f>
        <v>31</v>
      </c>
      <c r="B682">
        <v>2070</v>
      </c>
      <c r="C682">
        <v>0</v>
      </c>
      <c r="D682" t="s">
        <v>1725</v>
      </c>
    </row>
    <row r="683" spans="1:4" x14ac:dyDescent="0.25">
      <c r="A683">
        <f ca="1">RANDBETWEEN(1,100)</f>
        <v>11</v>
      </c>
      <c r="B683">
        <v>1885</v>
      </c>
      <c r="C683">
        <v>0</v>
      </c>
      <c r="D683" t="s">
        <v>1559</v>
      </c>
    </row>
    <row r="684" spans="1:4" x14ac:dyDescent="0.25">
      <c r="A684">
        <f ca="1">RANDBETWEEN(1,100)</f>
        <v>27</v>
      </c>
      <c r="B684">
        <v>2579</v>
      </c>
      <c r="C684">
        <v>0</v>
      </c>
      <c r="D684" t="s">
        <v>2136</v>
      </c>
    </row>
    <row r="685" spans="1:4" x14ac:dyDescent="0.25">
      <c r="A685">
        <f ca="1">RANDBETWEEN(1,100)</f>
        <v>44</v>
      </c>
      <c r="B685">
        <v>2370</v>
      </c>
      <c r="C685">
        <v>0</v>
      </c>
      <c r="D685" t="s">
        <v>1967</v>
      </c>
    </row>
    <row r="686" spans="1:4" x14ac:dyDescent="0.25">
      <c r="A686">
        <f ca="1">RANDBETWEEN(1,100)</f>
        <v>83</v>
      </c>
      <c r="B686">
        <v>1905</v>
      </c>
      <c r="C686">
        <v>0</v>
      </c>
      <c r="D686" t="s">
        <v>1575</v>
      </c>
    </row>
    <row r="687" spans="1:4" x14ac:dyDescent="0.25">
      <c r="A687">
        <f ca="1">RANDBETWEEN(1,100)</f>
        <v>36</v>
      </c>
      <c r="B687">
        <v>2780</v>
      </c>
      <c r="C687">
        <v>0</v>
      </c>
      <c r="D687" t="s">
        <v>2273</v>
      </c>
    </row>
    <row r="688" spans="1:4" x14ac:dyDescent="0.25">
      <c r="A688">
        <f ca="1">RANDBETWEEN(1,100)</f>
        <v>51</v>
      </c>
      <c r="B688">
        <v>834</v>
      </c>
      <c r="C688">
        <v>1</v>
      </c>
      <c r="D688" t="s">
        <v>701</v>
      </c>
    </row>
    <row r="689" spans="1:4" x14ac:dyDescent="0.25">
      <c r="A689">
        <f ca="1">RANDBETWEEN(1,100)</f>
        <v>77</v>
      </c>
      <c r="B689">
        <v>2109</v>
      </c>
      <c r="C689">
        <v>0</v>
      </c>
      <c r="D689" t="s">
        <v>1755</v>
      </c>
    </row>
    <row r="690" spans="1:4" ht="135" x14ac:dyDescent="0.25">
      <c r="A690">
        <f ca="1">RANDBETWEEN(1,100)</f>
        <v>94</v>
      </c>
      <c r="B690">
        <v>3706</v>
      </c>
      <c r="C690">
        <v>0</v>
      </c>
      <c r="D690" s="1" t="s">
        <v>3010</v>
      </c>
    </row>
    <row r="691" spans="1:4" x14ac:dyDescent="0.25">
      <c r="A691">
        <f ca="1">RANDBETWEEN(1,100)</f>
        <v>100</v>
      </c>
      <c r="B691">
        <v>3596</v>
      </c>
      <c r="C691">
        <v>0</v>
      </c>
      <c r="D691" t="s">
        <v>2910</v>
      </c>
    </row>
    <row r="692" spans="1:4" x14ac:dyDescent="0.25">
      <c r="A692">
        <f ca="1">RANDBETWEEN(1,100)</f>
        <v>36</v>
      </c>
      <c r="B692">
        <v>3361</v>
      </c>
      <c r="C692">
        <v>0</v>
      </c>
      <c r="D692" t="s">
        <v>2714</v>
      </c>
    </row>
    <row r="693" spans="1:4" ht="75" x14ac:dyDescent="0.25">
      <c r="A693">
        <f ca="1">RANDBETWEEN(1,100)</f>
        <v>100</v>
      </c>
      <c r="B693">
        <v>1824</v>
      </c>
      <c r="C693">
        <v>0</v>
      </c>
      <c r="D693" s="1" t="s">
        <v>1498</v>
      </c>
    </row>
    <row r="694" spans="1:4" x14ac:dyDescent="0.25">
      <c r="A694">
        <f ca="1">RANDBETWEEN(1,100)</f>
        <v>89</v>
      </c>
      <c r="B694">
        <v>2557</v>
      </c>
      <c r="C694">
        <v>0</v>
      </c>
      <c r="D694" t="s">
        <v>2115</v>
      </c>
    </row>
    <row r="695" spans="1:4" ht="120" x14ac:dyDescent="0.25">
      <c r="A695">
        <f ca="1">RANDBETWEEN(1,100)</f>
        <v>18</v>
      </c>
      <c r="B695">
        <v>579</v>
      </c>
      <c r="C695">
        <v>1</v>
      </c>
      <c r="D695" s="1" t="s">
        <v>456</v>
      </c>
    </row>
    <row r="696" spans="1:4" ht="105" x14ac:dyDescent="0.25">
      <c r="A696">
        <f ca="1">RANDBETWEEN(1,100)</f>
        <v>17</v>
      </c>
      <c r="B696">
        <v>843</v>
      </c>
      <c r="C696">
        <v>1</v>
      </c>
      <c r="D696" s="1" t="s">
        <v>710</v>
      </c>
    </row>
    <row r="697" spans="1:4" x14ac:dyDescent="0.25">
      <c r="A697">
        <f ca="1">RANDBETWEEN(1,100)</f>
        <v>97</v>
      </c>
      <c r="B697">
        <v>99</v>
      </c>
      <c r="C697">
        <v>1</v>
      </c>
      <c r="D697" t="s">
        <v>98</v>
      </c>
    </row>
    <row r="698" spans="1:4" x14ac:dyDescent="0.25">
      <c r="A698">
        <f ca="1">RANDBETWEEN(1,100)</f>
        <v>10</v>
      </c>
      <c r="B698">
        <v>936</v>
      </c>
      <c r="C698">
        <v>1</v>
      </c>
      <c r="D698" t="s">
        <v>799</v>
      </c>
    </row>
    <row r="699" spans="1:4" ht="75" x14ac:dyDescent="0.25">
      <c r="A699">
        <f ca="1">RANDBETWEEN(1,100)</f>
        <v>49</v>
      </c>
      <c r="B699">
        <v>47</v>
      </c>
      <c r="C699">
        <v>1</v>
      </c>
      <c r="D699" s="1" t="s">
        <v>48</v>
      </c>
    </row>
    <row r="700" spans="1:4" x14ac:dyDescent="0.25">
      <c r="A700">
        <f ca="1">RANDBETWEEN(1,100)</f>
        <v>22</v>
      </c>
      <c r="B700">
        <v>2365</v>
      </c>
      <c r="C700">
        <v>0</v>
      </c>
      <c r="D700" t="s">
        <v>1962</v>
      </c>
    </row>
    <row r="701" spans="1:4" x14ac:dyDescent="0.25">
      <c r="A701">
        <f ca="1">RANDBETWEEN(1,100)</f>
        <v>98</v>
      </c>
      <c r="B701">
        <v>3322</v>
      </c>
      <c r="C701">
        <v>0</v>
      </c>
      <c r="D701" t="s">
        <v>2685</v>
      </c>
    </row>
    <row r="702" spans="1:4" x14ac:dyDescent="0.25">
      <c r="A702">
        <f ca="1">RANDBETWEEN(1,100)</f>
        <v>53</v>
      </c>
      <c r="B702">
        <v>67</v>
      </c>
      <c r="C702">
        <v>1</v>
      </c>
      <c r="D702" t="s">
        <v>67</v>
      </c>
    </row>
    <row r="703" spans="1:4" x14ac:dyDescent="0.25">
      <c r="A703">
        <f ca="1">RANDBETWEEN(1,100)</f>
        <v>81</v>
      </c>
      <c r="B703">
        <v>1320</v>
      </c>
      <c r="C703">
        <v>0</v>
      </c>
      <c r="D703" t="s">
        <v>1094</v>
      </c>
    </row>
    <row r="704" spans="1:4" ht="75" x14ac:dyDescent="0.25">
      <c r="A704">
        <f ca="1">RANDBETWEEN(1,100)</f>
        <v>8</v>
      </c>
      <c r="B704">
        <v>858</v>
      </c>
      <c r="C704">
        <v>1</v>
      </c>
      <c r="D704" s="1" t="s">
        <v>725</v>
      </c>
    </row>
    <row r="705" spans="1:4" x14ac:dyDescent="0.25">
      <c r="A705">
        <f ca="1">RANDBETWEEN(1,100)</f>
        <v>82</v>
      </c>
      <c r="B705">
        <v>2711</v>
      </c>
      <c r="C705">
        <v>0</v>
      </c>
      <c r="D705" t="s">
        <v>2233</v>
      </c>
    </row>
    <row r="706" spans="1:4" x14ac:dyDescent="0.25">
      <c r="A706">
        <f ca="1">RANDBETWEEN(1,100)</f>
        <v>95</v>
      </c>
      <c r="B706">
        <v>2723</v>
      </c>
      <c r="C706">
        <v>0</v>
      </c>
      <c r="D706" t="s">
        <v>2244</v>
      </c>
    </row>
    <row r="707" spans="1:4" x14ac:dyDescent="0.25">
      <c r="A707">
        <f ca="1">RANDBETWEEN(1,100)</f>
        <v>47</v>
      </c>
      <c r="B707">
        <v>3961</v>
      </c>
      <c r="C707">
        <v>0</v>
      </c>
      <c r="D707" t="s">
        <v>3223</v>
      </c>
    </row>
    <row r="708" spans="1:4" x14ac:dyDescent="0.25">
      <c r="A708">
        <f ca="1">RANDBETWEEN(1,100)</f>
        <v>71</v>
      </c>
      <c r="B708">
        <v>3725</v>
      </c>
      <c r="C708">
        <v>0</v>
      </c>
      <c r="D708" t="s">
        <v>3028</v>
      </c>
    </row>
    <row r="709" spans="1:4" ht="60" x14ac:dyDescent="0.25">
      <c r="A709">
        <f ca="1">RANDBETWEEN(1,100)</f>
        <v>73</v>
      </c>
      <c r="B709">
        <v>1038</v>
      </c>
      <c r="C709">
        <v>0</v>
      </c>
      <c r="D709" s="1" t="s">
        <v>876</v>
      </c>
    </row>
    <row r="710" spans="1:4" x14ac:dyDescent="0.25">
      <c r="A710">
        <f ca="1">RANDBETWEEN(1,100)</f>
        <v>3</v>
      </c>
      <c r="B710">
        <v>2366</v>
      </c>
      <c r="C710">
        <v>0</v>
      </c>
      <c r="D710" t="s">
        <v>1963</v>
      </c>
    </row>
    <row r="711" spans="1:4" x14ac:dyDescent="0.25">
      <c r="A711">
        <f ca="1">RANDBETWEEN(1,100)</f>
        <v>40</v>
      </c>
      <c r="B711">
        <v>2400</v>
      </c>
      <c r="C711">
        <v>0</v>
      </c>
      <c r="D711" t="s">
        <v>1989</v>
      </c>
    </row>
    <row r="712" spans="1:4" x14ac:dyDescent="0.25">
      <c r="A712">
        <f ca="1">RANDBETWEEN(1,100)</f>
        <v>28</v>
      </c>
      <c r="B712">
        <v>3806</v>
      </c>
      <c r="C712">
        <v>0</v>
      </c>
      <c r="D712" t="s">
        <v>3093</v>
      </c>
    </row>
    <row r="713" spans="1:4" x14ac:dyDescent="0.25">
      <c r="A713">
        <f ca="1">RANDBETWEEN(1,100)</f>
        <v>91</v>
      </c>
      <c r="B713">
        <v>2226</v>
      </c>
      <c r="C713">
        <v>0</v>
      </c>
      <c r="D713" t="s">
        <v>1848</v>
      </c>
    </row>
    <row r="714" spans="1:4" x14ac:dyDescent="0.25">
      <c r="A714">
        <f ca="1">RANDBETWEEN(1,100)</f>
        <v>69</v>
      </c>
      <c r="B714">
        <v>3275</v>
      </c>
      <c r="C714">
        <v>0</v>
      </c>
      <c r="D714" t="s">
        <v>2649</v>
      </c>
    </row>
    <row r="715" spans="1:4" x14ac:dyDescent="0.25">
      <c r="A715">
        <f ca="1">RANDBETWEEN(1,100)</f>
        <v>40</v>
      </c>
      <c r="B715">
        <v>3762</v>
      </c>
      <c r="C715">
        <v>0</v>
      </c>
      <c r="D715" t="s">
        <v>3059</v>
      </c>
    </row>
    <row r="716" spans="1:4" x14ac:dyDescent="0.25">
      <c r="A716">
        <f ca="1">RANDBETWEEN(1,100)</f>
        <v>19</v>
      </c>
      <c r="B716">
        <v>390</v>
      </c>
      <c r="C716">
        <v>1</v>
      </c>
      <c r="D716" t="s">
        <v>311</v>
      </c>
    </row>
    <row r="717" spans="1:4" x14ac:dyDescent="0.25">
      <c r="A717">
        <f ca="1">RANDBETWEEN(1,100)</f>
        <v>19</v>
      </c>
      <c r="B717">
        <v>1507</v>
      </c>
      <c r="C717">
        <v>0</v>
      </c>
      <c r="D717" t="s">
        <v>1238</v>
      </c>
    </row>
    <row r="718" spans="1:4" x14ac:dyDescent="0.25">
      <c r="A718">
        <f ca="1">RANDBETWEEN(1,100)</f>
        <v>7</v>
      </c>
      <c r="B718">
        <v>2493</v>
      </c>
      <c r="C718">
        <v>0</v>
      </c>
      <c r="D718" t="s">
        <v>2063</v>
      </c>
    </row>
    <row r="719" spans="1:4" x14ac:dyDescent="0.25">
      <c r="A719">
        <f ca="1">RANDBETWEEN(1,100)</f>
        <v>29</v>
      </c>
      <c r="B719">
        <v>3278</v>
      </c>
      <c r="C719">
        <v>0</v>
      </c>
      <c r="D719" t="s">
        <v>2652</v>
      </c>
    </row>
    <row r="720" spans="1:4" x14ac:dyDescent="0.25">
      <c r="A720">
        <f ca="1">RANDBETWEEN(1,100)</f>
        <v>28</v>
      </c>
      <c r="B720">
        <v>2170</v>
      </c>
      <c r="C720">
        <v>0</v>
      </c>
      <c r="D720" t="s">
        <v>1797</v>
      </c>
    </row>
    <row r="721" spans="1:4" x14ac:dyDescent="0.25">
      <c r="A721">
        <f ca="1">RANDBETWEEN(1,100)</f>
        <v>6</v>
      </c>
      <c r="B721">
        <v>586</v>
      </c>
      <c r="C721">
        <v>1</v>
      </c>
      <c r="D721" t="s">
        <v>463</v>
      </c>
    </row>
    <row r="722" spans="1:4" x14ac:dyDescent="0.25">
      <c r="A722">
        <f ca="1">RANDBETWEEN(1,100)</f>
        <v>76</v>
      </c>
      <c r="B722">
        <v>884</v>
      </c>
      <c r="C722">
        <v>1</v>
      </c>
      <c r="D722" t="s">
        <v>751</v>
      </c>
    </row>
    <row r="723" spans="1:4" x14ac:dyDescent="0.25">
      <c r="A723">
        <f ca="1">RANDBETWEEN(1,100)</f>
        <v>30</v>
      </c>
      <c r="B723">
        <v>1693</v>
      </c>
      <c r="C723">
        <v>0</v>
      </c>
      <c r="D723" t="s">
        <v>1389</v>
      </c>
    </row>
    <row r="724" spans="1:4" ht="90" x14ac:dyDescent="0.25">
      <c r="A724">
        <f ca="1">RANDBETWEEN(1,100)</f>
        <v>83</v>
      </c>
      <c r="B724">
        <v>3244</v>
      </c>
      <c r="C724">
        <v>0</v>
      </c>
      <c r="D724" s="1" t="s">
        <v>2625</v>
      </c>
    </row>
    <row r="725" spans="1:4" x14ac:dyDescent="0.25">
      <c r="A725">
        <f ca="1">RANDBETWEEN(1,100)</f>
        <v>34</v>
      </c>
      <c r="B725">
        <v>1111</v>
      </c>
      <c r="C725">
        <v>0</v>
      </c>
      <c r="D725" t="s">
        <v>930</v>
      </c>
    </row>
    <row r="726" spans="1:4" x14ac:dyDescent="0.25">
      <c r="A726">
        <f ca="1">RANDBETWEEN(1,100)</f>
        <v>100</v>
      </c>
      <c r="B726">
        <v>2212</v>
      </c>
      <c r="C726">
        <v>0</v>
      </c>
      <c r="D726" t="s">
        <v>1836</v>
      </c>
    </row>
    <row r="727" spans="1:4" x14ac:dyDescent="0.25">
      <c r="A727">
        <f ca="1">RANDBETWEEN(1,100)</f>
        <v>46</v>
      </c>
      <c r="B727">
        <v>2750</v>
      </c>
      <c r="C727">
        <v>0</v>
      </c>
      <c r="D727" t="s">
        <v>2257</v>
      </c>
    </row>
    <row r="728" spans="1:4" x14ac:dyDescent="0.25">
      <c r="A728">
        <f ca="1">RANDBETWEEN(1,100)</f>
        <v>34</v>
      </c>
      <c r="B728">
        <v>3157</v>
      </c>
      <c r="C728">
        <v>0</v>
      </c>
      <c r="D728" t="s">
        <v>2555</v>
      </c>
    </row>
    <row r="729" spans="1:4" x14ac:dyDescent="0.25">
      <c r="A729">
        <f ca="1">RANDBETWEEN(1,100)</f>
        <v>76</v>
      </c>
      <c r="B729">
        <v>2172</v>
      </c>
      <c r="C729">
        <v>0</v>
      </c>
      <c r="D729" t="s">
        <v>1798</v>
      </c>
    </row>
    <row r="730" spans="1:4" x14ac:dyDescent="0.25">
      <c r="A730">
        <f ca="1">RANDBETWEEN(1,100)</f>
        <v>88</v>
      </c>
      <c r="B730">
        <v>152</v>
      </c>
      <c r="C730">
        <v>1</v>
      </c>
      <c r="D730" t="s">
        <v>149</v>
      </c>
    </row>
    <row r="731" spans="1:4" x14ac:dyDescent="0.25">
      <c r="A731">
        <f ca="1">RANDBETWEEN(1,100)</f>
        <v>89</v>
      </c>
      <c r="B731">
        <v>2251</v>
      </c>
      <c r="C731">
        <v>0</v>
      </c>
      <c r="D731" t="s">
        <v>1867</v>
      </c>
    </row>
    <row r="732" spans="1:4" x14ac:dyDescent="0.25">
      <c r="A732">
        <f ca="1">RANDBETWEEN(1,100)</f>
        <v>96</v>
      </c>
      <c r="B732">
        <v>3137</v>
      </c>
      <c r="C732">
        <v>0</v>
      </c>
      <c r="D732" t="s">
        <v>2540</v>
      </c>
    </row>
    <row r="733" spans="1:4" x14ac:dyDescent="0.25">
      <c r="A733">
        <f ca="1">RANDBETWEEN(1,100)</f>
        <v>37</v>
      </c>
      <c r="B733">
        <v>1258</v>
      </c>
      <c r="C733">
        <v>0</v>
      </c>
      <c r="D733" t="s">
        <v>1048</v>
      </c>
    </row>
    <row r="734" spans="1:4" x14ac:dyDescent="0.25">
      <c r="A734">
        <f ca="1">RANDBETWEEN(1,100)</f>
        <v>99</v>
      </c>
      <c r="B734">
        <v>2550</v>
      </c>
      <c r="C734">
        <v>0</v>
      </c>
      <c r="D734" t="s">
        <v>2109</v>
      </c>
    </row>
    <row r="735" spans="1:4" x14ac:dyDescent="0.25">
      <c r="A735">
        <f ca="1">RANDBETWEEN(1,100)</f>
        <v>27</v>
      </c>
      <c r="B735">
        <v>714</v>
      </c>
      <c r="C735">
        <v>1</v>
      </c>
      <c r="D735" t="s">
        <v>585</v>
      </c>
    </row>
    <row r="736" spans="1:4" ht="75" x14ac:dyDescent="0.25">
      <c r="A736">
        <f ca="1">RANDBETWEEN(1,100)</f>
        <v>1</v>
      </c>
      <c r="B736">
        <v>3999</v>
      </c>
      <c r="C736">
        <v>0</v>
      </c>
      <c r="D736" s="1" t="s">
        <v>3252</v>
      </c>
    </row>
    <row r="737" spans="1:4" ht="195" x14ac:dyDescent="0.25">
      <c r="A737">
        <f ca="1">RANDBETWEEN(1,100)</f>
        <v>18</v>
      </c>
      <c r="B737">
        <v>3506</v>
      </c>
      <c r="C737">
        <v>0</v>
      </c>
      <c r="D737" s="1" t="s">
        <v>2837</v>
      </c>
    </row>
    <row r="738" spans="1:4" x14ac:dyDescent="0.25">
      <c r="A738">
        <f ca="1">RANDBETWEEN(1,100)</f>
        <v>96</v>
      </c>
      <c r="B738">
        <v>2025</v>
      </c>
      <c r="C738">
        <v>0</v>
      </c>
      <c r="D738" t="s">
        <v>1685</v>
      </c>
    </row>
    <row r="739" spans="1:4" x14ac:dyDescent="0.25">
      <c r="A739">
        <f ca="1">RANDBETWEEN(1,100)</f>
        <v>21</v>
      </c>
      <c r="B739">
        <v>1514</v>
      </c>
      <c r="C739">
        <v>0</v>
      </c>
      <c r="D739" t="s">
        <v>1242</v>
      </c>
    </row>
    <row r="740" spans="1:4" x14ac:dyDescent="0.25">
      <c r="A740">
        <f ca="1">RANDBETWEEN(1,100)</f>
        <v>15</v>
      </c>
      <c r="B740">
        <v>860</v>
      </c>
      <c r="C740">
        <v>1</v>
      </c>
      <c r="D740" t="s">
        <v>727</v>
      </c>
    </row>
    <row r="741" spans="1:4" x14ac:dyDescent="0.25">
      <c r="A741">
        <f ca="1">RANDBETWEEN(1,100)</f>
        <v>95</v>
      </c>
      <c r="B741">
        <v>3946</v>
      </c>
      <c r="C741">
        <v>0</v>
      </c>
      <c r="D741" t="s">
        <v>3210</v>
      </c>
    </row>
    <row r="742" spans="1:4" ht="180" x14ac:dyDescent="0.25">
      <c r="A742">
        <f ca="1">RANDBETWEEN(1,100)</f>
        <v>5</v>
      </c>
      <c r="B742">
        <v>3954</v>
      </c>
      <c r="C742">
        <v>0</v>
      </c>
      <c r="D742" s="1" t="s">
        <v>3216</v>
      </c>
    </row>
    <row r="743" spans="1:4" x14ac:dyDescent="0.25">
      <c r="A743">
        <f ca="1">RANDBETWEEN(1,100)</f>
        <v>3</v>
      </c>
      <c r="B743">
        <v>358</v>
      </c>
      <c r="C743">
        <v>1</v>
      </c>
      <c r="D743" t="s">
        <v>295</v>
      </c>
    </row>
    <row r="744" spans="1:4" x14ac:dyDescent="0.25">
      <c r="A744">
        <f ca="1">RANDBETWEEN(1,100)</f>
        <v>84</v>
      </c>
      <c r="B744">
        <v>1332</v>
      </c>
      <c r="C744">
        <v>0</v>
      </c>
      <c r="D744" t="s">
        <v>1106</v>
      </c>
    </row>
    <row r="745" spans="1:4" x14ac:dyDescent="0.25">
      <c r="A745">
        <f ca="1">RANDBETWEEN(1,100)</f>
        <v>58</v>
      </c>
      <c r="B745">
        <v>3600</v>
      </c>
      <c r="C745">
        <v>0</v>
      </c>
      <c r="D745" t="s">
        <v>2914</v>
      </c>
    </row>
    <row r="746" spans="1:4" ht="90" x14ac:dyDescent="0.25">
      <c r="A746">
        <f ca="1">RANDBETWEEN(1,100)</f>
        <v>58</v>
      </c>
      <c r="B746">
        <v>605</v>
      </c>
      <c r="C746">
        <v>1</v>
      </c>
      <c r="D746" s="1" t="s">
        <v>482</v>
      </c>
    </row>
    <row r="747" spans="1:4" x14ac:dyDescent="0.25">
      <c r="A747">
        <f ca="1">RANDBETWEEN(1,100)</f>
        <v>53</v>
      </c>
      <c r="B747">
        <v>445</v>
      </c>
      <c r="C747">
        <v>1</v>
      </c>
      <c r="D747" t="s">
        <v>344</v>
      </c>
    </row>
    <row r="748" spans="1:4" x14ac:dyDescent="0.25">
      <c r="A748">
        <f ca="1">RANDBETWEEN(1,100)</f>
        <v>56</v>
      </c>
      <c r="B748">
        <v>595</v>
      </c>
      <c r="C748">
        <v>1</v>
      </c>
      <c r="D748" t="s">
        <v>472</v>
      </c>
    </row>
    <row r="749" spans="1:4" x14ac:dyDescent="0.25">
      <c r="A749">
        <f ca="1">RANDBETWEEN(1,100)</f>
        <v>11</v>
      </c>
      <c r="B749">
        <v>2362</v>
      </c>
      <c r="C749">
        <v>0</v>
      </c>
      <c r="D749" t="s">
        <v>1959</v>
      </c>
    </row>
    <row r="750" spans="1:4" x14ac:dyDescent="0.25">
      <c r="A750">
        <f ca="1">RANDBETWEEN(1,100)</f>
        <v>40</v>
      </c>
      <c r="B750">
        <v>629</v>
      </c>
      <c r="C750">
        <v>1</v>
      </c>
      <c r="D750" t="s">
        <v>505</v>
      </c>
    </row>
    <row r="751" spans="1:4" x14ac:dyDescent="0.25">
      <c r="A751">
        <f ca="1">RANDBETWEEN(1,100)</f>
        <v>10</v>
      </c>
      <c r="B751">
        <v>463</v>
      </c>
      <c r="C751">
        <v>1</v>
      </c>
      <c r="D751" t="s">
        <v>358</v>
      </c>
    </row>
    <row r="752" spans="1:4" x14ac:dyDescent="0.25">
      <c r="A752">
        <f ca="1">RANDBETWEEN(1,100)</f>
        <v>46</v>
      </c>
      <c r="B752">
        <v>467</v>
      </c>
      <c r="C752">
        <v>1</v>
      </c>
      <c r="D752" t="s">
        <v>359</v>
      </c>
    </row>
    <row r="753" spans="1:4" x14ac:dyDescent="0.25">
      <c r="A753">
        <f ca="1">RANDBETWEEN(1,100)</f>
        <v>19</v>
      </c>
      <c r="B753">
        <v>1265</v>
      </c>
      <c r="C753">
        <v>0</v>
      </c>
      <c r="D753" t="s">
        <v>1053</v>
      </c>
    </row>
    <row r="754" spans="1:4" x14ac:dyDescent="0.25">
      <c r="A754">
        <f ca="1">RANDBETWEEN(1,100)</f>
        <v>92</v>
      </c>
      <c r="B754">
        <v>83</v>
      </c>
      <c r="C754">
        <v>1</v>
      </c>
      <c r="D754" t="s">
        <v>82</v>
      </c>
    </row>
    <row r="755" spans="1:4" x14ac:dyDescent="0.25">
      <c r="A755">
        <f ca="1">RANDBETWEEN(1,100)</f>
        <v>56</v>
      </c>
      <c r="B755">
        <v>808</v>
      </c>
      <c r="C755">
        <v>1</v>
      </c>
      <c r="D755" t="s">
        <v>675</v>
      </c>
    </row>
    <row r="756" spans="1:4" x14ac:dyDescent="0.25">
      <c r="A756">
        <f ca="1">RANDBETWEEN(1,100)</f>
        <v>61</v>
      </c>
      <c r="B756">
        <v>2392</v>
      </c>
      <c r="C756">
        <v>0</v>
      </c>
      <c r="D756" t="s">
        <v>1982</v>
      </c>
    </row>
    <row r="757" spans="1:4" ht="90" x14ac:dyDescent="0.25">
      <c r="A757">
        <f ca="1">RANDBETWEEN(1,100)</f>
        <v>3</v>
      </c>
      <c r="B757">
        <v>3988</v>
      </c>
      <c r="C757">
        <v>0</v>
      </c>
      <c r="D757" s="1" t="s">
        <v>3243</v>
      </c>
    </row>
    <row r="758" spans="1:4" x14ac:dyDescent="0.25">
      <c r="A758">
        <f ca="1">RANDBETWEEN(1,100)</f>
        <v>28</v>
      </c>
      <c r="B758">
        <v>3530</v>
      </c>
      <c r="C758">
        <v>0</v>
      </c>
      <c r="D758" t="s">
        <v>2856</v>
      </c>
    </row>
    <row r="759" spans="1:4" x14ac:dyDescent="0.25">
      <c r="A759">
        <f ca="1">RANDBETWEEN(1,100)</f>
        <v>82</v>
      </c>
      <c r="B759">
        <v>2959</v>
      </c>
      <c r="C759">
        <v>0</v>
      </c>
      <c r="D759" t="s">
        <v>2400</v>
      </c>
    </row>
    <row r="760" spans="1:4" x14ac:dyDescent="0.25">
      <c r="A760">
        <f ca="1">RANDBETWEEN(1,100)</f>
        <v>33</v>
      </c>
      <c r="B760">
        <v>2527</v>
      </c>
      <c r="C760">
        <v>0</v>
      </c>
      <c r="D760" t="s">
        <v>2088</v>
      </c>
    </row>
    <row r="761" spans="1:4" x14ac:dyDescent="0.25">
      <c r="A761">
        <f ca="1">RANDBETWEEN(1,100)</f>
        <v>3</v>
      </c>
      <c r="B761">
        <v>1074</v>
      </c>
      <c r="C761">
        <v>0</v>
      </c>
      <c r="D761" t="s">
        <v>901</v>
      </c>
    </row>
    <row r="762" spans="1:4" ht="45" x14ac:dyDescent="0.25">
      <c r="A762">
        <f ca="1">RANDBETWEEN(1,100)</f>
        <v>44</v>
      </c>
      <c r="B762">
        <v>81</v>
      </c>
      <c r="C762">
        <v>1</v>
      </c>
      <c r="D762" s="1" t="s">
        <v>80</v>
      </c>
    </row>
    <row r="763" spans="1:4" x14ac:dyDescent="0.25">
      <c r="A763">
        <f ca="1">RANDBETWEEN(1,100)</f>
        <v>47</v>
      </c>
      <c r="B763">
        <v>684</v>
      </c>
      <c r="C763">
        <v>1</v>
      </c>
      <c r="D763" t="s">
        <v>557</v>
      </c>
    </row>
    <row r="764" spans="1:4" x14ac:dyDescent="0.25">
      <c r="A764">
        <f ca="1">RANDBETWEEN(1,100)</f>
        <v>45</v>
      </c>
      <c r="B764">
        <v>2106</v>
      </c>
      <c r="C764">
        <v>0</v>
      </c>
      <c r="D764" t="s">
        <v>1752</v>
      </c>
    </row>
    <row r="765" spans="1:4" x14ac:dyDescent="0.25">
      <c r="A765">
        <f ca="1">RANDBETWEEN(1,100)</f>
        <v>38</v>
      </c>
      <c r="B765">
        <v>3446</v>
      </c>
      <c r="C765">
        <v>0</v>
      </c>
      <c r="D765" t="s">
        <v>2784</v>
      </c>
    </row>
    <row r="766" spans="1:4" x14ac:dyDescent="0.25">
      <c r="A766">
        <f ca="1">RANDBETWEEN(1,100)</f>
        <v>59</v>
      </c>
      <c r="B766">
        <v>827</v>
      </c>
      <c r="C766">
        <v>1</v>
      </c>
      <c r="D766" t="s">
        <v>694</v>
      </c>
    </row>
    <row r="767" spans="1:4" x14ac:dyDescent="0.25">
      <c r="A767">
        <f ca="1">RANDBETWEEN(1,100)</f>
        <v>37</v>
      </c>
      <c r="B767">
        <v>2434</v>
      </c>
      <c r="C767">
        <v>0</v>
      </c>
      <c r="D767" t="s">
        <v>2017</v>
      </c>
    </row>
    <row r="768" spans="1:4" ht="45" x14ac:dyDescent="0.25">
      <c r="A768">
        <f ca="1">RANDBETWEEN(1,100)</f>
        <v>55</v>
      </c>
      <c r="B768">
        <v>3133</v>
      </c>
      <c r="C768">
        <v>0</v>
      </c>
      <c r="D768" s="1" t="s">
        <v>2537</v>
      </c>
    </row>
    <row r="769" spans="1:4" ht="90" x14ac:dyDescent="0.25">
      <c r="A769">
        <f ca="1">RANDBETWEEN(1,100)</f>
        <v>55</v>
      </c>
      <c r="B769">
        <v>693</v>
      </c>
      <c r="C769">
        <v>1</v>
      </c>
      <c r="D769" s="1" t="s">
        <v>566</v>
      </c>
    </row>
    <row r="770" spans="1:4" x14ac:dyDescent="0.25">
      <c r="A770">
        <f ca="1">RANDBETWEEN(1,100)</f>
        <v>15</v>
      </c>
      <c r="B770">
        <v>2947</v>
      </c>
      <c r="C770">
        <v>0</v>
      </c>
      <c r="D770" t="s">
        <v>2389</v>
      </c>
    </row>
    <row r="771" spans="1:4" x14ac:dyDescent="0.25">
      <c r="A771">
        <f ca="1">RANDBETWEEN(1,100)</f>
        <v>65</v>
      </c>
      <c r="B771">
        <v>1813</v>
      </c>
      <c r="C771">
        <v>0</v>
      </c>
      <c r="D771" t="s">
        <v>1488</v>
      </c>
    </row>
    <row r="772" spans="1:4" x14ac:dyDescent="0.25">
      <c r="A772">
        <f ca="1">RANDBETWEEN(1,100)</f>
        <v>10</v>
      </c>
      <c r="B772">
        <v>1081</v>
      </c>
      <c r="C772">
        <v>0</v>
      </c>
      <c r="D772" t="s">
        <v>905</v>
      </c>
    </row>
    <row r="773" spans="1:4" x14ac:dyDescent="0.25">
      <c r="A773">
        <f ca="1">RANDBETWEEN(1,100)</f>
        <v>78</v>
      </c>
      <c r="B773">
        <v>1491</v>
      </c>
      <c r="C773">
        <v>0</v>
      </c>
      <c r="D773" t="s">
        <v>1224</v>
      </c>
    </row>
    <row r="774" spans="1:4" x14ac:dyDescent="0.25">
      <c r="A774">
        <f ca="1">RANDBETWEEN(1,100)</f>
        <v>57</v>
      </c>
      <c r="B774">
        <v>1127</v>
      </c>
      <c r="C774">
        <v>0</v>
      </c>
      <c r="D774" t="s">
        <v>941</v>
      </c>
    </row>
    <row r="775" spans="1:4" x14ac:dyDescent="0.25">
      <c r="A775">
        <f ca="1">RANDBETWEEN(1,100)</f>
        <v>27</v>
      </c>
      <c r="B775">
        <v>1128</v>
      </c>
      <c r="C775">
        <v>0</v>
      </c>
      <c r="D775" t="s">
        <v>942</v>
      </c>
    </row>
    <row r="776" spans="1:4" x14ac:dyDescent="0.25">
      <c r="A776">
        <f ca="1">RANDBETWEEN(1,100)</f>
        <v>30</v>
      </c>
      <c r="B776">
        <v>1245</v>
      </c>
      <c r="C776">
        <v>0</v>
      </c>
      <c r="D776" t="s">
        <v>1038</v>
      </c>
    </row>
    <row r="777" spans="1:4" x14ac:dyDescent="0.25">
      <c r="A777">
        <f ca="1">RANDBETWEEN(1,100)</f>
        <v>90</v>
      </c>
      <c r="B777">
        <v>1916</v>
      </c>
      <c r="C777">
        <v>0</v>
      </c>
      <c r="D777" t="s">
        <v>1586</v>
      </c>
    </row>
    <row r="778" spans="1:4" x14ac:dyDescent="0.25">
      <c r="A778">
        <f ca="1">RANDBETWEEN(1,100)</f>
        <v>57</v>
      </c>
      <c r="B778">
        <v>642</v>
      </c>
      <c r="C778">
        <v>1</v>
      </c>
      <c r="D778" t="s">
        <v>518</v>
      </c>
    </row>
    <row r="779" spans="1:4" x14ac:dyDescent="0.25">
      <c r="A779">
        <f ca="1">RANDBETWEEN(1,100)</f>
        <v>85</v>
      </c>
      <c r="B779">
        <v>2565</v>
      </c>
      <c r="C779">
        <v>0</v>
      </c>
      <c r="D779" t="s">
        <v>2123</v>
      </c>
    </row>
    <row r="780" spans="1:4" x14ac:dyDescent="0.25">
      <c r="A780">
        <f ca="1">RANDBETWEEN(1,100)</f>
        <v>69</v>
      </c>
      <c r="B780">
        <v>3029</v>
      </c>
      <c r="C780">
        <v>0</v>
      </c>
      <c r="D780" t="s">
        <v>2458</v>
      </c>
    </row>
    <row r="781" spans="1:4" x14ac:dyDescent="0.25">
      <c r="A781">
        <f ca="1">RANDBETWEEN(1,100)</f>
        <v>69</v>
      </c>
      <c r="B781">
        <v>1292</v>
      </c>
      <c r="C781">
        <v>0</v>
      </c>
      <c r="D781" t="s">
        <v>1073</v>
      </c>
    </row>
    <row r="782" spans="1:4" x14ac:dyDescent="0.25">
      <c r="A782">
        <f ca="1">RANDBETWEEN(1,100)</f>
        <v>44</v>
      </c>
      <c r="B782">
        <v>1287</v>
      </c>
      <c r="C782">
        <v>0</v>
      </c>
      <c r="D782" t="s">
        <v>1017</v>
      </c>
    </row>
    <row r="783" spans="1:4" x14ac:dyDescent="0.25">
      <c r="A783">
        <f ca="1">RANDBETWEEN(1,100)</f>
        <v>72</v>
      </c>
      <c r="B783">
        <v>2551</v>
      </c>
      <c r="C783">
        <v>0</v>
      </c>
      <c r="D783" t="s">
        <v>2110</v>
      </c>
    </row>
    <row r="784" spans="1:4" x14ac:dyDescent="0.25">
      <c r="A784">
        <f ca="1">RANDBETWEEN(1,100)</f>
        <v>34</v>
      </c>
      <c r="B784">
        <v>1220</v>
      </c>
      <c r="C784">
        <v>0</v>
      </c>
      <c r="D784" t="s">
        <v>1017</v>
      </c>
    </row>
    <row r="785" spans="1:4" x14ac:dyDescent="0.25">
      <c r="A785">
        <f ca="1">RANDBETWEEN(1,100)</f>
        <v>46</v>
      </c>
      <c r="B785">
        <v>1395</v>
      </c>
      <c r="C785">
        <v>0</v>
      </c>
      <c r="D785" t="s">
        <v>1017</v>
      </c>
    </row>
    <row r="786" spans="1:4" x14ac:dyDescent="0.25">
      <c r="A786">
        <f ca="1">RANDBETWEEN(1,100)</f>
        <v>32</v>
      </c>
      <c r="B786">
        <v>2662</v>
      </c>
      <c r="C786">
        <v>0</v>
      </c>
      <c r="D786" t="s">
        <v>2110</v>
      </c>
    </row>
    <row r="787" spans="1:4" x14ac:dyDescent="0.25">
      <c r="A787">
        <f ca="1">RANDBETWEEN(1,100)</f>
        <v>44</v>
      </c>
      <c r="B787">
        <v>3761</v>
      </c>
      <c r="C787">
        <v>0</v>
      </c>
      <c r="D787" t="s">
        <v>2110</v>
      </c>
    </row>
    <row r="788" spans="1:4" x14ac:dyDescent="0.25">
      <c r="A788">
        <f ca="1">RANDBETWEEN(1,100)</f>
        <v>45</v>
      </c>
      <c r="B788">
        <v>2991</v>
      </c>
      <c r="C788">
        <v>0</v>
      </c>
      <c r="D788" t="s">
        <v>2110</v>
      </c>
    </row>
    <row r="789" spans="1:4" x14ac:dyDescent="0.25">
      <c r="A789">
        <f ca="1">RANDBETWEEN(1,100)</f>
        <v>40</v>
      </c>
      <c r="B789">
        <v>2440</v>
      </c>
      <c r="C789">
        <v>0</v>
      </c>
      <c r="D789" t="s">
        <v>2021</v>
      </c>
    </row>
    <row r="790" spans="1:4" x14ac:dyDescent="0.25">
      <c r="A790">
        <f ca="1">RANDBETWEEN(1,100)</f>
        <v>85</v>
      </c>
      <c r="B790">
        <v>432</v>
      </c>
      <c r="C790">
        <v>1</v>
      </c>
      <c r="D790" t="s">
        <v>336</v>
      </c>
    </row>
    <row r="791" spans="1:4" ht="105" x14ac:dyDescent="0.25">
      <c r="A791">
        <f ca="1">RANDBETWEEN(1,100)</f>
        <v>21</v>
      </c>
      <c r="B791">
        <v>1495</v>
      </c>
      <c r="C791">
        <v>0</v>
      </c>
      <c r="D791" s="1" t="s">
        <v>1228</v>
      </c>
    </row>
    <row r="792" spans="1:4" x14ac:dyDescent="0.25">
      <c r="A792">
        <f ca="1">RANDBETWEEN(1,100)</f>
        <v>51</v>
      </c>
      <c r="B792">
        <v>263</v>
      </c>
      <c r="C792">
        <v>1</v>
      </c>
      <c r="D792" t="s">
        <v>236</v>
      </c>
    </row>
    <row r="793" spans="1:4" x14ac:dyDescent="0.25">
      <c r="A793">
        <f ca="1">RANDBETWEEN(1,100)</f>
        <v>50</v>
      </c>
      <c r="B793">
        <v>3366</v>
      </c>
      <c r="C793">
        <v>0</v>
      </c>
      <c r="D793" t="s">
        <v>2719</v>
      </c>
    </row>
    <row r="794" spans="1:4" x14ac:dyDescent="0.25">
      <c r="A794">
        <f ca="1">RANDBETWEEN(1,100)</f>
        <v>77</v>
      </c>
      <c r="B794">
        <v>3962</v>
      </c>
      <c r="C794">
        <v>0</v>
      </c>
      <c r="D794" t="s">
        <v>3224</v>
      </c>
    </row>
    <row r="795" spans="1:4" ht="45" x14ac:dyDescent="0.25">
      <c r="A795">
        <f ca="1">RANDBETWEEN(1,100)</f>
        <v>15</v>
      </c>
      <c r="B795">
        <v>3574</v>
      </c>
      <c r="C795">
        <v>0</v>
      </c>
      <c r="D795" s="1" t="s">
        <v>2890</v>
      </c>
    </row>
    <row r="796" spans="1:4" x14ac:dyDescent="0.25">
      <c r="A796">
        <f ca="1">RANDBETWEEN(1,100)</f>
        <v>88</v>
      </c>
      <c r="B796">
        <v>3695</v>
      </c>
      <c r="C796">
        <v>0</v>
      </c>
      <c r="D796" t="s">
        <v>3000</v>
      </c>
    </row>
    <row r="797" spans="1:4" x14ac:dyDescent="0.25">
      <c r="A797">
        <f ca="1">RANDBETWEEN(1,100)</f>
        <v>49</v>
      </c>
      <c r="B797">
        <v>238</v>
      </c>
      <c r="C797">
        <v>1</v>
      </c>
      <c r="D797" t="s">
        <v>223</v>
      </c>
    </row>
    <row r="798" spans="1:4" x14ac:dyDescent="0.25">
      <c r="A798">
        <f ca="1">RANDBETWEEN(1,100)</f>
        <v>40</v>
      </c>
      <c r="B798">
        <v>3603</v>
      </c>
      <c r="C798">
        <v>0</v>
      </c>
      <c r="D798" t="s">
        <v>2917</v>
      </c>
    </row>
    <row r="799" spans="1:4" x14ac:dyDescent="0.25">
      <c r="A799">
        <f ca="1">RANDBETWEEN(1,100)</f>
        <v>10</v>
      </c>
      <c r="B799">
        <v>2886</v>
      </c>
      <c r="C799">
        <v>0</v>
      </c>
      <c r="D799" t="s">
        <v>2338</v>
      </c>
    </row>
    <row r="800" spans="1:4" ht="60" x14ac:dyDescent="0.25">
      <c r="A800">
        <f ca="1">RANDBETWEEN(1,100)</f>
        <v>95</v>
      </c>
      <c r="B800">
        <v>3939</v>
      </c>
      <c r="C800">
        <v>0</v>
      </c>
      <c r="D800" s="1" t="s">
        <v>3203</v>
      </c>
    </row>
    <row r="801" spans="1:4" x14ac:dyDescent="0.25">
      <c r="A801">
        <f ca="1">RANDBETWEEN(1,100)</f>
        <v>7</v>
      </c>
      <c r="B801">
        <v>3045</v>
      </c>
      <c r="C801">
        <v>0</v>
      </c>
      <c r="D801" t="s">
        <v>2470</v>
      </c>
    </row>
    <row r="802" spans="1:4" x14ac:dyDescent="0.25">
      <c r="A802">
        <f ca="1">RANDBETWEEN(1,100)</f>
        <v>75</v>
      </c>
      <c r="B802">
        <v>2024</v>
      </c>
      <c r="C802">
        <v>0</v>
      </c>
      <c r="D802" t="s">
        <v>1684</v>
      </c>
    </row>
    <row r="803" spans="1:4" x14ac:dyDescent="0.25">
      <c r="A803">
        <f ca="1">RANDBETWEEN(1,100)</f>
        <v>15</v>
      </c>
      <c r="B803">
        <v>2200</v>
      </c>
      <c r="C803">
        <v>0</v>
      </c>
      <c r="D803" t="s">
        <v>1825</v>
      </c>
    </row>
    <row r="804" spans="1:4" x14ac:dyDescent="0.25">
      <c r="A804">
        <f ca="1">RANDBETWEEN(1,100)</f>
        <v>87</v>
      </c>
      <c r="B804">
        <v>1189</v>
      </c>
      <c r="C804">
        <v>0</v>
      </c>
      <c r="D804" t="s">
        <v>992</v>
      </c>
    </row>
    <row r="805" spans="1:4" x14ac:dyDescent="0.25">
      <c r="A805">
        <f ca="1">RANDBETWEEN(1,100)</f>
        <v>85</v>
      </c>
      <c r="B805">
        <v>3348</v>
      </c>
      <c r="C805">
        <v>0</v>
      </c>
      <c r="D805" t="s">
        <v>2703</v>
      </c>
    </row>
    <row r="806" spans="1:4" x14ac:dyDescent="0.25">
      <c r="A806">
        <f ca="1">RANDBETWEEN(1,100)</f>
        <v>66</v>
      </c>
      <c r="B806">
        <v>1183</v>
      </c>
      <c r="C806">
        <v>0</v>
      </c>
      <c r="D806" t="s">
        <v>988</v>
      </c>
    </row>
    <row r="807" spans="1:4" x14ac:dyDescent="0.25">
      <c r="A807">
        <f ca="1">RANDBETWEEN(1,100)</f>
        <v>35</v>
      </c>
      <c r="B807">
        <v>3445</v>
      </c>
      <c r="C807">
        <v>0</v>
      </c>
      <c r="D807" t="s">
        <v>2783</v>
      </c>
    </row>
    <row r="808" spans="1:4" x14ac:dyDescent="0.25">
      <c r="A808">
        <f ca="1">RANDBETWEEN(1,100)</f>
        <v>61</v>
      </c>
      <c r="B808">
        <v>1331</v>
      </c>
      <c r="C808">
        <v>0</v>
      </c>
      <c r="D808" t="s">
        <v>1105</v>
      </c>
    </row>
    <row r="809" spans="1:4" x14ac:dyDescent="0.25">
      <c r="A809">
        <f ca="1">RANDBETWEEN(1,100)</f>
        <v>9</v>
      </c>
      <c r="B809">
        <v>2990</v>
      </c>
      <c r="C809">
        <v>0</v>
      </c>
      <c r="D809" t="s">
        <v>2427</v>
      </c>
    </row>
    <row r="810" spans="1:4" x14ac:dyDescent="0.25">
      <c r="A810">
        <f ca="1">RANDBETWEEN(1,100)</f>
        <v>71</v>
      </c>
      <c r="B810">
        <v>1958</v>
      </c>
      <c r="C810">
        <v>0</v>
      </c>
      <c r="D810" t="s">
        <v>1624</v>
      </c>
    </row>
    <row r="811" spans="1:4" x14ac:dyDescent="0.25">
      <c r="A811">
        <f ca="1">RANDBETWEEN(1,100)</f>
        <v>59</v>
      </c>
      <c r="B811">
        <v>1959</v>
      </c>
      <c r="C811">
        <v>0</v>
      </c>
      <c r="D811" t="s">
        <v>1625</v>
      </c>
    </row>
    <row r="812" spans="1:4" x14ac:dyDescent="0.25">
      <c r="A812">
        <f ca="1">RANDBETWEEN(1,100)</f>
        <v>54</v>
      </c>
      <c r="B812">
        <v>1639</v>
      </c>
      <c r="C812">
        <v>0</v>
      </c>
      <c r="D812" t="s">
        <v>1347</v>
      </c>
    </row>
    <row r="813" spans="1:4" x14ac:dyDescent="0.25">
      <c r="A813">
        <f ca="1">RANDBETWEEN(1,100)</f>
        <v>37</v>
      </c>
      <c r="B813">
        <v>531</v>
      </c>
      <c r="C813">
        <v>1</v>
      </c>
      <c r="D813" t="s">
        <v>409</v>
      </c>
    </row>
    <row r="814" spans="1:4" x14ac:dyDescent="0.25">
      <c r="A814">
        <f ca="1">RANDBETWEEN(1,100)</f>
        <v>9</v>
      </c>
      <c r="B814">
        <v>998</v>
      </c>
      <c r="C814">
        <v>0</v>
      </c>
      <c r="D814" t="s">
        <v>847</v>
      </c>
    </row>
    <row r="815" spans="1:4" x14ac:dyDescent="0.25">
      <c r="A815">
        <f ca="1">RANDBETWEEN(1,100)</f>
        <v>37</v>
      </c>
      <c r="B815">
        <v>2240</v>
      </c>
      <c r="C815">
        <v>0</v>
      </c>
      <c r="D815" t="s">
        <v>1858</v>
      </c>
    </row>
    <row r="816" spans="1:4" x14ac:dyDescent="0.25">
      <c r="A816">
        <f ca="1">RANDBETWEEN(1,100)</f>
        <v>39</v>
      </c>
      <c r="B816">
        <v>2985</v>
      </c>
      <c r="C816">
        <v>0</v>
      </c>
      <c r="D816" t="s">
        <v>2424</v>
      </c>
    </row>
    <row r="817" spans="1:4" x14ac:dyDescent="0.25">
      <c r="A817">
        <f ca="1">RANDBETWEEN(1,100)</f>
        <v>97</v>
      </c>
      <c r="B817">
        <v>2168</v>
      </c>
      <c r="C817">
        <v>0</v>
      </c>
      <c r="D817" t="s">
        <v>1796</v>
      </c>
    </row>
    <row r="818" spans="1:4" x14ac:dyDescent="0.25">
      <c r="A818">
        <f ca="1">RANDBETWEEN(1,100)</f>
        <v>48</v>
      </c>
      <c r="B818">
        <v>3683</v>
      </c>
      <c r="C818">
        <v>0</v>
      </c>
      <c r="D818" t="s">
        <v>2988</v>
      </c>
    </row>
    <row r="819" spans="1:4" x14ac:dyDescent="0.25">
      <c r="A819">
        <f ca="1">RANDBETWEEN(1,100)</f>
        <v>25</v>
      </c>
      <c r="B819">
        <v>300</v>
      </c>
      <c r="C819">
        <v>1</v>
      </c>
      <c r="D819" t="s">
        <v>263</v>
      </c>
    </row>
    <row r="820" spans="1:4" x14ac:dyDescent="0.25">
      <c r="A820">
        <f ca="1">RANDBETWEEN(1,100)</f>
        <v>17</v>
      </c>
      <c r="B820">
        <v>726</v>
      </c>
      <c r="C820">
        <v>1</v>
      </c>
      <c r="D820" t="s">
        <v>597</v>
      </c>
    </row>
    <row r="821" spans="1:4" x14ac:dyDescent="0.25">
      <c r="A821">
        <f ca="1">RANDBETWEEN(1,100)</f>
        <v>72</v>
      </c>
      <c r="B821">
        <v>2319</v>
      </c>
      <c r="C821">
        <v>0</v>
      </c>
      <c r="D821" t="s">
        <v>1924</v>
      </c>
    </row>
    <row r="822" spans="1:4" x14ac:dyDescent="0.25">
      <c r="A822">
        <f ca="1">RANDBETWEEN(1,100)</f>
        <v>13</v>
      </c>
      <c r="B822">
        <v>3994</v>
      </c>
      <c r="C822">
        <v>0</v>
      </c>
      <c r="D822" t="s">
        <v>3247</v>
      </c>
    </row>
    <row r="823" spans="1:4" ht="90" x14ac:dyDescent="0.25">
      <c r="A823">
        <f ca="1">RANDBETWEEN(1,100)</f>
        <v>86</v>
      </c>
      <c r="B823">
        <v>1494</v>
      </c>
      <c r="C823">
        <v>0</v>
      </c>
      <c r="D823" s="1" t="s">
        <v>1227</v>
      </c>
    </row>
    <row r="824" spans="1:4" x14ac:dyDescent="0.25">
      <c r="A824">
        <f ca="1">RANDBETWEEN(1,100)</f>
        <v>28</v>
      </c>
      <c r="B824">
        <v>2063</v>
      </c>
      <c r="C824">
        <v>0</v>
      </c>
      <c r="D824" t="s">
        <v>1720</v>
      </c>
    </row>
    <row r="825" spans="1:4" x14ac:dyDescent="0.25">
      <c r="A825">
        <f ca="1">RANDBETWEEN(1,100)</f>
        <v>26</v>
      </c>
      <c r="B825">
        <v>1718</v>
      </c>
      <c r="C825">
        <v>0</v>
      </c>
      <c r="D825" t="s">
        <v>1406</v>
      </c>
    </row>
    <row r="826" spans="1:4" x14ac:dyDescent="0.25">
      <c r="A826">
        <f ca="1">RANDBETWEEN(1,100)</f>
        <v>1</v>
      </c>
      <c r="B826">
        <v>2311</v>
      </c>
      <c r="C826">
        <v>0</v>
      </c>
      <c r="D826" t="s">
        <v>1917</v>
      </c>
    </row>
    <row r="827" spans="1:4" x14ac:dyDescent="0.25">
      <c r="A827">
        <f ca="1">RANDBETWEEN(1,100)</f>
        <v>68</v>
      </c>
      <c r="B827">
        <v>2831</v>
      </c>
      <c r="C827">
        <v>0</v>
      </c>
      <c r="D827" t="s">
        <v>2298</v>
      </c>
    </row>
    <row r="828" spans="1:4" x14ac:dyDescent="0.25">
      <c r="A828">
        <f ca="1">RANDBETWEEN(1,100)</f>
        <v>36</v>
      </c>
      <c r="B828">
        <v>2837</v>
      </c>
      <c r="C828">
        <v>0</v>
      </c>
      <c r="D828" t="s">
        <v>2301</v>
      </c>
    </row>
    <row r="829" spans="1:4" x14ac:dyDescent="0.25">
      <c r="A829">
        <f ca="1">RANDBETWEEN(1,100)</f>
        <v>65</v>
      </c>
      <c r="B829">
        <v>3598</v>
      </c>
      <c r="C829">
        <v>0</v>
      </c>
      <c r="D829" t="s">
        <v>2912</v>
      </c>
    </row>
    <row r="830" spans="1:4" x14ac:dyDescent="0.25">
      <c r="A830">
        <f ca="1">RANDBETWEEN(1,100)</f>
        <v>71</v>
      </c>
      <c r="B830">
        <v>2225</v>
      </c>
      <c r="C830">
        <v>0</v>
      </c>
      <c r="D830" t="s">
        <v>1847</v>
      </c>
    </row>
    <row r="831" spans="1:4" x14ac:dyDescent="0.25">
      <c r="A831">
        <f ca="1">RANDBETWEEN(1,100)</f>
        <v>67</v>
      </c>
      <c r="B831">
        <v>1178</v>
      </c>
      <c r="C831">
        <v>0</v>
      </c>
      <c r="D831" t="s">
        <v>985</v>
      </c>
    </row>
    <row r="832" spans="1:4" x14ac:dyDescent="0.25">
      <c r="A832">
        <f ca="1">RANDBETWEEN(1,100)</f>
        <v>71</v>
      </c>
      <c r="B832">
        <v>2836</v>
      </c>
      <c r="C832">
        <v>0</v>
      </c>
      <c r="D832" t="s">
        <v>2300</v>
      </c>
    </row>
    <row r="833" spans="1:4" x14ac:dyDescent="0.25">
      <c r="A833">
        <f ca="1">RANDBETWEEN(1,100)</f>
        <v>28</v>
      </c>
      <c r="B833">
        <v>1390</v>
      </c>
      <c r="C833">
        <v>0</v>
      </c>
      <c r="D833" t="s">
        <v>1148</v>
      </c>
    </row>
    <row r="834" spans="1:4" x14ac:dyDescent="0.25">
      <c r="A834">
        <f ca="1">RANDBETWEEN(1,100)</f>
        <v>62</v>
      </c>
      <c r="B834">
        <v>1255</v>
      </c>
      <c r="C834">
        <v>0</v>
      </c>
      <c r="D834" t="s">
        <v>1045</v>
      </c>
    </row>
    <row r="835" spans="1:4" x14ac:dyDescent="0.25">
      <c r="A835">
        <f ca="1">RANDBETWEEN(1,100)</f>
        <v>79</v>
      </c>
      <c r="B835">
        <v>2250</v>
      </c>
      <c r="C835">
        <v>0</v>
      </c>
      <c r="D835" t="s">
        <v>1866</v>
      </c>
    </row>
    <row r="836" spans="1:4" x14ac:dyDescent="0.25">
      <c r="A836">
        <f ca="1">RANDBETWEEN(1,100)</f>
        <v>44</v>
      </c>
      <c r="B836">
        <v>132</v>
      </c>
      <c r="C836">
        <v>1</v>
      </c>
      <c r="D836" t="s">
        <v>130</v>
      </c>
    </row>
    <row r="837" spans="1:4" ht="75" x14ac:dyDescent="0.25">
      <c r="A837">
        <f ca="1">RANDBETWEEN(1,100)</f>
        <v>38</v>
      </c>
      <c r="B837">
        <v>3861</v>
      </c>
      <c r="C837">
        <v>0</v>
      </c>
      <c r="D837" s="1" t="s">
        <v>3136</v>
      </c>
    </row>
    <row r="838" spans="1:4" x14ac:dyDescent="0.25">
      <c r="A838">
        <f ca="1">RANDBETWEEN(1,100)</f>
        <v>21</v>
      </c>
      <c r="B838">
        <v>2427</v>
      </c>
      <c r="C838">
        <v>0</v>
      </c>
      <c r="D838" t="s">
        <v>2012</v>
      </c>
    </row>
    <row r="839" spans="1:4" x14ac:dyDescent="0.25">
      <c r="A839">
        <f ca="1">RANDBETWEEN(1,100)</f>
        <v>63</v>
      </c>
      <c r="B839">
        <v>1520</v>
      </c>
      <c r="C839">
        <v>0</v>
      </c>
      <c r="D839" t="s">
        <v>1247</v>
      </c>
    </row>
    <row r="840" spans="1:4" x14ac:dyDescent="0.25">
      <c r="A840">
        <f ca="1">RANDBETWEEN(1,100)</f>
        <v>79</v>
      </c>
      <c r="B840">
        <v>2567</v>
      </c>
      <c r="C840">
        <v>0</v>
      </c>
      <c r="D840" t="s">
        <v>2125</v>
      </c>
    </row>
    <row r="841" spans="1:4" x14ac:dyDescent="0.25">
      <c r="A841">
        <f ca="1">RANDBETWEEN(1,100)</f>
        <v>59</v>
      </c>
      <c r="B841">
        <v>2703</v>
      </c>
      <c r="C841">
        <v>0</v>
      </c>
      <c r="D841" t="s">
        <v>2226</v>
      </c>
    </row>
    <row r="842" spans="1:4" x14ac:dyDescent="0.25">
      <c r="A842">
        <f ca="1">RANDBETWEEN(1,100)</f>
        <v>9</v>
      </c>
      <c r="B842">
        <v>1280</v>
      </c>
      <c r="C842">
        <v>0</v>
      </c>
      <c r="D842" t="s">
        <v>1065</v>
      </c>
    </row>
    <row r="843" spans="1:4" x14ac:dyDescent="0.25">
      <c r="A843">
        <f ca="1">RANDBETWEEN(1,100)</f>
        <v>18</v>
      </c>
      <c r="B843">
        <v>890</v>
      </c>
      <c r="C843">
        <v>1</v>
      </c>
      <c r="D843" t="s">
        <v>756</v>
      </c>
    </row>
    <row r="844" spans="1:4" x14ac:dyDescent="0.25">
      <c r="A844">
        <f ca="1">RANDBETWEEN(1,100)</f>
        <v>43</v>
      </c>
      <c r="B844">
        <v>591</v>
      </c>
      <c r="C844">
        <v>1</v>
      </c>
      <c r="D844" t="s">
        <v>468</v>
      </c>
    </row>
    <row r="845" spans="1:4" ht="105" x14ac:dyDescent="0.25">
      <c r="A845">
        <f ca="1">RANDBETWEEN(1,100)</f>
        <v>36</v>
      </c>
      <c r="B845">
        <v>62</v>
      </c>
      <c r="C845">
        <v>1</v>
      </c>
      <c r="D845" s="1" t="s">
        <v>62</v>
      </c>
    </row>
    <row r="846" spans="1:4" x14ac:dyDescent="0.25">
      <c r="A846">
        <f ca="1">RANDBETWEEN(1,100)</f>
        <v>44</v>
      </c>
      <c r="B846">
        <v>2883</v>
      </c>
      <c r="C846">
        <v>0</v>
      </c>
      <c r="D846" t="s">
        <v>2335</v>
      </c>
    </row>
    <row r="847" spans="1:4" x14ac:dyDescent="0.25">
      <c r="A847">
        <f ca="1">RANDBETWEEN(1,100)</f>
        <v>43</v>
      </c>
      <c r="B847">
        <v>1838</v>
      </c>
      <c r="C847">
        <v>0</v>
      </c>
      <c r="D847" t="s">
        <v>1512</v>
      </c>
    </row>
    <row r="848" spans="1:4" x14ac:dyDescent="0.25">
      <c r="A848">
        <f ca="1">RANDBETWEEN(1,100)</f>
        <v>58</v>
      </c>
      <c r="B848">
        <v>3018</v>
      </c>
      <c r="C848">
        <v>0</v>
      </c>
      <c r="D848" t="s">
        <v>2449</v>
      </c>
    </row>
    <row r="849" spans="1:4" x14ac:dyDescent="0.25">
      <c r="A849">
        <f ca="1">RANDBETWEEN(1,100)</f>
        <v>54</v>
      </c>
      <c r="B849">
        <v>1623</v>
      </c>
      <c r="C849">
        <v>0</v>
      </c>
      <c r="D849" t="s">
        <v>1333</v>
      </c>
    </row>
    <row r="850" spans="1:4" x14ac:dyDescent="0.25">
      <c r="A850">
        <f ca="1">RANDBETWEEN(1,100)</f>
        <v>84</v>
      </c>
      <c r="B850">
        <v>551</v>
      </c>
      <c r="C850">
        <v>1</v>
      </c>
      <c r="D850" t="s">
        <v>429</v>
      </c>
    </row>
    <row r="851" spans="1:4" x14ac:dyDescent="0.25">
      <c r="A851">
        <f ca="1">RANDBETWEEN(1,100)</f>
        <v>70</v>
      </c>
      <c r="B851">
        <v>314</v>
      </c>
      <c r="C851">
        <v>1</v>
      </c>
      <c r="D851" t="s">
        <v>271</v>
      </c>
    </row>
    <row r="852" spans="1:4" ht="180" x14ac:dyDescent="0.25">
      <c r="A852">
        <f ca="1">RANDBETWEEN(1,100)</f>
        <v>72</v>
      </c>
      <c r="B852">
        <v>1430</v>
      </c>
      <c r="C852">
        <v>0</v>
      </c>
      <c r="D852" s="1" t="s">
        <v>1177</v>
      </c>
    </row>
    <row r="853" spans="1:4" x14ac:dyDescent="0.25">
      <c r="A853">
        <f ca="1">RANDBETWEEN(1,100)</f>
        <v>15</v>
      </c>
      <c r="B853">
        <v>177</v>
      </c>
      <c r="C853">
        <v>1</v>
      </c>
      <c r="D853" t="s">
        <v>173</v>
      </c>
    </row>
    <row r="854" spans="1:4" x14ac:dyDescent="0.25">
      <c r="A854">
        <f ca="1">RANDBETWEEN(1,100)</f>
        <v>66</v>
      </c>
      <c r="B854">
        <v>2378</v>
      </c>
      <c r="C854">
        <v>0</v>
      </c>
      <c r="D854" t="s">
        <v>1974</v>
      </c>
    </row>
    <row r="855" spans="1:4" x14ac:dyDescent="0.25">
      <c r="A855">
        <f ca="1">RANDBETWEEN(1,100)</f>
        <v>1</v>
      </c>
      <c r="B855">
        <v>2306</v>
      </c>
      <c r="C855">
        <v>0</v>
      </c>
      <c r="D855" t="s">
        <v>1913</v>
      </c>
    </row>
    <row r="856" spans="1:4" x14ac:dyDescent="0.25">
      <c r="A856">
        <f ca="1">RANDBETWEEN(1,100)</f>
        <v>69</v>
      </c>
      <c r="B856">
        <v>2548</v>
      </c>
      <c r="C856">
        <v>0</v>
      </c>
      <c r="D856" t="s">
        <v>2107</v>
      </c>
    </row>
    <row r="857" spans="1:4" x14ac:dyDescent="0.25">
      <c r="A857">
        <f ca="1">RANDBETWEEN(1,100)</f>
        <v>74</v>
      </c>
      <c r="B857">
        <v>58</v>
      </c>
      <c r="C857">
        <v>1</v>
      </c>
      <c r="D857" t="s">
        <v>58</v>
      </c>
    </row>
    <row r="858" spans="1:4" x14ac:dyDescent="0.25">
      <c r="A858">
        <f ca="1">RANDBETWEEN(1,100)</f>
        <v>17</v>
      </c>
      <c r="B858">
        <v>3226</v>
      </c>
      <c r="C858">
        <v>0</v>
      </c>
      <c r="D858" t="s">
        <v>2610</v>
      </c>
    </row>
    <row r="859" spans="1:4" ht="105" x14ac:dyDescent="0.25">
      <c r="A859">
        <f ca="1">RANDBETWEEN(1,100)</f>
        <v>67</v>
      </c>
      <c r="B859">
        <v>2276</v>
      </c>
      <c r="C859">
        <v>0</v>
      </c>
      <c r="D859" s="1" t="s">
        <v>1888</v>
      </c>
    </row>
    <row r="860" spans="1:4" x14ac:dyDescent="0.25">
      <c r="A860">
        <f ca="1">RANDBETWEEN(1,100)</f>
        <v>25</v>
      </c>
      <c r="B860">
        <v>2352</v>
      </c>
      <c r="C860">
        <v>0</v>
      </c>
      <c r="D860" t="s">
        <v>1950</v>
      </c>
    </row>
    <row r="861" spans="1:4" x14ac:dyDescent="0.25">
      <c r="A861">
        <f ca="1">RANDBETWEEN(1,100)</f>
        <v>100</v>
      </c>
      <c r="B861">
        <v>3855</v>
      </c>
      <c r="C861">
        <v>0</v>
      </c>
      <c r="D861" t="s">
        <v>3134</v>
      </c>
    </row>
    <row r="862" spans="1:4" x14ac:dyDescent="0.25">
      <c r="A862">
        <f ca="1">RANDBETWEEN(1,100)</f>
        <v>23</v>
      </c>
      <c r="B862">
        <v>399</v>
      </c>
      <c r="C862">
        <v>1</v>
      </c>
      <c r="D862" t="s">
        <v>316</v>
      </c>
    </row>
    <row r="863" spans="1:4" x14ac:dyDescent="0.25">
      <c r="A863">
        <f ca="1">RANDBETWEEN(1,100)</f>
        <v>3</v>
      </c>
      <c r="B863">
        <v>1379</v>
      </c>
      <c r="C863">
        <v>0</v>
      </c>
      <c r="D863" t="s">
        <v>1140</v>
      </c>
    </row>
    <row r="864" spans="1:4" x14ac:dyDescent="0.25">
      <c r="A864">
        <f ca="1">RANDBETWEEN(1,100)</f>
        <v>84</v>
      </c>
      <c r="B864">
        <v>2256</v>
      </c>
      <c r="C864">
        <v>0</v>
      </c>
      <c r="D864" t="s">
        <v>1872</v>
      </c>
    </row>
    <row r="865" spans="1:4" x14ac:dyDescent="0.25">
      <c r="A865">
        <f ca="1">RANDBETWEEN(1,100)</f>
        <v>43</v>
      </c>
      <c r="B865">
        <v>646</v>
      </c>
      <c r="C865">
        <v>1</v>
      </c>
      <c r="D865" t="s">
        <v>522</v>
      </c>
    </row>
    <row r="866" spans="1:4" x14ac:dyDescent="0.25">
      <c r="A866">
        <f ca="1">RANDBETWEEN(1,100)</f>
        <v>13</v>
      </c>
      <c r="B866">
        <v>2907</v>
      </c>
      <c r="C866">
        <v>0</v>
      </c>
      <c r="D866" t="s">
        <v>2355</v>
      </c>
    </row>
    <row r="867" spans="1:4" x14ac:dyDescent="0.25">
      <c r="A867">
        <f ca="1">RANDBETWEEN(1,100)</f>
        <v>39</v>
      </c>
      <c r="B867">
        <v>3209</v>
      </c>
      <c r="C867">
        <v>0</v>
      </c>
      <c r="D867" t="s">
        <v>2595</v>
      </c>
    </row>
    <row r="868" spans="1:4" x14ac:dyDescent="0.25">
      <c r="A868">
        <f ca="1">RANDBETWEEN(1,100)</f>
        <v>40</v>
      </c>
      <c r="B868">
        <v>3365</v>
      </c>
      <c r="C868">
        <v>0</v>
      </c>
      <c r="D868" t="s">
        <v>2718</v>
      </c>
    </row>
    <row r="869" spans="1:4" x14ac:dyDescent="0.25">
      <c r="A869">
        <f ca="1">RANDBETWEEN(1,100)</f>
        <v>64</v>
      </c>
      <c r="B869">
        <v>1699</v>
      </c>
      <c r="C869">
        <v>0</v>
      </c>
      <c r="D869" t="s">
        <v>1394</v>
      </c>
    </row>
    <row r="870" spans="1:4" x14ac:dyDescent="0.25">
      <c r="A870">
        <f ca="1">RANDBETWEEN(1,100)</f>
        <v>47</v>
      </c>
      <c r="B870">
        <v>1953</v>
      </c>
      <c r="C870">
        <v>0</v>
      </c>
      <c r="D870" t="s">
        <v>1619</v>
      </c>
    </row>
    <row r="871" spans="1:4" x14ac:dyDescent="0.25">
      <c r="A871">
        <f ca="1">RANDBETWEEN(1,100)</f>
        <v>3</v>
      </c>
      <c r="B871">
        <v>2338</v>
      </c>
      <c r="C871">
        <v>0</v>
      </c>
      <c r="D871" t="s">
        <v>1938</v>
      </c>
    </row>
    <row r="872" spans="1:4" ht="135" x14ac:dyDescent="0.25">
      <c r="A872">
        <f ca="1">RANDBETWEEN(1,100)</f>
        <v>27</v>
      </c>
      <c r="B872">
        <v>3105</v>
      </c>
      <c r="C872">
        <v>0</v>
      </c>
      <c r="D872" s="1" t="s">
        <v>2519</v>
      </c>
    </row>
    <row r="873" spans="1:4" ht="60" x14ac:dyDescent="0.25">
      <c r="A873">
        <f ca="1">RANDBETWEEN(1,100)</f>
        <v>77</v>
      </c>
      <c r="B873">
        <v>3210</v>
      </c>
      <c r="C873">
        <v>0</v>
      </c>
      <c r="D873" s="1" t="s">
        <v>2596</v>
      </c>
    </row>
    <row r="874" spans="1:4" ht="90" x14ac:dyDescent="0.25">
      <c r="A874">
        <f ca="1">RANDBETWEEN(1,100)</f>
        <v>39</v>
      </c>
      <c r="B874">
        <v>1601</v>
      </c>
      <c r="C874">
        <v>0</v>
      </c>
      <c r="D874" s="1" t="s">
        <v>1317</v>
      </c>
    </row>
    <row r="875" spans="1:4" x14ac:dyDescent="0.25">
      <c r="A875">
        <f ca="1">RANDBETWEEN(1,100)</f>
        <v>56</v>
      </c>
      <c r="B875">
        <v>1780</v>
      </c>
      <c r="C875">
        <v>0</v>
      </c>
      <c r="D875" t="s">
        <v>1457</v>
      </c>
    </row>
    <row r="876" spans="1:4" x14ac:dyDescent="0.25">
      <c r="A876">
        <f ca="1">RANDBETWEEN(1,100)</f>
        <v>72</v>
      </c>
      <c r="B876">
        <v>3601</v>
      </c>
      <c r="C876">
        <v>0</v>
      </c>
      <c r="D876" t="s">
        <v>2915</v>
      </c>
    </row>
    <row r="877" spans="1:4" x14ac:dyDescent="0.25">
      <c r="A877">
        <f ca="1">RANDBETWEEN(1,100)</f>
        <v>69</v>
      </c>
      <c r="B877">
        <v>110</v>
      </c>
      <c r="C877">
        <v>1</v>
      </c>
      <c r="D877" t="s">
        <v>109</v>
      </c>
    </row>
    <row r="878" spans="1:4" x14ac:dyDescent="0.25">
      <c r="A878">
        <f ca="1">RANDBETWEEN(1,100)</f>
        <v>13</v>
      </c>
      <c r="B878">
        <v>2752</v>
      </c>
      <c r="C878">
        <v>0</v>
      </c>
      <c r="D878" t="s">
        <v>2258</v>
      </c>
    </row>
    <row r="879" spans="1:4" x14ac:dyDescent="0.25">
      <c r="A879">
        <f ca="1">RANDBETWEEN(1,100)</f>
        <v>74</v>
      </c>
      <c r="B879">
        <v>20</v>
      </c>
      <c r="C879">
        <v>1</v>
      </c>
      <c r="D879" t="s">
        <v>21</v>
      </c>
    </row>
    <row r="880" spans="1:4" x14ac:dyDescent="0.25">
      <c r="A880">
        <f ca="1">RANDBETWEEN(1,100)</f>
        <v>26</v>
      </c>
      <c r="B880">
        <v>1404</v>
      </c>
      <c r="C880">
        <v>0</v>
      </c>
      <c r="D880" t="s">
        <v>1159</v>
      </c>
    </row>
    <row r="881" spans="1:4" x14ac:dyDescent="0.25">
      <c r="A881">
        <f ca="1">RANDBETWEEN(1,100)</f>
        <v>8</v>
      </c>
      <c r="B881">
        <v>3280</v>
      </c>
      <c r="C881">
        <v>0</v>
      </c>
      <c r="D881" t="s">
        <v>2654</v>
      </c>
    </row>
    <row r="882" spans="1:4" x14ac:dyDescent="0.25">
      <c r="A882">
        <f ca="1">RANDBETWEEN(1,100)</f>
        <v>8</v>
      </c>
      <c r="B882">
        <v>3700</v>
      </c>
      <c r="C882">
        <v>0</v>
      </c>
      <c r="D882" t="s">
        <v>3004</v>
      </c>
    </row>
    <row r="883" spans="1:4" x14ac:dyDescent="0.25">
      <c r="A883">
        <f ca="1">RANDBETWEEN(1,100)</f>
        <v>14</v>
      </c>
      <c r="B883">
        <v>1158</v>
      </c>
      <c r="C883">
        <v>0</v>
      </c>
      <c r="D883" t="s">
        <v>969</v>
      </c>
    </row>
    <row r="884" spans="1:4" x14ac:dyDescent="0.25">
      <c r="A884">
        <f ca="1">RANDBETWEEN(1,100)</f>
        <v>75</v>
      </c>
      <c r="B884">
        <v>1162</v>
      </c>
      <c r="C884">
        <v>0</v>
      </c>
      <c r="D884" t="s">
        <v>973</v>
      </c>
    </row>
    <row r="885" spans="1:4" x14ac:dyDescent="0.25">
      <c r="A885">
        <f ca="1">RANDBETWEEN(1,100)</f>
        <v>14</v>
      </c>
      <c r="B885">
        <v>2269</v>
      </c>
      <c r="C885">
        <v>0</v>
      </c>
      <c r="D885" t="s">
        <v>1881</v>
      </c>
    </row>
    <row r="886" spans="1:4" x14ac:dyDescent="0.25">
      <c r="A886">
        <f ca="1">RANDBETWEEN(1,100)</f>
        <v>31</v>
      </c>
      <c r="B886">
        <v>2468</v>
      </c>
      <c r="C886">
        <v>0</v>
      </c>
      <c r="D886" t="s">
        <v>2045</v>
      </c>
    </row>
    <row r="887" spans="1:4" x14ac:dyDescent="0.25">
      <c r="A887">
        <f ca="1">RANDBETWEEN(1,100)</f>
        <v>42</v>
      </c>
      <c r="B887">
        <v>1148</v>
      </c>
      <c r="C887">
        <v>0</v>
      </c>
      <c r="D887" t="s">
        <v>959</v>
      </c>
    </row>
    <row r="888" spans="1:4" x14ac:dyDescent="0.25">
      <c r="A888">
        <f ca="1">RANDBETWEEN(1,100)</f>
        <v>68</v>
      </c>
      <c r="B888">
        <v>557</v>
      </c>
      <c r="C888">
        <v>1</v>
      </c>
      <c r="D888" t="s">
        <v>435</v>
      </c>
    </row>
    <row r="889" spans="1:4" x14ac:dyDescent="0.25">
      <c r="A889">
        <f ca="1">RANDBETWEEN(1,100)</f>
        <v>10</v>
      </c>
      <c r="B889">
        <v>3948</v>
      </c>
      <c r="C889">
        <v>0</v>
      </c>
      <c r="D889" t="s">
        <v>3212</v>
      </c>
    </row>
    <row r="890" spans="1:4" x14ac:dyDescent="0.25">
      <c r="A890">
        <f ca="1">RANDBETWEEN(1,100)</f>
        <v>58</v>
      </c>
      <c r="B890">
        <v>462</v>
      </c>
      <c r="C890">
        <v>1</v>
      </c>
      <c r="D890" t="s">
        <v>357</v>
      </c>
    </row>
    <row r="891" spans="1:4" x14ac:dyDescent="0.25">
      <c r="A891">
        <f ca="1">RANDBETWEEN(1,100)</f>
        <v>70</v>
      </c>
      <c r="B891">
        <v>1654</v>
      </c>
      <c r="C891">
        <v>0</v>
      </c>
      <c r="D891" t="s">
        <v>1358</v>
      </c>
    </row>
    <row r="892" spans="1:4" x14ac:dyDescent="0.25">
      <c r="A892">
        <f ca="1">RANDBETWEEN(1,100)</f>
        <v>47</v>
      </c>
      <c r="B892">
        <v>1604</v>
      </c>
      <c r="C892">
        <v>0</v>
      </c>
      <c r="D892" t="s">
        <v>1320</v>
      </c>
    </row>
    <row r="893" spans="1:4" x14ac:dyDescent="0.25">
      <c r="A893">
        <f ca="1">RANDBETWEEN(1,100)</f>
        <v>6</v>
      </c>
      <c r="B893">
        <v>1411</v>
      </c>
      <c r="C893">
        <v>0</v>
      </c>
      <c r="D893" t="s">
        <v>1162</v>
      </c>
    </row>
    <row r="894" spans="1:4" x14ac:dyDescent="0.25">
      <c r="A894">
        <f ca="1">RANDBETWEEN(1,100)</f>
        <v>9</v>
      </c>
      <c r="B894">
        <v>1618</v>
      </c>
      <c r="C894">
        <v>0</v>
      </c>
      <c r="D894" t="s">
        <v>1329</v>
      </c>
    </row>
    <row r="895" spans="1:4" ht="105" x14ac:dyDescent="0.25">
      <c r="A895">
        <f ca="1">RANDBETWEEN(1,100)</f>
        <v>36</v>
      </c>
      <c r="B895">
        <v>1714</v>
      </c>
      <c r="C895">
        <v>0</v>
      </c>
      <c r="D895" s="1" t="s">
        <v>1403</v>
      </c>
    </row>
    <row r="896" spans="1:4" x14ac:dyDescent="0.25">
      <c r="A896">
        <f ca="1">RANDBETWEEN(1,100)</f>
        <v>1</v>
      </c>
      <c r="B896">
        <v>922</v>
      </c>
      <c r="C896">
        <v>1</v>
      </c>
      <c r="D896" t="s">
        <v>786</v>
      </c>
    </row>
    <row r="897" spans="1:4" x14ac:dyDescent="0.25">
      <c r="A897">
        <f ca="1">RANDBETWEEN(1,100)</f>
        <v>52</v>
      </c>
      <c r="B897">
        <v>3746</v>
      </c>
      <c r="C897">
        <v>0</v>
      </c>
      <c r="D897" t="s">
        <v>3047</v>
      </c>
    </row>
    <row r="898" spans="1:4" ht="75" x14ac:dyDescent="0.25">
      <c r="A898">
        <f ca="1">RANDBETWEEN(1,100)</f>
        <v>8</v>
      </c>
      <c r="B898">
        <v>1490</v>
      </c>
      <c r="C898">
        <v>0</v>
      </c>
      <c r="D898" s="1" t="s">
        <v>1223</v>
      </c>
    </row>
    <row r="899" spans="1:4" x14ac:dyDescent="0.25">
      <c r="A899">
        <f ca="1">RANDBETWEEN(1,100)</f>
        <v>94</v>
      </c>
      <c r="B899">
        <v>2813</v>
      </c>
      <c r="C899">
        <v>0</v>
      </c>
      <c r="D899" t="s">
        <v>2290</v>
      </c>
    </row>
    <row r="900" spans="1:4" x14ac:dyDescent="0.25">
      <c r="A900">
        <f ca="1">RANDBETWEEN(1,100)</f>
        <v>20</v>
      </c>
      <c r="B900">
        <v>1369</v>
      </c>
      <c r="C900">
        <v>0</v>
      </c>
      <c r="D900" t="s">
        <v>1132</v>
      </c>
    </row>
    <row r="901" spans="1:4" x14ac:dyDescent="0.25">
      <c r="A901">
        <f ca="1">RANDBETWEEN(1,100)</f>
        <v>7</v>
      </c>
      <c r="B901">
        <v>3617</v>
      </c>
      <c r="C901">
        <v>0</v>
      </c>
      <c r="D901" t="s">
        <v>2930</v>
      </c>
    </row>
    <row r="902" spans="1:4" x14ac:dyDescent="0.25">
      <c r="A902">
        <f ca="1">RANDBETWEEN(1,100)</f>
        <v>81</v>
      </c>
      <c r="B902">
        <v>2621</v>
      </c>
      <c r="C902">
        <v>0</v>
      </c>
      <c r="D902" t="s">
        <v>2167</v>
      </c>
    </row>
    <row r="903" spans="1:4" x14ac:dyDescent="0.25">
      <c r="A903">
        <f ca="1">RANDBETWEEN(1,100)</f>
        <v>23</v>
      </c>
      <c r="B903">
        <v>960</v>
      </c>
      <c r="C903">
        <v>0</v>
      </c>
      <c r="D903" t="s">
        <v>819</v>
      </c>
    </row>
    <row r="904" spans="1:4" ht="90" x14ac:dyDescent="0.25">
      <c r="A904">
        <f ca="1">RANDBETWEEN(1,100)</f>
        <v>42</v>
      </c>
      <c r="B904">
        <v>2297</v>
      </c>
      <c r="C904">
        <v>0</v>
      </c>
      <c r="D904" s="1" t="s">
        <v>1906</v>
      </c>
    </row>
    <row r="905" spans="1:4" x14ac:dyDescent="0.25">
      <c r="A905">
        <f ca="1">RANDBETWEEN(1,100)</f>
        <v>69</v>
      </c>
      <c r="B905">
        <v>1281</v>
      </c>
      <c r="C905">
        <v>0</v>
      </c>
      <c r="D905" t="s">
        <v>1066</v>
      </c>
    </row>
    <row r="906" spans="1:4" x14ac:dyDescent="0.25">
      <c r="A906">
        <f ca="1">RANDBETWEEN(1,100)</f>
        <v>88</v>
      </c>
      <c r="B906">
        <v>1376</v>
      </c>
      <c r="C906">
        <v>0</v>
      </c>
      <c r="D906" t="s">
        <v>1137</v>
      </c>
    </row>
    <row r="907" spans="1:4" x14ac:dyDescent="0.25">
      <c r="A907">
        <f ca="1">RANDBETWEEN(1,100)</f>
        <v>35</v>
      </c>
      <c r="B907">
        <v>492</v>
      </c>
      <c r="C907">
        <v>1</v>
      </c>
      <c r="D907" t="s">
        <v>377</v>
      </c>
    </row>
    <row r="908" spans="1:4" x14ac:dyDescent="0.25">
      <c r="A908">
        <f ca="1">RANDBETWEEN(1,100)</f>
        <v>32</v>
      </c>
      <c r="B908">
        <v>2161</v>
      </c>
      <c r="C908">
        <v>0</v>
      </c>
      <c r="D908" t="s">
        <v>1793</v>
      </c>
    </row>
    <row r="909" spans="1:4" x14ac:dyDescent="0.25">
      <c r="A909">
        <f ca="1">RANDBETWEEN(1,100)</f>
        <v>49</v>
      </c>
      <c r="B909">
        <v>1095</v>
      </c>
      <c r="C909">
        <v>0</v>
      </c>
      <c r="D909" t="s">
        <v>916</v>
      </c>
    </row>
    <row r="910" spans="1:4" x14ac:dyDescent="0.25">
      <c r="A910">
        <f ca="1">RANDBETWEEN(1,100)</f>
        <v>12</v>
      </c>
      <c r="B910">
        <v>2041</v>
      </c>
      <c r="C910">
        <v>0</v>
      </c>
      <c r="D910" t="s">
        <v>1700</v>
      </c>
    </row>
    <row r="911" spans="1:4" x14ac:dyDescent="0.25">
      <c r="A911">
        <f ca="1">RANDBETWEEN(1,100)</f>
        <v>81</v>
      </c>
      <c r="B911">
        <v>169</v>
      </c>
      <c r="C911">
        <v>1</v>
      </c>
      <c r="D911" t="s">
        <v>166</v>
      </c>
    </row>
    <row r="912" spans="1:4" x14ac:dyDescent="0.25">
      <c r="A912">
        <f ca="1">RANDBETWEEN(1,100)</f>
        <v>73</v>
      </c>
      <c r="B912">
        <v>1137</v>
      </c>
      <c r="C912">
        <v>0</v>
      </c>
      <c r="D912" t="s">
        <v>950</v>
      </c>
    </row>
    <row r="913" spans="1:4" x14ac:dyDescent="0.25">
      <c r="A913">
        <f ca="1">RANDBETWEEN(1,100)</f>
        <v>85</v>
      </c>
      <c r="B913">
        <v>3350</v>
      </c>
      <c r="C913">
        <v>0</v>
      </c>
      <c r="D913" t="s">
        <v>2704</v>
      </c>
    </row>
    <row r="914" spans="1:4" x14ac:dyDescent="0.25">
      <c r="A914">
        <f ca="1">RANDBETWEEN(1,100)</f>
        <v>25</v>
      </c>
      <c r="B914">
        <v>1439</v>
      </c>
      <c r="C914">
        <v>0</v>
      </c>
      <c r="D914" t="s">
        <v>1185</v>
      </c>
    </row>
    <row r="915" spans="1:4" x14ac:dyDescent="0.25">
      <c r="A915">
        <f ca="1">RANDBETWEEN(1,100)</f>
        <v>70</v>
      </c>
      <c r="B915">
        <v>2245</v>
      </c>
      <c r="C915">
        <v>0</v>
      </c>
      <c r="D915" t="s">
        <v>1862</v>
      </c>
    </row>
    <row r="916" spans="1:4" x14ac:dyDescent="0.25">
      <c r="A916">
        <f ca="1">RANDBETWEEN(1,100)</f>
        <v>67</v>
      </c>
      <c r="B916">
        <v>2261</v>
      </c>
      <c r="C916">
        <v>0</v>
      </c>
      <c r="D916" t="s">
        <v>1876</v>
      </c>
    </row>
    <row r="917" spans="1:4" x14ac:dyDescent="0.25">
      <c r="A917">
        <f ca="1">RANDBETWEEN(1,100)</f>
        <v>80</v>
      </c>
      <c r="B917">
        <v>2483</v>
      </c>
      <c r="C917">
        <v>0</v>
      </c>
      <c r="D917" t="s">
        <v>2053</v>
      </c>
    </row>
    <row r="918" spans="1:4" x14ac:dyDescent="0.25">
      <c r="A918">
        <f ca="1">RANDBETWEEN(1,100)</f>
        <v>69</v>
      </c>
      <c r="B918">
        <v>1734</v>
      </c>
      <c r="C918">
        <v>0</v>
      </c>
      <c r="D918" t="s">
        <v>1421</v>
      </c>
    </row>
    <row r="919" spans="1:4" x14ac:dyDescent="0.25">
      <c r="A919">
        <f ca="1">RANDBETWEEN(1,100)</f>
        <v>70</v>
      </c>
      <c r="B919">
        <v>3219</v>
      </c>
      <c r="C919">
        <v>0</v>
      </c>
      <c r="D919" t="s">
        <v>2604</v>
      </c>
    </row>
    <row r="920" spans="1:4" x14ac:dyDescent="0.25">
      <c r="A920">
        <f ca="1">RANDBETWEEN(1,100)</f>
        <v>40</v>
      </c>
      <c r="B920">
        <v>2528</v>
      </c>
      <c r="C920">
        <v>0</v>
      </c>
      <c r="D920" t="s">
        <v>2089</v>
      </c>
    </row>
    <row r="921" spans="1:4" x14ac:dyDescent="0.25">
      <c r="A921">
        <f ca="1">RANDBETWEEN(1,100)</f>
        <v>12</v>
      </c>
      <c r="B921">
        <v>3835</v>
      </c>
      <c r="C921">
        <v>0</v>
      </c>
      <c r="D921" t="s">
        <v>3119</v>
      </c>
    </row>
    <row r="922" spans="1:4" x14ac:dyDescent="0.25">
      <c r="A922">
        <f ca="1">RANDBETWEEN(1,100)</f>
        <v>3</v>
      </c>
      <c r="B922">
        <v>1385</v>
      </c>
      <c r="C922">
        <v>0</v>
      </c>
      <c r="D922" t="s">
        <v>1144</v>
      </c>
    </row>
    <row r="923" spans="1:4" x14ac:dyDescent="0.25">
      <c r="A923">
        <f ca="1">RANDBETWEEN(1,100)</f>
        <v>97</v>
      </c>
      <c r="B923">
        <v>2563</v>
      </c>
      <c r="C923">
        <v>0</v>
      </c>
      <c r="D923" t="s">
        <v>2121</v>
      </c>
    </row>
    <row r="924" spans="1:4" x14ac:dyDescent="0.25">
      <c r="A924">
        <f ca="1">RANDBETWEEN(1,100)</f>
        <v>82</v>
      </c>
      <c r="B924">
        <v>1400</v>
      </c>
      <c r="C924">
        <v>0</v>
      </c>
      <c r="D924" t="s">
        <v>1156</v>
      </c>
    </row>
    <row r="925" spans="1:4" ht="45" x14ac:dyDescent="0.25">
      <c r="A925">
        <f ca="1">RANDBETWEEN(1,100)</f>
        <v>70</v>
      </c>
      <c r="B925">
        <v>3547</v>
      </c>
      <c r="C925">
        <v>0</v>
      </c>
      <c r="D925" s="1" t="s">
        <v>2870</v>
      </c>
    </row>
    <row r="926" spans="1:4" x14ac:dyDescent="0.25">
      <c r="A926">
        <f ca="1">RANDBETWEEN(1,100)</f>
        <v>41</v>
      </c>
      <c r="B926">
        <v>1355</v>
      </c>
      <c r="C926">
        <v>0</v>
      </c>
      <c r="D926" t="s">
        <v>1122</v>
      </c>
    </row>
    <row r="927" spans="1:4" ht="90" x14ac:dyDescent="0.25">
      <c r="A927">
        <f ca="1">RANDBETWEEN(1,100)</f>
        <v>1</v>
      </c>
      <c r="B927">
        <v>3358</v>
      </c>
      <c r="C927">
        <v>0</v>
      </c>
      <c r="D927" s="1" t="s">
        <v>2711</v>
      </c>
    </row>
    <row r="928" spans="1:4" ht="165" x14ac:dyDescent="0.25">
      <c r="A928">
        <f ca="1">RANDBETWEEN(1,100)</f>
        <v>4</v>
      </c>
      <c r="B928">
        <v>2930</v>
      </c>
      <c r="C928">
        <v>0</v>
      </c>
      <c r="D928" s="1" t="s">
        <v>2374</v>
      </c>
    </row>
    <row r="929" spans="1:4" x14ac:dyDescent="0.25">
      <c r="A929">
        <f ca="1">RANDBETWEEN(1,100)</f>
        <v>18</v>
      </c>
      <c r="B929">
        <v>3312</v>
      </c>
      <c r="C929">
        <v>0</v>
      </c>
      <c r="D929" t="s">
        <v>2680</v>
      </c>
    </row>
    <row r="930" spans="1:4" x14ac:dyDescent="0.25">
      <c r="A930">
        <f ca="1">RANDBETWEEN(1,100)</f>
        <v>61</v>
      </c>
      <c r="B930">
        <v>4000</v>
      </c>
      <c r="C930">
        <v>0</v>
      </c>
      <c r="D930" t="s">
        <v>3253</v>
      </c>
    </row>
    <row r="931" spans="1:4" x14ac:dyDescent="0.25">
      <c r="A931">
        <f ca="1">RANDBETWEEN(1,100)</f>
        <v>63</v>
      </c>
      <c r="B931">
        <v>3432</v>
      </c>
      <c r="C931">
        <v>0</v>
      </c>
      <c r="D931" t="s">
        <v>2773</v>
      </c>
    </row>
    <row r="932" spans="1:4" x14ac:dyDescent="0.25">
      <c r="A932">
        <f ca="1">RANDBETWEEN(1,100)</f>
        <v>45</v>
      </c>
      <c r="B932">
        <v>882</v>
      </c>
      <c r="C932">
        <v>1</v>
      </c>
      <c r="D932" t="s">
        <v>749</v>
      </c>
    </row>
    <row r="933" spans="1:4" x14ac:dyDescent="0.25">
      <c r="A933">
        <f ca="1">RANDBETWEEN(1,100)</f>
        <v>45</v>
      </c>
      <c r="B933">
        <v>896</v>
      </c>
      <c r="C933">
        <v>1</v>
      </c>
      <c r="D933" t="s">
        <v>762</v>
      </c>
    </row>
    <row r="934" spans="1:4" x14ac:dyDescent="0.25">
      <c r="A934">
        <f ca="1">RANDBETWEEN(1,100)</f>
        <v>21</v>
      </c>
      <c r="B934">
        <v>3819</v>
      </c>
      <c r="C934">
        <v>0</v>
      </c>
      <c r="D934" t="s">
        <v>3106</v>
      </c>
    </row>
    <row r="935" spans="1:4" ht="105" x14ac:dyDescent="0.25">
      <c r="A935">
        <f ca="1">RANDBETWEEN(1,100)</f>
        <v>40</v>
      </c>
      <c r="B935">
        <v>2667</v>
      </c>
      <c r="C935">
        <v>0</v>
      </c>
      <c r="D935" s="1" t="s">
        <v>2202</v>
      </c>
    </row>
    <row r="936" spans="1:4" x14ac:dyDescent="0.25">
      <c r="A936">
        <f ca="1">RANDBETWEEN(1,100)</f>
        <v>49</v>
      </c>
      <c r="B936">
        <v>3560</v>
      </c>
      <c r="C936">
        <v>0</v>
      </c>
      <c r="D936" t="s">
        <v>2879</v>
      </c>
    </row>
    <row r="937" spans="1:4" x14ac:dyDescent="0.25">
      <c r="A937">
        <f ca="1">RANDBETWEEN(1,100)</f>
        <v>16</v>
      </c>
      <c r="B937">
        <v>27</v>
      </c>
      <c r="C937">
        <v>1</v>
      </c>
      <c r="D937" t="s">
        <v>28</v>
      </c>
    </row>
    <row r="938" spans="1:4" x14ac:dyDescent="0.25">
      <c r="A938">
        <f ca="1">RANDBETWEEN(1,100)</f>
        <v>12</v>
      </c>
      <c r="B938">
        <v>2863</v>
      </c>
      <c r="C938">
        <v>0</v>
      </c>
      <c r="D938" t="s">
        <v>2321</v>
      </c>
    </row>
    <row r="939" spans="1:4" x14ac:dyDescent="0.25">
      <c r="A939">
        <f ca="1">RANDBETWEEN(1,100)</f>
        <v>78</v>
      </c>
      <c r="B939">
        <v>1045</v>
      </c>
      <c r="C939">
        <v>0</v>
      </c>
      <c r="D939" t="s">
        <v>881</v>
      </c>
    </row>
    <row r="940" spans="1:4" x14ac:dyDescent="0.25">
      <c r="A940">
        <f ca="1">RANDBETWEEN(1,100)</f>
        <v>89</v>
      </c>
      <c r="B940">
        <v>1508</v>
      </c>
      <c r="C940">
        <v>0</v>
      </c>
      <c r="D940" t="s">
        <v>1239</v>
      </c>
    </row>
    <row r="941" spans="1:4" x14ac:dyDescent="0.25">
      <c r="A941">
        <f ca="1">RANDBETWEEN(1,100)</f>
        <v>23</v>
      </c>
      <c r="B941">
        <v>3616</v>
      </c>
      <c r="C941">
        <v>0</v>
      </c>
      <c r="D941" t="s">
        <v>2929</v>
      </c>
    </row>
    <row r="942" spans="1:4" x14ac:dyDescent="0.25">
      <c r="A942">
        <f ca="1">RANDBETWEEN(1,100)</f>
        <v>2</v>
      </c>
      <c r="B942">
        <v>3550</v>
      </c>
      <c r="C942">
        <v>0</v>
      </c>
      <c r="D942" t="s">
        <v>2873</v>
      </c>
    </row>
    <row r="943" spans="1:4" x14ac:dyDescent="0.25">
      <c r="A943">
        <f ca="1">RANDBETWEEN(1,100)</f>
        <v>4</v>
      </c>
      <c r="B943">
        <v>1198</v>
      </c>
      <c r="C943">
        <v>0</v>
      </c>
      <c r="D943" t="s">
        <v>998</v>
      </c>
    </row>
    <row r="944" spans="1:4" x14ac:dyDescent="0.25">
      <c r="A944">
        <f ca="1">RANDBETWEEN(1,100)</f>
        <v>3</v>
      </c>
      <c r="B944">
        <v>2905</v>
      </c>
      <c r="C944">
        <v>0</v>
      </c>
      <c r="D944" t="s">
        <v>2353</v>
      </c>
    </row>
    <row r="945" spans="1:4" x14ac:dyDescent="0.25">
      <c r="A945">
        <f ca="1">RANDBETWEEN(1,100)</f>
        <v>96</v>
      </c>
      <c r="B945">
        <v>1300</v>
      </c>
      <c r="C945">
        <v>0</v>
      </c>
      <c r="D945" t="s">
        <v>1081</v>
      </c>
    </row>
    <row r="946" spans="1:4" ht="90" x14ac:dyDescent="0.25">
      <c r="A946">
        <f ca="1">RANDBETWEEN(1,100)</f>
        <v>1</v>
      </c>
      <c r="B946">
        <v>119</v>
      </c>
      <c r="C946">
        <v>1</v>
      </c>
      <c r="D946" s="1" t="s">
        <v>118</v>
      </c>
    </row>
    <row r="947" spans="1:4" x14ac:dyDescent="0.25">
      <c r="A947">
        <f ca="1">RANDBETWEEN(1,100)</f>
        <v>50</v>
      </c>
      <c r="B947">
        <v>2326</v>
      </c>
      <c r="C947">
        <v>0</v>
      </c>
      <c r="D947" t="s">
        <v>1929</v>
      </c>
    </row>
    <row r="948" spans="1:4" x14ac:dyDescent="0.25">
      <c r="A948">
        <f ca="1">RANDBETWEEN(1,100)</f>
        <v>43</v>
      </c>
      <c r="B948">
        <v>1425</v>
      </c>
      <c r="C948">
        <v>0</v>
      </c>
      <c r="D948" t="s">
        <v>1172</v>
      </c>
    </row>
    <row r="949" spans="1:4" x14ac:dyDescent="0.25">
      <c r="A949">
        <f ca="1">RANDBETWEEN(1,100)</f>
        <v>3</v>
      </c>
      <c r="B949">
        <v>2333</v>
      </c>
      <c r="C949">
        <v>0</v>
      </c>
      <c r="D949" t="s">
        <v>1934</v>
      </c>
    </row>
    <row r="950" spans="1:4" x14ac:dyDescent="0.25">
      <c r="A950">
        <f ca="1">RANDBETWEEN(1,100)</f>
        <v>54</v>
      </c>
      <c r="B950">
        <v>3561</v>
      </c>
      <c r="C950">
        <v>0</v>
      </c>
      <c r="D950" t="s">
        <v>2880</v>
      </c>
    </row>
    <row r="951" spans="1:4" x14ac:dyDescent="0.25">
      <c r="A951">
        <f ca="1">RANDBETWEEN(1,100)</f>
        <v>56</v>
      </c>
      <c r="B951">
        <v>1012</v>
      </c>
      <c r="C951">
        <v>0</v>
      </c>
      <c r="D951" t="s">
        <v>856</v>
      </c>
    </row>
    <row r="952" spans="1:4" x14ac:dyDescent="0.25">
      <c r="A952">
        <f ca="1">RANDBETWEEN(1,100)</f>
        <v>30</v>
      </c>
      <c r="B952">
        <v>1784</v>
      </c>
      <c r="C952">
        <v>0</v>
      </c>
      <c r="D952" t="s">
        <v>1460</v>
      </c>
    </row>
    <row r="953" spans="1:4" x14ac:dyDescent="0.25">
      <c r="A953">
        <f ca="1">RANDBETWEEN(1,100)</f>
        <v>28</v>
      </c>
      <c r="B953">
        <v>1917</v>
      </c>
      <c r="C953">
        <v>0</v>
      </c>
      <c r="D953" t="s">
        <v>1587</v>
      </c>
    </row>
    <row r="954" spans="1:4" x14ac:dyDescent="0.25">
      <c r="A954">
        <f ca="1">RANDBETWEEN(1,100)</f>
        <v>56</v>
      </c>
      <c r="B954">
        <v>2981</v>
      </c>
      <c r="C954">
        <v>0</v>
      </c>
      <c r="D954" t="s">
        <v>2420</v>
      </c>
    </row>
    <row r="955" spans="1:4" x14ac:dyDescent="0.25">
      <c r="A955">
        <f ca="1">RANDBETWEEN(1,100)</f>
        <v>96</v>
      </c>
      <c r="B955">
        <v>1043</v>
      </c>
      <c r="C955">
        <v>0</v>
      </c>
      <c r="D955" t="s">
        <v>880</v>
      </c>
    </row>
    <row r="956" spans="1:4" ht="90" x14ac:dyDescent="0.25">
      <c r="A956">
        <f ca="1">RANDBETWEEN(1,100)</f>
        <v>26</v>
      </c>
      <c r="B956">
        <v>330</v>
      </c>
      <c r="C956">
        <v>1</v>
      </c>
      <c r="D956" s="1" t="s">
        <v>280</v>
      </c>
    </row>
    <row r="957" spans="1:4" x14ac:dyDescent="0.25">
      <c r="A957">
        <f ca="1">RANDBETWEEN(1,100)</f>
        <v>31</v>
      </c>
      <c r="B957">
        <v>3260</v>
      </c>
      <c r="C957">
        <v>0</v>
      </c>
      <c r="D957" t="s">
        <v>668</v>
      </c>
    </row>
    <row r="958" spans="1:4" x14ac:dyDescent="0.25">
      <c r="A958">
        <f ca="1">RANDBETWEEN(1,100)</f>
        <v>78</v>
      </c>
      <c r="B958">
        <v>798</v>
      </c>
      <c r="C958">
        <v>1</v>
      </c>
      <c r="D958" t="s">
        <v>668</v>
      </c>
    </row>
    <row r="959" spans="1:4" ht="60" x14ac:dyDescent="0.25">
      <c r="A959">
        <f ca="1">RANDBETWEEN(1,100)</f>
        <v>79</v>
      </c>
      <c r="B959">
        <v>2201</v>
      </c>
      <c r="C959">
        <v>0</v>
      </c>
      <c r="D959" s="1" t="s">
        <v>1826</v>
      </c>
    </row>
    <row r="960" spans="1:4" x14ac:dyDescent="0.25">
      <c r="A960">
        <f ca="1">RANDBETWEEN(1,100)</f>
        <v>94</v>
      </c>
      <c r="B960">
        <v>908</v>
      </c>
      <c r="C960">
        <v>1</v>
      </c>
      <c r="D960" t="s">
        <v>773</v>
      </c>
    </row>
    <row r="961" spans="1:4" x14ac:dyDescent="0.25">
      <c r="A961">
        <f ca="1">RANDBETWEEN(1,100)</f>
        <v>56</v>
      </c>
      <c r="B961">
        <v>2290</v>
      </c>
      <c r="C961">
        <v>0</v>
      </c>
      <c r="D961" t="s">
        <v>1900</v>
      </c>
    </row>
    <row r="962" spans="1:4" x14ac:dyDescent="0.25">
      <c r="A962">
        <f ca="1">RANDBETWEEN(1,100)</f>
        <v>11</v>
      </c>
      <c r="B962">
        <v>2</v>
      </c>
      <c r="C962">
        <v>1</v>
      </c>
      <c r="D962" t="s">
        <v>3</v>
      </c>
    </row>
    <row r="963" spans="1:4" x14ac:dyDescent="0.25">
      <c r="A963">
        <f ca="1">RANDBETWEEN(1,100)</f>
        <v>66</v>
      </c>
      <c r="B963">
        <v>2697</v>
      </c>
      <c r="C963">
        <v>0</v>
      </c>
      <c r="D963" t="s">
        <v>2221</v>
      </c>
    </row>
    <row r="964" spans="1:4" x14ac:dyDescent="0.25">
      <c r="A964">
        <f ca="1">RANDBETWEEN(1,100)</f>
        <v>3</v>
      </c>
      <c r="B964">
        <v>1335</v>
      </c>
      <c r="C964">
        <v>0</v>
      </c>
      <c r="D964" t="s">
        <v>1109</v>
      </c>
    </row>
    <row r="965" spans="1:4" x14ac:dyDescent="0.25">
      <c r="A965">
        <f ca="1">RANDBETWEEN(1,100)</f>
        <v>97</v>
      </c>
      <c r="B965">
        <v>540</v>
      </c>
      <c r="C965">
        <v>1</v>
      </c>
      <c r="D965" t="s">
        <v>418</v>
      </c>
    </row>
    <row r="966" spans="1:4" x14ac:dyDescent="0.25">
      <c r="A966">
        <f ca="1">RANDBETWEEN(1,100)</f>
        <v>57</v>
      </c>
      <c r="B966">
        <v>2088</v>
      </c>
      <c r="C966">
        <v>0</v>
      </c>
      <c r="D966" t="s">
        <v>1738</v>
      </c>
    </row>
    <row r="967" spans="1:4" x14ac:dyDescent="0.25">
      <c r="A967">
        <f ca="1">RANDBETWEEN(1,100)</f>
        <v>55</v>
      </c>
      <c r="B967">
        <v>102</v>
      </c>
      <c r="C967">
        <v>1</v>
      </c>
      <c r="D967" t="s">
        <v>101</v>
      </c>
    </row>
    <row r="968" spans="1:4" ht="90" x14ac:dyDescent="0.25">
      <c r="A968">
        <f ca="1">RANDBETWEEN(1,100)</f>
        <v>10</v>
      </c>
      <c r="B968">
        <v>3019</v>
      </c>
      <c r="C968">
        <v>0</v>
      </c>
      <c r="D968" s="1" t="s">
        <v>2450</v>
      </c>
    </row>
    <row r="969" spans="1:4" ht="60" x14ac:dyDescent="0.25">
      <c r="A969">
        <f ca="1">RANDBETWEEN(1,100)</f>
        <v>86</v>
      </c>
      <c r="B969">
        <v>167</v>
      </c>
      <c r="C969">
        <v>1</v>
      </c>
      <c r="D969" s="1" t="s">
        <v>164</v>
      </c>
    </row>
    <row r="970" spans="1:4" ht="60" x14ac:dyDescent="0.25">
      <c r="A970">
        <f ca="1">RANDBETWEEN(1,100)</f>
        <v>17</v>
      </c>
      <c r="B970">
        <v>672</v>
      </c>
      <c r="C970">
        <v>1</v>
      </c>
      <c r="D970" s="1" t="s">
        <v>545</v>
      </c>
    </row>
    <row r="971" spans="1:4" x14ac:dyDescent="0.25">
      <c r="A971">
        <f ca="1">RANDBETWEEN(1,100)</f>
        <v>28</v>
      </c>
      <c r="B971">
        <v>2562</v>
      </c>
      <c r="C971">
        <v>0</v>
      </c>
      <c r="D971" t="s">
        <v>2120</v>
      </c>
    </row>
    <row r="972" spans="1:4" x14ac:dyDescent="0.25">
      <c r="A972">
        <f ca="1">RANDBETWEEN(1,100)</f>
        <v>66</v>
      </c>
      <c r="B972">
        <v>3459</v>
      </c>
      <c r="C972">
        <v>0</v>
      </c>
      <c r="D972" t="s">
        <v>2795</v>
      </c>
    </row>
    <row r="973" spans="1:4" x14ac:dyDescent="0.25">
      <c r="A973">
        <f ca="1">RANDBETWEEN(1,100)</f>
        <v>17</v>
      </c>
      <c r="B973">
        <v>318</v>
      </c>
      <c r="C973">
        <v>1</v>
      </c>
      <c r="D973" t="s">
        <v>273</v>
      </c>
    </row>
    <row r="974" spans="1:4" x14ac:dyDescent="0.25">
      <c r="A974">
        <f ca="1">RANDBETWEEN(1,100)</f>
        <v>42</v>
      </c>
      <c r="B974">
        <v>2919</v>
      </c>
      <c r="C974">
        <v>0</v>
      </c>
      <c r="D974" t="s">
        <v>2366</v>
      </c>
    </row>
    <row r="975" spans="1:4" x14ac:dyDescent="0.25">
      <c r="A975">
        <f ca="1">RANDBETWEEN(1,100)</f>
        <v>56</v>
      </c>
      <c r="B975">
        <v>2334</v>
      </c>
      <c r="C975">
        <v>0</v>
      </c>
      <c r="D975" t="s">
        <v>1935</v>
      </c>
    </row>
    <row r="976" spans="1:4" x14ac:dyDescent="0.25">
      <c r="A976">
        <f ca="1">RANDBETWEEN(1,100)</f>
        <v>12</v>
      </c>
      <c r="B976">
        <v>2929</v>
      </c>
      <c r="C976">
        <v>0</v>
      </c>
      <c r="D976" t="s">
        <v>2373</v>
      </c>
    </row>
    <row r="977" spans="1:4" x14ac:dyDescent="0.25">
      <c r="A977">
        <f ca="1">RANDBETWEEN(1,100)</f>
        <v>1</v>
      </c>
      <c r="B977">
        <v>2925</v>
      </c>
      <c r="C977">
        <v>0</v>
      </c>
      <c r="D977" t="s">
        <v>2369</v>
      </c>
    </row>
    <row r="978" spans="1:4" x14ac:dyDescent="0.25">
      <c r="A978">
        <f ca="1">RANDBETWEEN(1,100)</f>
        <v>95</v>
      </c>
      <c r="B978">
        <v>1266</v>
      </c>
      <c r="C978">
        <v>0</v>
      </c>
      <c r="D978" t="s">
        <v>1054</v>
      </c>
    </row>
    <row r="979" spans="1:4" x14ac:dyDescent="0.25">
      <c r="A979">
        <f ca="1">RANDBETWEEN(1,100)</f>
        <v>79</v>
      </c>
      <c r="B979">
        <v>1598</v>
      </c>
      <c r="C979">
        <v>0</v>
      </c>
      <c r="D979" t="s">
        <v>1314</v>
      </c>
    </row>
    <row r="980" spans="1:4" x14ac:dyDescent="0.25">
      <c r="A980">
        <f ca="1">RANDBETWEEN(1,100)</f>
        <v>51</v>
      </c>
      <c r="B980">
        <v>3454</v>
      </c>
      <c r="C980">
        <v>0</v>
      </c>
      <c r="D980" t="s">
        <v>2791</v>
      </c>
    </row>
    <row r="981" spans="1:4" x14ac:dyDescent="0.25">
      <c r="A981">
        <f ca="1">RANDBETWEEN(1,100)</f>
        <v>4</v>
      </c>
      <c r="B981">
        <v>838</v>
      </c>
      <c r="C981">
        <v>1</v>
      </c>
      <c r="D981" t="s">
        <v>705</v>
      </c>
    </row>
    <row r="982" spans="1:4" x14ac:dyDescent="0.25">
      <c r="A982">
        <f ca="1">RANDBETWEEN(1,100)</f>
        <v>73</v>
      </c>
      <c r="B982">
        <v>3048</v>
      </c>
      <c r="C982">
        <v>0</v>
      </c>
      <c r="D982" t="s">
        <v>2473</v>
      </c>
    </row>
    <row r="983" spans="1:4" ht="135" x14ac:dyDescent="0.25">
      <c r="A983">
        <f ca="1">RANDBETWEEN(1,100)</f>
        <v>35</v>
      </c>
      <c r="B983">
        <v>3675</v>
      </c>
      <c r="C983">
        <v>0</v>
      </c>
      <c r="D983" s="1" t="s">
        <v>2980</v>
      </c>
    </row>
    <row r="984" spans="1:4" x14ac:dyDescent="0.25">
      <c r="A984">
        <f ca="1">RANDBETWEEN(1,100)</f>
        <v>20</v>
      </c>
      <c r="B984">
        <v>2632</v>
      </c>
      <c r="C984">
        <v>0</v>
      </c>
      <c r="D984" t="s">
        <v>2176</v>
      </c>
    </row>
    <row r="985" spans="1:4" x14ac:dyDescent="0.25">
      <c r="A985">
        <f ca="1">RANDBETWEEN(1,100)</f>
        <v>73</v>
      </c>
      <c r="B985">
        <v>2949</v>
      </c>
      <c r="C985">
        <v>0</v>
      </c>
      <c r="D985" t="s">
        <v>2391</v>
      </c>
    </row>
    <row r="986" spans="1:4" x14ac:dyDescent="0.25">
      <c r="A986">
        <f ca="1">RANDBETWEEN(1,100)</f>
        <v>91</v>
      </c>
      <c r="B986">
        <v>2354</v>
      </c>
      <c r="C986">
        <v>0</v>
      </c>
      <c r="D986" t="s">
        <v>1952</v>
      </c>
    </row>
    <row r="987" spans="1:4" x14ac:dyDescent="0.25">
      <c r="A987">
        <f ca="1">RANDBETWEEN(1,100)</f>
        <v>49</v>
      </c>
      <c r="B987">
        <v>2206</v>
      </c>
      <c r="C987">
        <v>0</v>
      </c>
      <c r="D987" t="s">
        <v>1831</v>
      </c>
    </row>
    <row r="988" spans="1:4" x14ac:dyDescent="0.25">
      <c r="A988">
        <f ca="1">RANDBETWEEN(1,100)</f>
        <v>75</v>
      </c>
      <c r="B988">
        <v>1398</v>
      </c>
      <c r="C988">
        <v>0</v>
      </c>
      <c r="D988" t="s">
        <v>1154</v>
      </c>
    </row>
    <row r="989" spans="1:4" x14ac:dyDescent="0.25">
      <c r="A989">
        <f ca="1">RANDBETWEEN(1,100)</f>
        <v>66</v>
      </c>
      <c r="B989">
        <v>3384</v>
      </c>
      <c r="C989">
        <v>0</v>
      </c>
      <c r="D989" t="s">
        <v>2736</v>
      </c>
    </row>
    <row r="990" spans="1:4" x14ac:dyDescent="0.25">
      <c r="A990">
        <f ca="1">RANDBETWEEN(1,100)</f>
        <v>22</v>
      </c>
      <c r="B990">
        <v>1138</v>
      </c>
      <c r="C990">
        <v>0</v>
      </c>
      <c r="D990" t="s">
        <v>951</v>
      </c>
    </row>
    <row r="991" spans="1:4" x14ac:dyDescent="0.25">
      <c r="A991">
        <f ca="1">RANDBETWEEN(1,100)</f>
        <v>85</v>
      </c>
      <c r="B991">
        <v>694</v>
      </c>
      <c r="C991">
        <v>1</v>
      </c>
      <c r="D991" t="s">
        <v>567</v>
      </c>
    </row>
    <row r="992" spans="1:4" x14ac:dyDescent="0.25">
      <c r="A992">
        <f ca="1">RANDBETWEEN(1,100)</f>
        <v>23</v>
      </c>
      <c r="B992">
        <v>3176</v>
      </c>
      <c r="C992">
        <v>0</v>
      </c>
      <c r="D992" t="s">
        <v>2567</v>
      </c>
    </row>
    <row r="993" spans="1:4" x14ac:dyDescent="0.25">
      <c r="A993">
        <f ca="1">RANDBETWEEN(1,100)</f>
        <v>6</v>
      </c>
      <c r="B993">
        <v>3486</v>
      </c>
      <c r="C993">
        <v>0</v>
      </c>
      <c r="D993" t="s">
        <v>2818</v>
      </c>
    </row>
    <row r="994" spans="1:4" x14ac:dyDescent="0.25">
      <c r="A994">
        <f ca="1">RANDBETWEEN(1,100)</f>
        <v>72</v>
      </c>
      <c r="B994">
        <v>3513</v>
      </c>
      <c r="C994">
        <v>0</v>
      </c>
      <c r="D994" t="s">
        <v>2818</v>
      </c>
    </row>
    <row r="995" spans="1:4" x14ac:dyDescent="0.25">
      <c r="A995">
        <f ca="1">RANDBETWEEN(1,100)</f>
        <v>39</v>
      </c>
      <c r="B995">
        <v>3638</v>
      </c>
      <c r="C995">
        <v>0</v>
      </c>
      <c r="D995" t="s">
        <v>2950</v>
      </c>
    </row>
    <row r="996" spans="1:4" ht="180" x14ac:dyDescent="0.25">
      <c r="A996">
        <f ca="1">RANDBETWEEN(1,100)</f>
        <v>62</v>
      </c>
      <c r="B996">
        <v>209</v>
      </c>
      <c r="C996">
        <v>1</v>
      </c>
      <c r="D996" s="1" t="s">
        <v>198</v>
      </c>
    </row>
    <row r="997" spans="1:4" ht="75" x14ac:dyDescent="0.25">
      <c r="A997">
        <f ca="1">RANDBETWEEN(1,100)</f>
        <v>27</v>
      </c>
      <c r="B997">
        <v>3092</v>
      </c>
      <c r="C997">
        <v>0</v>
      </c>
      <c r="D997" s="1" t="s">
        <v>2509</v>
      </c>
    </row>
    <row r="998" spans="1:4" x14ac:dyDescent="0.25">
      <c r="A998">
        <f ca="1">RANDBETWEEN(1,100)</f>
        <v>26</v>
      </c>
      <c r="B998">
        <v>3323</v>
      </c>
      <c r="C998">
        <v>0</v>
      </c>
      <c r="D998" t="s">
        <v>2686</v>
      </c>
    </row>
    <row r="999" spans="1:4" x14ac:dyDescent="0.25">
      <c r="A999">
        <f ca="1">RANDBETWEEN(1,100)</f>
        <v>63</v>
      </c>
      <c r="B999">
        <v>832</v>
      </c>
      <c r="C999">
        <v>1</v>
      </c>
      <c r="D999" t="s">
        <v>699</v>
      </c>
    </row>
    <row r="1000" spans="1:4" x14ac:dyDescent="0.25">
      <c r="A1000">
        <f ca="1">RANDBETWEEN(1,100)</f>
        <v>68</v>
      </c>
      <c r="B1000">
        <v>3652</v>
      </c>
      <c r="C1000">
        <v>0</v>
      </c>
      <c r="D1000" t="s">
        <v>2961</v>
      </c>
    </row>
    <row r="1001" spans="1:4" x14ac:dyDescent="0.25">
      <c r="A1001">
        <f ca="1">RANDBETWEEN(1,100)</f>
        <v>37</v>
      </c>
      <c r="B1001">
        <v>3379</v>
      </c>
      <c r="C1001">
        <v>0</v>
      </c>
      <c r="D1001" t="s">
        <v>2731</v>
      </c>
    </row>
    <row r="1002" spans="1:4" x14ac:dyDescent="0.25">
      <c r="A1002">
        <f ca="1">RANDBETWEEN(1,100)</f>
        <v>80</v>
      </c>
      <c r="B1002">
        <v>3407</v>
      </c>
      <c r="C1002">
        <v>0</v>
      </c>
      <c r="D1002" t="s">
        <v>2754</v>
      </c>
    </row>
    <row r="1003" spans="1:4" x14ac:dyDescent="0.25">
      <c r="A1003">
        <f ca="1">RANDBETWEEN(1,100)</f>
        <v>84</v>
      </c>
      <c r="B1003">
        <v>3436</v>
      </c>
      <c r="C1003">
        <v>0</v>
      </c>
      <c r="D1003" t="s">
        <v>2776</v>
      </c>
    </row>
    <row r="1004" spans="1:4" x14ac:dyDescent="0.25">
      <c r="A1004">
        <f ca="1">RANDBETWEEN(1,100)</f>
        <v>18</v>
      </c>
      <c r="B1004">
        <v>3502</v>
      </c>
      <c r="C1004">
        <v>0</v>
      </c>
      <c r="D1004" t="s">
        <v>2833</v>
      </c>
    </row>
    <row r="1005" spans="1:4" x14ac:dyDescent="0.25">
      <c r="A1005">
        <f ca="1">RANDBETWEEN(1,100)</f>
        <v>37</v>
      </c>
      <c r="B1005">
        <v>3631</v>
      </c>
      <c r="C1005">
        <v>0</v>
      </c>
      <c r="D1005" t="s">
        <v>2943</v>
      </c>
    </row>
    <row r="1006" spans="1:4" x14ac:dyDescent="0.25">
      <c r="A1006">
        <f ca="1">RANDBETWEEN(1,100)</f>
        <v>21</v>
      </c>
      <c r="B1006">
        <v>3580</v>
      </c>
      <c r="C1006">
        <v>0</v>
      </c>
      <c r="D1006" t="s">
        <v>2896</v>
      </c>
    </row>
    <row r="1007" spans="1:4" ht="90" x14ac:dyDescent="0.25">
      <c r="A1007">
        <f ca="1">RANDBETWEEN(1,100)</f>
        <v>25</v>
      </c>
      <c r="B1007">
        <v>3488</v>
      </c>
      <c r="C1007">
        <v>0</v>
      </c>
      <c r="D1007" s="1" t="s">
        <v>2820</v>
      </c>
    </row>
    <row r="1008" spans="1:4" ht="195" x14ac:dyDescent="0.25">
      <c r="A1008">
        <f ca="1">RANDBETWEEN(1,100)</f>
        <v>39</v>
      </c>
      <c r="B1008">
        <v>3670</v>
      </c>
      <c r="C1008">
        <v>0</v>
      </c>
      <c r="D1008" s="1" t="s">
        <v>2976</v>
      </c>
    </row>
    <row r="1009" spans="1:4" ht="210" x14ac:dyDescent="0.25">
      <c r="A1009">
        <f ca="1">RANDBETWEEN(1,100)</f>
        <v>100</v>
      </c>
      <c r="B1009">
        <v>3565</v>
      </c>
      <c r="C1009">
        <v>0</v>
      </c>
      <c r="D1009" s="1" t="s">
        <v>2882</v>
      </c>
    </row>
    <row r="1010" spans="1:4" ht="135" x14ac:dyDescent="0.25">
      <c r="A1010">
        <f ca="1">RANDBETWEEN(1,100)</f>
        <v>30</v>
      </c>
      <c r="B1010">
        <v>3660</v>
      </c>
      <c r="C1010">
        <v>0</v>
      </c>
      <c r="D1010" s="1" t="s">
        <v>2966</v>
      </c>
    </row>
    <row r="1011" spans="1:4" ht="45" x14ac:dyDescent="0.25">
      <c r="A1011">
        <f ca="1">RANDBETWEEN(1,100)</f>
        <v>21</v>
      </c>
      <c r="B1011">
        <v>704</v>
      </c>
      <c r="C1011">
        <v>1</v>
      </c>
      <c r="D1011" s="1" t="s">
        <v>575</v>
      </c>
    </row>
    <row r="1012" spans="1:4" x14ac:dyDescent="0.25">
      <c r="A1012">
        <f ca="1">RANDBETWEEN(1,100)</f>
        <v>90</v>
      </c>
      <c r="B1012">
        <v>3173</v>
      </c>
      <c r="C1012">
        <v>0</v>
      </c>
      <c r="D1012" t="s">
        <v>2566</v>
      </c>
    </row>
    <row r="1013" spans="1:4" ht="75" x14ac:dyDescent="0.25">
      <c r="A1013">
        <f ca="1">RANDBETWEEN(1,100)</f>
        <v>82</v>
      </c>
      <c r="B1013">
        <v>3301</v>
      </c>
      <c r="C1013">
        <v>0</v>
      </c>
      <c r="D1013" s="1" t="s">
        <v>2673</v>
      </c>
    </row>
    <row r="1014" spans="1:4" x14ac:dyDescent="0.25">
      <c r="A1014">
        <f ca="1">RANDBETWEEN(1,100)</f>
        <v>93</v>
      </c>
      <c r="B1014">
        <v>3937</v>
      </c>
      <c r="C1014">
        <v>0</v>
      </c>
      <c r="D1014" t="s">
        <v>3201</v>
      </c>
    </row>
    <row r="1015" spans="1:4" x14ac:dyDescent="0.25">
      <c r="A1015">
        <f ca="1">RANDBETWEEN(1,100)</f>
        <v>41</v>
      </c>
      <c r="B1015">
        <v>2173</v>
      </c>
      <c r="C1015">
        <v>0</v>
      </c>
      <c r="D1015" t="s">
        <v>1799</v>
      </c>
    </row>
    <row r="1016" spans="1:4" x14ac:dyDescent="0.25">
      <c r="A1016">
        <f ca="1">RANDBETWEEN(1,100)</f>
        <v>70</v>
      </c>
      <c r="B1016">
        <v>2254</v>
      </c>
      <c r="C1016">
        <v>0</v>
      </c>
      <c r="D1016" t="s">
        <v>1870</v>
      </c>
    </row>
    <row r="1017" spans="1:4" x14ac:dyDescent="0.25">
      <c r="A1017">
        <f ca="1">RANDBETWEEN(1,100)</f>
        <v>56</v>
      </c>
      <c r="B1017">
        <v>3551</v>
      </c>
      <c r="C1017">
        <v>0</v>
      </c>
      <c r="D1017" t="s">
        <v>2874</v>
      </c>
    </row>
    <row r="1018" spans="1:4" x14ac:dyDescent="0.25">
      <c r="A1018">
        <f ca="1">RANDBETWEEN(1,100)</f>
        <v>54</v>
      </c>
      <c r="B1018">
        <v>436</v>
      </c>
      <c r="C1018">
        <v>1</v>
      </c>
      <c r="D1018" t="s">
        <v>340</v>
      </c>
    </row>
    <row r="1019" spans="1:4" x14ac:dyDescent="0.25">
      <c r="A1019">
        <f ca="1">RANDBETWEEN(1,100)</f>
        <v>8</v>
      </c>
      <c r="B1019">
        <v>1729</v>
      </c>
      <c r="C1019">
        <v>0</v>
      </c>
      <c r="D1019" t="s">
        <v>1416</v>
      </c>
    </row>
    <row r="1020" spans="1:4" x14ac:dyDescent="0.25">
      <c r="A1020">
        <f ca="1">RANDBETWEEN(1,100)</f>
        <v>7</v>
      </c>
      <c r="B1020">
        <v>3775</v>
      </c>
      <c r="C1020">
        <v>0</v>
      </c>
      <c r="D1020" t="s">
        <v>3071</v>
      </c>
    </row>
    <row r="1021" spans="1:4" x14ac:dyDescent="0.25">
      <c r="A1021">
        <f ca="1">RANDBETWEEN(1,100)</f>
        <v>64</v>
      </c>
      <c r="B1021">
        <v>461</v>
      </c>
      <c r="C1021">
        <v>1</v>
      </c>
      <c r="D1021" t="s">
        <v>356</v>
      </c>
    </row>
    <row r="1022" spans="1:4" x14ac:dyDescent="0.25">
      <c r="A1022">
        <f ca="1">RANDBETWEEN(1,100)</f>
        <v>28</v>
      </c>
      <c r="B1022">
        <v>289</v>
      </c>
      <c r="C1022">
        <v>1</v>
      </c>
      <c r="D1022" t="s">
        <v>254</v>
      </c>
    </row>
    <row r="1023" spans="1:4" x14ac:dyDescent="0.25">
      <c r="A1023">
        <f ca="1">RANDBETWEEN(1,100)</f>
        <v>85</v>
      </c>
      <c r="B1023">
        <v>3004</v>
      </c>
      <c r="C1023">
        <v>0</v>
      </c>
      <c r="D1023" t="s">
        <v>2437</v>
      </c>
    </row>
    <row r="1024" spans="1:4" x14ac:dyDescent="0.25">
      <c r="A1024">
        <f ca="1">RANDBETWEEN(1,100)</f>
        <v>35</v>
      </c>
      <c r="B1024">
        <v>108</v>
      </c>
      <c r="C1024">
        <v>1</v>
      </c>
      <c r="D1024" t="s">
        <v>107</v>
      </c>
    </row>
    <row r="1025" spans="1:4" x14ac:dyDescent="0.25">
      <c r="A1025">
        <f ca="1">RANDBETWEEN(1,100)</f>
        <v>36</v>
      </c>
      <c r="B1025">
        <v>1745</v>
      </c>
      <c r="C1025">
        <v>0</v>
      </c>
      <c r="D1025" t="s">
        <v>1429</v>
      </c>
    </row>
    <row r="1026" spans="1:4" x14ac:dyDescent="0.25">
      <c r="A1026">
        <f ca="1">RANDBETWEEN(1,100)</f>
        <v>96</v>
      </c>
      <c r="B1026">
        <v>1840</v>
      </c>
      <c r="C1026">
        <v>0</v>
      </c>
      <c r="D1026" t="s">
        <v>1514</v>
      </c>
    </row>
    <row r="1027" spans="1:4" x14ac:dyDescent="0.25">
      <c r="A1027">
        <f ca="1">RANDBETWEEN(1,100)</f>
        <v>89</v>
      </c>
      <c r="B1027">
        <v>2358</v>
      </c>
      <c r="C1027">
        <v>0</v>
      </c>
      <c r="D1027" t="s">
        <v>1955</v>
      </c>
    </row>
    <row r="1028" spans="1:4" x14ac:dyDescent="0.25">
      <c r="A1028">
        <f ca="1">RANDBETWEEN(1,100)</f>
        <v>35</v>
      </c>
      <c r="B1028">
        <v>2979</v>
      </c>
      <c r="C1028">
        <v>0</v>
      </c>
      <c r="D1028" t="s">
        <v>2418</v>
      </c>
    </row>
    <row r="1029" spans="1:4" x14ac:dyDescent="0.25">
      <c r="A1029">
        <f ca="1">RANDBETWEEN(1,100)</f>
        <v>5</v>
      </c>
      <c r="B1029">
        <v>3206</v>
      </c>
      <c r="C1029">
        <v>0</v>
      </c>
      <c r="D1029" t="s">
        <v>2592</v>
      </c>
    </row>
    <row r="1030" spans="1:4" x14ac:dyDescent="0.25">
      <c r="A1030">
        <f ca="1">RANDBETWEEN(1,100)</f>
        <v>21</v>
      </c>
      <c r="B1030">
        <v>1080</v>
      </c>
      <c r="C1030">
        <v>0</v>
      </c>
      <c r="D1030" t="s">
        <v>904</v>
      </c>
    </row>
    <row r="1031" spans="1:4" ht="75" x14ac:dyDescent="0.25">
      <c r="A1031">
        <f ca="1">RANDBETWEEN(1,100)</f>
        <v>69</v>
      </c>
      <c r="B1031">
        <v>3221</v>
      </c>
      <c r="C1031">
        <v>0</v>
      </c>
      <c r="D1031" s="1" t="s">
        <v>2606</v>
      </c>
    </row>
    <row r="1032" spans="1:4" ht="60" x14ac:dyDescent="0.25">
      <c r="A1032">
        <f ca="1">RANDBETWEEN(1,100)</f>
        <v>21</v>
      </c>
      <c r="B1032">
        <v>3625</v>
      </c>
      <c r="C1032">
        <v>0</v>
      </c>
      <c r="D1032" s="1" t="s">
        <v>2937</v>
      </c>
    </row>
    <row r="1033" spans="1:4" x14ac:dyDescent="0.25">
      <c r="A1033">
        <f ca="1">RANDBETWEEN(1,100)</f>
        <v>59</v>
      </c>
      <c r="B1033">
        <v>2136</v>
      </c>
      <c r="C1033">
        <v>0</v>
      </c>
      <c r="D1033" t="s">
        <v>1771</v>
      </c>
    </row>
    <row r="1034" spans="1:4" x14ac:dyDescent="0.25">
      <c r="A1034">
        <f ca="1">RANDBETWEEN(1,100)</f>
        <v>82</v>
      </c>
      <c r="B1034">
        <v>158</v>
      </c>
      <c r="C1034">
        <v>1</v>
      </c>
      <c r="D1034" t="s">
        <v>155</v>
      </c>
    </row>
    <row r="1035" spans="1:4" x14ac:dyDescent="0.25">
      <c r="A1035">
        <f ca="1">RANDBETWEEN(1,100)</f>
        <v>65</v>
      </c>
      <c r="B1035">
        <v>1707</v>
      </c>
      <c r="C1035">
        <v>0</v>
      </c>
      <c r="D1035" t="s">
        <v>1399</v>
      </c>
    </row>
    <row r="1036" spans="1:4" x14ac:dyDescent="0.25">
      <c r="A1036">
        <f ca="1">RANDBETWEEN(1,100)</f>
        <v>11</v>
      </c>
      <c r="B1036">
        <v>1627</v>
      </c>
      <c r="C1036">
        <v>0</v>
      </c>
      <c r="D1036" t="s">
        <v>1336</v>
      </c>
    </row>
    <row r="1037" spans="1:4" x14ac:dyDescent="0.25">
      <c r="A1037">
        <f ca="1">RANDBETWEEN(1,100)</f>
        <v>64</v>
      </c>
      <c r="B1037">
        <v>2867</v>
      </c>
      <c r="C1037">
        <v>0</v>
      </c>
      <c r="D1037" t="s">
        <v>2322</v>
      </c>
    </row>
    <row r="1038" spans="1:4" x14ac:dyDescent="0.25">
      <c r="A1038">
        <f ca="1">RANDBETWEEN(1,100)</f>
        <v>21</v>
      </c>
      <c r="B1038">
        <v>2449</v>
      </c>
      <c r="C1038">
        <v>0</v>
      </c>
      <c r="D1038" t="s">
        <v>2028</v>
      </c>
    </row>
    <row r="1039" spans="1:4" x14ac:dyDescent="0.25">
      <c r="A1039">
        <f ca="1">RANDBETWEEN(1,100)</f>
        <v>56</v>
      </c>
      <c r="B1039">
        <v>3198</v>
      </c>
      <c r="C1039">
        <v>0</v>
      </c>
      <c r="D1039" t="s">
        <v>2584</v>
      </c>
    </row>
    <row r="1040" spans="1:4" x14ac:dyDescent="0.25">
      <c r="A1040">
        <f ca="1">RANDBETWEEN(1,100)</f>
        <v>7</v>
      </c>
      <c r="B1040">
        <v>2708</v>
      </c>
      <c r="C1040">
        <v>0</v>
      </c>
      <c r="D1040" t="s">
        <v>2230</v>
      </c>
    </row>
    <row r="1041" spans="1:4" x14ac:dyDescent="0.25">
      <c r="A1041">
        <f ca="1">RANDBETWEEN(1,100)</f>
        <v>10</v>
      </c>
      <c r="B1041">
        <v>944</v>
      </c>
      <c r="C1041">
        <v>0</v>
      </c>
      <c r="D1041" t="s">
        <v>807</v>
      </c>
    </row>
    <row r="1042" spans="1:4" x14ac:dyDescent="0.25">
      <c r="A1042">
        <f ca="1">RANDBETWEEN(1,100)</f>
        <v>33</v>
      </c>
      <c r="B1042">
        <v>1078</v>
      </c>
      <c r="C1042">
        <v>0</v>
      </c>
      <c r="D1042" t="s">
        <v>902</v>
      </c>
    </row>
    <row r="1043" spans="1:4" x14ac:dyDescent="0.25">
      <c r="A1043">
        <f ca="1">RANDBETWEEN(1,100)</f>
        <v>48</v>
      </c>
      <c r="B1043">
        <v>1057</v>
      </c>
      <c r="C1043">
        <v>0</v>
      </c>
      <c r="D1043" t="s">
        <v>889</v>
      </c>
    </row>
    <row r="1044" spans="1:4" x14ac:dyDescent="0.25">
      <c r="A1044">
        <f ca="1">RANDBETWEEN(1,100)</f>
        <v>77</v>
      </c>
      <c r="B1044">
        <v>3217</v>
      </c>
      <c r="C1044">
        <v>0</v>
      </c>
      <c r="D1044" t="s">
        <v>2603</v>
      </c>
    </row>
    <row r="1045" spans="1:4" x14ac:dyDescent="0.25">
      <c r="A1045">
        <f ca="1">RANDBETWEEN(1,100)</f>
        <v>100</v>
      </c>
      <c r="B1045">
        <v>904</v>
      </c>
      <c r="C1045">
        <v>1</v>
      </c>
      <c r="D1045" t="s">
        <v>770</v>
      </c>
    </row>
    <row r="1046" spans="1:4" x14ac:dyDescent="0.25">
      <c r="A1046">
        <f ca="1">RANDBETWEEN(1,100)</f>
        <v>31</v>
      </c>
      <c r="B1046">
        <v>3630</v>
      </c>
      <c r="C1046">
        <v>0</v>
      </c>
      <c r="D1046" t="s">
        <v>2942</v>
      </c>
    </row>
    <row r="1047" spans="1:4" x14ac:dyDescent="0.25">
      <c r="A1047">
        <f ca="1">RANDBETWEEN(1,100)</f>
        <v>96</v>
      </c>
      <c r="B1047">
        <v>1787</v>
      </c>
      <c r="C1047">
        <v>0</v>
      </c>
      <c r="D1047" t="s">
        <v>1462</v>
      </c>
    </row>
    <row r="1048" spans="1:4" x14ac:dyDescent="0.25">
      <c r="A1048">
        <f ca="1">RANDBETWEEN(1,100)</f>
        <v>97</v>
      </c>
      <c r="B1048">
        <v>15</v>
      </c>
      <c r="C1048">
        <v>1</v>
      </c>
      <c r="D1048" t="s">
        <v>16</v>
      </c>
    </row>
    <row r="1049" spans="1:4" x14ac:dyDescent="0.25">
      <c r="A1049">
        <f ca="1">RANDBETWEEN(1,100)</f>
        <v>66</v>
      </c>
      <c r="B1049">
        <v>2093</v>
      </c>
      <c r="C1049">
        <v>0</v>
      </c>
      <c r="D1049" t="s">
        <v>1742</v>
      </c>
    </row>
    <row r="1050" spans="1:4" x14ac:dyDescent="0.25">
      <c r="A1050">
        <f ca="1">RANDBETWEEN(1,100)</f>
        <v>70</v>
      </c>
      <c r="B1050">
        <v>1913</v>
      </c>
      <c r="C1050">
        <v>0</v>
      </c>
      <c r="D1050" t="s">
        <v>1583</v>
      </c>
    </row>
    <row r="1051" spans="1:4" x14ac:dyDescent="0.25">
      <c r="A1051">
        <f ca="1">RANDBETWEEN(1,100)</f>
        <v>41</v>
      </c>
      <c r="B1051">
        <v>3059</v>
      </c>
      <c r="C1051">
        <v>0</v>
      </c>
      <c r="D1051" t="s">
        <v>2482</v>
      </c>
    </row>
    <row r="1052" spans="1:4" ht="105" x14ac:dyDescent="0.25">
      <c r="A1052">
        <f ca="1">RANDBETWEEN(1,100)</f>
        <v>15</v>
      </c>
      <c r="B1052">
        <v>3165</v>
      </c>
      <c r="C1052">
        <v>0</v>
      </c>
      <c r="D1052" s="1" t="s">
        <v>2559</v>
      </c>
    </row>
    <row r="1053" spans="1:4" x14ac:dyDescent="0.25">
      <c r="A1053">
        <f ca="1">RANDBETWEEN(1,100)</f>
        <v>69</v>
      </c>
      <c r="B1053">
        <v>2078</v>
      </c>
      <c r="C1053">
        <v>0</v>
      </c>
      <c r="D1053" t="s">
        <v>1732</v>
      </c>
    </row>
    <row r="1054" spans="1:4" x14ac:dyDescent="0.25">
      <c r="A1054">
        <f ca="1">RANDBETWEEN(1,100)</f>
        <v>1</v>
      </c>
      <c r="B1054">
        <v>2984</v>
      </c>
      <c r="C1054">
        <v>0</v>
      </c>
      <c r="D1054" t="s">
        <v>2423</v>
      </c>
    </row>
    <row r="1055" spans="1:4" x14ac:dyDescent="0.25">
      <c r="A1055">
        <f ca="1">RANDBETWEEN(1,100)</f>
        <v>32</v>
      </c>
      <c r="B1055">
        <v>3548</v>
      </c>
      <c r="C1055">
        <v>0</v>
      </c>
      <c r="D1055" t="s">
        <v>2871</v>
      </c>
    </row>
    <row r="1056" spans="1:4" x14ac:dyDescent="0.25">
      <c r="A1056">
        <f ca="1">RANDBETWEEN(1,100)</f>
        <v>15</v>
      </c>
      <c r="B1056">
        <v>2072</v>
      </c>
      <c r="C1056">
        <v>0</v>
      </c>
      <c r="D1056" t="s">
        <v>1727</v>
      </c>
    </row>
    <row r="1057" spans="1:4" ht="45" x14ac:dyDescent="0.25">
      <c r="A1057">
        <f ca="1">RANDBETWEEN(1,100)</f>
        <v>41</v>
      </c>
      <c r="B1057">
        <v>667</v>
      </c>
      <c r="C1057">
        <v>1</v>
      </c>
      <c r="D1057" s="1" t="s">
        <v>540</v>
      </c>
    </row>
    <row r="1058" spans="1:4" x14ac:dyDescent="0.25">
      <c r="A1058">
        <f ca="1">RANDBETWEEN(1,100)</f>
        <v>47</v>
      </c>
      <c r="B1058">
        <v>678</v>
      </c>
      <c r="C1058">
        <v>1</v>
      </c>
      <c r="D1058" t="s">
        <v>551</v>
      </c>
    </row>
    <row r="1059" spans="1:4" x14ac:dyDescent="0.25">
      <c r="A1059">
        <f ca="1">RANDBETWEEN(1,100)</f>
        <v>39</v>
      </c>
      <c r="B1059">
        <v>1724</v>
      </c>
      <c r="C1059">
        <v>0</v>
      </c>
      <c r="D1059" t="s">
        <v>1411</v>
      </c>
    </row>
    <row r="1060" spans="1:4" ht="135" x14ac:dyDescent="0.25">
      <c r="A1060">
        <f ca="1">RANDBETWEEN(1,100)</f>
        <v>41</v>
      </c>
      <c r="B1060">
        <v>1453</v>
      </c>
      <c r="C1060">
        <v>0</v>
      </c>
      <c r="D1060" s="1" t="s">
        <v>1195</v>
      </c>
    </row>
    <row r="1061" spans="1:4" x14ac:dyDescent="0.25">
      <c r="A1061">
        <f ca="1">RANDBETWEEN(1,100)</f>
        <v>81</v>
      </c>
      <c r="B1061">
        <v>857</v>
      </c>
      <c r="C1061">
        <v>1</v>
      </c>
      <c r="D1061" t="s">
        <v>724</v>
      </c>
    </row>
    <row r="1062" spans="1:4" ht="105" x14ac:dyDescent="0.25">
      <c r="A1062">
        <f ca="1">RANDBETWEEN(1,100)</f>
        <v>32</v>
      </c>
      <c r="B1062">
        <v>3831</v>
      </c>
      <c r="C1062">
        <v>0</v>
      </c>
      <c r="D1062" s="1" t="s">
        <v>3117</v>
      </c>
    </row>
    <row r="1063" spans="1:4" ht="30" x14ac:dyDescent="0.25">
      <c r="A1063">
        <f ca="1">RANDBETWEEN(1,100)</f>
        <v>21</v>
      </c>
      <c r="B1063">
        <v>1914</v>
      </c>
      <c r="C1063">
        <v>0</v>
      </c>
      <c r="D1063" s="1" t="s">
        <v>1584</v>
      </c>
    </row>
    <row r="1064" spans="1:4" ht="150" x14ac:dyDescent="0.25">
      <c r="A1064">
        <f ca="1">RANDBETWEEN(1,100)</f>
        <v>96</v>
      </c>
      <c r="B1064">
        <v>10</v>
      </c>
      <c r="C1064">
        <v>1</v>
      </c>
      <c r="D1064" s="1" t="s">
        <v>11</v>
      </c>
    </row>
    <row r="1065" spans="1:4" ht="120" x14ac:dyDescent="0.25">
      <c r="A1065">
        <f ca="1">RANDBETWEEN(1,100)</f>
        <v>94</v>
      </c>
      <c r="B1065">
        <v>2600</v>
      </c>
      <c r="C1065">
        <v>0</v>
      </c>
      <c r="D1065" s="1" t="s">
        <v>2153</v>
      </c>
    </row>
    <row r="1066" spans="1:4" x14ac:dyDescent="0.25">
      <c r="A1066">
        <f ca="1">RANDBETWEEN(1,100)</f>
        <v>93</v>
      </c>
      <c r="B1066">
        <v>2704</v>
      </c>
      <c r="C1066">
        <v>0</v>
      </c>
      <c r="D1066" t="s">
        <v>2223</v>
      </c>
    </row>
    <row r="1067" spans="1:4" x14ac:dyDescent="0.25">
      <c r="A1067">
        <f ca="1">RANDBETWEEN(1,100)</f>
        <v>56</v>
      </c>
      <c r="B1067">
        <v>2700</v>
      </c>
      <c r="C1067">
        <v>0</v>
      </c>
      <c r="D1067" t="s">
        <v>2223</v>
      </c>
    </row>
    <row r="1068" spans="1:4" ht="105" x14ac:dyDescent="0.25">
      <c r="A1068">
        <f ca="1">RANDBETWEEN(1,100)</f>
        <v>19</v>
      </c>
      <c r="B1068">
        <v>1402</v>
      </c>
      <c r="C1068">
        <v>0</v>
      </c>
      <c r="D1068" s="1" t="s">
        <v>1157</v>
      </c>
    </row>
    <row r="1069" spans="1:4" x14ac:dyDescent="0.25">
      <c r="A1069">
        <f ca="1">RANDBETWEEN(1,100)</f>
        <v>79</v>
      </c>
      <c r="B1069">
        <v>2032</v>
      </c>
      <c r="C1069">
        <v>0</v>
      </c>
      <c r="D1069" t="s">
        <v>1691</v>
      </c>
    </row>
    <row r="1070" spans="1:4" x14ac:dyDescent="0.25">
      <c r="A1070">
        <f ca="1">RANDBETWEEN(1,100)</f>
        <v>99</v>
      </c>
      <c r="B1070">
        <v>2707</v>
      </c>
      <c r="C1070">
        <v>0</v>
      </c>
      <c r="D1070" t="s">
        <v>2229</v>
      </c>
    </row>
    <row r="1071" spans="1:4" x14ac:dyDescent="0.25">
      <c r="A1071">
        <f ca="1">RANDBETWEEN(1,100)</f>
        <v>52</v>
      </c>
      <c r="B1071">
        <v>2715</v>
      </c>
      <c r="C1071">
        <v>0</v>
      </c>
      <c r="D1071" t="s">
        <v>2236</v>
      </c>
    </row>
    <row r="1072" spans="1:4" x14ac:dyDescent="0.25">
      <c r="A1072">
        <f ca="1">RANDBETWEEN(1,100)</f>
        <v>39</v>
      </c>
      <c r="B1072">
        <v>2011</v>
      </c>
      <c r="C1072">
        <v>0</v>
      </c>
      <c r="D1072" t="s">
        <v>1676</v>
      </c>
    </row>
    <row r="1073" spans="1:4" x14ac:dyDescent="0.25">
      <c r="A1073">
        <f ca="1">RANDBETWEEN(1,100)</f>
        <v>95</v>
      </c>
      <c r="B1073">
        <v>470</v>
      </c>
      <c r="C1073">
        <v>1</v>
      </c>
      <c r="D1073" t="s">
        <v>361</v>
      </c>
    </row>
    <row r="1074" spans="1:4" x14ac:dyDescent="0.25">
      <c r="A1074">
        <f ca="1">RANDBETWEEN(1,100)</f>
        <v>17</v>
      </c>
      <c r="B1074">
        <v>2055</v>
      </c>
      <c r="C1074">
        <v>0</v>
      </c>
      <c r="D1074" t="s">
        <v>1713</v>
      </c>
    </row>
    <row r="1075" spans="1:4" x14ac:dyDescent="0.25">
      <c r="A1075">
        <f ca="1">RANDBETWEEN(1,100)</f>
        <v>85</v>
      </c>
      <c r="B1075">
        <v>1989</v>
      </c>
      <c r="C1075">
        <v>0</v>
      </c>
      <c r="D1075" t="s">
        <v>1654</v>
      </c>
    </row>
    <row r="1076" spans="1:4" x14ac:dyDescent="0.25">
      <c r="A1076">
        <f ca="1">RANDBETWEEN(1,100)</f>
        <v>5</v>
      </c>
      <c r="B1076">
        <v>2494</v>
      </c>
      <c r="C1076">
        <v>0</v>
      </c>
      <c r="D1076" t="s">
        <v>2064</v>
      </c>
    </row>
    <row r="1077" spans="1:4" x14ac:dyDescent="0.25">
      <c r="A1077">
        <f ca="1">RANDBETWEEN(1,100)</f>
        <v>73</v>
      </c>
      <c r="B1077">
        <v>3820</v>
      </c>
      <c r="C1077">
        <v>0</v>
      </c>
      <c r="D1077" t="s">
        <v>3107</v>
      </c>
    </row>
    <row r="1078" spans="1:4" x14ac:dyDescent="0.25">
      <c r="A1078">
        <f ca="1">RANDBETWEEN(1,100)</f>
        <v>32</v>
      </c>
      <c r="B1078">
        <v>620</v>
      </c>
      <c r="C1078">
        <v>1</v>
      </c>
      <c r="D1078" t="s">
        <v>496</v>
      </c>
    </row>
    <row r="1079" spans="1:4" x14ac:dyDescent="0.25">
      <c r="A1079">
        <f ca="1">RANDBETWEEN(1,100)</f>
        <v>52</v>
      </c>
      <c r="B1079">
        <v>3468</v>
      </c>
      <c r="C1079">
        <v>0</v>
      </c>
      <c r="D1079" t="s">
        <v>2803</v>
      </c>
    </row>
    <row r="1080" spans="1:4" x14ac:dyDescent="0.25">
      <c r="A1080">
        <f ca="1">RANDBETWEEN(1,100)</f>
        <v>9</v>
      </c>
      <c r="B1080">
        <v>1793</v>
      </c>
      <c r="C1080">
        <v>0</v>
      </c>
      <c r="D1080" t="s">
        <v>1468</v>
      </c>
    </row>
    <row r="1081" spans="1:4" x14ac:dyDescent="0.25">
      <c r="A1081">
        <f ca="1">RANDBETWEEN(1,100)</f>
        <v>61</v>
      </c>
      <c r="B1081">
        <v>3690</v>
      </c>
      <c r="C1081">
        <v>0</v>
      </c>
      <c r="D1081" t="s">
        <v>2995</v>
      </c>
    </row>
    <row r="1082" spans="1:4" x14ac:dyDescent="0.25">
      <c r="A1082">
        <f ca="1">RANDBETWEEN(1,100)</f>
        <v>90</v>
      </c>
      <c r="B1082">
        <v>2006</v>
      </c>
      <c r="C1082">
        <v>0</v>
      </c>
      <c r="D1082" t="s">
        <v>1671</v>
      </c>
    </row>
    <row r="1083" spans="1:4" x14ac:dyDescent="0.25">
      <c r="A1083">
        <f ca="1">RANDBETWEEN(1,100)</f>
        <v>69</v>
      </c>
      <c r="B1083">
        <v>2968</v>
      </c>
      <c r="C1083">
        <v>0</v>
      </c>
      <c r="D1083" t="s">
        <v>2408</v>
      </c>
    </row>
    <row r="1084" spans="1:4" x14ac:dyDescent="0.25">
      <c r="A1084">
        <f ca="1">RANDBETWEEN(1,100)</f>
        <v>48</v>
      </c>
      <c r="B1084">
        <v>143</v>
      </c>
      <c r="C1084">
        <v>1</v>
      </c>
      <c r="D1084" t="s">
        <v>141</v>
      </c>
    </row>
    <row r="1085" spans="1:4" x14ac:dyDescent="0.25">
      <c r="A1085">
        <f ca="1">RANDBETWEEN(1,100)</f>
        <v>17</v>
      </c>
      <c r="B1085">
        <v>2287</v>
      </c>
      <c r="C1085">
        <v>0</v>
      </c>
      <c r="D1085" t="s">
        <v>1897</v>
      </c>
    </row>
    <row r="1086" spans="1:4" x14ac:dyDescent="0.25">
      <c r="A1086">
        <f ca="1">RANDBETWEEN(1,100)</f>
        <v>36</v>
      </c>
      <c r="B1086">
        <v>94</v>
      </c>
      <c r="C1086">
        <v>1</v>
      </c>
      <c r="D1086" t="s">
        <v>93</v>
      </c>
    </row>
    <row r="1087" spans="1:4" x14ac:dyDescent="0.25">
      <c r="A1087">
        <f ca="1">RANDBETWEEN(1,100)</f>
        <v>35</v>
      </c>
      <c r="B1087">
        <v>681</v>
      </c>
      <c r="C1087">
        <v>1</v>
      </c>
      <c r="D1087" t="s">
        <v>554</v>
      </c>
    </row>
    <row r="1088" spans="1:4" x14ac:dyDescent="0.25">
      <c r="A1088">
        <f ca="1">RANDBETWEEN(1,100)</f>
        <v>2</v>
      </c>
      <c r="B1088">
        <v>2661</v>
      </c>
      <c r="C1088">
        <v>0</v>
      </c>
      <c r="D1088" t="s">
        <v>2198</v>
      </c>
    </row>
    <row r="1089" spans="1:4" x14ac:dyDescent="0.25">
      <c r="A1089">
        <f ca="1">RANDBETWEEN(1,100)</f>
        <v>1</v>
      </c>
      <c r="B1089">
        <v>3442</v>
      </c>
      <c r="C1089">
        <v>0</v>
      </c>
      <c r="D1089" t="s">
        <v>2780</v>
      </c>
    </row>
    <row r="1090" spans="1:4" ht="45" x14ac:dyDescent="0.25">
      <c r="A1090">
        <f ca="1">RANDBETWEEN(1,100)</f>
        <v>34</v>
      </c>
      <c r="B1090">
        <v>341</v>
      </c>
      <c r="C1090">
        <v>1</v>
      </c>
      <c r="D1090" s="1" t="s">
        <v>286</v>
      </c>
    </row>
    <row r="1091" spans="1:4" x14ac:dyDescent="0.25">
      <c r="A1091">
        <f ca="1">RANDBETWEEN(1,100)</f>
        <v>30</v>
      </c>
      <c r="B1091">
        <v>554</v>
      </c>
      <c r="C1091">
        <v>1</v>
      </c>
      <c r="D1091" t="s">
        <v>432</v>
      </c>
    </row>
    <row r="1092" spans="1:4" x14ac:dyDescent="0.25">
      <c r="A1092">
        <f ca="1">RANDBETWEEN(1,100)</f>
        <v>4</v>
      </c>
      <c r="B1092">
        <v>2810</v>
      </c>
      <c r="C1092">
        <v>0</v>
      </c>
      <c r="D1092" t="s">
        <v>2287</v>
      </c>
    </row>
    <row r="1093" spans="1:4" ht="105" x14ac:dyDescent="0.25">
      <c r="A1093">
        <f ca="1">RANDBETWEEN(1,100)</f>
        <v>57</v>
      </c>
      <c r="B1093">
        <v>187</v>
      </c>
      <c r="C1093">
        <v>1</v>
      </c>
      <c r="D1093" s="1" t="s">
        <v>183</v>
      </c>
    </row>
    <row r="1094" spans="1:4" x14ac:dyDescent="0.25">
      <c r="A1094">
        <f ca="1">RANDBETWEEN(1,100)</f>
        <v>40</v>
      </c>
      <c r="B1094">
        <v>3062</v>
      </c>
      <c r="C1094">
        <v>0</v>
      </c>
      <c r="D1094" t="s">
        <v>2485</v>
      </c>
    </row>
    <row r="1095" spans="1:4" ht="45" x14ac:dyDescent="0.25">
      <c r="A1095">
        <f ca="1">RANDBETWEEN(1,100)</f>
        <v>1</v>
      </c>
      <c r="B1095">
        <v>1782</v>
      </c>
      <c r="C1095">
        <v>0</v>
      </c>
      <c r="D1095" s="1" t="s">
        <v>1459</v>
      </c>
    </row>
    <row r="1096" spans="1:4" ht="60" x14ac:dyDescent="0.25">
      <c r="A1096">
        <f ca="1">RANDBETWEEN(1,100)</f>
        <v>85</v>
      </c>
      <c r="B1096">
        <v>2974</v>
      </c>
      <c r="C1096">
        <v>0</v>
      </c>
      <c r="D1096" s="1" t="s">
        <v>2414</v>
      </c>
    </row>
    <row r="1097" spans="1:4" x14ac:dyDescent="0.25">
      <c r="A1097">
        <f ca="1">RANDBETWEEN(1,100)</f>
        <v>11</v>
      </c>
      <c r="B1097">
        <v>2107</v>
      </c>
      <c r="C1097">
        <v>0</v>
      </c>
      <c r="D1097" t="s">
        <v>1753</v>
      </c>
    </row>
    <row r="1098" spans="1:4" x14ac:dyDescent="0.25">
      <c r="A1098">
        <f ca="1">RANDBETWEEN(1,100)</f>
        <v>42</v>
      </c>
      <c r="B1098">
        <v>2309</v>
      </c>
      <c r="C1098">
        <v>0</v>
      </c>
      <c r="D1098" t="s">
        <v>1915</v>
      </c>
    </row>
    <row r="1099" spans="1:4" x14ac:dyDescent="0.25">
      <c r="A1099">
        <f ca="1">RANDBETWEEN(1,100)</f>
        <v>32</v>
      </c>
      <c r="B1099">
        <v>2938</v>
      </c>
      <c r="C1099">
        <v>0</v>
      </c>
      <c r="D1099" t="s">
        <v>2381</v>
      </c>
    </row>
    <row r="1100" spans="1:4" x14ac:dyDescent="0.25">
      <c r="A1100">
        <f ca="1">RANDBETWEEN(1,100)</f>
        <v>7</v>
      </c>
      <c r="B1100">
        <v>662</v>
      </c>
      <c r="C1100">
        <v>1</v>
      </c>
      <c r="D1100" t="s">
        <v>536</v>
      </c>
    </row>
    <row r="1101" spans="1:4" ht="60" x14ac:dyDescent="0.25">
      <c r="A1101">
        <f ca="1">RANDBETWEEN(1,100)</f>
        <v>64</v>
      </c>
      <c r="B1101">
        <v>2529</v>
      </c>
      <c r="C1101">
        <v>0</v>
      </c>
      <c r="D1101" s="1" t="s">
        <v>2090</v>
      </c>
    </row>
    <row r="1102" spans="1:4" x14ac:dyDescent="0.25">
      <c r="A1102">
        <f ca="1">RANDBETWEEN(1,100)</f>
        <v>57</v>
      </c>
      <c r="B1102">
        <v>2995</v>
      </c>
      <c r="C1102">
        <v>0</v>
      </c>
      <c r="D1102" t="s">
        <v>2431</v>
      </c>
    </row>
    <row r="1103" spans="1:4" x14ac:dyDescent="0.25">
      <c r="A1103">
        <f ca="1">RANDBETWEEN(1,100)</f>
        <v>22</v>
      </c>
      <c r="B1103">
        <v>261</v>
      </c>
      <c r="C1103">
        <v>1</v>
      </c>
      <c r="D1103" t="s">
        <v>234</v>
      </c>
    </row>
    <row r="1104" spans="1:4" ht="105" x14ac:dyDescent="0.25">
      <c r="A1104">
        <f ca="1">RANDBETWEEN(1,100)</f>
        <v>42</v>
      </c>
      <c r="B1104">
        <v>3738</v>
      </c>
      <c r="C1104">
        <v>0</v>
      </c>
      <c r="D1104" s="1" t="s">
        <v>3039</v>
      </c>
    </row>
    <row r="1105" spans="1:4" x14ac:dyDescent="0.25">
      <c r="A1105">
        <f ca="1">RANDBETWEEN(1,100)</f>
        <v>26</v>
      </c>
      <c r="B1105">
        <v>3425</v>
      </c>
      <c r="C1105">
        <v>0</v>
      </c>
      <c r="D1105" t="s">
        <v>2766</v>
      </c>
    </row>
    <row r="1106" spans="1:4" ht="60" x14ac:dyDescent="0.25">
      <c r="A1106">
        <f ca="1">RANDBETWEEN(1,100)</f>
        <v>72</v>
      </c>
      <c r="B1106">
        <v>1955</v>
      </c>
      <c r="C1106">
        <v>0</v>
      </c>
      <c r="D1106" s="1" t="s">
        <v>1621</v>
      </c>
    </row>
    <row r="1107" spans="1:4" ht="135" x14ac:dyDescent="0.25">
      <c r="A1107">
        <f ca="1">RANDBETWEEN(1,100)</f>
        <v>50</v>
      </c>
      <c r="B1107">
        <v>400</v>
      </c>
      <c r="C1107">
        <v>1</v>
      </c>
      <c r="D1107" s="1" t="s">
        <v>317</v>
      </c>
    </row>
    <row r="1108" spans="1:4" x14ac:dyDescent="0.25">
      <c r="A1108">
        <f ca="1">RANDBETWEEN(1,100)</f>
        <v>41</v>
      </c>
      <c r="B1108">
        <v>959</v>
      </c>
      <c r="C1108">
        <v>0</v>
      </c>
      <c r="D1108" t="s">
        <v>818</v>
      </c>
    </row>
    <row r="1109" spans="1:4" x14ac:dyDescent="0.25">
      <c r="A1109">
        <f ca="1">RANDBETWEEN(1,100)</f>
        <v>81</v>
      </c>
      <c r="B1109">
        <v>2996</v>
      </c>
      <c r="C1109">
        <v>0</v>
      </c>
      <c r="D1109" t="s">
        <v>2432</v>
      </c>
    </row>
    <row r="1110" spans="1:4" x14ac:dyDescent="0.25">
      <c r="A1110">
        <f ca="1">RANDBETWEEN(1,100)</f>
        <v>56</v>
      </c>
      <c r="B1110">
        <v>2446</v>
      </c>
      <c r="C1110">
        <v>0</v>
      </c>
      <c r="D1110" t="s">
        <v>2025</v>
      </c>
    </row>
    <row r="1111" spans="1:4" x14ac:dyDescent="0.25">
      <c r="A1111">
        <f ca="1">RANDBETWEEN(1,100)</f>
        <v>15</v>
      </c>
      <c r="B1111">
        <v>1160</v>
      </c>
      <c r="C1111">
        <v>0</v>
      </c>
      <c r="D1111" t="s">
        <v>971</v>
      </c>
    </row>
    <row r="1112" spans="1:4" x14ac:dyDescent="0.25">
      <c r="A1112">
        <f ca="1">RANDBETWEEN(1,100)</f>
        <v>21</v>
      </c>
      <c r="B1112">
        <v>1984</v>
      </c>
      <c r="C1112">
        <v>0</v>
      </c>
      <c r="D1112" t="s">
        <v>1649</v>
      </c>
    </row>
    <row r="1113" spans="1:4" x14ac:dyDescent="0.25">
      <c r="A1113">
        <f ca="1">RANDBETWEEN(1,100)</f>
        <v>55</v>
      </c>
      <c r="B1113">
        <v>2799</v>
      </c>
      <c r="C1113">
        <v>0</v>
      </c>
      <c r="D1113" t="s">
        <v>2283</v>
      </c>
    </row>
    <row r="1114" spans="1:4" x14ac:dyDescent="0.25">
      <c r="A1114">
        <f ca="1">RANDBETWEEN(1,100)</f>
        <v>79</v>
      </c>
      <c r="B1114">
        <v>3474</v>
      </c>
      <c r="C1114">
        <v>0</v>
      </c>
      <c r="D1114" t="s">
        <v>2808</v>
      </c>
    </row>
    <row r="1115" spans="1:4" x14ac:dyDescent="0.25">
      <c r="A1115">
        <f ca="1">RANDBETWEEN(1,100)</f>
        <v>99</v>
      </c>
      <c r="B1115">
        <v>1827</v>
      </c>
      <c r="C1115">
        <v>0</v>
      </c>
      <c r="D1115" t="s">
        <v>1501</v>
      </c>
    </row>
    <row r="1116" spans="1:4" x14ac:dyDescent="0.25">
      <c r="A1116">
        <f ca="1">RANDBETWEEN(1,100)</f>
        <v>38</v>
      </c>
      <c r="B1116">
        <v>182</v>
      </c>
      <c r="C1116">
        <v>1</v>
      </c>
      <c r="D1116" t="s">
        <v>178</v>
      </c>
    </row>
    <row r="1117" spans="1:4" x14ac:dyDescent="0.25">
      <c r="A1117">
        <f ca="1">RANDBETWEEN(1,100)</f>
        <v>45</v>
      </c>
      <c r="B1117">
        <v>2607</v>
      </c>
      <c r="C1117">
        <v>0</v>
      </c>
      <c r="D1117" t="s">
        <v>2158</v>
      </c>
    </row>
    <row r="1118" spans="1:4" x14ac:dyDescent="0.25">
      <c r="A1118">
        <f ca="1">RANDBETWEEN(1,100)</f>
        <v>52</v>
      </c>
      <c r="B1118">
        <v>54</v>
      </c>
      <c r="C1118">
        <v>1</v>
      </c>
      <c r="D1118" t="s">
        <v>54</v>
      </c>
    </row>
    <row r="1119" spans="1:4" x14ac:dyDescent="0.25">
      <c r="A1119">
        <f ca="1">RANDBETWEEN(1,100)</f>
        <v>35</v>
      </c>
      <c r="B1119">
        <v>1930</v>
      </c>
      <c r="C1119">
        <v>0</v>
      </c>
      <c r="D1119" t="s">
        <v>1598</v>
      </c>
    </row>
    <row r="1120" spans="1:4" x14ac:dyDescent="0.25">
      <c r="A1120">
        <f ca="1">RANDBETWEEN(1,100)</f>
        <v>49</v>
      </c>
      <c r="B1120">
        <v>2053</v>
      </c>
      <c r="C1120">
        <v>0</v>
      </c>
      <c r="D1120" t="s">
        <v>1712</v>
      </c>
    </row>
    <row r="1121" spans="1:4" x14ac:dyDescent="0.25">
      <c r="A1121">
        <f ca="1">RANDBETWEEN(1,100)</f>
        <v>19</v>
      </c>
      <c r="B1121">
        <v>3849</v>
      </c>
      <c r="C1121">
        <v>0</v>
      </c>
      <c r="D1121" t="s">
        <v>3131</v>
      </c>
    </row>
    <row r="1122" spans="1:4" x14ac:dyDescent="0.25">
      <c r="A1122">
        <f ca="1">RANDBETWEEN(1,100)</f>
        <v>23</v>
      </c>
      <c r="B1122">
        <v>2472</v>
      </c>
      <c r="C1122">
        <v>0</v>
      </c>
      <c r="D1122" t="s">
        <v>2047</v>
      </c>
    </row>
    <row r="1123" spans="1:4" x14ac:dyDescent="0.25">
      <c r="A1123">
        <f ca="1">RANDBETWEEN(1,100)</f>
        <v>12</v>
      </c>
      <c r="B1123">
        <v>1954</v>
      </c>
      <c r="C1123">
        <v>0</v>
      </c>
      <c r="D1123" t="s">
        <v>1620</v>
      </c>
    </row>
    <row r="1124" spans="1:4" ht="135" x14ac:dyDescent="0.25">
      <c r="A1124">
        <f ca="1">RANDBETWEEN(1,100)</f>
        <v>42</v>
      </c>
      <c r="B1124">
        <v>2585</v>
      </c>
      <c r="C1124">
        <v>0</v>
      </c>
      <c r="D1124" s="1" t="s">
        <v>2141</v>
      </c>
    </row>
    <row r="1125" spans="1:4" x14ac:dyDescent="0.25">
      <c r="A1125">
        <f ca="1">RANDBETWEEN(1,100)</f>
        <v>98</v>
      </c>
      <c r="B1125">
        <v>2967</v>
      </c>
      <c r="C1125">
        <v>0</v>
      </c>
      <c r="D1125" t="s">
        <v>2407</v>
      </c>
    </row>
    <row r="1126" spans="1:4" x14ac:dyDescent="0.25">
      <c r="A1126">
        <f ca="1">RANDBETWEEN(1,100)</f>
        <v>89</v>
      </c>
      <c r="B1126">
        <v>2526</v>
      </c>
      <c r="C1126">
        <v>0</v>
      </c>
      <c r="D1126" t="s">
        <v>2087</v>
      </c>
    </row>
    <row r="1127" spans="1:4" x14ac:dyDescent="0.25">
      <c r="A1127">
        <f ca="1">RANDBETWEEN(1,100)</f>
        <v>81</v>
      </c>
      <c r="B1127">
        <v>948</v>
      </c>
      <c r="C1127">
        <v>0</v>
      </c>
      <c r="D1127" t="s">
        <v>810</v>
      </c>
    </row>
    <row r="1128" spans="1:4" x14ac:dyDescent="0.25">
      <c r="A1128">
        <f ca="1">RANDBETWEEN(1,100)</f>
        <v>3</v>
      </c>
      <c r="B1128">
        <v>2536</v>
      </c>
      <c r="C1128">
        <v>0</v>
      </c>
      <c r="D1128" t="s">
        <v>2096</v>
      </c>
    </row>
    <row r="1129" spans="1:4" x14ac:dyDescent="0.25">
      <c r="A1129">
        <f ca="1">RANDBETWEEN(1,100)</f>
        <v>69</v>
      </c>
      <c r="B1129">
        <v>1594</v>
      </c>
      <c r="C1129">
        <v>0</v>
      </c>
      <c r="D1129" t="s">
        <v>1310</v>
      </c>
    </row>
    <row r="1130" spans="1:4" x14ac:dyDescent="0.25">
      <c r="A1130">
        <f ca="1">RANDBETWEEN(1,100)</f>
        <v>98</v>
      </c>
      <c r="B1130">
        <v>1668</v>
      </c>
      <c r="C1130">
        <v>0</v>
      </c>
      <c r="D1130" t="s">
        <v>1370</v>
      </c>
    </row>
    <row r="1131" spans="1:4" ht="150" x14ac:dyDescent="0.25">
      <c r="A1131">
        <f ca="1">RANDBETWEEN(1,100)</f>
        <v>72</v>
      </c>
      <c r="B1131">
        <v>789</v>
      </c>
      <c r="C1131">
        <v>1</v>
      </c>
      <c r="D1131" s="1" t="s">
        <v>659</v>
      </c>
    </row>
    <row r="1132" spans="1:4" x14ac:dyDescent="0.25">
      <c r="A1132">
        <f ca="1">RANDBETWEEN(1,100)</f>
        <v>16</v>
      </c>
      <c r="B1132">
        <v>893</v>
      </c>
      <c r="C1132">
        <v>1</v>
      </c>
      <c r="D1132" t="s">
        <v>759</v>
      </c>
    </row>
    <row r="1133" spans="1:4" ht="45" x14ac:dyDescent="0.25">
      <c r="A1133">
        <f ca="1">RANDBETWEEN(1,100)</f>
        <v>25</v>
      </c>
      <c r="B1133">
        <v>669</v>
      </c>
      <c r="C1133">
        <v>1</v>
      </c>
      <c r="D1133" s="1" t="s">
        <v>542</v>
      </c>
    </row>
    <row r="1134" spans="1:4" ht="30" x14ac:dyDescent="0.25">
      <c r="A1134">
        <f ca="1">RANDBETWEEN(1,100)</f>
        <v>10</v>
      </c>
      <c r="B1134">
        <v>913</v>
      </c>
      <c r="C1134">
        <v>1</v>
      </c>
      <c r="D1134" s="1" t="s">
        <v>777</v>
      </c>
    </row>
    <row r="1135" spans="1:4" x14ac:dyDescent="0.25">
      <c r="A1135">
        <f ca="1">RANDBETWEEN(1,100)</f>
        <v>63</v>
      </c>
      <c r="B1135">
        <v>713</v>
      </c>
      <c r="C1135">
        <v>1</v>
      </c>
      <c r="D1135" t="s">
        <v>584</v>
      </c>
    </row>
    <row r="1136" spans="1:4" x14ac:dyDescent="0.25">
      <c r="A1136">
        <f ca="1">RANDBETWEEN(1,100)</f>
        <v>24</v>
      </c>
      <c r="B1136">
        <v>204</v>
      </c>
      <c r="C1136">
        <v>1</v>
      </c>
      <c r="D1136" t="s">
        <v>195</v>
      </c>
    </row>
    <row r="1137" spans="1:4" ht="45" x14ac:dyDescent="0.25">
      <c r="A1137">
        <f ca="1">RANDBETWEEN(1,100)</f>
        <v>10</v>
      </c>
      <c r="B1137">
        <v>670</v>
      </c>
      <c r="C1137">
        <v>1</v>
      </c>
      <c r="D1137" s="1" t="s">
        <v>543</v>
      </c>
    </row>
    <row r="1138" spans="1:4" x14ac:dyDescent="0.25">
      <c r="A1138">
        <f ca="1">RANDBETWEEN(1,100)</f>
        <v>33</v>
      </c>
      <c r="B1138">
        <v>1008</v>
      </c>
      <c r="C1138">
        <v>0</v>
      </c>
      <c r="D1138" t="s">
        <v>854</v>
      </c>
    </row>
    <row r="1139" spans="1:4" x14ac:dyDescent="0.25">
      <c r="A1139">
        <f ca="1">RANDBETWEEN(1,100)</f>
        <v>9</v>
      </c>
      <c r="B1139">
        <v>1065</v>
      </c>
      <c r="C1139">
        <v>0</v>
      </c>
      <c r="D1139" t="s">
        <v>896</v>
      </c>
    </row>
    <row r="1140" spans="1:4" x14ac:dyDescent="0.25">
      <c r="A1140">
        <f ca="1">RANDBETWEEN(1,100)</f>
        <v>85</v>
      </c>
      <c r="B1140">
        <v>1039</v>
      </c>
      <c r="C1140">
        <v>0</v>
      </c>
      <c r="D1140" t="s">
        <v>877</v>
      </c>
    </row>
    <row r="1141" spans="1:4" x14ac:dyDescent="0.25">
      <c r="A1141">
        <f ca="1">RANDBETWEEN(1,100)</f>
        <v>79</v>
      </c>
      <c r="B1141">
        <v>870</v>
      </c>
      <c r="C1141">
        <v>1</v>
      </c>
      <c r="D1141" t="s">
        <v>737</v>
      </c>
    </row>
    <row r="1142" spans="1:4" x14ac:dyDescent="0.25">
      <c r="A1142">
        <f ca="1">RANDBETWEEN(1,100)</f>
        <v>39</v>
      </c>
      <c r="B1142">
        <v>2993</v>
      </c>
      <c r="C1142">
        <v>0</v>
      </c>
      <c r="D1142" t="s">
        <v>2429</v>
      </c>
    </row>
    <row r="1143" spans="1:4" x14ac:dyDescent="0.25">
      <c r="A1143">
        <f ca="1">RANDBETWEEN(1,100)</f>
        <v>25</v>
      </c>
      <c r="B1143">
        <v>3522</v>
      </c>
      <c r="C1143">
        <v>0</v>
      </c>
      <c r="D1143" t="s">
        <v>2850</v>
      </c>
    </row>
    <row r="1144" spans="1:4" ht="45" x14ac:dyDescent="0.25">
      <c r="A1144">
        <f ca="1">RANDBETWEEN(1,100)</f>
        <v>20</v>
      </c>
      <c r="B1144">
        <v>509</v>
      </c>
      <c r="C1144">
        <v>1</v>
      </c>
      <c r="D1144" s="1" t="s">
        <v>393</v>
      </c>
    </row>
    <row r="1145" spans="1:4" ht="90" x14ac:dyDescent="0.25">
      <c r="A1145">
        <f ca="1">RANDBETWEEN(1,100)</f>
        <v>93</v>
      </c>
      <c r="B1145">
        <v>223</v>
      </c>
      <c r="C1145">
        <v>1</v>
      </c>
      <c r="D1145" s="1" t="s">
        <v>210</v>
      </c>
    </row>
    <row r="1146" spans="1:4" ht="60" x14ac:dyDescent="0.25">
      <c r="A1146">
        <f ca="1">RANDBETWEEN(1,100)</f>
        <v>26</v>
      </c>
      <c r="B1146">
        <v>1575</v>
      </c>
      <c r="C1146">
        <v>0</v>
      </c>
      <c r="D1146" s="1" t="s">
        <v>1292</v>
      </c>
    </row>
    <row r="1147" spans="1:4" ht="150" x14ac:dyDescent="0.25">
      <c r="A1147">
        <f ca="1">RANDBETWEEN(1,100)</f>
        <v>78</v>
      </c>
      <c r="B1147">
        <v>2605</v>
      </c>
      <c r="C1147">
        <v>0</v>
      </c>
      <c r="D1147" s="1" t="s">
        <v>2156</v>
      </c>
    </row>
    <row r="1148" spans="1:4" x14ac:dyDescent="0.25">
      <c r="A1148">
        <f ca="1">RANDBETWEEN(1,100)</f>
        <v>13</v>
      </c>
      <c r="B1148">
        <v>2978</v>
      </c>
      <c r="C1148">
        <v>0</v>
      </c>
      <c r="D1148" t="s">
        <v>2417</v>
      </c>
    </row>
    <row r="1149" spans="1:4" x14ac:dyDescent="0.25">
      <c r="A1149">
        <f ca="1">RANDBETWEEN(1,100)</f>
        <v>61</v>
      </c>
      <c r="B1149">
        <v>3274</v>
      </c>
      <c r="C1149">
        <v>0</v>
      </c>
      <c r="D1149" t="s">
        <v>2648</v>
      </c>
    </row>
    <row r="1150" spans="1:4" x14ac:dyDescent="0.25">
      <c r="A1150">
        <f ca="1">RANDBETWEEN(1,100)</f>
        <v>15</v>
      </c>
      <c r="B1150">
        <v>3577</v>
      </c>
      <c r="C1150">
        <v>0</v>
      </c>
      <c r="D1150" t="s">
        <v>2893</v>
      </c>
    </row>
    <row r="1151" spans="1:4" ht="120" x14ac:dyDescent="0.25">
      <c r="A1151">
        <f ca="1">RANDBETWEEN(1,100)</f>
        <v>86</v>
      </c>
      <c r="B1151">
        <v>2324</v>
      </c>
      <c r="C1151">
        <v>0</v>
      </c>
      <c r="D1151" s="1" t="s">
        <v>1927</v>
      </c>
    </row>
    <row r="1152" spans="1:4" x14ac:dyDescent="0.25">
      <c r="A1152">
        <f ca="1">RANDBETWEEN(1,100)</f>
        <v>37</v>
      </c>
      <c r="B1152">
        <v>1572</v>
      </c>
      <c r="C1152">
        <v>0</v>
      </c>
      <c r="D1152" t="s">
        <v>1289</v>
      </c>
    </row>
    <row r="1153" spans="1:4" ht="90" x14ac:dyDescent="0.25">
      <c r="A1153">
        <f ca="1">RANDBETWEEN(1,100)</f>
        <v>61</v>
      </c>
      <c r="B1153">
        <v>3505</v>
      </c>
      <c r="C1153">
        <v>0</v>
      </c>
      <c r="D1153" s="1" t="s">
        <v>2836</v>
      </c>
    </row>
    <row r="1154" spans="1:4" x14ac:dyDescent="0.25">
      <c r="A1154">
        <f ca="1">RANDBETWEEN(1,100)</f>
        <v>63</v>
      </c>
      <c r="B1154">
        <v>3963</v>
      </c>
      <c r="C1154">
        <v>0</v>
      </c>
      <c r="D1154" t="s">
        <v>3225</v>
      </c>
    </row>
    <row r="1155" spans="1:4" x14ac:dyDescent="0.25">
      <c r="A1155">
        <f ca="1">RANDBETWEEN(1,100)</f>
        <v>86</v>
      </c>
      <c r="B1155">
        <v>1420</v>
      </c>
      <c r="C1155">
        <v>0</v>
      </c>
      <c r="D1155" t="s">
        <v>1169</v>
      </c>
    </row>
    <row r="1156" spans="1:4" ht="105" x14ac:dyDescent="0.25">
      <c r="A1156">
        <f ca="1">RANDBETWEEN(1,100)</f>
        <v>44</v>
      </c>
      <c r="B1156">
        <v>627</v>
      </c>
      <c r="C1156">
        <v>1</v>
      </c>
      <c r="D1156" s="1" t="s">
        <v>503</v>
      </c>
    </row>
    <row r="1157" spans="1:4" x14ac:dyDescent="0.25">
      <c r="A1157">
        <f ca="1">RANDBETWEEN(1,100)</f>
        <v>26</v>
      </c>
      <c r="B1157">
        <v>738</v>
      </c>
      <c r="C1157">
        <v>1</v>
      </c>
      <c r="D1157" t="s">
        <v>609</v>
      </c>
    </row>
    <row r="1158" spans="1:4" x14ac:dyDescent="0.25">
      <c r="A1158">
        <f ca="1">RANDBETWEEN(1,100)</f>
        <v>46</v>
      </c>
      <c r="B1158">
        <v>391</v>
      </c>
      <c r="C1158">
        <v>1</v>
      </c>
      <c r="D1158" t="s">
        <v>312</v>
      </c>
    </row>
    <row r="1159" spans="1:4" x14ac:dyDescent="0.25">
      <c r="A1159">
        <f ca="1">RANDBETWEEN(1,100)</f>
        <v>19</v>
      </c>
      <c r="B1159">
        <v>3013</v>
      </c>
      <c r="C1159">
        <v>0</v>
      </c>
      <c r="D1159" t="s">
        <v>2446</v>
      </c>
    </row>
    <row r="1160" spans="1:4" x14ac:dyDescent="0.25">
      <c r="A1160">
        <f ca="1">RANDBETWEEN(1,100)</f>
        <v>21</v>
      </c>
      <c r="B1160">
        <v>3326</v>
      </c>
      <c r="C1160">
        <v>0</v>
      </c>
      <c r="D1160" t="s">
        <v>2689</v>
      </c>
    </row>
    <row r="1161" spans="1:4" x14ac:dyDescent="0.25">
      <c r="A1161">
        <f ca="1">RANDBETWEEN(1,100)</f>
        <v>82</v>
      </c>
      <c r="B1161">
        <v>2606</v>
      </c>
      <c r="C1161">
        <v>0</v>
      </c>
      <c r="D1161" t="s">
        <v>2157</v>
      </c>
    </row>
    <row r="1162" spans="1:4" ht="75" x14ac:dyDescent="0.25">
      <c r="A1162">
        <f ca="1">RANDBETWEEN(1,100)</f>
        <v>29</v>
      </c>
      <c r="B1162">
        <v>514</v>
      </c>
      <c r="C1162">
        <v>1</v>
      </c>
      <c r="D1162" s="1" t="s">
        <v>398</v>
      </c>
    </row>
    <row r="1163" spans="1:4" ht="105" x14ac:dyDescent="0.25">
      <c r="A1163">
        <f ca="1">RANDBETWEEN(1,100)</f>
        <v>24</v>
      </c>
      <c r="B1163">
        <v>1498</v>
      </c>
      <c r="C1163">
        <v>0</v>
      </c>
      <c r="D1163" s="1" t="s">
        <v>1231</v>
      </c>
    </row>
    <row r="1164" spans="1:4" x14ac:dyDescent="0.25">
      <c r="A1164">
        <f ca="1">RANDBETWEEN(1,100)</f>
        <v>37</v>
      </c>
      <c r="B1164">
        <v>577</v>
      </c>
      <c r="C1164">
        <v>1</v>
      </c>
      <c r="D1164" t="s">
        <v>454</v>
      </c>
    </row>
    <row r="1165" spans="1:4" x14ac:dyDescent="0.25">
      <c r="A1165">
        <f ca="1">RANDBETWEEN(1,100)</f>
        <v>34</v>
      </c>
      <c r="B1165">
        <v>3450</v>
      </c>
      <c r="C1165">
        <v>0</v>
      </c>
      <c r="D1165" t="s">
        <v>2788</v>
      </c>
    </row>
    <row r="1166" spans="1:4" x14ac:dyDescent="0.25">
      <c r="A1166">
        <f ca="1">RANDBETWEEN(1,100)</f>
        <v>41</v>
      </c>
      <c r="B1166">
        <v>353</v>
      </c>
      <c r="C1166">
        <v>1</v>
      </c>
      <c r="D1166" t="s">
        <v>292</v>
      </c>
    </row>
    <row r="1167" spans="1:4" x14ac:dyDescent="0.25">
      <c r="A1167">
        <f ca="1">RANDBETWEEN(1,100)</f>
        <v>49</v>
      </c>
      <c r="B1167">
        <v>356</v>
      </c>
      <c r="C1167">
        <v>1</v>
      </c>
      <c r="D1167" t="s">
        <v>294</v>
      </c>
    </row>
    <row r="1168" spans="1:4" x14ac:dyDescent="0.25">
      <c r="A1168">
        <f ca="1">RANDBETWEEN(1,100)</f>
        <v>6</v>
      </c>
      <c r="B1168">
        <v>193</v>
      </c>
      <c r="C1168">
        <v>1</v>
      </c>
      <c r="D1168" t="s">
        <v>187</v>
      </c>
    </row>
    <row r="1169" spans="1:4" x14ac:dyDescent="0.25">
      <c r="A1169">
        <f ca="1">RANDBETWEEN(1,100)</f>
        <v>77</v>
      </c>
      <c r="B1169">
        <v>3371</v>
      </c>
      <c r="C1169">
        <v>0</v>
      </c>
      <c r="D1169" t="s">
        <v>2724</v>
      </c>
    </row>
    <row r="1170" spans="1:4" x14ac:dyDescent="0.25">
      <c r="A1170">
        <f ca="1">RANDBETWEEN(1,100)</f>
        <v>80</v>
      </c>
      <c r="B1170">
        <v>1304</v>
      </c>
      <c r="C1170">
        <v>0</v>
      </c>
      <c r="D1170" t="s">
        <v>1084</v>
      </c>
    </row>
    <row r="1171" spans="1:4" x14ac:dyDescent="0.25">
      <c r="A1171">
        <f ca="1">RANDBETWEEN(1,100)</f>
        <v>58</v>
      </c>
      <c r="B1171">
        <v>3868</v>
      </c>
      <c r="C1171">
        <v>0</v>
      </c>
      <c r="D1171" t="s">
        <v>3141</v>
      </c>
    </row>
    <row r="1172" spans="1:4" x14ac:dyDescent="0.25">
      <c r="A1172">
        <f ca="1">RANDBETWEEN(1,100)</f>
        <v>58</v>
      </c>
      <c r="B1172">
        <v>3729</v>
      </c>
      <c r="C1172">
        <v>0</v>
      </c>
      <c r="D1172" t="s">
        <v>3032</v>
      </c>
    </row>
    <row r="1173" spans="1:4" ht="90" x14ac:dyDescent="0.25">
      <c r="A1173">
        <f ca="1">RANDBETWEEN(1,100)</f>
        <v>11</v>
      </c>
      <c r="B1173">
        <v>218</v>
      </c>
      <c r="C1173">
        <v>1</v>
      </c>
      <c r="D1173" s="1" t="s">
        <v>206</v>
      </c>
    </row>
    <row r="1174" spans="1:4" x14ac:dyDescent="0.25">
      <c r="A1174">
        <f ca="1">RANDBETWEEN(1,100)</f>
        <v>79</v>
      </c>
      <c r="B1174">
        <v>1684</v>
      </c>
      <c r="C1174">
        <v>0</v>
      </c>
      <c r="D1174" t="s">
        <v>1382</v>
      </c>
    </row>
    <row r="1175" spans="1:4" x14ac:dyDescent="0.25">
      <c r="A1175">
        <f ca="1">RANDBETWEEN(1,100)</f>
        <v>73</v>
      </c>
      <c r="B1175">
        <v>2871</v>
      </c>
      <c r="C1175">
        <v>0</v>
      </c>
      <c r="D1175" t="s">
        <v>2324</v>
      </c>
    </row>
    <row r="1176" spans="1:4" x14ac:dyDescent="0.25">
      <c r="A1176">
        <f ca="1">RANDBETWEEN(1,100)</f>
        <v>27</v>
      </c>
      <c r="B1176">
        <v>268</v>
      </c>
      <c r="C1176">
        <v>1</v>
      </c>
      <c r="D1176" t="s">
        <v>240</v>
      </c>
    </row>
    <row r="1177" spans="1:4" x14ac:dyDescent="0.25">
      <c r="A1177">
        <f ca="1">RANDBETWEEN(1,100)</f>
        <v>99</v>
      </c>
      <c r="B1177">
        <v>1712</v>
      </c>
      <c r="C1177">
        <v>0</v>
      </c>
      <c r="D1177" t="s">
        <v>1401</v>
      </c>
    </row>
    <row r="1178" spans="1:4" x14ac:dyDescent="0.25">
      <c r="A1178">
        <f ca="1">RANDBETWEEN(1,100)</f>
        <v>47</v>
      </c>
      <c r="B1178">
        <v>3830</v>
      </c>
      <c r="C1178">
        <v>0</v>
      </c>
      <c r="D1178" t="s">
        <v>3116</v>
      </c>
    </row>
    <row r="1179" spans="1:4" x14ac:dyDescent="0.25">
      <c r="A1179">
        <f ca="1">RANDBETWEEN(1,100)</f>
        <v>77</v>
      </c>
      <c r="B1179">
        <v>3942</v>
      </c>
      <c r="C1179">
        <v>0</v>
      </c>
      <c r="D1179" t="s">
        <v>3206</v>
      </c>
    </row>
    <row r="1180" spans="1:4" ht="75" x14ac:dyDescent="0.25">
      <c r="A1180">
        <f ca="1">RANDBETWEEN(1,100)</f>
        <v>70</v>
      </c>
      <c r="B1180">
        <v>745</v>
      </c>
      <c r="C1180">
        <v>1</v>
      </c>
      <c r="D1180" s="1" t="s">
        <v>615</v>
      </c>
    </row>
    <row r="1181" spans="1:4" x14ac:dyDescent="0.25">
      <c r="A1181">
        <f ca="1">RANDBETWEEN(1,100)</f>
        <v>98</v>
      </c>
      <c r="B1181">
        <v>1343</v>
      </c>
      <c r="C1181">
        <v>0</v>
      </c>
      <c r="D1181" t="s">
        <v>1114</v>
      </c>
    </row>
    <row r="1182" spans="1:4" x14ac:dyDescent="0.25">
      <c r="A1182">
        <f ca="1">RANDBETWEEN(1,100)</f>
        <v>6</v>
      </c>
      <c r="B1182">
        <v>1171</v>
      </c>
      <c r="C1182">
        <v>0</v>
      </c>
      <c r="D1182" t="s">
        <v>980</v>
      </c>
    </row>
    <row r="1183" spans="1:4" x14ac:dyDescent="0.25">
      <c r="A1183">
        <f ca="1">RANDBETWEEN(1,100)</f>
        <v>7</v>
      </c>
      <c r="B1183">
        <v>898</v>
      </c>
      <c r="C1183">
        <v>1</v>
      </c>
      <c r="D1183" t="s">
        <v>764</v>
      </c>
    </row>
    <row r="1184" spans="1:4" x14ac:dyDescent="0.25">
      <c r="A1184">
        <f ca="1">RANDBETWEEN(1,100)</f>
        <v>51</v>
      </c>
      <c r="B1184">
        <v>2082</v>
      </c>
      <c r="C1184">
        <v>0</v>
      </c>
      <c r="D1184" t="s">
        <v>1735</v>
      </c>
    </row>
    <row r="1185" spans="1:4" ht="135" x14ac:dyDescent="0.25">
      <c r="A1185">
        <f ca="1">RANDBETWEEN(1,100)</f>
        <v>92</v>
      </c>
      <c r="B1185">
        <v>3741</v>
      </c>
      <c r="C1185">
        <v>0</v>
      </c>
      <c r="D1185" s="1" t="s">
        <v>3042</v>
      </c>
    </row>
    <row r="1186" spans="1:4" x14ac:dyDescent="0.25">
      <c r="A1186">
        <f ca="1">RANDBETWEEN(1,100)</f>
        <v>90</v>
      </c>
      <c r="B1186">
        <v>1270</v>
      </c>
      <c r="C1186">
        <v>0</v>
      </c>
      <c r="D1186" t="s">
        <v>1057</v>
      </c>
    </row>
    <row r="1187" spans="1:4" x14ac:dyDescent="0.25">
      <c r="A1187">
        <f ca="1">RANDBETWEEN(1,100)</f>
        <v>46</v>
      </c>
      <c r="B1187">
        <v>1853</v>
      </c>
      <c r="C1187">
        <v>0</v>
      </c>
      <c r="D1187" t="s">
        <v>1527</v>
      </c>
    </row>
    <row r="1188" spans="1:4" x14ac:dyDescent="0.25">
      <c r="A1188">
        <f ca="1">RANDBETWEEN(1,100)</f>
        <v>46</v>
      </c>
      <c r="B1188">
        <v>82</v>
      </c>
      <c r="C1188">
        <v>1</v>
      </c>
      <c r="D1188" t="s">
        <v>81</v>
      </c>
    </row>
    <row r="1189" spans="1:4" x14ac:dyDescent="0.25">
      <c r="A1189">
        <f ca="1">RANDBETWEEN(1,100)</f>
        <v>8</v>
      </c>
      <c r="B1189">
        <v>1354</v>
      </c>
      <c r="C1189">
        <v>0</v>
      </c>
      <c r="D1189" t="s">
        <v>1121</v>
      </c>
    </row>
    <row r="1190" spans="1:4" x14ac:dyDescent="0.25">
      <c r="A1190">
        <f ca="1">RANDBETWEEN(1,100)</f>
        <v>22</v>
      </c>
      <c r="B1190">
        <v>1994</v>
      </c>
      <c r="C1190">
        <v>0</v>
      </c>
      <c r="D1190" t="s">
        <v>1659</v>
      </c>
    </row>
    <row r="1191" spans="1:4" ht="45" x14ac:dyDescent="0.25">
      <c r="A1191">
        <f ca="1">RANDBETWEEN(1,100)</f>
        <v>30</v>
      </c>
      <c r="B1191">
        <v>3289</v>
      </c>
      <c r="C1191">
        <v>0</v>
      </c>
      <c r="D1191" s="1" t="s">
        <v>2662</v>
      </c>
    </row>
    <row r="1192" spans="1:4" x14ac:dyDescent="0.25">
      <c r="A1192">
        <f ca="1">RANDBETWEEN(1,100)</f>
        <v>44</v>
      </c>
      <c r="B1192">
        <v>935</v>
      </c>
      <c r="C1192">
        <v>1</v>
      </c>
      <c r="D1192" t="s">
        <v>798</v>
      </c>
    </row>
    <row r="1193" spans="1:4" x14ac:dyDescent="0.25">
      <c r="A1193">
        <f ca="1">RANDBETWEEN(1,100)</f>
        <v>78</v>
      </c>
      <c r="B1193">
        <v>1058</v>
      </c>
      <c r="C1193">
        <v>0</v>
      </c>
      <c r="D1193" t="s">
        <v>890</v>
      </c>
    </row>
    <row r="1194" spans="1:4" x14ac:dyDescent="0.25">
      <c r="A1194">
        <f ca="1">RANDBETWEEN(1,100)</f>
        <v>73</v>
      </c>
      <c r="B1194">
        <v>1142</v>
      </c>
      <c r="C1194">
        <v>0</v>
      </c>
      <c r="D1194" t="s">
        <v>954</v>
      </c>
    </row>
    <row r="1195" spans="1:4" ht="165" x14ac:dyDescent="0.25">
      <c r="A1195">
        <f ca="1">RANDBETWEEN(1,100)</f>
        <v>24</v>
      </c>
      <c r="B1195">
        <v>3220</v>
      </c>
      <c r="C1195">
        <v>0</v>
      </c>
      <c r="D1195" s="1" t="s">
        <v>2605</v>
      </c>
    </row>
    <row r="1196" spans="1:4" x14ac:dyDescent="0.25">
      <c r="A1196">
        <f ca="1">RANDBETWEEN(1,100)</f>
        <v>6</v>
      </c>
      <c r="B1196">
        <v>3434</v>
      </c>
      <c r="C1196">
        <v>0</v>
      </c>
      <c r="D1196" t="s">
        <v>2775</v>
      </c>
    </row>
    <row r="1197" spans="1:4" ht="105" x14ac:dyDescent="0.25">
      <c r="A1197">
        <f ca="1">RANDBETWEEN(1,100)</f>
        <v>89</v>
      </c>
      <c r="B1197">
        <v>754</v>
      </c>
      <c r="C1197">
        <v>1</v>
      </c>
      <c r="D1197" s="1" t="s">
        <v>624</v>
      </c>
    </row>
    <row r="1198" spans="1:4" x14ac:dyDescent="0.25">
      <c r="A1198">
        <f ca="1">RANDBETWEEN(1,100)</f>
        <v>48</v>
      </c>
      <c r="B1198">
        <v>2771</v>
      </c>
      <c r="C1198">
        <v>0</v>
      </c>
      <c r="D1198" t="s">
        <v>2268</v>
      </c>
    </row>
    <row r="1199" spans="1:4" x14ac:dyDescent="0.25">
      <c r="A1199">
        <f ca="1">RANDBETWEEN(1,100)</f>
        <v>71</v>
      </c>
      <c r="B1199">
        <v>2464</v>
      </c>
      <c r="C1199">
        <v>0</v>
      </c>
      <c r="D1199" t="s">
        <v>2042</v>
      </c>
    </row>
    <row r="1200" spans="1:4" x14ac:dyDescent="0.25">
      <c r="A1200">
        <f ca="1">RANDBETWEEN(1,100)</f>
        <v>5</v>
      </c>
      <c r="B1200">
        <v>2329</v>
      </c>
      <c r="C1200">
        <v>0</v>
      </c>
      <c r="D1200" t="s">
        <v>1931</v>
      </c>
    </row>
    <row r="1201" spans="1:4" x14ac:dyDescent="0.25">
      <c r="A1201">
        <f ca="1">RANDBETWEEN(1,100)</f>
        <v>9</v>
      </c>
      <c r="B1201">
        <v>3918</v>
      </c>
      <c r="C1201">
        <v>0</v>
      </c>
      <c r="D1201" t="s">
        <v>3184</v>
      </c>
    </row>
    <row r="1202" spans="1:4" x14ac:dyDescent="0.25">
      <c r="A1202">
        <f ca="1">RANDBETWEEN(1,100)</f>
        <v>56</v>
      </c>
      <c r="B1202">
        <v>3665</v>
      </c>
      <c r="C1202">
        <v>0</v>
      </c>
      <c r="D1202" t="s">
        <v>2971</v>
      </c>
    </row>
    <row r="1203" spans="1:4" x14ac:dyDescent="0.25">
      <c r="A1203">
        <f ca="1">RANDBETWEEN(1,100)</f>
        <v>63</v>
      </c>
      <c r="B1203">
        <v>1904</v>
      </c>
      <c r="C1203">
        <v>0</v>
      </c>
      <c r="D1203" t="s">
        <v>1574</v>
      </c>
    </row>
    <row r="1204" spans="1:4" x14ac:dyDescent="0.25">
      <c r="A1204">
        <f ca="1">RANDBETWEEN(1,100)</f>
        <v>14</v>
      </c>
      <c r="B1204">
        <v>2941</v>
      </c>
      <c r="C1204">
        <v>0</v>
      </c>
      <c r="D1204" t="s">
        <v>2384</v>
      </c>
    </row>
    <row r="1205" spans="1:4" x14ac:dyDescent="0.25">
      <c r="A1205">
        <f ca="1">RANDBETWEEN(1,100)</f>
        <v>91</v>
      </c>
      <c r="B1205">
        <v>1289</v>
      </c>
      <c r="C1205">
        <v>0</v>
      </c>
      <c r="D1205" t="s">
        <v>1071</v>
      </c>
    </row>
    <row r="1206" spans="1:4" ht="165" x14ac:dyDescent="0.25">
      <c r="A1206">
        <f ca="1">RANDBETWEEN(1,100)</f>
        <v>6</v>
      </c>
      <c r="B1206">
        <v>2510</v>
      </c>
      <c r="C1206">
        <v>0</v>
      </c>
      <c r="D1206" s="1" t="s">
        <v>2075</v>
      </c>
    </row>
    <row r="1207" spans="1:4" x14ac:dyDescent="0.25">
      <c r="A1207">
        <f ca="1">RANDBETWEEN(1,100)</f>
        <v>12</v>
      </c>
      <c r="B1207">
        <v>3279</v>
      </c>
      <c r="C1207">
        <v>0</v>
      </c>
      <c r="D1207" t="s">
        <v>2653</v>
      </c>
    </row>
    <row r="1208" spans="1:4" x14ac:dyDescent="0.25">
      <c r="A1208">
        <f ca="1">RANDBETWEEN(1,100)</f>
        <v>25</v>
      </c>
      <c r="B1208">
        <v>3854</v>
      </c>
      <c r="C1208">
        <v>0</v>
      </c>
      <c r="D1208" t="s">
        <v>3133</v>
      </c>
    </row>
    <row r="1209" spans="1:4" x14ac:dyDescent="0.25">
      <c r="A1209">
        <f ca="1">RANDBETWEEN(1,100)</f>
        <v>47</v>
      </c>
      <c r="B1209">
        <v>2104</v>
      </c>
      <c r="C1209">
        <v>0</v>
      </c>
      <c r="D1209" t="s">
        <v>1750</v>
      </c>
    </row>
    <row r="1210" spans="1:4" x14ac:dyDescent="0.25">
      <c r="A1210">
        <f ca="1">RANDBETWEEN(1,100)</f>
        <v>31</v>
      </c>
      <c r="B1210">
        <v>2881</v>
      </c>
      <c r="C1210">
        <v>0</v>
      </c>
      <c r="D1210" t="s">
        <v>2333</v>
      </c>
    </row>
    <row r="1211" spans="1:4" x14ac:dyDescent="0.25">
      <c r="A1211">
        <f ca="1">RANDBETWEEN(1,100)</f>
        <v>17</v>
      </c>
      <c r="B1211">
        <v>2103</v>
      </c>
      <c r="C1211">
        <v>0</v>
      </c>
      <c r="D1211" t="s">
        <v>1749</v>
      </c>
    </row>
    <row r="1212" spans="1:4" x14ac:dyDescent="0.25">
      <c r="A1212">
        <f ca="1">RANDBETWEEN(1,100)</f>
        <v>26</v>
      </c>
      <c r="B1212">
        <v>1833</v>
      </c>
      <c r="C1212">
        <v>0</v>
      </c>
      <c r="D1212" t="s">
        <v>1507</v>
      </c>
    </row>
    <row r="1213" spans="1:4" ht="60" x14ac:dyDescent="0.25">
      <c r="A1213">
        <f ca="1">RANDBETWEEN(1,100)</f>
        <v>57</v>
      </c>
      <c r="B1213">
        <v>887</v>
      </c>
      <c r="C1213">
        <v>1</v>
      </c>
      <c r="D1213" s="1" t="s">
        <v>754</v>
      </c>
    </row>
    <row r="1214" spans="1:4" x14ac:dyDescent="0.25">
      <c r="A1214">
        <f ca="1">RANDBETWEEN(1,100)</f>
        <v>29</v>
      </c>
      <c r="B1214">
        <v>3089</v>
      </c>
      <c r="C1214">
        <v>0</v>
      </c>
      <c r="D1214" t="s">
        <v>2508</v>
      </c>
    </row>
    <row r="1215" spans="1:4" x14ac:dyDescent="0.25">
      <c r="A1215">
        <f ca="1">RANDBETWEEN(1,100)</f>
        <v>62</v>
      </c>
      <c r="B1215">
        <v>2339</v>
      </c>
      <c r="C1215">
        <v>0</v>
      </c>
      <c r="D1215" t="s">
        <v>1939</v>
      </c>
    </row>
    <row r="1216" spans="1:4" x14ac:dyDescent="0.25">
      <c r="A1216">
        <f ca="1">RANDBETWEEN(1,100)</f>
        <v>93</v>
      </c>
      <c r="B1216">
        <v>513</v>
      </c>
      <c r="C1216">
        <v>1</v>
      </c>
      <c r="D1216" t="s">
        <v>397</v>
      </c>
    </row>
    <row r="1217" spans="1:4" x14ac:dyDescent="0.25">
      <c r="A1217">
        <f ca="1">RANDBETWEEN(1,100)</f>
        <v>26</v>
      </c>
      <c r="B1217">
        <v>3264</v>
      </c>
      <c r="C1217">
        <v>0</v>
      </c>
      <c r="D1217" t="s">
        <v>2638</v>
      </c>
    </row>
    <row r="1218" spans="1:4" x14ac:dyDescent="0.25">
      <c r="A1218">
        <f ca="1">RANDBETWEEN(1,100)</f>
        <v>1</v>
      </c>
      <c r="B1218">
        <v>1524</v>
      </c>
      <c r="C1218">
        <v>0</v>
      </c>
      <c r="D1218" t="s">
        <v>1251</v>
      </c>
    </row>
    <row r="1219" spans="1:4" x14ac:dyDescent="0.25">
      <c r="A1219">
        <f ca="1">RANDBETWEEN(1,100)</f>
        <v>37</v>
      </c>
      <c r="B1219">
        <v>1535</v>
      </c>
      <c r="C1219">
        <v>0</v>
      </c>
      <c r="D1219" t="s">
        <v>1260</v>
      </c>
    </row>
    <row r="1220" spans="1:4" x14ac:dyDescent="0.25">
      <c r="A1220">
        <f ca="1">RANDBETWEEN(1,100)</f>
        <v>54</v>
      </c>
      <c r="B1220">
        <v>1513</v>
      </c>
      <c r="C1220">
        <v>0</v>
      </c>
      <c r="D1220" t="s">
        <v>1241</v>
      </c>
    </row>
    <row r="1221" spans="1:4" x14ac:dyDescent="0.25">
      <c r="A1221">
        <f ca="1">RANDBETWEEN(1,100)</f>
        <v>20</v>
      </c>
      <c r="B1221">
        <v>3001</v>
      </c>
      <c r="C1221">
        <v>0</v>
      </c>
      <c r="D1221" t="s">
        <v>2435</v>
      </c>
    </row>
    <row r="1222" spans="1:4" x14ac:dyDescent="0.25">
      <c r="A1222">
        <f ca="1">RANDBETWEEN(1,100)</f>
        <v>55</v>
      </c>
      <c r="B1222">
        <v>521</v>
      </c>
      <c r="C1222">
        <v>1</v>
      </c>
      <c r="D1222" t="s">
        <v>403</v>
      </c>
    </row>
    <row r="1223" spans="1:4" x14ac:dyDescent="0.25">
      <c r="A1223">
        <f ca="1">RANDBETWEEN(1,100)</f>
        <v>54</v>
      </c>
      <c r="B1223">
        <v>1828</v>
      </c>
      <c r="C1223">
        <v>0</v>
      </c>
      <c r="D1223" t="s">
        <v>1502</v>
      </c>
    </row>
    <row r="1224" spans="1:4" x14ac:dyDescent="0.25">
      <c r="A1224">
        <f ca="1">RANDBETWEEN(1,100)</f>
        <v>59</v>
      </c>
      <c r="B1224">
        <v>1560</v>
      </c>
      <c r="C1224">
        <v>0</v>
      </c>
      <c r="D1224" t="s">
        <v>1280</v>
      </c>
    </row>
    <row r="1225" spans="1:4" x14ac:dyDescent="0.25">
      <c r="A1225">
        <f ca="1">RANDBETWEEN(1,100)</f>
        <v>33</v>
      </c>
      <c r="B1225">
        <v>2507</v>
      </c>
      <c r="C1225">
        <v>0</v>
      </c>
      <c r="D1225" t="s">
        <v>2073</v>
      </c>
    </row>
    <row r="1226" spans="1:4" x14ac:dyDescent="0.25">
      <c r="A1226">
        <f ca="1">RANDBETWEEN(1,100)</f>
        <v>10</v>
      </c>
      <c r="B1226">
        <v>1170</v>
      </c>
      <c r="C1226">
        <v>0</v>
      </c>
      <c r="D1226" t="s">
        <v>979</v>
      </c>
    </row>
    <row r="1227" spans="1:4" x14ac:dyDescent="0.25">
      <c r="A1227">
        <f ca="1">RANDBETWEEN(1,100)</f>
        <v>47</v>
      </c>
      <c r="B1227">
        <v>2728</v>
      </c>
      <c r="C1227">
        <v>0</v>
      </c>
      <c r="D1227" t="s">
        <v>2249</v>
      </c>
    </row>
    <row r="1228" spans="1:4" x14ac:dyDescent="0.25">
      <c r="A1228">
        <f ca="1">RANDBETWEEN(1,100)</f>
        <v>2</v>
      </c>
      <c r="B1228">
        <v>3783</v>
      </c>
      <c r="C1228">
        <v>0</v>
      </c>
      <c r="D1228" t="s">
        <v>3077</v>
      </c>
    </row>
    <row r="1229" spans="1:4" x14ac:dyDescent="0.25">
      <c r="A1229">
        <f ca="1">RANDBETWEEN(1,100)</f>
        <v>67</v>
      </c>
      <c r="B1229">
        <v>2648</v>
      </c>
      <c r="C1229">
        <v>0</v>
      </c>
      <c r="D1229" t="s">
        <v>2191</v>
      </c>
    </row>
    <row r="1230" spans="1:4" x14ac:dyDescent="0.25">
      <c r="A1230">
        <f ca="1">RANDBETWEEN(1,100)</f>
        <v>95</v>
      </c>
      <c r="B1230">
        <v>1366</v>
      </c>
      <c r="C1230">
        <v>0</v>
      </c>
      <c r="D1230" t="s">
        <v>1130</v>
      </c>
    </row>
    <row r="1231" spans="1:4" x14ac:dyDescent="0.25">
      <c r="A1231">
        <f ca="1">RANDBETWEEN(1,100)</f>
        <v>100</v>
      </c>
      <c r="B1231">
        <v>1555</v>
      </c>
      <c r="C1231">
        <v>0</v>
      </c>
      <c r="D1231" t="s">
        <v>1275</v>
      </c>
    </row>
    <row r="1232" spans="1:4" x14ac:dyDescent="0.25">
      <c r="A1232">
        <f ca="1">RANDBETWEEN(1,100)</f>
        <v>99</v>
      </c>
      <c r="B1232">
        <v>145</v>
      </c>
      <c r="C1232">
        <v>1</v>
      </c>
      <c r="D1232" t="s">
        <v>143</v>
      </c>
    </row>
    <row r="1233" spans="1:4" x14ac:dyDescent="0.25">
      <c r="A1233">
        <f ca="1">RANDBETWEEN(1,100)</f>
        <v>97</v>
      </c>
      <c r="B1233">
        <v>3382</v>
      </c>
      <c r="C1233">
        <v>0</v>
      </c>
      <c r="D1233" t="s">
        <v>2734</v>
      </c>
    </row>
    <row r="1234" spans="1:4" x14ac:dyDescent="0.25">
      <c r="A1234">
        <f ca="1">RANDBETWEEN(1,100)</f>
        <v>18</v>
      </c>
      <c r="B1234">
        <v>3427</v>
      </c>
      <c r="C1234">
        <v>0</v>
      </c>
      <c r="D1234" t="s">
        <v>2768</v>
      </c>
    </row>
    <row r="1235" spans="1:4" x14ac:dyDescent="0.25">
      <c r="A1235">
        <f ca="1">RANDBETWEEN(1,100)</f>
        <v>17</v>
      </c>
      <c r="B1235">
        <v>3540</v>
      </c>
      <c r="C1235">
        <v>0</v>
      </c>
      <c r="D1235" t="s">
        <v>2864</v>
      </c>
    </row>
    <row r="1236" spans="1:4" x14ac:dyDescent="0.25">
      <c r="A1236">
        <f ca="1">RANDBETWEEN(1,100)</f>
        <v>27</v>
      </c>
      <c r="B1236">
        <v>499</v>
      </c>
      <c r="C1236">
        <v>1</v>
      </c>
      <c r="D1236" t="s">
        <v>383</v>
      </c>
    </row>
    <row r="1237" spans="1:4" x14ac:dyDescent="0.25">
      <c r="A1237">
        <f ca="1">RANDBETWEEN(1,100)</f>
        <v>41</v>
      </c>
      <c r="B1237">
        <v>2767</v>
      </c>
      <c r="C1237">
        <v>0</v>
      </c>
      <c r="D1237" t="s">
        <v>2265</v>
      </c>
    </row>
    <row r="1238" spans="1:4" x14ac:dyDescent="0.25">
      <c r="A1238">
        <f ca="1">RANDBETWEEN(1,100)</f>
        <v>78</v>
      </c>
      <c r="B1238">
        <v>3878</v>
      </c>
      <c r="C1238">
        <v>0</v>
      </c>
      <c r="D1238" t="s">
        <v>3149</v>
      </c>
    </row>
    <row r="1239" spans="1:4" x14ac:dyDescent="0.25">
      <c r="A1239">
        <f ca="1">RANDBETWEEN(1,100)</f>
        <v>17</v>
      </c>
      <c r="B1239">
        <v>3867</v>
      </c>
      <c r="C1239">
        <v>0</v>
      </c>
      <c r="D1239" t="s">
        <v>3140</v>
      </c>
    </row>
    <row r="1240" spans="1:4" x14ac:dyDescent="0.25">
      <c r="A1240">
        <f ca="1">RANDBETWEEN(1,100)</f>
        <v>3</v>
      </c>
      <c r="B1240">
        <v>1388</v>
      </c>
      <c r="C1240">
        <v>0</v>
      </c>
      <c r="D1240" t="s">
        <v>1146</v>
      </c>
    </row>
    <row r="1241" spans="1:4" x14ac:dyDescent="0.25">
      <c r="A1241">
        <f ca="1">RANDBETWEEN(1,100)</f>
        <v>79</v>
      </c>
      <c r="B1241">
        <v>3702</v>
      </c>
      <c r="C1241">
        <v>0</v>
      </c>
      <c r="D1241" t="s">
        <v>3006</v>
      </c>
    </row>
    <row r="1242" spans="1:4" x14ac:dyDescent="0.25">
      <c r="A1242">
        <f ca="1">RANDBETWEEN(1,100)</f>
        <v>17</v>
      </c>
      <c r="B1242">
        <v>3635</v>
      </c>
      <c r="C1242">
        <v>0</v>
      </c>
      <c r="D1242" t="s">
        <v>2947</v>
      </c>
    </row>
    <row r="1243" spans="1:4" x14ac:dyDescent="0.25">
      <c r="A1243">
        <f ca="1">RANDBETWEEN(1,100)</f>
        <v>8</v>
      </c>
      <c r="B1243">
        <v>485</v>
      </c>
      <c r="C1243">
        <v>1</v>
      </c>
      <c r="D1243" t="s">
        <v>373</v>
      </c>
    </row>
    <row r="1244" spans="1:4" x14ac:dyDescent="0.25">
      <c r="A1244">
        <f ca="1">RANDBETWEEN(1,100)</f>
        <v>23</v>
      </c>
      <c r="B1244">
        <v>2416</v>
      </c>
      <c r="C1244">
        <v>0</v>
      </c>
      <c r="D1244" t="s">
        <v>2002</v>
      </c>
    </row>
    <row r="1245" spans="1:4" x14ac:dyDescent="0.25">
      <c r="A1245">
        <f ca="1">RANDBETWEEN(1,100)</f>
        <v>30</v>
      </c>
      <c r="B1245">
        <v>2263</v>
      </c>
      <c r="C1245">
        <v>0</v>
      </c>
      <c r="D1245" t="s">
        <v>1878</v>
      </c>
    </row>
    <row r="1246" spans="1:4" x14ac:dyDescent="0.25">
      <c r="A1246">
        <f ca="1">RANDBETWEEN(1,100)</f>
        <v>63</v>
      </c>
      <c r="B1246">
        <v>3582</v>
      </c>
      <c r="C1246">
        <v>0</v>
      </c>
      <c r="D1246" t="s">
        <v>2897</v>
      </c>
    </row>
    <row r="1247" spans="1:4" x14ac:dyDescent="0.25">
      <c r="A1247">
        <f ca="1">RANDBETWEEN(1,100)</f>
        <v>25</v>
      </c>
      <c r="B1247">
        <v>1305</v>
      </c>
      <c r="C1247">
        <v>0</v>
      </c>
      <c r="D1247" t="s">
        <v>1085</v>
      </c>
    </row>
    <row r="1248" spans="1:4" x14ac:dyDescent="0.25">
      <c r="A1248">
        <f ca="1">RANDBETWEEN(1,100)</f>
        <v>51</v>
      </c>
      <c r="B1248">
        <v>3347</v>
      </c>
      <c r="C1248">
        <v>0</v>
      </c>
      <c r="D1248" t="s">
        <v>2702</v>
      </c>
    </row>
    <row r="1249" spans="1:4" x14ac:dyDescent="0.25">
      <c r="A1249">
        <f ca="1">RANDBETWEEN(1,100)</f>
        <v>86</v>
      </c>
      <c r="B1249">
        <v>1617</v>
      </c>
      <c r="C1249">
        <v>0</v>
      </c>
      <c r="D1249" t="s">
        <v>1328</v>
      </c>
    </row>
    <row r="1250" spans="1:4" x14ac:dyDescent="0.25">
      <c r="A1250">
        <f ca="1">RANDBETWEEN(1,100)</f>
        <v>76</v>
      </c>
      <c r="B1250">
        <v>2273</v>
      </c>
      <c r="C1250">
        <v>0</v>
      </c>
      <c r="D1250" t="s">
        <v>1885</v>
      </c>
    </row>
    <row r="1251" spans="1:4" x14ac:dyDescent="0.25">
      <c r="A1251">
        <f ca="1">RANDBETWEEN(1,100)</f>
        <v>27</v>
      </c>
      <c r="B1251">
        <v>142</v>
      </c>
      <c r="C1251">
        <v>1</v>
      </c>
      <c r="D1251" t="s">
        <v>140</v>
      </c>
    </row>
    <row r="1252" spans="1:4" x14ac:dyDescent="0.25">
      <c r="A1252">
        <f ca="1">RANDBETWEEN(1,100)</f>
        <v>28</v>
      </c>
      <c r="B1252">
        <v>3103</v>
      </c>
      <c r="C1252">
        <v>0</v>
      </c>
      <c r="D1252" t="s">
        <v>2517</v>
      </c>
    </row>
    <row r="1253" spans="1:4" x14ac:dyDescent="0.25">
      <c r="A1253">
        <f ca="1">RANDBETWEEN(1,100)</f>
        <v>100</v>
      </c>
      <c r="B1253">
        <v>1595</v>
      </c>
      <c r="C1253">
        <v>0</v>
      </c>
      <c r="D1253" t="s">
        <v>1311</v>
      </c>
    </row>
    <row r="1254" spans="1:4" x14ac:dyDescent="0.25">
      <c r="A1254">
        <f ca="1">RANDBETWEEN(1,100)</f>
        <v>5</v>
      </c>
      <c r="B1254">
        <v>3666</v>
      </c>
      <c r="C1254">
        <v>0</v>
      </c>
      <c r="D1254" t="s">
        <v>2972</v>
      </c>
    </row>
    <row r="1255" spans="1:4" x14ac:dyDescent="0.25">
      <c r="A1255">
        <f ca="1">RANDBETWEEN(1,100)</f>
        <v>69</v>
      </c>
      <c r="B1255">
        <v>2612</v>
      </c>
      <c r="C1255">
        <v>0</v>
      </c>
      <c r="D1255" t="s">
        <v>2160</v>
      </c>
    </row>
    <row r="1256" spans="1:4" x14ac:dyDescent="0.25">
      <c r="A1256">
        <f ca="1">RANDBETWEEN(1,100)</f>
        <v>78</v>
      </c>
      <c r="B1256">
        <v>1854</v>
      </c>
      <c r="C1256">
        <v>0</v>
      </c>
      <c r="D1256" t="s">
        <v>1528</v>
      </c>
    </row>
    <row r="1257" spans="1:4" x14ac:dyDescent="0.25">
      <c r="A1257">
        <f ca="1">RANDBETWEEN(1,100)</f>
        <v>61</v>
      </c>
      <c r="B1257">
        <v>1857</v>
      </c>
      <c r="C1257">
        <v>0</v>
      </c>
      <c r="D1257" t="s">
        <v>1531</v>
      </c>
    </row>
    <row r="1258" spans="1:4" x14ac:dyDescent="0.25">
      <c r="A1258">
        <f ca="1">RANDBETWEEN(1,100)</f>
        <v>77</v>
      </c>
      <c r="B1258">
        <v>2303</v>
      </c>
      <c r="C1258">
        <v>0</v>
      </c>
      <c r="D1258" t="s">
        <v>1911</v>
      </c>
    </row>
    <row r="1259" spans="1:4" x14ac:dyDescent="0.25">
      <c r="A1259">
        <f ca="1">RANDBETWEEN(1,100)</f>
        <v>46</v>
      </c>
      <c r="B1259">
        <v>1558</v>
      </c>
      <c r="C1259">
        <v>0</v>
      </c>
      <c r="D1259" t="s">
        <v>1278</v>
      </c>
    </row>
    <row r="1260" spans="1:4" x14ac:dyDescent="0.25">
      <c r="A1260">
        <f ca="1">RANDBETWEEN(1,100)</f>
        <v>7</v>
      </c>
      <c r="B1260">
        <v>3844</v>
      </c>
      <c r="C1260">
        <v>0</v>
      </c>
      <c r="D1260" t="s">
        <v>3128</v>
      </c>
    </row>
    <row r="1261" spans="1:4" x14ac:dyDescent="0.25">
      <c r="A1261">
        <f ca="1">RANDBETWEEN(1,100)</f>
        <v>66</v>
      </c>
      <c r="B1261">
        <v>739</v>
      </c>
      <c r="C1261">
        <v>1</v>
      </c>
      <c r="D1261" t="s">
        <v>610</v>
      </c>
    </row>
    <row r="1262" spans="1:4" x14ac:dyDescent="0.25">
      <c r="A1262">
        <f ca="1">RANDBETWEEN(1,100)</f>
        <v>69</v>
      </c>
      <c r="B1262">
        <v>2127</v>
      </c>
      <c r="C1262">
        <v>0</v>
      </c>
      <c r="D1262" t="s">
        <v>1766</v>
      </c>
    </row>
    <row r="1263" spans="1:4" x14ac:dyDescent="0.25">
      <c r="A1263">
        <f ca="1">RANDBETWEEN(1,100)</f>
        <v>37</v>
      </c>
      <c r="B1263">
        <v>3689</v>
      </c>
      <c r="C1263">
        <v>0</v>
      </c>
      <c r="D1263" t="s">
        <v>2994</v>
      </c>
    </row>
    <row r="1264" spans="1:4" x14ac:dyDescent="0.25">
      <c r="A1264">
        <f ca="1">RANDBETWEEN(1,100)</f>
        <v>46</v>
      </c>
      <c r="B1264">
        <v>3608</v>
      </c>
      <c r="C1264">
        <v>0</v>
      </c>
      <c r="D1264" t="s">
        <v>2922</v>
      </c>
    </row>
    <row r="1265" spans="1:4" x14ac:dyDescent="0.25">
      <c r="A1265">
        <f ca="1">RANDBETWEEN(1,100)</f>
        <v>87</v>
      </c>
      <c r="B1265">
        <v>2316</v>
      </c>
      <c r="C1265">
        <v>0</v>
      </c>
      <c r="D1265" t="s">
        <v>1921</v>
      </c>
    </row>
    <row r="1266" spans="1:4" x14ac:dyDescent="0.25">
      <c r="A1266">
        <f ca="1">RANDBETWEEN(1,100)</f>
        <v>41</v>
      </c>
      <c r="B1266">
        <v>3343</v>
      </c>
      <c r="C1266">
        <v>0</v>
      </c>
      <c r="D1266" t="s">
        <v>2699</v>
      </c>
    </row>
    <row r="1267" spans="1:4" x14ac:dyDescent="0.25">
      <c r="A1267">
        <f ca="1">RANDBETWEEN(1,100)</f>
        <v>80</v>
      </c>
      <c r="B1267">
        <v>1788</v>
      </c>
      <c r="C1267">
        <v>0</v>
      </c>
      <c r="D1267" t="s">
        <v>1463</v>
      </c>
    </row>
    <row r="1268" spans="1:4" x14ac:dyDescent="0.25">
      <c r="A1268">
        <f ca="1">RANDBETWEEN(1,100)</f>
        <v>44</v>
      </c>
      <c r="B1268">
        <v>1969</v>
      </c>
      <c r="C1268">
        <v>0</v>
      </c>
      <c r="D1268" t="s">
        <v>1635</v>
      </c>
    </row>
    <row r="1269" spans="1:4" x14ac:dyDescent="0.25">
      <c r="A1269">
        <f ca="1">RANDBETWEEN(1,100)</f>
        <v>35</v>
      </c>
      <c r="B1269">
        <v>2429</v>
      </c>
      <c r="C1269">
        <v>0</v>
      </c>
      <c r="D1269" t="s">
        <v>2014</v>
      </c>
    </row>
    <row r="1270" spans="1:4" x14ac:dyDescent="0.25">
      <c r="A1270">
        <f ca="1">RANDBETWEEN(1,100)</f>
        <v>81</v>
      </c>
      <c r="B1270">
        <v>2503</v>
      </c>
      <c r="C1270">
        <v>0</v>
      </c>
      <c r="D1270" t="s">
        <v>2070</v>
      </c>
    </row>
    <row r="1271" spans="1:4" x14ac:dyDescent="0.25">
      <c r="A1271">
        <f ca="1">RANDBETWEEN(1,100)</f>
        <v>37</v>
      </c>
      <c r="B1271">
        <v>3779</v>
      </c>
      <c r="C1271">
        <v>0</v>
      </c>
      <c r="D1271" t="s">
        <v>3074</v>
      </c>
    </row>
    <row r="1272" spans="1:4" x14ac:dyDescent="0.25">
      <c r="A1272">
        <f ca="1">RANDBETWEEN(1,100)</f>
        <v>87</v>
      </c>
      <c r="B1272">
        <v>229</v>
      </c>
      <c r="C1272">
        <v>1</v>
      </c>
      <c r="D1272" t="s">
        <v>216</v>
      </c>
    </row>
    <row r="1273" spans="1:4" x14ac:dyDescent="0.25">
      <c r="A1273">
        <f ca="1">RANDBETWEEN(1,100)</f>
        <v>23</v>
      </c>
      <c r="B1273">
        <v>1482</v>
      </c>
      <c r="C1273">
        <v>0</v>
      </c>
      <c r="D1273" t="s">
        <v>1218</v>
      </c>
    </row>
    <row r="1274" spans="1:4" x14ac:dyDescent="0.25">
      <c r="A1274">
        <f ca="1">RANDBETWEEN(1,100)</f>
        <v>15</v>
      </c>
      <c r="B1274">
        <v>1888</v>
      </c>
      <c r="C1274">
        <v>0</v>
      </c>
      <c r="D1274" t="s">
        <v>1562</v>
      </c>
    </row>
    <row r="1275" spans="1:4" x14ac:dyDescent="0.25">
      <c r="A1275">
        <f ca="1">RANDBETWEEN(1,100)</f>
        <v>93</v>
      </c>
      <c r="B1275">
        <v>1222</v>
      </c>
      <c r="C1275">
        <v>0</v>
      </c>
      <c r="D1275" t="s">
        <v>1019</v>
      </c>
    </row>
    <row r="1276" spans="1:4" x14ac:dyDescent="0.25">
      <c r="A1276">
        <f ca="1">RANDBETWEEN(1,100)</f>
        <v>82</v>
      </c>
      <c r="B1276">
        <v>3710</v>
      </c>
      <c r="C1276">
        <v>0</v>
      </c>
      <c r="D1276" t="s">
        <v>3013</v>
      </c>
    </row>
    <row r="1277" spans="1:4" x14ac:dyDescent="0.25">
      <c r="A1277">
        <f ca="1">RANDBETWEEN(1,100)</f>
        <v>51</v>
      </c>
      <c r="B1277">
        <v>1503</v>
      </c>
      <c r="C1277">
        <v>0</v>
      </c>
      <c r="D1277" t="s">
        <v>1235</v>
      </c>
    </row>
    <row r="1278" spans="1:4" x14ac:dyDescent="0.25">
      <c r="A1278">
        <f ca="1">RANDBETWEEN(1,100)</f>
        <v>5</v>
      </c>
      <c r="B1278">
        <v>2970</v>
      </c>
      <c r="C1278">
        <v>0</v>
      </c>
      <c r="D1278" t="s">
        <v>2410</v>
      </c>
    </row>
    <row r="1279" spans="1:4" x14ac:dyDescent="0.25">
      <c r="A1279">
        <f ca="1">RANDBETWEEN(1,100)</f>
        <v>31</v>
      </c>
      <c r="B1279">
        <v>2450</v>
      </c>
      <c r="C1279">
        <v>0</v>
      </c>
      <c r="D1279" t="s">
        <v>2029</v>
      </c>
    </row>
    <row r="1280" spans="1:4" x14ac:dyDescent="0.25">
      <c r="A1280">
        <f ca="1">RANDBETWEEN(1,100)</f>
        <v>95</v>
      </c>
      <c r="B1280">
        <v>2602</v>
      </c>
      <c r="C1280">
        <v>0</v>
      </c>
      <c r="D1280" t="s">
        <v>2154</v>
      </c>
    </row>
    <row r="1281" spans="1:4" x14ac:dyDescent="0.25">
      <c r="A1281">
        <f ca="1">RANDBETWEEN(1,100)</f>
        <v>49</v>
      </c>
      <c r="B1281">
        <v>1776</v>
      </c>
      <c r="C1281">
        <v>0</v>
      </c>
      <c r="D1281" t="s">
        <v>1453</v>
      </c>
    </row>
    <row r="1282" spans="1:4" x14ac:dyDescent="0.25">
      <c r="A1282">
        <f ca="1">RANDBETWEEN(1,100)</f>
        <v>29</v>
      </c>
      <c r="B1282">
        <v>2204</v>
      </c>
      <c r="C1282">
        <v>0</v>
      </c>
      <c r="D1282" t="s">
        <v>1829</v>
      </c>
    </row>
    <row r="1283" spans="1:4" x14ac:dyDescent="0.25">
      <c r="A1283">
        <f ca="1">RANDBETWEEN(1,100)</f>
        <v>61</v>
      </c>
      <c r="B1283">
        <v>2532</v>
      </c>
      <c r="C1283">
        <v>0</v>
      </c>
      <c r="D1283" t="s">
        <v>2093</v>
      </c>
    </row>
    <row r="1284" spans="1:4" x14ac:dyDescent="0.25">
      <c r="A1284">
        <f ca="1">RANDBETWEEN(1,100)</f>
        <v>91</v>
      </c>
      <c r="B1284">
        <v>1882</v>
      </c>
      <c r="C1284">
        <v>0</v>
      </c>
      <c r="D1284" t="s">
        <v>1556</v>
      </c>
    </row>
    <row r="1285" spans="1:4" x14ac:dyDescent="0.25">
      <c r="A1285">
        <f ca="1">RANDBETWEEN(1,100)</f>
        <v>95</v>
      </c>
      <c r="B1285">
        <v>545</v>
      </c>
      <c r="C1285">
        <v>1</v>
      </c>
      <c r="D1285" t="s">
        <v>423</v>
      </c>
    </row>
    <row r="1286" spans="1:4" x14ac:dyDescent="0.25">
      <c r="A1286">
        <f ca="1">RANDBETWEEN(1,100)</f>
        <v>100</v>
      </c>
      <c r="B1286">
        <v>1440</v>
      </c>
      <c r="C1286">
        <v>0</v>
      </c>
      <c r="D1286" t="s">
        <v>1186</v>
      </c>
    </row>
    <row r="1287" spans="1:4" x14ac:dyDescent="0.25">
      <c r="A1287">
        <f ca="1">RANDBETWEEN(1,100)</f>
        <v>84</v>
      </c>
      <c r="B1287">
        <v>1884</v>
      </c>
      <c r="C1287">
        <v>0</v>
      </c>
      <c r="D1287" t="s">
        <v>1558</v>
      </c>
    </row>
    <row r="1288" spans="1:4" x14ac:dyDescent="0.25">
      <c r="A1288">
        <f ca="1">RANDBETWEEN(1,100)</f>
        <v>84</v>
      </c>
      <c r="B1288">
        <v>1318</v>
      </c>
      <c r="C1288">
        <v>0</v>
      </c>
      <c r="D1288" t="s">
        <v>1092</v>
      </c>
    </row>
    <row r="1289" spans="1:4" x14ac:dyDescent="0.25">
      <c r="A1289">
        <f ca="1">RANDBETWEEN(1,100)</f>
        <v>42</v>
      </c>
      <c r="B1289">
        <v>2228</v>
      </c>
      <c r="C1289">
        <v>0</v>
      </c>
      <c r="D1289" t="s">
        <v>1850</v>
      </c>
    </row>
    <row r="1290" spans="1:4" x14ac:dyDescent="0.25">
      <c r="A1290">
        <f ca="1">RANDBETWEEN(1,100)</f>
        <v>62</v>
      </c>
      <c r="B1290">
        <v>537</v>
      </c>
      <c r="C1290">
        <v>1</v>
      </c>
      <c r="D1290" t="s">
        <v>415</v>
      </c>
    </row>
    <row r="1291" spans="1:4" x14ac:dyDescent="0.25">
      <c r="A1291">
        <f ca="1">RANDBETWEEN(1,100)</f>
        <v>5</v>
      </c>
      <c r="B1291">
        <v>2504</v>
      </c>
      <c r="C1291">
        <v>0</v>
      </c>
      <c r="D1291" t="s">
        <v>2071</v>
      </c>
    </row>
    <row r="1292" spans="1:4" x14ac:dyDescent="0.25">
      <c r="A1292">
        <f ca="1">RANDBETWEEN(1,100)</f>
        <v>33</v>
      </c>
      <c r="B1292">
        <v>3499</v>
      </c>
      <c r="C1292">
        <v>0</v>
      </c>
      <c r="D1292" t="s">
        <v>2830</v>
      </c>
    </row>
    <row r="1293" spans="1:4" x14ac:dyDescent="0.25">
      <c r="A1293">
        <f ca="1">RANDBETWEEN(1,100)</f>
        <v>27</v>
      </c>
      <c r="B1293">
        <v>1999</v>
      </c>
      <c r="C1293">
        <v>0</v>
      </c>
      <c r="D1293" t="s">
        <v>1664</v>
      </c>
    </row>
    <row r="1294" spans="1:4" x14ac:dyDescent="0.25">
      <c r="A1294">
        <f ca="1">RANDBETWEEN(1,100)</f>
        <v>78</v>
      </c>
      <c r="B1294">
        <v>162</v>
      </c>
      <c r="C1294">
        <v>1</v>
      </c>
      <c r="D1294" t="s">
        <v>159</v>
      </c>
    </row>
    <row r="1295" spans="1:4" x14ac:dyDescent="0.25">
      <c r="A1295">
        <f ca="1">RANDBETWEEN(1,100)</f>
        <v>43</v>
      </c>
      <c r="B1295">
        <v>632</v>
      </c>
      <c r="C1295">
        <v>1</v>
      </c>
      <c r="D1295" t="s">
        <v>508</v>
      </c>
    </row>
    <row r="1296" spans="1:4" x14ac:dyDescent="0.25">
      <c r="A1296">
        <f ca="1">RANDBETWEEN(1,100)</f>
        <v>61</v>
      </c>
      <c r="B1296">
        <v>2523</v>
      </c>
      <c r="C1296">
        <v>0</v>
      </c>
      <c r="D1296" t="s">
        <v>2085</v>
      </c>
    </row>
    <row r="1297" spans="1:4" x14ac:dyDescent="0.25">
      <c r="A1297">
        <f ca="1">RANDBETWEEN(1,100)</f>
        <v>57</v>
      </c>
      <c r="B1297">
        <v>2423</v>
      </c>
      <c r="C1297">
        <v>0</v>
      </c>
      <c r="D1297" t="s">
        <v>2008</v>
      </c>
    </row>
    <row r="1298" spans="1:4" x14ac:dyDescent="0.25">
      <c r="A1298">
        <f ca="1">RANDBETWEEN(1,100)</f>
        <v>72</v>
      </c>
      <c r="B1298">
        <v>1825</v>
      </c>
      <c r="C1298">
        <v>0</v>
      </c>
      <c r="D1298" t="s">
        <v>1499</v>
      </c>
    </row>
    <row r="1299" spans="1:4" x14ac:dyDescent="0.25">
      <c r="A1299">
        <f ca="1">RANDBETWEEN(1,100)</f>
        <v>97</v>
      </c>
      <c r="B1299">
        <v>2882</v>
      </c>
      <c r="C1299">
        <v>0</v>
      </c>
      <c r="D1299" t="s">
        <v>2334</v>
      </c>
    </row>
    <row r="1300" spans="1:4" x14ac:dyDescent="0.25">
      <c r="A1300">
        <f ca="1">RANDBETWEEN(1,100)</f>
        <v>20</v>
      </c>
      <c r="B1300">
        <v>114</v>
      </c>
      <c r="C1300">
        <v>1</v>
      </c>
      <c r="D1300" t="s">
        <v>113</v>
      </c>
    </row>
    <row r="1301" spans="1:4" x14ac:dyDescent="0.25">
      <c r="A1301">
        <f ca="1">RANDBETWEEN(1,100)</f>
        <v>70</v>
      </c>
      <c r="B1301">
        <v>1845</v>
      </c>
      <c r="C1301">
        <v>0</v>
      </c>
      <c r="D1301" t="s">
        <v>1519</v>
      </c>
    </row>
    <row r="1302" spans="1:4" x14ac:dyDescent="0.25">
      <c r="A1302">
        <f ca="1">RANDBETWEEN(1,100)</f>
        <v>50</v>
      </c>
      <c r="B1302">
        <v>1477</v>
      </c>
      <c r="C1302">
        <v>0</v>
      </c>
      <c r="D1302" t="s">
        <v>1214</v>
      </c>
    </row>
    <row r="1303" spans="1:4" x14ac:dyDescent="0.25">
      <c r="A1303">
        <f ca="1">RANDBETWEEN(1,100)</f>
        <v>11</v>
      </c>
      <c r="B1303">
        <v>3668</v>
      </c>
      <c r="C1303">
        <v>0</v>
      </c>
      <c r="D1303" t="s">
        <v>2974</v>
      </c>
    </row>
    <row r="1304" spans="1:4" x14ac:dyDescent="0.25">
      <c r="A1304">
        <f ca="1">RANDBETWEEN(1,100)</f>
        <v>11</v>
      </c>
      <c r="B1304">
        <v>1705</v>
      </c>
      <c r="C1304">
        <v>0</v>
      </c>
      <c r="D1304" t="s">
        <v>1398</v>
      </c>
    </row>
    <row r="1305" spans="1:4" x14ac:dyDescent="0.25">
      <c r="A1305">
        <f ca="1">RANDBETWEEN(1,100)</f>
        <v>80</v>
      </c>
      <c r="B1305">
        <v>3633</v>
      </c>
      <c r="C1305">
        <v>0</v>
      </c>
      <c r="D1305" t="s">
        <v>2945</v>
      </c>
    </row>
    <row r="1306" spans="1:4" x14ac:dyDescent="0.25">
      <c r="A1306">
        <f ca="1">RANDBETWEEN(1,100)</f>
        <v>7</v>
      </c>
      <c r="B1306">
        <v>1475</v>
      </c>
      <c r="C1306">
        <v>0</v>
      </c>
      <c r="D1306" t="s">
        <v>1212</v>
      </c>
    </row>
    <row r="1307" spans="1:4" x14ac:dyDescent="0.25">
      <c r="A1307">
        <f ca="1">RANDBETWEEN(1,100)</f>
        <v>13</v>
      </c>
      <c r="B1307">
        <v>1742</v>
      </c>
      <c r="C1307">
        <v>0</v>
      </c>
      <c r="D1307" t="s">
        <v>1426</v>
      </c>
    </row>
    <row r="1308" spans="1:4" x14ac:dyDescent="0.25">
      <c r="A1308">
        <f ca="1">RANDBETWEEN(1,100)</f>
        <v>56</v>
      </c>
      <c r="B1308">
        <v>3590</v>
      </c>
      <c r="C1308">
        <v>0</v>
      </c>
      <c r="D1308" t="s">
        <v>2905</v>
      </c>
    </row>
    <row r="1309" spans="1:4" x14ac:dyDescent="0.25">
      <c r="A1309">
        <f ca="1">RANDBETWEEN(1,100)</f>
        <v>1</v>
      </c>
      <c r="B1309">
        <v>3516</v>
      </c>
      <c r="C1309">
        <v>0</v>
      </c>
      <c r="D1309" t="s">
        <v>2846</v>
      </c>
    </row>
    <row r="1310" spans="1:4" x14ac:dyDescent="0.25">
      <c r="A1310">
        <f ca="1">RANDBETWEEN(1,100)</f>
        <v>11</v>
      </c>
      <c r="B1310">
        <v>1765</v>
      </c>
      <c r="C1310">
        <v>0</v>
      </c>
      <c r="D1310" t="s">
        <v>1445</v>
      </c>
    </row>
    <row r="1311" spans="1:4" x14ac:dyDescent="0.25">
      <c r="A1311">
        <f ca="1">RANDBETWEEN(1,100)</f>
        <v>97</v>
      </c>
      <c r="B1311">
        <v>1753</v>
      </c>
      <c r="C1311">
        <v>0</v>
      </c>
      <c r="D1311" t="s">
        <v>1435</v>
      </c>
    </row>
    <row r="1312" spans="1:4" x14ac:dyDescent="0.25">
      <c r="A1312">
        <f ca="1">RANDBETWEEN(1,100)</f>
        <v>58</v>
      </c>
      <c r="B1312">
        <v>1634</v>
      </c>
      <c r="C1312">
        <v>0</v>
      </c>
      <c r="D1312" t="s">
        <v>1342</v>
      </c>
    </row>
    <row r="1313" spans="1:4" x14ac:dyDescent="0.25">
      <c r="A1313">
        <f ca="1">RANDBETWEEN(1,100)</f>
        <v>14</v>
      </c>
      <c r="B1313">
        <v>3273</v>
      </c>
      <c r="C1313">
        <v>0</v>
      </c>
      <c r="D1313" t="s">
        <v>2647</v>
      </c>
    </row>
    <row r="1314" spans="1:4" x14ac:dyDescent="0.25">
      <c r="A1314">
        <f ca="1">RANDBETWEEN(1,100)</f>
        <v>51</v>
      </c>
      <c r="B1314">
        <v>367</v>
      </c>
      <c r="C1314">
        <v>1</v>
      </c>
      <c r="D1314" t="s">
        <v>300</v>
      </c>
    </row>
    <row r="1315" spans="1:4" x14ac:dyDescent="0.25">
      <c r="A1315">
        <f ca="1">RANDBETWEEN(1,100)</f>
        <v>8</v>
      </c>
      <c r="B1315">
        <v>355</v>
      </c>
      <c r="C1315">
        <v>1</v>
      </c>
      <c r="D1315" t="s">
        <v>293</v>
      </c>
    </row>
    <row r="1316" spans="1:4" x14ac:dyDescent="0.25">
      <c r="A1316">
        <f ca="1">RANDBETWEEN(1,100)</f>
        <v>15</v>
      </c>
      <c r="B1316">
        <v>1466</v>
      </c>
      <c r="C1316">
        <v>0</v>
      </c>
      <c r="D1316" t="s">
        <v>1205</v>
      </c>
    </row>
    <row r="1317" spans="1:4" x14ac:dyDescent="0.25">
      <c r="A1317">
        <f ca="1">RANDBETWEEN(1,100)</f>
        <v>92</v>
      </c>
      <c r="B1317">
        <v>3592</v>
      </c>
      <c r="C1317">
        <v>0</v>
      </c>
      <c r="D1317" t="s">
        <v>2907</v>
      </c>
    </row>
    <row r="1318" spans="1:4" x14ac:dyDescent="0.25">
      <c r="A1318">
        <f ca="1">RANDBETWEEN(1,100)</f>
        <v>49</v>
      </c>
      <c r="B1318">
        <v>1700</v>
      </c>
      <c r="C1318">
        <v>0</v>
      </c>
      <c r="D1318" t="s">
        <v>1395</v>
      </c>
    </row>
    <row r="1319" spans="1:4" x14ac:dyDescent="0.25">
      <c r="A1319">
        <f ca="1">RANDBETWEEN(1,100)</f>
        <v>56</v>
      </c>
      <c r="B1319">
        <v>3636</v>
      </c>
      <c r="C1319">
        <v>0</v>
      </c>
      <c r="D1319" t="s">
        <v>2948</v>
      </c>
    </row>
    <row r="1320" spans="1:4" x14ac:dyDescent="0.25">
      <c r="A1320">
        <f ca="1">RANDBETWEEN(1,100)</f>
        <v>70</v>
      </c>
      <c r="B1320">
        <v>3644</v>
      </c>
      <c r="C1320">
        <v>0</v>
      </c>
      <c r="D1320" t="s">
        <v>2955</v>
      </c>
    </row>
    <row r="1321" spans="1:4" x14ac:dyDescent="0.25">
      <c r="A1321">
        <f ca="1">RANDBETWEEN(1,100)</f>
        <v>57</v>
      </c>
      <c r="B1321">
        <v>176</v>
      </c>
      <c r="C1321">
        <v>1</v>
      </c>
      <c r="D1321" t="s">
        <v>172</v>
      </c>
    </row>
    <row r="1322" spans="1:4" x14ac:dyDescent="0.25">
      <c r="A1322">
        <f ca="1">RANDBETWEEN(1,100)</f>
        <v>74</v>
      </c>
      <c r="B1322">
        <v>1731</v>
      </c>
      <c r="C1322">
        <v>0</v>
      </c>
      <c r="D1322" t="s">
        <v>1418</v>
      </c>
    </row>
    <row r="1323" spans="1:4" x14ac:dyDescent="0.25">
      <c r="A1323">
        <f ca="1">RANDBETWEEN(1,100)</f>
        <v>29</v>
      </c>
      <c r="B1323">
        <v>420</v>
      </c>
      <c r="C1323">
        <v>1</v>
      </c>
      <c r="D1323" t="s">
        <v>327</v>
      </c>
    </row>
    <row r="1324" spans="1:4" x14ac:dyDescent="0.25">
      <c r="A1324">
        <f ca="1">RANDBETWEEN(1,100)</f>
        <v>8</v>
      </c>
      <c r="B1324">
        <v>3433</v>
      </c>
      <c r="C1324">
        <v>0</v>
      </c>
      <c r="D1324" t="s">
        <v>2774</v>
      </c>
    </row>
    <row r="1325" spans="1:4" x14ac:dyDescent="0.25">
      <c r="A1325">
        <f ca="1">RANDBETWEEN(1,100)</f>
        <v>68</v>
      </c>
      <c r="B1325">
        <v>1033</v>
      </c>
      <c r="C1325">
        <v>0</v>
      </c>
      <c r="D1325" t="s">
        <v>871</v>
      </c>
    </row>
    <row r="1326" spans="1:4" x14ac:dyDescent="0.25">
      <c r="A1326">
        <f ca="1">RANDBETWEEN(1,100)</f>
        <v>76</v>
      </c>
      <c r="B1326">
        <v>361</v>
      </c>
      <c r="C1326">
        <v>1</v>
      </c>
      <c r="D1326" t="s">
        <v>296</v>
      </c>
    </row>
    <row r="1327" spans="1:4" x14ac:dyDescent="0.25">
      <c r="A1327">
        <f ca="1">RANDBETWEEN(1,100)</f>
        <v>73</v>
      </c>
      <c r="B1327">
        <v>3628</v>
      </c>
      <c r="C1327">
        <v>0</v>
      </c>
      <c r="D1327" t="s">
        <v>2940</v>
      </c>
    </row>
    <row r="1328" spans="1:4" x14ac:dyDescent="0.25">
      <c r="A1328">
        <f ca="1">RANDBETWEEN(1,100)</f>
        <v>47</v>
      </c>
      <c r="B1328">
        <v>137</v>
      </c>
      <c r="C1328">
        <v>1</v>
      </c>
      <c r="D1328" t="s">
        <v>135</v>
      </c>
    </row>
    <row r="1329" spans="1:4" x14ac:dyDescent="0.25">
      <c r="A1329">
        <f ca="1">RANDBETWEEN(1,100)</f>
        <v>77</v>
      </c>
      <c r="B1329">
        <v>1757</v>
      </c>
      <c r="C1329">
        <v>0</v>
      </c>
      <c r="D1329" t="s">
        <v>1439</v>
      </c>
    </row>
    <row r="1330" spans="1:4" x14ac:dyDescent="0.25">
      <c r="A1330">
        <f ca="1">RANDBETWEEN(1,100)</f>
        <v>12</v>
      </c>
      <c r="B1330">
        <v>1695</v>
      </c>
      <c r="C1330">
        <v>0</v>
      </c>
      <c r="D1330" t="s">
        <v>1391</v>
      </c>
    </row>
    <row r="1331" spans="1:4" x14ac:dyDescent="0.25">
      <c r="A1331">
        <f ca="1">RANDBETWEEN(1,100)</f>
        <v>23</v>
      </c>
      <c r="B1331">
        <v>3266</v>
      </c>
      <c r="C1331">
        <v>0</v>
      </c>
      <c r="D1331" t="s">
        <v>2640</v>
      </c>
    </row>
    <row r="1332" spans="1:4" x14ac:dyDescent="0.25">
      <c r="A1332">
        <f ca="1">RANDBETWEEN(1,100)</f>
        <v>41</v>
      </c>
      <c r="B1332">
        <v>1570</v>
      </c>
      <c r="C1332">
        <v>0</v>
      </c>
      <c r="D1332" t="s">
        <v>1287</v>
      </c>
    </row>
    <row r="1333" spans="1:4" x14ac:dyDescent="0.25">
      <c r="A1333">
        <f ca="1">RANDBETWEEN(1,100)</f>
        <v>70</v>
      </c>
      <c r="B1333">
        <v>1738</v>
      </c>
      <c r="C1333">
        <v>0</v>
      </c>
      <c r="D1333" t="s">
        <v>1424</v>
      </c>
    </row>
    <row r="1334" spans="1:4" x14ac:dyDescent="0.25">
      <c r="A1334">
        <f ca="1">RANDBETWEEN(1,100)</f>
        <v>46</v>
      </c>
      <c r="B1334">
        <v>1767</v>
      </c>
      <c r="C1334">
        <v>0</v>
      </c>
      <c r="D1334" t="s">
        <v>1424</v>
      </c>
    </row>
    <row r="1335" spans="1:4" x14ac:dyDescent="0.25">
      <c r="A1335">
        <f ca="1">RANDBETWEEN(1,100)</f>
        <v>90</v>
      </c>
      <c r="B1335">
        <v>3637</v>
      </c>
      <c r="C1335">
        <v>0</v>
      </c>
      <c r="D1335" t="s">
        <v>2949</v>
      </c>
    </row>
    <row r="1336" spans="1:4" x14ac:dyDescent="0.25">
      <c r="A1336">
        <f ca="1">RANDBETWEEN(1,100)</f>
        <v>38</v>
      </c>
      <c r="B1336">
        <v>3597</v>
      </c>
      <c r="C1336">
        <v>0</v>
      </c>
      <c r="D1336" t="s">
        <v>2911</v>
      </c>
    </row>
    <row r="1337" spans="1:4" x14ac:dyDescent="0.25">
      <c r="A1337">
        <f ca="1">RANDBETWEEN(1,100)</f>
        <v>11</v>
      </c>
      <c r="B1337">
        <v>1447</v>
      </c>
      <c r="C1337">
        <v>0</v>
      </c>
      <c r="D1337" t="s">
        <v>1192</v>
      </c>
    </row>
    <row r="1338" spans="1:4" x14ac:dyDescent="0.25">
      <c r="A1338">
        <f ca="1">RANDBETWEEN(1,100)</f>
        <v>1</v>
      </c>
      <c r="B1338">
        <v>1443</v>
      </c>
      <c r="C1338">
        <v>0</v>
      </c>
      <c r="D1338" t="s">
        <v>1189</v>
      </c>
    </row>
    <row r="1339" spans="1:4" x14ac:dyDescent="0.25">
      <c r="A1339">
        <f ca="1">RANDBETWEEN(1,100)</f>
        <v>85</v>
      </c>
      <c r="B1339">
        <v>3263</v>
      </c>
      <c r="C1339">
        <v>0</v>
      </c>
      <c r="D1339" t="s">
        <v>2637</v>
      </c>
    </row>
    <row r="1340" spans="1:4" x14ac:dyDescent="0.25">
      <c r="A1340">
        <f ca="1">RANDBETWEEN(1,100)</f>
        <v>8</v>
      </c>
      <c r="B1340">
        <v>3324</v>
      </c>
      <c r="C1340">
        <v>0</v>
      </c>
      <c r="D1340" t="s">
        <v>2687</v>
      </c>
    </row>
    <row r="1341" spans="1:4" x14ac:dyDescent="0.25">
      <c r="A1341">
        <f ca="1">RANDBETWEEN(1,100)</f>
        <v>49</v>
      </c>
      <c r="B1341">
        <v>1582</v>
      </c>
      <c r="C1341">
        <v>0</v>
      </c>
      <c r="D1341" t="s">
        <v>1299</v>
      </c>
    </row>
    <row r="1342" spans="1:4" x14ac:dyDescent="0.25">
      <c r="A1342">
        <f ca="1">RANDBETWEEN(1,100)</f>
        <v>57</v>
      </c>
      <c r="B1342">
        <v>3607</v>
      </c>
      <c r="C1342">
        <v>0</v>
      </c>
      <c r="D1342" t="s">
        <v>2921</v>
      </c>
    </row>
    <row r="1343" spans="1:4" x14ac:dyDescent="0.25">
      <c r="A1343">
        <f ca="1">RANDBETWEEN(1,100)</f>
        <v>73</v>
      </c>
      <c r="B1343">
        <v>2208</v>
      </c>
      <c r="C1343">
        <v>0</v>
      </c>
      <c r="D1343" t="s">
        <v>1832</v>
      </c>
    </row>
    <row r="1344" spans="1:4" x14ac:dyDescent="0.25">
      <c r="A1344">
        <f ca="1">RANDBETWEEN(1,100)</f>
        <v>30</v>
      </c>
      <c r="B1344">
        <v>109</v>
      </c>
      <c r="C1344">
        <v>1</v>
      </c>
      <c r="D1344" t="s">
        <v>108</v>
      </c>
    </row>
    <row r="1345" spans="1:4" x14ac:dyDescent="0.25">
      <c r="A1345">
        <f ca="1">RANDBETWEEN(1,100)</f>
        <v>17</v>
      </c>
      <c r="B1345">
        <v>38</v>
      </c>
      <c r="C1345">
        <v>1</v>
      </c>
      <c r="D1345" t="s">
        <v>39</v>
      </c>
    </row>
    <row r="1346" spans="1:4" x14ac:dyDescent="0.25">
      <c r="A1346">
        <f ca="1">RANDBETWEEN(1,100)</f>
        <v>82</v>
      </c>
      <c r="B1346">
        <v>1184</v>
      </c>
      <c r="C1346">
        <v>0</v>
      </c>
      <c r="D1346" t="s">
        <v>989</v>
      </c>
    </row>
    <row r="1347" spans="1:4" x14ac:dyDescent="0.25">
      <c r="A1347">
        <f ca="1">RANDBETWEEN(1,100)</f>
        <v>23</v>
      </c>
      <c r="B1347">
        <v>534</v>
      </c>
      <c r="C1347">
        <v>1</v>
      </c>
      <c r="D1347" t="s">
        <v>412</v>
      </c>
    </row>
    <row r="1348" spans="1:4" x14ac:dyDescent="0.25">
      <c r="A1348">
        <f ca="1">RANDBETWEEN(1,100)</f>
        <v>23</v>
      </c>
      <c r="B1348">
        <v>533</v>
      </c>
      <c r="C1348">
        <v>1</v>
      </c>
      <c r="D1348" t="s">
        <v>411</v>
      </c>
    </row>
    <row r="1349" spans="1:4" x14ac:dyDescent="0.25">
      <c r="A1349">
        <f ca="1">RANDBETWEEN(1,100)</f>
        <v>94</v>
      </c>
      <c r="B1349">
        <v>1203</v>
      </c>
      <c r="C1349">
        <v>0</v>
      </c>
      <c r="D1349" t="s">
        <v>1003</v>
      </c>
    </row>
    <row r="1350" spans="1:4" x14ac:dyDescent="0.25">
      <c r="A1350">
        <f ca="1">RANDBETWEEN(1,100)</f>
        <v>31</v>
      </c>
      <c r="B1350">
        <v>1325</v>
      </c>
      <c r="C1350">
        <v>0</v>
      </c>
      <c r="D1350" t="s">
        <v>1099</v>
      </c>
    </row>
    <row r="1351" spans="1:4" x14ac:dyDescent="0.25">
      <c r="A1351">
        <f ca="1">RANDBETWEEN(1,100)</f>
        <v>15</v>
      </c>
      <c r="B1351">
        <v>1978</v>
      </c>
      <c r="C1351">
        <v>0</v>
      </c>
      <c r="D1351" t="s">
        <v>1643</v>
      </c>
    </row>
    <row r="1352" spans="1:4" x14ac:dyDescent="0.25">
      <c r="A1352">
        <f ca="1">RANDBETWEEN(1,100)</f>
        <v>100</v>
      </c>
      <c r="B1352">
        <v>126</v>
      </c>
      <c r="C1352">
        <v>1</v>
      </c>
      <c r="D1352" t="s">
        <v>125</v>
      </c>
    </row>
    <row r="1353" spans="1:4" x14ac:dyDescent="0.25">
      <c r="A1353">
        <f ca="1">RANDBETWEEN(1,100)</f>
        <v>39</v>
      </c>
      <c r="B1353">
        <v>2218</v>
      </c>
      <c r="C1353">
        <v>0</v>
      </c>
      <c r="D1353" t="s">
        <v>1842</v>
      </c>
    </row>
    <row r="1354" spans="1:4" x14ac:dyDescent="0.25">
      <c r="A1354">
        <f ca="1">RANDBETWEEN(1,100)</f>
        <v>7</v>
      </c>
      <c r="B1354">
        <v>2878</v>
      </c>
      <c r="C1354">
        <v>0</v>
      </c>
      <c r="D1354" t="s">
        <v>2330</v>
      </c>
    </row>
    <row r="1355" spans="1:4" x14ac:dyDescent="0.25">
      <c r="A1355">
        <f ca="1">RANDBETWEEN(1,100)</f>
        <v>11</v>
      </c>
      <c r="B1355">
        <v>3525</v>
      </c>
      <c r="C1355">
        <v>0</v>
      </c>
      <c r="D1355" t="s">
        <v>2853</v>
      </c>
    </row>
    <row r="1356" spans="1:4" x14ac:dyDescent="0.25">
      <c r="A1356">
        <f ca="1">RANDBETWEEN(1,100)</f>
        <v>60</v>
      </c>
      <c r="B1356">
        <v>2436</v>
      </c>
      <c r="C1356">
        <v>0</v>
      </c>
      <c r="D1356" t="s">
        <v>2018</v>
      </c>
    </row>
    <row r="1357" spans="1:4" x14ac:dyDescent="0.25">
      <c r="A1357">
        <f ca="1">RANDBETWEEN(1,100)</f>
        <v>13</v>
      </c>
      <c r="B1357">
        <v>3197</v>
      </c>
      <c r="C1357">
        <v>0</v>
      </c>
      <c r="D1357" t="s">
        <v>2583</v>
      </c>
    </row>
    <row r="1358" spans="1:4" x14ac:dyDescent="0.25">
      <c r="A1358">
        <f ca="1">RANDBETWEEN(1,100)</f>
        <v>11</v>
      </c>
      <c r="B1358">
        <v>2615</v>
      </c>
      <c r="C1358">
        <v>0</v>
      </c>
      <c r="D1358" t="s">
        <v>2162</v>
      </c>
    </row>
    <row r="1359" spans="1:4" x14ac:dyDescent="0.25">
      <c r="A1359">
        <f ca="1">RANDBETWEEN(1,100)</f>
        <v>61</v>
      </c>
      <c r="B1359">
        <v>982</v>
      </c>
      <c r="C1359">
        <v>0</v>
      </c>
      <c r="D1359" t="s">
        <v>833</v>
      </c>
    </row>
    <row r="1360" spans="1:4" x14ac:dyDescent="0.25">
      <c r="A1360">
        <f ca="1">RANDBETWEEN(1,100)</f>
        <v>58</v>
      </c>
      <c r="B1360">
        <v>2425</v>
      </c>
      <c r="C1360">
        <v>0</v>
      </c>
      <c r="D1360" t="s">
        <v>2010</v>
      </c>
    </row>
    <row r="1361" spans="1:4" x14ac:dyDescent="0.25">
      <c r="A1361">
        <f ca="1">RANDBETWEEN(1,100)</f>
        <v>90</v>
      </c>
      <c r="B1361">
        <v>3332</v>
      </c>
      <c r="C1361">
        <v>0</v>
      </c>
      <c r="D1361" t="s">
        <v>2691</v>
      </c>
    </row>
    <row r="1362" spans="1:4" x14ac:dyDescent="0.25">
      <c r="A1362">
        <f ca="1">RANDBETWEEN(1,100)</f>
        <v>80</v>
      </c>
      <c r="B1362">
        <v>1036</v>
      </c>
      <c r="C1362">
        <v>0</v>
      </c>
      <c r="D1362" t="s">
        <v>874</v>
      </c>
    </row>
    <row r="1363" spans="1:4" x14ac:dyDescent="0.25">
      <c r="A1363">
        <f ca="1">RANDBETWEEN(1,100)</f>
        <v>16</v>
      </c>
      <c r="B1363">
        <v>1940</v>
      </c>
      <c r="C1363">
        <v>0</v>
      </c>
      <c r="D1363" t="s">
        <v>1607</v>
      </c>
    </row>
    <row r="1364" spans="1:4" x14ac:dyDescent="0.25">
      <c r="A1364">
        <f ca="1">RANDBETWEEN(1,100)</f>
        <v>63</v>
      </c>
      <c r="B1364">
        <v>2285</v>
      </c>
      <c r="C1364">
        <v>0</v>
      </c>
      <c r="D1364" t="s">
        <v>1895</v>
      </c>
    </row>
    <row r="1365" spans="1:4" x14ac:dyDescent="0.25">
      <c r="A1365">
        <f ca="1">RANDBETWEEN(1,100)</f>
        <v>34</v>
      </c>
      <c r="B1365">
        <v>2421</v>
      </c>
      <c r="C1365">
        <v>0</v>
      </c>
      <c r="D1365" t="s">
        <v>2007</v>
      </c>
    </row>
    <row r="1366" spans="1:4" x14ac:dyDescent="0.25">
      <c r="A1366">
        <f ca="1">RANDBETWEEN(1,100)</f>
        <v>67</v>
      </c>
      <c r="B1366">
        <v>2299</v>
      </c>
      <c r="C1366">
        <v>0</v>
      </c>
      <c r="D1366" t="s">
        <v>1908</v>
      </c>
    </row>
    <row r="1367" spans="1:4" x14ac:dyDescent="0.25">
      <c r="A1367">
        <f ca="1">RANDBETWEEN(1,100)</f>
        <v>6</v>
      </c>
      <c r="B1367">
        <v>3125</v>
      </c>
      <c r="C1367">
        <v>0</v>
      </c>
      <c r="D1367" t="s">
        <v>2533</v>
      </c>
    </row>
    <row r="1368" spans="1:4" x14ac:dyDescent="0.25">
      <c r="A1368">
        <f ca="1">RANDBETWEEN(1,100)</f>
        <v>78</v>
      </c>
      <c r="B1368">
        <v>1257</v>
      </c>
      <c r="C1368">
        <v>0</v>
      </c>
      <c r="D1368" t="s">
        <v>1047</v>
      </c>
    </row>
    <row r="1369" spans="1:4" x14ac:dyDescent="0.25">
      <c r="A1369">
        <f ca="1">RANDBETWEEN(1,100)</f>
        <v>33</v>
      </c>
      <c r="B1369">
        <v>3764</v>
      </c>
      <c r="C1369">
        <v>0</v>
      </c>
      <c r="D1369" t="s">
        <v>3061</v>
      </c>
    </row>
    <row r="1370" spans="1:4" x14ac:dyDescent="0.25">
      <c r="A1370">
        <f ca="1">RANDBETWEEN(1,100)</f>
        <v>79</v>
      </c>
      <c r="B1370">
        <v>543</v>
      </c>
      <c r="C1370">
        <v>1</v>
      </c>
      <c r="D1370" t="s">
        <v>421</v>
      </c>
    </row>
    <row r="1371" spans="1:4" x14ac:dyDescent="0.25">
      <c r="A1371">
        <f ca="1">RANDBETWEEN(1,100)</f>
        <v>41</v>
      </c>
      <c r="B1371">
        <v>1282</v>
      </c>
      <c r="C1371">
        <v>0</v>
      </c>
      <c r="D1371" t="s">
        <v>1067</v>
      </c>
    </row>
    <row r="1372" spans="1:4" x14ac:dyDescent="0.25">
      <c r="A1372">
        <f ca="1">RANDBETWEEN(1,100)</f>
        <v>41</v>
      </c>
      <c r="B1372">
        <v>3663</v>
      </c>
      <c r="C1372">
        <v>0</v>
      </c>
      <c r="D1372" t="s">
        <v>2969</v>
      </c>
    </row>
    <row r="1373" spans="1:4" x14ac:dyDescent="0.25">
      <c r="A1373">
        <f ca="1">RANDBETWEEN(1,100)</f>
        <v>36</v>
      </c>
      <c r="B1373">
        <v>3538</v>
      </c>
      <c r="C1373">
        <v>0</v>
      </c>
      <c r="D1373" t="s">
        <v>2863</v>
      </c>
    </row>
    <row r="1374" spans="1:4" x14ac:dyDescent="0.25">
      <c r="A1374">
        <f ca="1">RANDBETWEEN(1,100)</f>
        <v>37</v>
      </c>
      <c r="B1374">
        <v>1528</v>
      </c>
      <c r="C1374">
        <v>0</v>
      </c>
      <c r="D1374" t="s">
        <v>1255</v>
      </c>
    </row>
    <row r="1375" spans="1:4" x14ac:dyDescent="0.25">
      <c r="A1375">
        <f ca="1">RANDBETWEEN(1,100)</f>
        <v>5</v>
      </c>
      <c r="B1375">
        <v>1599</v>
      </c>
      <c r="C1375">
        <v>0</v>
      </c>
      <c r="D1375" t="s">
        <v>1315</v>
      </c>
    </row>
    <row r="1376" spans="1:4" x14ac:dyDescent="0.25">
      <c r="A1376">
        <f ca="1">RANDBETWEEN(1,100)</f>
        <v>41</v>
      </c>
      <c r="B1376">
        <v>2850</v>
      </c>
      <c r="C1376">
        <v>0</v>
      </c>
      <c r="D1376" t="s">
        <v>2308</v>
      </c>
    </row>
    <row r="1377" spans="1:4" x14ac:dyDescent="0.25">
      <c r="A1377">
        <f ca="1">RANDBETWEEN(1,100)</f>
        <v>86</v>
      </c>
      <c r="B1377">
        <v>2270</v>
      </c>
      <c r="C1377">
        <v>0</v>
      </c>
      <c r="D1377" t="s">
        <v>1882</v>
      </c>
    </row>
    <row r="1378" spans="1:4" x14ac:dyDescent="0.25">
      <c r="A1378">
        <f ca="1">RANDBETWEEN(1,100)</f>
        <v>4</v>
      </c>
      <c r="B1378">
        <v>2320</v>
      </c>
      <c r="C1378">
        <v>0</v>
      </c>
      <c r="D1378" t="s">
        <v>1925</v>
      </c>
    </row>
    <row r="1379" spans="1:4" x14ac:dyDescent="0.25">
      <c r="A1379">
        <f ca="1">RANDBETWEEN(1,100)</f>
        <v>8</v>
      </c>
      <c r="B1379">
        <v>2336</v>
      </c>
      <c r="C1379">
        <v>0</v>
      </c>
      <c r="D1379" t="s">
        <v>1937</v>
      </c>
    </row>
    <row r="1380" spans="1:4" x14ac:dyDescent="0.25">
      <c r="A1380">
        <f ca="1">RANDBETWEEN(1,100)</f>
        <v>70</v>
      </c>
      <c r="B1380">
        <v>2645</v>
      </c>
      <c r="C1380">
        <v>0</v>
      </c>
      <c r="D1380" t="s">
        <v>2188</v>
      </c>
    </row>
    <row r="1381" spans="1:4" x14ac:dyDescent="0.25">
      <c r="A1381">
        <f ca="1">RANDBETWEEN(1,100)</f>
        <v>30</v>
      </c>
      <c r="B1381">
        <v>2706</v>
      </c>
      <c r="C1381">
        <v>0</v>
      </c>
      <c r="D1381" t="s">
        <v>2228</v>
      </c>
    </row>
    <row r="1382" spans="1:4" x14ac:dyDescent="0.25">
      <c r="A1382">
        <f ca="1">RANDBETWEEN(1,100)</f>
        <v>72</v>
      </c>
      <c r="B1382">
        <v>1146</v>
      </c>
      <c r="C1382">
        <v>0</v>
      </c>
      <c r="D1382" t="s">
        <v>957</v>
      </c>
    </row>
    <row r="1383" spans="1:4" x14ac:dyDescent="0.25">
      <c r="A1383">
        <f ca="1">RANDBETWEEN(1,100)</f>
        <v>51</v>
      </c>
      <c r="B1383">
        <v>1924</v>
      </c>
      <c r="C1383">
        <v>0</v>
      </c>
      <c r="D1383" t="s">
        <v>1593</v>
      </c>
    </row>
    <row r="1384" spans="1:4" x14ac:dyDescent="0.25">
      <c r="A1384">
        <f ca="1">RANDBETWEEN(1,100)</f>
        <v>4</v>
      </c>
      <c r="B1384">
        <v>3572</v>
      </c>
      <c r="C1384">
        <v>0</v>
      </c>
      <c r="D1384" t="s">
        <v>2888</v>
      </c>
    </row>
    <row r="1385" spans="1:4" x14ac:dyDescent="0.25">
      <c r="A1385">
        <f ca="1">RANDBETWEEN(1,100)</f>
        <v>24</v>
      </c>
      <c r="B1385">
        <v>1431</v>
      </c>
      <c r="C1385">
        <v>0</v>
      </c>
      <c r="D1385" t="s">
        <v>1178</v>
      </c>
    </row>
    <row r="1386" spans="1:4" x14ac:dyDescent="0.25">
      <c r="A1386">
        <f ca="1">RANDBETWEEN(1,100)</f>
        <v>96</v>
      </c>
      <c r="B1386">
        <v>1069</v>
      </c>
      <c r="C1386">
        <v>0</v>
      </c>
      <c r="D1386" t="s">
        <v>897</v>
      </c>
    </row>
    <row r="1387" spans="1:4" x14ac:dyDescent="0.25">
      <c r="A1387">
        <f ca="1">RANDBETWEEN(1,100)</f>
        <v>64</v>
      </c>
      <c r="B1387">
        <v>1084</v>
      </c>
      <c r="C1387">
        <v>0</v>
      </c>
      <c r="D1387" t="s">
        <v>908</v>
      </c>
    </row>
    <row r="1388" spans="1:4" x14ac:dyDescent="0.25">
      <c r="A1388">
        <f ca="1">RANDBETWEEN(1,100)</f>
        <v>53</v>
      </c>
      <c r="B1388">
        <v>2511</v>
      </c>
      <c r="C1388">
        <v>0</v>
      </c>
      <c r="D1388" t="s">
        <v>2076</v>
      </c>
    </row>
    <row r="1389" spans="1:4" x14ac:dyDescent="0.25">
      <c r="A1389">
        <f ca="1">RANDBETWEEN(1,100)</f>
        <v>13</v>
      </c>
      <c r="B1389">
        <v>1212</v>
      </c>
      <c r="C1389">
        <v>0</v>
      </c>
      <c r="D1389" t="s">
        <v>1011</v>
      </c>
    </row>
    <row r="1390" spans="1:4" x14ac:dyDescent="0.25">
      <c r="A1390">
        <f ca="1">RANDBETWEEN(1,100)</f>
        <v>98</v>
      </c>
      <c r="B1390">
        <v>2701</v>
      </c>
      <c r="C1390">
        <v>0</v>
      </c>
      <c r="D1390" t="s">
        <v>2224</v>
      </c>
    </row>
    <row r="1391" spans="1:4" x14ac:dyDescent="0.25">
      <c r="A1391">
        <f ca="1">RANDBETWEEN(1,100)</f>
        <v>27</v>
      </c>
      <c r="B1391">
        <v>991</v>
      </c>
      <c r="C1391">
        <v>0</v>
      </c>
      <c r="D1391" t="s">
        <v>840</v>
      </c>
    </row>
    <row r="1392" spans="1:4" x14ac:dyDescent="0.25">
      <c r="A1392">
        <f ca="1">RANDBETWEEN(1,100)</f>
        <v>43</v>
      </c>
      <c r="B1392">
        <v>1118</v>
      </c>
      <c r="C1392">
        <v>0</v>
      </c>
      <c r="D1392" t="s">
        <v>934</v>
      </c>
    </row>
    <row r="1393" spans="1:4" x14ac:dyDescent="0.25">
      <c r="A1393">
        <f ca="1">RANDBETWEEN(1,100)</f>
        <v>97</v>
      </c>
      <c r="B1393">
        <v>2694</v>
      </c>
      <c r="C1393">
        <v>0</v>
      </c>
      <c r="D1393" t="s">
        <v>2218</v>
      </c>
    </row>
    <row r="1394" spans="1:4" x14ac:dyDescent="0.25">
      <c r="A1394">
        <f ca="1">RANDBETWEEN(1,100)</f>
        <v>86</v>
      </c>
      <c r="B1394">
        <v>1364</v>
      </c>
      <c r="C1394">
        <v>0</v>
      </c>
      <c r="D1394" t="s">
        <v>1128</v>
      </c>
    </row>
    <row r="1395" spans="1:4" x14ac:dyDescent="0.25">
      <c r="A1395">
        <f ca="1">RANDBETWEEN(1,100)</f>
        <v>54</v>
      </c>
      <c r="B1395">
        <v>1053</v>
      </c>
      <c r="C1395">
        <v>0</v>
      </c>
      <c r="D1395" t="s">
        <v>887</v>
      </c>
    </row>
    <row r="1396" spans="1:4" x14ac:dyDescent="0.25">
      <c r="A1396">
        <f ca="1">RANDBETWEEN(1,100)</f>
        <v>94</v>
      </c>
      <c r="B1396">
        <v>1489</v>
      </c>
      <c r="C1396">
        <v>0</v>
      </c>
      <c r="D1396" t="s">
        <v>1222</v>
      </c>
    </row>
    <row r="1397" spans="1:4" x14ac:dyDescent="0.25">
      <c r="A1397">
        <f ca="1">RANDBETWEEN(1,100)</f>
        <v>17</v>
      </c>
      <c r="B1397">
        <v>1816</v>
      </c>
      <c r="C1397">
        <v>0</v>
      </c>
      <c r="D1397" t="s">
        <v>1490</v>
      </c>
    </row>
    <row r="1398" spans="1:4" x14ac:dyDescent="0.25">
      <c r="A1398">
        <f ca="1">RANDBETWEEN(1,100)</f>
        <v>58</v>
      </c>
      <c r="B1398">
        <v>1982</v>
      </c>
      <c r="C1398">
        <v>0</v>
      </c>
      <c r="D1398" t="s">
        <v>1647</v>
      </c>
    </row>
    <row r="1399" spans="1:4" x14ac:dyDescent="0.25">
      <c r="A1399">
        <f ca="1">RANDBETWEEN(1,100)</f>
        <v>34</v>
      </c>
      <c r="B1399">
        <v>1843</v>
      </c>
      <c r="C1399">
        <v>0</v>
      </c>
      <c r="D1399" t="s">
        <v>1517</v>
      </c>
    </row>
    <row r="1400" spans="1:4" x14ac:dyDescent="0.25">
      <c r="A1400">
        <f ca="1">RANDBETWEEN(1,100)</f>
        <v>94</v>
      </c>
      <c r="B1400">
        <v>1522</v>
      </c>
      <c r="C1400">
        <v>0</v>
      </c>
      <c r="D1400" t="s">
        <v>1249</v>
      </c>
    </row>
    <row r="1401" spans="1:4" x14ac:dyDescent="0.25">
      <c r="A1401">
        <f ca="1">RANDBETWEEN(1,100)</f>
        <v>26</v>
      </c>
      <c r="B1401">
        <v>2189</v>
      </c>
      <c r="C1401">
        <v>0</v>
      </c>
      <c r="D1401" t="s">
        <v>1814</v>
      </c>
    </row>
    <row r="1402" spans="1:4" x14ac:dyDescent="0.25">
      <c r="A1402">
        <f ca="1">RANDBETWEEN(1,100)</f>
        <v>86</v>
      </c>
      <c r="B1402">
        <v>3931</v>
      </c>
      <c r="C1402">
        <v>0</v>
      </c>
      <c r="D1402" t="s">
        <v>3196</v>
      </c>
    </row>
    <row r="1403" spans="1:4" x14ac:dyDescent="0.25">
      <c r="A1403">
        <f ca="1">RANDBETWEEN(1,100)</f>
        <v>55</v>
      </c>
      <c r="B1403">
        <v>1923</v>
      </c>
      <c r="C1403">
        <v>0</v>
      </c>
      <c r="D1403" t="s">
        <v>1592</v>
      </c>
    </row>
    <row r="1404" spans="1:4" x14ac:dyDescent="0.25">
      <c r="A1404">
        <f ca="1">RANDBETWEEN(1,100)</f>
        <v>66</v>
      </c>
      <c r="B1404">
        <v>213</v>
      </c>
      <c r="C1404">
        <v>1</v>
      </c>
      <c r="D1404" t="s">
        <v>202</v>
      </c>
    </row>
    <row r="1405" spans="1:4" x14ac:dyDescent="0.25">
      <c r="A1405">
        <f ca="1">RANDBETWEEN(1,100)</f>
        <v>54</v>
      </c>
      <c r="B1405">
        <v>1099</v>
      </c>
      <c r="C1405">
        <v>0</v>
      </c>
      <c r="D1405" t="s">
        <v>919</v>
      </c>
    </row>
    <row r="1406" spans="1:4" x14ac:dyDescent="0.25">
      <c r="A1406">
        <f ca="1">RANDBETWEEN(1,100)</f>
        <v>91</v>
      </c>
      <c r="B1406">
        <v>1761</v>
      </c>
      <c r="C1406">
        <v>0</v>
      </c>
      <c r="D1406" t="s">
        <v>1442</v>
      </c>
    </row>
    <row r="1407" spans="1:4" x14ac:dyDescent="0.25">
      <c r="A1407">
        <f ca="1">RANDBETWEEN(1,100)</f>
        <v>11</v>
      </c>
      <c r="B1407">
        <v>1977</v>
      </c>
      <c r="C1407">
        <v>0</v>
      </c>
      <c r="D1407" t="s">
        <v>1642</v>
      </c>
    </row>
    <row r="1408" spans="1:4" x14ac:dyDescent="0.25">
      <c r="A1408">
        <f ca="1">RANDBETWEEN(1,100)</f>
        <v>93</v>
      </c>
      <c r="B1408">
        <v>1412</v>
      </c>
      <c r="C1408">
        <v>0</v>
      </c>
      <c r="D1408" t="s">
        <v>1163</v>
      </c>
    </row>
    <row r="1409" spans="1:4" x14ac:dyDescent="0.25">
      <c r="A1409">
        <f ca="1">RANDBETWEEN(1,100)</f>
        <v>19</v>
      </c>
      <c r="B1409">
        <v>1177</v>
      </c>
      <c r="C1409">
        <v>0</v>
      </c>
      <c r="D1409" t="s">
        <v>984</v>
      </c>
    </row>
    <row r="1410" spans="1:4" x14ac:dyDescent="0.25">
      <c r="A1410">
        <f ca="1">RANDBETWEEN(1,100)</f>
        <v>6</v>
      </c>
      <c r="B1410">
        <v>2900</v>
      </c>
      <c r="C1410">
        <v>0</v>
      </c>
      <c r="D1410" t="s">
        <v>2349</v>
      </c>
    </row>
    <row r="1411" spans="1:4" x14ac:dyDescent="0.25">
      <c r="A1411">
        <f ca="1">RANDBETWEEN(1,100)</f>
        <v>4</v>
      </c>
      <c r="B1411">
        <v>2009</v>
      </c>
      <c r="C1411">
        <v>0</v>
      </c>
      <c r="D1411" t="s">
        <v>1674</v>
      </c>
    </row>
    <row r="1412" spans="1:4" x14ac:dyDescent="0.25">
      <c r="A1412">
        <f ca="1">RANDBETWEEN(1,100)</f>
        <v>26</v>
      </c>
      <c r="B1412">
        <v>2469</v>
      </c>
      <c r="C1412">
        <v>0</v>
      </c>
      <c r="D1412" t="s">
        <v>2046</v>
      </c>
    </row>
    <row r="1413" spans="1:4" x14ac:dyDescent="0.25">
      <c r="A1413">
        <f ca="1">RANDBETWEEN(1,100)</f>
        <v>24</v>
      </c>
      <c r="B1413">
        <v>3421</v>
      </c>
      <c r="C1413">
        <v>0</v>
      </c>
      <c r="D1413" t="s">
        <v>2762</v>
      </c>
    </row>
    <row r="1414" spans="1:4" x14ac:dyDescent="0.25">
      <c r="A1414">
        <f ca="1">RANDBETWEEN(1,100)</f>
        <v>1</v>
      </c>
      <c r="B1414">
        <v>1028</v>
      </c>
      <c r="C1414">
        <v>0</v>
      </c>
      <c r="D1414" t="s">
        <v>867</v>
      </c>
    </row>
    <row r="1415" spans="1:4" x14ac:dyDescent="0.25">
      <c r="A1415">
        <f ca="1">RANDBETWEEN(1,100)</f>
        <v>59</v>
      </c>
      <c r="B1415">
        <v>1682</v>
      </c>
      <c r="C1415">
        <v>0</v>
      </c>
      <c r="D1415" t="s">
        <v>1381</v>
      </c>
    </row>
    <row r="1416" spans="1:4" x14ac:dyDescent="0.25">
      <c r="A1416">
        <f ca="1">RANDBETWEEN(1,100)</f>
        <v>47</v>
      </c>
      <c r="B1416">
        <v>1812</v>
      </c>
      <c r="C1416">
        <v>0</v>
      </c>
      <c r="D1416" t="s">
        <v>1487</v>
      </c>
    </row>
    <row r="1417" spans="1:4" x14ac:dyDescent="0.25">
      <c r="A1417">
        <f ca="1">RANDBETWEEN(1,100)</f>
        <v>16</v>
      </c>
      <c r="B1417">
        <v>1571</v>
      </c>
      <c r="C1417">
        <v>0</v>
      </c>
      <c r="D1417" t="s">
        <v>1288</v>
      </c>
    </row>
    <row r="1418" spans="1:4" x14ac:dyDescent="0.25">
      <c r="A1418">
        <f ca="1">RANDBETWEEN(1,100)</f>
        <v>24</v>
      </c>
      <c r="B1418">
        <v>1578</v>
      </c>
      <c r="C1418">
        <v>0</v>
      </c>
      <c r="D1418" t="s">
        <v>1295</v>
      </c>
    </row>
    <row r="1419" spans="1:4" x14ac:dyDescent="0.25">
      <c r="A1419">
        <f ca="1">RANDBETWEEN(1,100)</f>
        <v>93</v>
      </c>
      <c r="B1419">
        <v>3453</v>
      </c>
      <c r="C1419">
        <v>0</v>
      </c>
      <c r="D1419" t="s">
        <v>2790</v>
      </c>
    </row>
    <row r="1420" spans="1:4" x14ac:dyDescent="0.25">
      <c r="A1420">
        <f ca="1">RANDBETWEEN(1,100)</f>
        <v>26</v>
      </c>
      <c r="B1420">
        <v>2456</v>
      </c>
      <c r="C1420">
        <v>0</v>
      </c>
      <c r="D1420" t="s">
        <v>2035</v>
      </c>
    </row>
    <row r="1421" spans="1:4" x14ac:dyDescent="0.25">
      <c r="A1421">
        <f ca="1">RANDBETWEEN(1,100)</f>
        <v>5</v>
      </c>
      <c r="B1421">
        <v>1218</v>
      </c>
      <c r="C1421">
        <v>0</v>
      </c>
      <c r="D1421" t="s">
        <v>1015</v>
      </c>
    </row>
    <row r="1422" spans="1:4" x14ac:dyDescent="0.25">
      <c r="A1422">
        <f ca="1">RANDBETWEEN(1,100)</f>
        <v>70</v>
      </c>
      <c r="B1422">
        <v>988</v>
      </c>
      <c r="C1422">
        <v>0</v>
      </c>
      <c r="D1422" t="s">
        <v>837</v>
      </c>
    </row>
    <row r="1423" spans="1:4" x14ac:dyDescent="0.25">
      <c r="A1423">
        <f ca="1">RANDBETWEEN(1,100)</f>
        <v>64</v>
      </c>
      <c r="B1423">
        <v>1450</v>
      </c>
      <c r="C1423">
        <v>0</v>
      </c>
      <c r="D1423" t="s">
        <v>1193</v>
      </c>
    </row>
    <row r="1424" spans="1:4" x14ac:dyDescent="0.25">
      <c r="A1424">
        <f ca="1">RANDBETWEEN(1,100)</f>
        <v>58</v>
      </c>
      <c r="B1424">
        <v>1462</v>
      </c>
      <c r="C1424">
        <v>0</v>
      </c>
      <c r="D1424" t="s">
        <v>1202</v>
      </c>
    </row>
    <row r="1425" spans="1:4" x14ac:dyDescent="0.25">
      <c r="A1425">
        <f ca="1">RANDBETWEEN(1,100)</f>
        <v>41</v>
      </c>
      <c r="B1425">
        <v>3622</v>
      </c>
      <c r="C1425">
        <v>0</v>
      </c>
      <c r="D1425" t="s">
        <v>2934</v>
      </c>
    </row>
    <row r="1426" spans="1:4" x14ac:dyDescent="0.25">
      <c r="A1426">
        <f ca="1">RANDBETWEEN(1,100)</f>
        <v>17</v>
      </c>
      <c r="B1426">
        <v>1556</v>
      </c>
      <c r="C1426">
        <v>0</v>
      </c>
      <c r="D1426" t="s">
        <v>1276</v>
      </c>
    </row>
    <row r="1427" spans="1:4" x14ac:dyDescent="0.25">
      <c r="A1427">
        <f ca="1">RANDBETWEEN(1,100)</f>
        <v>61</v>
      </c>
      <c r="B1427">
        <v>135</v>
      </c>
      <c r="C1427">
        <v>1</v>
      </c>
      <c r="D1427" t="s">
        <v>133</v>
      </c>
    </row>
    <row r="1428" spans="1:4" x14ac:dyDescent="0.25">
      <c r="A1428">
        <f ca="1">RANDBETWEEN(1,100)</f>
        <v>32</v>
      </c>
      <c r="B1428">
        <v>230</v>
      </c>
      <c r="C1428">
        <v>1</v>
      </c>
      <c r="D1428" t="s">
        <v>217</v>
      </c>
    </row>
    <row r="1429" spans="1:4" x14ac:dyDescent="0.25">
      <c r="A1429">
        <f ca="1">RANDBETWEEN(1,100)</f>
        <v>84</v>
      </c>
      <c r="B1429">
        <v>1515</v>
      </c>
      <c r="C1429">
        <v>0</v>
      </c>
      <c r="D1429" t="s">
        <v>1243</v>
      </c>
    </row>
    <row r="1430" spans="1:4" x14ac:dyDescent="0.25">
      <c r="A1430">
        <f ca="1">RANDBETWEEN(1,100)</f>
        <v>2</v>
      </c>
      <c r="B1430">
        <v>1542</v>
      </c>
      <c r="C1430">
        <v>0</v>
      </c>
      <c r="D1430" t="s">
        <v>1263</v>
      </c>
    </row>
    <row r="1431" spans="1:4" x14ac:dyDescent="0.25">
      <c r="A1431">
        <f ca="1">RANDBETWEEN(1,100)</f>
        <v>36</v>
      </c>
      <c r="B1431">
        <v>1621</v>
      </c>
      <c r="C1431">
        <v>0</v>
      </c>
      <c r="D1431" t="s">
        <v>1332</v>
      </c>
    </row>
    <row r="1432" spans="1:4" x14ac:dyDescent="0.25">
      <c r="A1432">
        <f ca="1">RANDBETWEEN(1,100)</f>
        <v>13</v>
      </c>
      <c r="B1432">
        <v>3825</v>
      </c>
      <c r="C1432">
        <v>0</v>
      </c>
      <c r="D1432" t="s">
        <v>3112</v>
      </c>
    </row>
    <row r="1433" spans="1:4" x14ac:dyDescent="0.25">
      <c r="A1433">
        <f ca="1">RANDBETWEEN(1,100)</f>
        <v>25</v>
      </c>
      <c r="B1433">
        <v>2099</v>
      </c>
      <c r="C1433">
        <v>0</v>
      </c>
      <c r="D1433" t="s">
        <v>1745</v>
      </c>
    </row>
    <row r="1434" spans="1:4" x14ac:dyDescent="0.25">
      <c r="A1434">
        <f ca="1">RANDBETWEEN(1,100)</f>
        <v>31</v>
      </c>
      <c r="B1434">
        <v>2185</v>
      </c>
      <c r="C1434">
        <v>0</v>
      </c>
      <c r="D1434" t="s">
        <v>1811</v>
      </c>
    </row>
    <row r="1435" spans="1:4" x14ac:dyDescent="0.25">
      <c r="A1435">
        <f ca="1">RANDBETWEEN(1,100)</f>
        <v>60</v>
      </c>
      <c r="B1435">
        <v>3428</v>
      </c>
      <c r="C1435">
        <v>0</v>
      </c>
      <c r="D1435" t="s">
        <v>2769</v>
      </c>
    </row>
    <row r="1436" spans="1:4" x14ac:dyDescent="0.25">
      <c r="A1436">
        <f ca="1">RANDBETWEEN(1,100)</f>
        <v>72</v>
      </c>
      <c r="B1436">
        <v>9</v>
      </c>
      <c r="C1436">
        <v>1</v>
      </c>
      <c r="D1436" t="s">
        <v>10</v>
      </c>
    </row>
    <row r="1437" spans="1:4" x14ac:dyDescent="0.25">
      <c r="A1437">
        <f ca="1">RANDBETWEEN(1,100)</f>
        <v>38</v>
      </c>
      <c r="B1437">
        <v>2498</v>
      </c>
      <c r="C1437">
        <v>0</v>
      </c>
      <c r="D1437" t="s">
        <v>2067</v>
      </c>
    </row>
    <row r="1438" spans="1:4" x14ac:dyDescent="0.25">
      <c r="A1438">
        <f ca="1">RANDBETWEEN(1,100)</f>
        <v>62</v>
      </c>
      <c r="B1438">
        <v>252</v>
      </c>
      <c r="C1438">
        <v>1</v>
      </c>
      <c r="D1438" t="s">
        <v>229</v>
      </c>
    </row>
    <row r="1439" spans="1:4" x14ac:dyDescent="0.25">
      <c r="A1439">
        <f ca="1">RANDBETWEEN(1,100)</f>
        <v>15</v>
      </c>
      <c r="B1439">
        <v>1157</v>
      </c>
      <c r="C1439">
        <v>0</v>
      </c>
      <c r="D1439" t="s">
        <v>968</v>
      </c>
    </row>
    <row r="1440" spans="1:4" x14ac:dyDescent="0.25">
      <c r="A1440">
        <f ca="1">RANDBETWEEN(1,100)</f>
        <v>50</v>
      </c>
      <c r="B1440">
        <v>2623</v>
      </c>
      <c r="C1440">
        <v>0</v>
      </c>
      <c r="D1440" t="s">
        <v>2169</v>
      </c>
    </row>
    <row r="1441" spans="1:4" x14ac:dyDescent="0.25">
      <c r="A1441">
        <f ca="1">RANDBETWEEN(1,100)</f>
        <v>63</v>
      </c>
      <c r="B1441">
        <v>2580</v>
      </c>
      <c r="C1441">
        <v>0</v>
      </c>
      <c r="D1441" t="s">
        <v>2137</v>
      </c>
    </row>
    <row r="1442" spans="1:4" x14ac:dyDescent="0.25">
      <c r="A1442">
        <f ca="1">RANDBETWEEN(1,100)</f>
        <v>46</v>
      </c>
      <c r="B1442">
        <v>3240</v>
      </c>
      <c r="C1442">
        <v>0</v>
      </c>
      <c r="D1442" t="s">
        <v>2622</v>
      </c>
    </row>
    <row r="1443" spans="1:4" x14ac:dyDescent="0.25">
      <c r="A1443">
        <f ca="1">RANDBETWEEN(1,100)</f>
        <v>22</v>
      </c>
      <c r="B1443">
        <v>3200</v>
      </c>
      <c r="C1443">
        <v>0</v>
      </c>
      <c r="D1443" t="s">
        <v>2586</v>
      </c>
    </row>
    <row r="1444" spans="1:4" x14ac:dyDescent="0.25">
      <c r="A1444">
        <f ca="1">RANDBETWEEN(1,100)</f>
        <v>9</v>
      </c>
      <c r="B1444">
        <v>3848</v>
      </c>
      <c r="C1444">
        <v>0</v>
      </c>
      <c r="D1444" t="s">
        <v>2586</v>
      </c>
    </row>
    <row r="1445" spans="1:4" x14ac:dyDescent="0.25">
      <c r="A1445">
        <f ca="1">RANDBETWEEN(1,100)</f>
        <v>76</v>
      </c>
      <c r="B1445">
        <v>3262</v>
      </c>
      <c r="C1445">
        <v>0</v>
      </c>
      <c r="D1445" t="s">
        <v>2636</v>
      </c>
    </row>
    <row r="1446" spans="1:4" x14ac:dyDescent="0.25">
      <c r="A1446">
        <f ca="1">RANDBETWEEN(1,100)</f>
        <v>88</v>
      </c>
      <c r="B1446">
        <v>3255</v>
      </c>
      <c r="C1446">
        <v>0</v>
      </c>
      <c r="D1446" t="s">
        <v>2630</v>
      </c>
    </row>
    <row r="1447" spans="1:4" x14ac:dyDescent="0.25">
      <c r="A1447">
        <f ca="1">RANDBETWEEN(1,100)</f>
        <v>63</v>
      </c>
      <c r="B1447">
        <v>1112</v>
      </c>
      <c r="C1447">
        <v>0</v>
      </c>
      <c r="D1447" t="s">
        <v>931</v>
      </c>
    </row>
    <row r="1448" spans="1:4" x14ac:dyDescent="0.25">
      <c r="A1448">
        <f ca="1">RANDBETWEEN(1,100)</f>
        <v>25</v>
      </c>
      <c r="B1448">
        <v>1452</v>
      </c>
      <c r="C1448">
        <v>0</v>
      </c>
      <c r="D1448" t="s">
        <v>1194</v>
      </c>
    </row>
    <row r="1449" spans="1:4" x14ac:dyDescent="0.25">
      <c r="A1449">
        <f ca="1">RANDBETWEEN(1,100)</f>
        <v>100</v>
      </c>
      <c r="B1449">
        <v>3154</v>
      </c>
      <c r="C1449">
        <v>0</v>
      </c>
      <c r="D1449" t="s">
        <v>2553</v>
      </c>
    </row>
    <row r="1450" spans="1:4" x14ac:dyDescent="0.25">
      <c r="A1450">
        <f ca="1">RANDBETWEEN(1,100)</f>
        <v>42</v>
      </c>
      <c r="B1450">
        <v>1107</v>
      </c>
      <c r="C1450">
        <v>0</v>
      </c>
      <c r="D1450" t="s">
        <v>927</v>
      </c>
    </row>
    <row r="1451" spans="1:4" x14ac:dyDescent="0.25">
      <c r="A1451">
        <f ca="1">RANDBETWEEN(1,100)</f>
        <v>29</v>
      </c>
      <c r="B1451">
        <v>3300</v>
      </c>
      <c r="C1451">
        <v>0</v>
      </c>
      <c r="D1451" t="s">
        <v>2672</v>
      </c>
    </row>
    <row r="1452" spans="1:4" x14ac:dyDescent="0.25">
      <c r="A1452">
        <f ca="1">RANDBETWEEN(1,100)</f>
        <v>1</v>
      </c>
      <c r="B1452">
        <v>1774</v>
      </c>
      <c r="C1452">
        <v>0</v>
      </c>
      <c r="D1452" t="s">
        <v>1451</v>
      </c>
    </row>
    <row r="1453" spans="1:4" x14ac:dyDescent="0.25">
      <c r="A1453">
        <f ca="1">RANDBETWEEN(1,100)</f>
        <v>96</v>
      </c>
      <c r="B1453">
        <v>190</v>
      </c>
      <c r="C1453">
        <v>1</v>
      </c>
      <c r="D1453" t="s">
        <v>185</v>
      </c>
    </row>
    <row r="1454" spans="1:4" x14ac:dyDescent="0.25">
      <c r="A1454">
        <f ca="1">RANDBETWEEN(1,100)</f>
        <v>87</v>
      </c>
      <c r="B1454">
        <v>3578</v>
      </c>
      <c r="C1454">
        <v>0</v>
      </c>
      <c r="D1454" t="s">
        <v>2894</v>
      </c>
    </row>
    <row r="1455" spans="1:4" x14ac:dyDescent="0.25">
      <c r="A1455">
        <f ca="1">RANDBETWEEN(1,100)</f>
        <v>67</v>
      </c>
      <c r="B1455">
        <v>1710</v>
      </c>
      <c r="C1455">
        <v>0</v>
      </c>
      <c r="D1455" t="s">
        <v>1400</v>
      </c>
    </row>
    <row r="1456" spans="1:4" x14ac:dyDescent="0.25">
      <c r="A1456">
        <f ca="1">RANDBETWEEN(1,100)</f>
        <v>14</v>
      </c>
      <c r="B1456">
        <v>1799</v>
      </c>
      <c r="C1456">
        <v>0</v>
      </c>
      <c r="D1456" t="s">
        <v>1474</v>
      </c>
    </row>
    <row r="1457" spans="1:4" x14ac:dyDescent="0.25">
      <c r="A1457">
        <f ca="1">RANDBETWEEN(1,100)</f>
        <v>15</v>
      </c>
      <c r="B1457">
        <v>3647</v>
      </c>
      <c r="C1457">
        <v>0</v>
      </c>
      <c r="D1457" t="s">
        <v>2813</v>
      </c>
    </row>
    <row r="1458" spans="1:4" x14ac:dyDescent="0.25">
      <c r="A1458">
        <f ca="1">RANDBETWEEN(1,100)</f>
        <v>80</v>
      </c>
      <c r="B1458">
        <v>3480</v>
      </c>
      <c r="C1458">
        <v>0</v>
      </c>
      <c r="D1458" t="s">
        <v>2813</v>
      </c>
    </row>
    <row r="1459" spans="1:4" x14ac:dyDescent="0.25">
      <c r="A1459">
        <f ca="1">RANDBETWEEN(1,100)</f>
        <v>17</v>
      </c>
      <c r="B1459">
        <v>3485</v>
      </c>
      <c r="C1459">
        <v>0</v>
      </c>
      <c r="D1459" t="s">
        <v>2817</v>
      </c>
    </row>
    <row r="1460" spans="1:4" x14ac:dyDescent="0.25">
      <c r="A1460">
        <f ca="1">RANDBETWEEN(1,100)</f>
        <v>50</v>
      </c>
      <c r="B1460">
        <v>3473</v>
      </c>
      <c r="C1460">
        <v>0</v>
      </c>
      <c r="D1460" t="s">
        <v>1307</v>
      </c>
    </row>
    <row r="1461" spans="1:4" x14ac:dyDescent="0.25">
      <c r="A1461">
        <f ca="1">RANDBETWEEN(1,100)</f>
        <v>34</v>
      </c>
      <c r="B1461">
        <v>1590</v>
      </c>
      <c r="C1461">
        <v>0</v>
      </c>
      <c r="D1461" t="s">
        <v>1307</v>
      </c>
    </row>
    <row r="1462" spans="1:4" x14ac:dyDescent="0.25">
      <c r="A1462">
        <f ca="1">RANDBETWEEN(1,100)</f>
        <v>52</v>
      </c>
      <c r="B1462">
        <v>1134</v>
      </c>
      <c r="C1462">
        <v>0</v>
      </c>
      <c r="D1462" t="s">
        <v>947</v>
      </c>
    </row>
    <row r="1463" spans="1:4" x14ac:dyDescent="0.25">
      <c r="A1463">
        <f ca="1">RANDBETWEEN(1,100)</f>
        <v>25</v>
      </c>
      <c r="B1463">
        <v>1215</v>
      </c>
      <c r="C1463">
        <v>0</v>
      </c>
      <c r="D1463" t="s">
        <v>1013</v>
      </c>
    </row>
    <row r="1464" spans="1:4" x14ac:dyDescent="0.25">
      <c r="A1464">
        <f ca="1">RANDBETWEEN(1,100)</f>
        <v>12</v>
      </c>
      <c r="B1464">
        <v>1196</v>
      </c>
      <c r="C1464">
        <v>0</v>
      </c>
      <c r="D1464" t="s">
        <v>996</v>
      </c>
    </row>
    <row r="1465" spans="1:4" x14ac:dyDescent="0.25">
      <c r="A1465">
        <f ca="1">RANDBETWEEN(1,100)</f>
        <v>5</v>
      </c>
      <c r="B1465">
        <v>2165</v>
      </c>
      <c r="C1465">
        <v>0</v>
      </c>
      <c r="D1465" t="s">
        <v>996</v>
      </c>
    </row>
    <row r="1466" spans="1:4" x14ac:dyDescent="0.25">
      <c r="A1466">
        <f ca="1">RANDBETWEEN(1,100)</f>
        <v>69</v>
      </c>
      <c r="B1466">
        <v>2224</v>
      </c>
      <c r="C1466">
        <v>0</v>
      </c>
      <c r="D1466" t="s">
        <v>996</v>
      </c>
    </row>
    <row r="1467" spans="1:4" x14ac:dyDescent="0.25">
      <c r="A1467">
        <f ca="1">RANDBETWEEN(1,100)</f>
        <v>60</v>
      </c>
      <c r="B1467">
        <v>1061</v>
      </c>
      <c r="C1467">
        <v>0</v>
      </c>
      <c r="D1467" t="s">
        <v>893</v>
      </c>
    </row>
    <row r="1468" spans="1:4" x14ac:dyDescent="0.25">
      <c r="A1468">
        <f ca="1">RANDBETWEEN(1,100)</f>
        <v>42</v>
      </c>
      <c r="B1468">
        <v>3552</v>
      </c>
      <c r="C1468">
        <v>0</v>
      </c>
      <c r="D1468" t="s">
        <v>893</v>
      </c>
    </row>
    <row r="1469" spans="1:4" x14ac:dyDescent="0.25">
      <c r="A1469">
        <f ca="1">RANDBETWEEN(1,100)</f>
        <v>55</v>
      </c>
      <c r="B1469">
        <v>2554</v>
      </c>
      <c r="C1469">
        <v>0</v>
      </c>
      <c r="D1469" t="s">
        <v>893</v>
      </c>
    </row>
    <row r="1470" spans="1:4" x14ac:dyDescent="0.25">
      <c r="A1470">
        <f ca="1">RANDBETWEEN(1,100)</f>
        <v>9</v>
      </c>
      <c r="B1470">
        <v>3914</v>
      </c>
      <c r="C1470">
        <v>0</v>
      </c>
      <c r="D1470" t="s">
        <v>3180</v>
      </c>
    </row>
    <row r="1471" spans="1:4" x14ac:dyDescent="0.25">
      <c r="A1471">
        <f ca="1">RANDBETWEEN(1,100)</f>
        <v>79</v>
      </c>
      <c r="B1471">
        <v>1276</v>
      </c>
      <c r="C1471">
        <v>0</v>
      </c>
      <c r="D1471" t="s">
        <v>1062</v>
      </c>
    </row>
    <row r="1472" spans="1:4" x14ac:dyDescent="0.25">
      <c r="A1472">
        <f ca="1">RANDBETWEEN(1,100)</f>
        <v>81</v>
      </c>
      <c r="B1472">
        <v>3414</v>
      </c>
      <c r="C1472">
        <v>0</v>
      </c>
      <c r="D1472" t="s">
        <v>2690</v>
      </c>
    </row>
    <row r="1473" spans="1:4" x14ac:dyDescent="0.25">
      <c r="A1473">
        <f ca="1">RANDBETWEEN(1,100)</f>
        <v>48</v>
      </c>
      <c r="B1473">
        <v>3403</v>
      </c>
      <c r="C1473">
        <v>0</v>
      </c>
      <c r="D1473" t="s">
        <v>2690</v>
      </c>
    </row>
    <row r="1474" spans="1:4" x14ac:dyDescent="0.25">
      <c r="A1474">
        <f ca="1">RANDBETWEEN(1,100)</f>
        <v>25</v>
      </c>
      <c r="B1474">
        <v>3331</v>
      </c>
      <c r="C1474">
        <v>0</v>
      </c>
      <c r="D1474" t="s">
        <v>2690</v>
      </c>
    </row>
    <row r="1475" spans="1:4" x14ac:dyDescent="0.25">
      <c r="A1475">
        <f ca="1">RANDBETWEEN(1,100)</f>
        <v>91</v>
      </c>
      <c r="B1475">
        <v>3340</v>
      </c>
      <c r="C1475">
        <v>0</v>
      </c>
      <c r="D1475" t="s">
        <v>2690</v>
      </c>
    </row>
    <row r="1476" spans="1:4" x14ac:dyDescent="0.25">
      <c r="A1476">
        <f ca="1">RANDBETWEEN(1,100)</f>
        <v>95</v>
      </c>
      <c r="B1476">
        <v>1018</v>
      </c>
      <c r="C1476">
        <v>0</v>
      </c>
      <c r="D1476" t="s">
        <v>860</v>
      </c>
    </row>
    <row r="1477" spans="1:4" x14ac:dyDescent="0.25">
      <c r="A1477">
        <f ca="1">RANDBETWEEN(1,100)</f>
        <v>13</v>
      </c>
      <c r="B1477">
        <v>2321</v>
      </c>
      <c r="C1477">
        <v>0</v>
      </c>
      <c r="D1477" t="s">
        <v>860</v>
      </c>
    </row>
    <row r="1478" spans="1:4" x14ac:dyDescent="0.25">
      <c r="A1478">
        <f ca="1">RANDBETWEEN(1,100)</f>
        <v>63</v>
      </c>
      <c r="B1478">
        <v>3132</v>
      </c>
      <c r="C1478">
        <v>0</v>
      </c>
      <c r="D1478" t="s">
        <v>2536</v>
      </c>
    </row>
    <row r="1479" spans="1:4" x14ac:dyDescent="0.25">
      <c r="A1479">
        <f ca="1">RANDBETWEEN(1,100)</f>
        <v>86</v>
      </c>
      <c r="B1479">
        <v>3234</v>
      </c>
      <c r="C1479">
        <v>0</v>
      </c>
      <c r="D1479" t="s">
        <v>2616</v>
      </c>
    </row>
    <row r="1480" spans="1:4" x14ac:dyDescent="0.25">
      <c r="A1480">
        <f ca="1">RANDBETWEEN(1,100)</f>
        <v>50</v>
      </c>
      <c r="B1480">
        <v>3802</v>
      </c>
      <c r="C1480">
        <v>0</v>
      </c>
      <c r="D1480" t="s">
        <v>3090</v>
      </c>
    </row>
    <row r="1481" spans="1:4" x14ac:dyDescent="0.25">
      <c r="A1481">
        <f ca="1">RANDBETWEEN(1,100)</f>
        <v>88</v>
      </c>
      <c r="B1481">
        <v>989</v>
      </c>
      <c r="C1481">
        <v>0</v>
      </c>
      <c r="D1481" t="s">
        <v>838</v>
      </c>
    </row>
    <row r="1482" spans="1:4" x14ac:dyDescent="0.25">
      <c r="A1482">
        <f ca="1">RANDBETWEEN(1,100)</f>
        <v>71</v>
      </c>
      <c r="B1482">
        <v>3562</v>
      </c>
      <c r="C1482">
        <v>0</v>
      </c>
      <c r="D1482" t="s">
        <v>838</v>
      </c>
    </row>
    <row r="1483" spans="1:4" x14ac:dyDescent="0.25">
      <c r="A1483">
        <f ca="1">RANDBETWEEN(1,100)</f>
        <v>58</v>
      </c>
      <c r="B1483">
        <v>3170</v>
      </c>
      <c r="C1483">
        <v>0</v>
      </c>
      <c r="D1483" t="s">
        <v>2564</v>
      </c>
    </row>
    <row r="1484" spans="1:4" x14ac:dyDescent="0.25">
      <c r="A1484">
        <f ca="1">RANDBETWEEN(1,100)</f>
        <v>60</v>
      </c>
      <c r="B1484">
        <v>3718</v>
      </c>
      <c r="C1484">
        <v>0</v>
      </c>
      <c r="D1484" t="s">
        <v>3021</v>
      </c>
    </row>
    <row r="1485" spans="1:4" x14ac:dyDescent="0.25">
      <c r="A1485">
        <f ca="1">RANDBETWEEN(1,100)</f>
        <v>30</v>
      </c>
      <c r="B1485">
        <v>1093</v>
      </c>
      <c r="C1485">
        <v>0</v>
      </c>
      <c r="D1485" t="s">
        <v>914</v>
      </c>
    </row>
    <row r="1486" spans="1:4" x14ac:dyDescent="0.25">
      <c r="A1486">
        <f ca="1">RANDBETWEEN(1,100)</f>
        <v>53</v>
      </c>
      <c r="B1486">
        <v>3180</v>
      </c>
      <c r="C1486">
        <v>0</v>
      </c>
      <c r="D1486" t="s">
        <v>606</v>
      </c>
    </row>
    <row r="1487" spans="1:4" x14ac:dyDescent="0.25">
      <c r="A1487">
        <f ca="1">RANDBETWEEN(1,100)</f>
        <v>44</v>
      </c>
      <c r="B1487">
        <v>3174</v>
      </c>
      <c r="C1487">
        <v>0</v>
      </c>
      <c r="D1487" t="s">
        <v>606</v>
      </c>
    </row>
    <row r="1488" spans="1:4" x14ac:dyDescent="0.25">
      <c r="A1488">
        <f ca="1">RANDBETWEEN(1,100)</f>
        <v>9</v>
      </c>
      <c r="B1488">
        <v>735</v>
      </c>
      <c r="C1488">
        <v>1</v>
      </c>
      <c r="D1488" t="s">
        <v>606</v>
      </c>
    </row>
    <row r="1489" spans="1:4" x14ac:dyDescent="0.25">
      <c r="A1489">
        <f ca="1">RANDBETWEEN(1,100)</f>
        <v>5</v>
      </c>
      <c r="B1489">
        <v>3482</v>
      </c>
      <c r="C1489">
        <v>0</v>
      </c>
      <c r="D1489" t="s">
        <v>2815</v>
      </c>
    </row>
    <row r="1490" spans="1:4" x14ac:dyDescent="0.25">
      <c r="A1490">
        <f ca="1">RANDBETWEEN(1,100)</f>
        <v>55</v>
      </c>
      <c r="B1490">
        <v>3161</v>
      </c>
      <c r="C1490">
        <v>0</v>
      </c>
      <c r="D1490" t="s">
        <v>2558</v>
      </c>
    </row>
    <row r="1491" spans="1:4" x14ac:dyDescent="0.25">
      <c r="A1491">
        <f ca="1">RANDBETWEEN(1,100)</f>
        <v>37</v>
      </c>
      <c r="B1491">
        <v>506</v>
      </c>
      <c r="C1491">
        <v>1</v>
      </c>
      <c r="D1491" t="s">
        <v>390</v>
      </c>
    </row>
    <row r="1492" spans="1:4" x14ac:dyDescent="0.25">
      <c r="A1492">
        <f ca="1">RANDBETWEEN(1,100)</f>
        <v>75</v>
      </c>
      <c r="B1492">
        <v>1944</v>
      </c>
      <c r="C1492">
        <v>0</v>
      </c>
      <c r="D1492" t="s">
        <v>1611</v>
      </c>
    </row>
    <row r="1493" spans="1:4" x14ac:dyDescent="0.25">
      <c r="A1493">
        <f ca="1">RANDBETWEEN(1,100)</f>
        <v>83</v>
      </c>
      <c r="B1493">
        <v>3127</v>
      </c>
      <c r="C1493">
        <v>0</v>
      </c>
      <c r="D1493" t="s">
        <v>932</v>
      </c>
    </row>
    <row r="1494" spans="1:4" x14ac:dyDescent="0.25">
      <c r="A1494">
        <f ca="1">RANDBETWEEN(1,100)</f>
        <v>67</v>
      </c>
      <c r="B1494">
        <v>1897</v>
      </c>
      <c r="C1494">
        <v>0</v>
      </c>
      <c r="D1494" t="s">
        <v>932</v>
      </c>
    </row>
    <row r="1495" spans="1:4" x14ac:dyDescent="0.25">
      <c r="A1495">
        <f ca="1">RANDBETWEEN(1,100)</f>
        <v>15</v>
      </c>
      <c r="B1495">
        <v>3126</v>
      </c>
      <c r="C1495">
        <v>0</v>
      </c>
      <c r="D1495" t="s">
        <v>932</v>
      </c>
    </row>
    <row r="1496" spans="1:4" x14ac:dyDescent="0.25">
      <c r="A1496">
        <f ca="1">RANDBETWEEN(1,100)</f>
        <v>76</v>
      </c>
      <c r="B1496">
        <v>1115</v>
      </c>
      <c r="C1496">
        <v>0</v>
      </c>
      <c r="D1496" t="s">
        <v>932</v>
      </c>
    </row>
    <row r="1497" spans="1:4" x14ac:dyDescent="0.25">
      <c r="A1497">
        <f ca="1">RANDBETWEEN(1,100)</f>
        <v>84</v>
      </c>
      <c r="B1497">
        <v>3080</v>
      </c>
      <c r="C1497">
        <v>0</v>
      </c>
      <c r="D1497" t="s">
        <v>937</v>
      </c>
    </row>
    <row r="1498" spans="1:4" x14ac:dyDescent="0.25">
      <c r="A1498">
        <f ca="1">RANDBETWEEN(1,100)</f>
        <v>68</v>
      </c>
      <c r="B1498">
        <v>1922</v>
      </c>
      <c r="C1498">
        <v>0</v>
      </c>
      <c r="D1498" t="s">
        <v>937</v>
      </c>
    </row>
    <row r="1499" spans="1:4" x14ac:dyDescent="0.25">
      <c r="A1499">
        <f ca="1">RANDBETWEEN(1,100)</f>
        <v>81</v>
      </c>
      <c r="B1499">
        <v>1936</v>
      </c>
      <c r="C1499">
        <v>0</v>
      </c>
      <c r="D1499" t="s">
        <v>937</v>
      </c>
    </row>
    <row r="1500" spans="1:4" x14ac:dyDescent="0.25">
      <c r="A1500">
        <f ca="1">RANDBETWEEN(1,100)</f>
        <v>69</v>
      </c>
      <c r="B1500">
        <v>1121</v>
      </c>
      <c r="C1500">
        <v>0</v>
      </c>
      <c r="D1500" t="s">
        <v>937</v>
      </c>
    </row>
    <row r="1501" spans="1:4" x14ac:dyDescent="0.25">
      <c r="A1501">
        <f ca="1">RANDBETWEEN(1,100)</f>
        <v>63</v>
      </c>
      <c r="B1501">
        <v>3242</v>
      </c>
      <c r="C1501">
        <v>0</v>
      </c>
      <c r="D1501" t="s">
        <v>2623</v>
      </c>
    </row>
    <row r="1502" spans="1:4" x14ac:dyDescent="0.25">
      <c r="A1502">
        <f ca="1">RANDBETWEEN(1,100)</f>
        <v>31</v>
      </c>
      <c r="B1502">
        <v>3130</v>
      </c>
      <c r="C1502">
        <v>0</v>
      </c>
      <c r="D1502" t="s">
        <v>1573</v>
      </c>
    </row>
    <row r="1503" spans="1:4" x14ac:dyDescent="0.25">
      <c r="A1503">
        <f ca="1">RANDBETWEEN(1,100)</f>
        <v>41</v>
      </c>
      <c r="B1503">
        <v>1903</v>
      </c>
      <c r="C1503">
        <v>0</v>
      </c>
      <c r="D1503" t="s">
        <v>1573</v>
      </c>
    </row>
    <row r="1504" spans="1:4" x14ac:dyDescent="0.25">
      <c r="A1504">
        <f ca="1">RANDBETWEEN(1,100)</f>
        <v>29</v>
      </c>
      <c r="B1504">
        <v>3155</v>
      </c>
      <c r="C1504">
        <v>0</v>
      </c>
      <c r="D1504" t="s">
        <v>1573</v>
      </c>
    </row>
    <row r="1505" spans="1:4" x14ac:dyDescent="0.25">
      <c r="A1505">
        <f ca="1">RANDBETWEEN(1,100)</f>
        <v>33</v>
      </c>
      <c r="B1505">
        <v>3225</v>
      </c>
      <c r="C1505">
        <v>0</v>
      </c>
      <c r="D1505" t="s">
        <v>1573</v>
      </c>
    </row>
    <row r="1506" spans="1:4" x14ac:dyDescent="0.25">
      <c r="A1506">
        <f ca="1">RANDBETWEEN(1,100)</f>
        <v>52</v>
      </c>
      <c r="B1506">
        <v>1927</v>
      </c>
      <c r="C1506">
        <v>0</v>
      </c>
      <c r="D1506" t="s">
        <v>1573</v>
      </c>
    </row>
    <row r="1507" spans="1:4" x14ac:dyDescent="0.25">
      <c r="A1507">
        <f ca="1">RANDBETWEEN(1,100)</f>
        <v>79</v>
      </c>
      <c r="B1507">
        <v>1166</v>
      </c>
      <c r="C1507">
        <v>0</v>
      </c>
      <c r="D1507" t="s">
        <v>975</v>
      </c>
    </row>
    <row r="1508" spans="1:4" x14ac:dyDescent="0.25">
      <c r="A1508">
        <f ca="1">RANDBETWEEN(1,100)</f>
        <v>76</v>
      </c>
      <c r="B1508">
        <v>1232</v>
      </c>
      <c r="C1508">
        <v>0</v>
      </c>
      <c r="D1508" t="s">
        <v>1027</v>
      </c>
    </row>
    <row r="1509" spans="1:4" x14ac:dyDescent="0.25">
      <c r="A1509">
        <f ca="1">RANDBETWEEN(1,100)</f>
        <v>46</v>
      </c>
      <c r="B1509">
        <v>3131</v>
      </c>
      <c r="C1509">
        <v>0</v>
      </c>
      <c r="D1509" t="s">
        <v>2535</v>
      </c>
    </row>
    <row r="1510" spans="1:4" x14ac:dyDescent="0.25">
      <c r="A1510">
        <f ca="1">RANDBETWEEN(1,100)</f>
        <v>25</v>
      </c>
      <c r="B1510">
        <v>1339</v>
      </c>
      <c r="C1510">
        <v>0</v>
      </c>
      <c r="D1510" t="s">
        <v>1089</v>
      </c>
    </row>
    <row r="1511" spans="1:4" x14ac:dyDescent="0.25">
      <c r="A1511">
        <f ca="1">RANDBETWEEN(1,100)</f>
        <v>1</v>
      </c>
      <c r="B1511">
        <v>1312</v>
      </c>
      <c r="C1511">
        <v>0</v>
      </c>
      <c r="D1511" t="s">
        <v>1089</v>
      </c>
    </row>
    <row r="1512" spans="1:4" x14ac:dyDescent="0.25">
      <c r="A1512">
        <f ca="1">RANDBETWEEN(1,100)</f>
        <v>59</v>
      </c>
      <c r="B1512">
        <v>1168</v>
      </c>
      <c r="C1512">
        <v>0</v>
      </c>
      <c r="D1512" t="s">
        <v>977</v>
      </c>
    </row>
    <row r="1513" spans="1:4" x14ac:dyDescent="0.25">
      <c r="A1513">
        <f ca="1">RANDBETWEEN(1,100)</f>
        <v>21</v>
      </c>
      <c r="B1513">
        <v>1946</v>
      </c>
      <c r="C1513">
        <v>0</v>
      </c>
      <c r="D1513" t="s">
        <v>977</v>
      </c>
    </row>
    <row r="1514" spans="1:4" x14ac:dyDescent="0.25">
      <c r="A1514">
        <f ca="1">RANDBETWEEN(1,100)</f>
        <v>71</v>
      </c>
      <c r="B1514">
        <v>1902</v>
      </c>
      <c r="C1514">
        <v>0</v>
      </c>
      <c r="D1514" t="s">
        <v>977</v>
      </c>
    </row>
    <row r="1515" spans="1:4" x14ac:dyDescent="0.25">
      <c r="A1515">
        <f ca="1">RANDBETWEEN(1,100)</f>
        <v>78</v>
      </c>
      <c r="B1515">
        <v>3435</v>
      </c>
      <c r="C1515">
        <v>0</v>
      </c>
      <c r="D1515" t="s">
        <v>2629</v>
      </c>
    </row>
    <row r="1516" spans="1:4" x14ac:dyDescent="0.25">
      <c r="A1516">
        <f ca="1">RANDBETWEEN(1,100)</f>
        <v>65</v>
      </c>
      <c r="B1516">
        <v>3249</v>
      </c>
      <c r="C1516">
        <v>0</v>
      </c>
      <c r="D1516" t="s">
        <v>2629</v>
      </c>
    </row>
    <row r="1517" spans="1:4" x14ac:dyDescent="0.25">
      <c r="A1517">
        <f ca="1">RANDBETWEEN(1,100)</f>
        <v>49</v>
      </c>
      <c r="B1517">
        <v>1240</v>
      </c>
      <c r="C1517">
        <v>0</v>
      </c>
      <c r="D1517" t="s">
        <v>1033</v>
      </c>
    </row>
    <row r="1518" spans="1:4" x14ac:dyDescent="0.25">
      <c r="A1518">
        <f ca="1">RANDBETWEEN(1,100)</f>
        <v>94</v>
      </c>
      <c r="B1518">
        <v>486</v>
      </c>
      <c r="C1518">
        <v>1</v>
      </c>
      <c r="D1518" t="s">
        <v>374</v>
      </c>
    </row>
    <row r="1519" spans="1:4" x14ac:dyDescent="0.25">
      <c r="A1519">
        <f ca="1">RANDBETWEEN(1,100)</f>
        <v>93</v>
      </c>
      <c r="B1519">
        <v>1995</v>
      </c>
      <c r="C1519">
        <v>0</v>
      </c>
      <c r="D1519" t="s">
        <v>1660</v>
      </c>
    </row>
    <row r="1520" spans="1:4" x14ac:dyDescent="0.25">
      <c r="A1520">
        <f ca="1">RANDBETWEEN(1,100)</f>
        <v>46</v>
      </c>
      <c r="B1520">
        <v>3431</v>
      </c>
      <c r="C1520">
        <v>0</v>
      </c>
      <c r="D1520" t="s">
        <v>2772</v>
      </c>
    </row>
    <row r="1521" spans="1:4" x14ac:dyDescent="0.25">
      <c r="A1521">
        <f ca="1">RANDBETWEEN(1,100)</f>
        <v>11</v>
      </c>
      <c r="B1521">
        <v>1193</v>
      </c>
      <c r="C1521">
        <v>0</v>
      </c>
      <c r="D1521" t="s">
        <v>378</v>
      </c>
    </row>
    <row r="1522" spans="1:4" x14ac:dyDescent="0.25">
      <c r="A1522">
        <f ca="1">RANDBETWEEN(1,100)</f>
        <v>30</v>
      </c>
      <c r="B1522">
        <v>1393</v>
      </c>
      <c r="C1522">
        <v>0</v>
      </c>
      <c r="D1522" t="s">
        <v>378</v>
      </c>
    </row>
    <row r="1523" spans="1:4" x14ac:dyDescent="0.25">
      <c r="A1523">
        <f ca="1">RANDBETWEEN(1,100)</f>
        <v>66</v>
      </c>
      <c r="B1523">
        <v>493</v>
      </c>
      <c r="C1523">
        <v>1</v>
      </c>
      <c r="D1523" t="s">
        <v>378</v>
      </c>
    </row>
    <row r="1524" spans="1:4" x14ac:dyDescent="0.25">
      <c r="A1524">
        <f ca="1">RANDBETWEEN(1,100)</f>
        <v>55</v>
      </c>
      <c r="B1524">
        <v>3139</v>
      </c>
      <c r="C1524">
        <v>0</v>
      </c>
      <c r="D1524" t="s">
        <v>2542</v>
      </c>
    </row>
    <row r="1525" spans="1:4" x14ac:dyDescent="0.25">
      <c r="A1525">
        <f ca="1">RANDBETWEEN(1,100)</f>
        <v>67</v>
      </c>
      <c r="B1525">
        <v>3533</v>
      </c>
      <c r="C1525">
        <v>0</v>
      </c>
      <c r="D1525" t="s">
        <v>2542</v>
      </c>
    </row>
    <row r="1526" spans="1:4" x14ac:dyDescent="0.25">
      <c r="A1526">
        <f ca="1">RANDBETWEEN(1,100)</f>
        <v>40</v>
      </c>
      <c r="B1526">
        <v>3151</v>
      </c>
      <c r="C1526">
        <v>0</v>
      </c>
      <c r="D1526" t="s">
        <v>2542</v>
      </c>
    </row>
    <row r="1527" spans="1:4" x14ac:dyDescent="0.25">
      <c r="A1527">
        <f ca="1">RANDBETWEEN(1,100)</f>
        <v>49</v>
      </c>
      <c r="B1527">
        <v>1367</v>
      </c>
      <c r="C1527">
        <v>0</v>
      </c>
      <c r="D1527" t="s">
        <v>1131</v>
      </c>
    </row>
    <row r="1528" spans="1:4" x14ac:dyDescent="0.25">
      <c r="A1528">
        <f ca="1">RANDBETWEEN(1,100)</f>
        <v>27</v>
      </c>
      <c r="B1528">
        <v>476</v>
      </c>
      <c r="C1528">
        <v>1</v>
      </c>
      <c r="D1528" t="s">
        <v>366</v>
      </c>
    </row>
    <row r="1529" spans="1:4" x14ac:dyDescent="0.25">
      <c r="A1529">
        <f ca="1">RANDBETWEEN(1,100)</f>
        <v>25</v>
      </c>
      <c r="B1529">
        <v>1976</v>
      </c>
      <c r="C1529">
        <v>0</v>
      </c>
      <c r="D1529" t="s">
        <v>366</v>
      </c>
    </row>
    <row r="1530" spans="1:4" x14ac:dyDescent="0.25">
      <c r="A1530">
        <f ca="1">RANDBETWEEN(1,100)</f>
        <v>68</v>
      </c>
      <c r="B1530">
        <v>1267</v>
      </c>
      <c r="C1530">
        <v>0</v>
      </c>
      <c r="D1530" t="s">
        <v>366</v>
      </c>
    </row>
    <row r="1531" spans="1:4" x14ac:dyDescent="0.25">
      <c r="A1531">
        <f ca="1">RANDBETWEEN(1,100)</f>
        <v>29</v>
      </c>
      <c r="B1531">
        <v>3998</v>
      </c>
      <c r="C1531">
        <v>0</v>
      </c>
      <c r="D1531" t="s">
        <v>3251</v>
      </c>
    </row>
    <row r="1532" spans="1:4" x14ac:dyDescent="0.25">
      <c r="A1532">
        <f ca="1">RANDBETWEEN(1,100)</f>
        <v>30</v>
      </c>
      <c r="B1532">
        <v>3884</v>
      </c>
      <c r="C1532">
        <v>0</v>
      </c>
      <c r="D1532" t="s">
        <v>3154</v>
      </c>
    </row>
    <row r="1533" spans="1:4" x14ac:dyDescent="0.25">
      <c r="A1533">
        <f ca="1">RANDBETWEEN(1,100)</f>
        <v>66</v>
      </c>
      <c r="B1533">
        <v>3381</v>
      </c>
      <c r="C1533">
        <v>0</v>
      </c>
      <c r="D1533" t="s">
        <v>2733</v>
      </c>
    </row>
    <row r="1534" spans="1:4" x14ac:dyDescent="0.25">
      <c r="A1534">
        <f ca="1">RANDBETWEEN(1,100)</f>
        <v>31</v>
      </c>
      <c r="B1534">
        <v>2514</v>
      </c>
      <c r="C1534">
        <v>0</v>
      </c>
      <c r="D1534" t="s">
        <v>2077</v>
      </c>
    </row>
    <row r="1535" spans="1:4" x14ac:dyDescent="0.25">
      <c r="A1535">
        <f ca="1">RANDBETWEEN(1,100)</f>
        <v>79</v>
      </c>
      <c r="B1535">
        <v>1195</v>
      </c>
      <c r="C1535">
        <v>0</v>
      </c>
      <c r="D1535" t="s">
        <v>995</v>
      </c>
    </row>
    <row r="1536" spans="1:4" x14ac:dyDescent="0.25">
      <c r="A1536">
        <f ca="1">RANDBETWEEN(1,100)</f>
        <v>15</v>
      </c>
      <c r="B1536">
        <v>3147</v>
      </c>
      <c r="C1536">
        <v>0</v>
      </c>
      <c r="D1536" t="s">
        <v>2547</v>
      </c>
    </row>
    <row r="1537" spans="1:4" x14ac:dyDescent="0.25">
      <c r="A1537">
        <f ca="1">RANDBETWEEN(1,100)</f>
        <v>69</v>
      </c>
      <c r="B1537">
        <v>3957</v>
      </c>
      <c r="C1537">
        <v>0</v>
      </c>
      <c r="D1537" t="s">
        <v>3219</v>
      </c>
    </row>
    <row r="1538" spans="1:4" x14ac:dyDescent="0.25">
      <c r="A1538">
        <f ca="1">RANDBETWEEN(1,100)</f>
        <v>52</v>
      </c>
      <c r="B1538">
        <v>1209</v>
      </c>
      <c r="C1538">
        <v>0</v>
      </c>
      <c r="D1538" t="s">
        <v>1008</v>
      </c>
    </row>
    <row r="1539" spans="1:4" x14ac:dyDescent="0.25">
      <c r="A1539">
        <f ca="1">RANDBETWEEN(1,100)</f>
        <v>63</v>
      </c>
      <c r="B1539">
        <v>1510</v>
      </c>
      <c r="C1539">
        <v>0</v>
      </c>
      <c r="D1539" t="s">
        <v>1240</v>
      </c>
    </row>
    <row r="1540" spans="1:4" x14ac:dyDescent="0.25">
      <c r="A1540">
        <f ca="1">RANDBETWEEN(1,100)</f>
        <v>60</v>
      </c>
      <c r="B1540">
        <v>3875</v>
      </c>
      <c r="C1540">
        <v>0</v>
      </c>
      <c r="D1540" t="s">
        <v>1240</v>
      </c>
    </row>
    <row r="1541" spans="1:4" x14ac:dyDescent="0.25">
      <c r="A1541">
        <f ca="1">RANDBETWEEN(1,100)</f>
        <v>88</v>
      </c>
      <c r="B1541">
        <v>2313</v>
      </c>
      <c r="C1541">
        <v>0</v>
      </c>
      <c r="D1541" t="s">
        <v>1919</v>
      </c>
    </row>
    <row r="1542" spans="1:4" x14ac:dyDescent="0.25">
      <c r="A1542">
        <f ca="1">RANDBETWEEN(1,100)</f>
        <v>89</v>
      </c>
      <c r="B1542">
        <v>24</v>
      </c>
      <c r="C1542">
        <v>1</v>
      </c>
      <c r="D1542" t="s">
        <v>25</v>
      </c>
    </row>
    <row r="1543" spans="1:4" x14ac:dyDescent="0.25">
      <c r="A1543">
        <f ca="1">RANDBETWEEN(1,100)</f>
        <v>78</v>
      </c>
      <c r="B1543">
        <v>3299</v>
      </c>
      <c r="C1543">
        <v>0</v>
      </c>
      <c r="D1543" t="s">
        <v>2671</v>
      </c>
    </row>
    <row r="1544" spans="1:4" x14ac:dyDescent="0.25">
      <c r="A1544">
        <f ca="1">RANDBETWEEN(1,100)</f>
        <v>38</v>
      </c>
      <c r="B1544">
        <v>3388</v>
      </c>
      <c r="C1544">
        <v>0</v>
      </c>
      <c r="D1544" t="s">
        <v>2738</v>
      </c>
    </row>
    <row r="1545" spans="1:4" x14ac:dyDescent="0.25">
      <c r="A1545">
        <f ca="1">RANDBETWEEN(1,100)</f>
        <v>86</v>
      </c>
      <c r="B1545">
        <v>3248</v>
      </c>
      <c r="C1545">
        <v>0</v>
      </c>
      <c r="D1545" t="s">
        <v>2628</v>
      </c>
    </row>
    <row r="1546" spans="1:4" x14ac:dyDescent="0.25">
      <c r="A1546">
        <f ca="1">RANDBETWEEN(1,100)</f>
        <v>90</v>
      </c>
      <c r="B1546">
        <v>3399</v>
      </c>
      <c r="C1546">
        <v>0</v>
      </c>
      <c r="D1546" t="s">
        <v>2628</v>
      </c>
    </row>
    <row r="1547" spans="1:4" x14ac:dyDescent="0.25">
      <c r="A1547">
        <f ca="1">RANDBETWEEN(1,100)</f>
        <v>1</v>
      </c>
      <c r="B1547">
        <v>2210</v>
      </c>
      <c r="C1547">
        <v>0</v>
      </c>
      <c r="D1547" t="s">
        <v>1834</v>
      </c>
    </row>
    <row r="1548" spans="1:4" ht="45" x14ac:dyDescent="0.25">
      <c r="A1548">
        <f ca="1">RANDBETWEEN(1,100)</f>
        <v>79</v>
      </c>
      <c r="B1548">
        <v>1615</v>
      </c>
      <c r="C1548">
        <v>0</v>
      </c>
      <c r="D1548" s="1" t="s">
        <v>1326</v>
      </c>
    </row>
    <row r="1549" spans="1:4" x14ac:dyDescent="0.25">
      <c r="A1549">
        <f ca="1">RANDBETWEEN(1,100)</f>
        <v>47</v>
      </c>
      <c r="B1549">
        <v>3038</v>
      </c>
      <c r="C1549">
        <v>0</v>
      </c>
      <c r="D1549" t="s">
        <v>2465</v>
      </c>
    </row>
    <row r="1550" spans="1:4" x14ac:dyDescent="0.25">
      <c r="A1550">
        <f ca="1">RANDBETWEEN(1,100)</f>
        <v>29</v>
      </c>
      <c r="B1550">
        <v>3409</v>
      </c>
      <c r="C1550">
        <v>0</v>
      </c>
      <c r="D1550" t="s">
        <v>2755</v>
      </c>
    </row>
    <row r="1551" spans="1:4" x14ac:dyDescent="0.25">
      <c r="A1551">
        <f ca="1">RANDBETWEEN(1,100)</f>
        <v>46</v>
      </c>
      <c r="B1551">
        <v>1423</v>
      </c>
      <c r="C1551">
        <v>0</v>
      </c>
      <c r="D1551" t="s">
        <v>1171</v>
      </c>
    </row>
    <row r="1552" spans="1:4" x14ac:dyDescent="0.25">
      <c r="A1552">
        <f ca="1">RANDBETWEEN(1,100)</f>
        <v>48</v>
      </c>
      <c r="B1552">
        <v>3569</v>
      </c>
      <c r="C1552">
        <v>0</v>
      </c>
      <c r="D1552" t="s">
        <v>2885</v>
      </c>
    </row>
    <row r="1553" spans="1:4" x14ac:dyDescent="0.25">
      <c r="A1553">
        <f ca="1">RANDBETWEEN(1,100)</f>
        <v>74</v>
      </c>
      <c r="B1553">
        <v>1752</v>
      </c>
      <c r="C1553">
        <v>0</v>
      </c>
      <c r="D1553" t="s">
        <v>1434</v>
      </c>
    </row>
    <row r="1554" spans="1:4" x14ac:dyDescent="0.25">
      <c r="A1554">
        <f ca="1">RANDBETWEEN(1,100)</f>
        <v>90</v>
      </c>
      <c r="B1554">
        <v>3258</v>
      </c>
      <c r="C1554">
        <v>0</v>
      </c>
      <c r="D1554" t="s">
        <v>2633</v>
      </c>
    </row>
    <row r="1555" spans="1:4" x14ac:dyDescent="0.25">
      <c r="A1555">
        <f ca="1">RANDBETWEEN(1,100)</f>
        <v>87</v>
      </c>
      <c r="B1555">
        <v>1301</v>
      </c>
      <c r="C1555">
        <v>0</v>
      </c>
      <c r="D1555" t="s">
        <v>1082</v>
      </c>
    </row>
    <row r="1556" spans="1:4" x14ac:dyDescent="0.25">
      <c r="A1556">
        <f ca="1">RANDBETWEEN(1,100)</f>
        <v>84</v>
      </c>
      <c r="B1556">
        <v>2054</v>
      </c>
      <c r="C1556">
        <v>0</v>
      </c>
      <c r="D1556" t="s">
        <v>1082</v>
      </c>
    </row>
    <row r="1557" spans="1:4" x14ac:dyDescent="0.25">
      <c r="A1557">
        <f ca="1">RANDBETWEEN(1,100)</f>
        <v>82</v>
      </c>
      <c r="B1557">
        <v>1484</v>
      </c>
      <c r="C1557">
        <v>0</v>
      </c>
      <c r="D1557" t="s">
        <v>1082</v>
      </c>
    </row>
    <row r="1558" spans="1:4" x14ac:dyDescent="0.25">
      <c r="A1558">
        <f ca="1">RANDBETWEEN(1,100)</f>
        <v>74</v>
      </c>
      <c r="B1558">
        <v>3858</v>
      </c>
      <c r="C1558">
        <v>0</v>
      </c>
      <c r="D1558" t="s">
        <v>1082</v>
      </c>
    </row>
    <row r="1559" spans="1:4" x14ac:dyDescent="0.25">
      <c r="A1559">
        <f ca="1">RANDBETWEEN(1,100)</f>
        <v>79</v>
      </c>
      <c r="B1559">
        <v>3984</v>
      </c>
      <c r="C1559">
        <v>0</v>
      </c>
      <c r="D1559" t="s">
        <v>3240</v>
      </c>
    </row>
    <row r="1560" spans="1:4" x14ac:dyDescent="0.25">
      <c r="A1560">
        <f ca="1">RANDBETWEEN(1,100)</f>
        <v>16</v>
      </c>
      <c r="B1560">
        <v>2586</v>
      </c>
      <c r="C1560">
        <v>0</v>
      </c>
      <c r="D1560" t="s">
        <v>2142</v>
      </c>
    </row>
    <row r="1561" spans="1:4" x14ac:dyDescent="0.25">
      <c r="A1561">
        <f ca="1">RANDBETWEEN(1,100)</f>
        <v>91</v>
      </c>
      <c r="B1561">
        <v>1849</v>
      </c>
      <c r="C1561">
        <v>0</v>
      </c>
      <c r="D1561" t="s">
        <v>1523</v>
      </c>
    </row>
    <row r="1562" spans="1:4" x14ac:dyDescent="0.25">
      <c r="A1562">
        <f ca="1">RANDBETWEEN(1,100)</f>
        <v>60</v>
      </c>
      <c r="B1562">
        <v>3313</v>
      </c>
      <c r="C1562">
        <v>0</v>
      </c>
      <c r="D1562" t="s">
        <v>2681</v>
      </c>
    </row>
    <row r="1563" spans="1:4" x14ac:dyDescent="0.25">
      <c r="A1563">
        <f ca="1">RANDBETWEEN(1,100)</f>
        <v>70</v>
      </c>
      <c r="B1563">
        <v>1418</v>
      </c>
      <c r="C1563">
        <v>0</v>
      </c>
      <c r="D1563" t="s">
        <v>1168</v>
      </c>
    </row>
    <row r="1564" spans="1:4" x14ac:dyDescent="0.25">
      <c r="A1564">
        <f ca="1">RANDBETWEEN(1,100)</f>
        <v>96</v>
      </c>
      <c r="B1564">
        <v>1567</v>
      </c>
      <c r="C1564">
        <v>0</v>
      </c>
      <c r="D1564" t="s">
        <v>1285</v>
      </c>
    </row>
    <row r="1565" spans="1:4" x14ac:dyDescent="0.25">
      <c r="A1565">
        <f ca="1">RANDBETWEEN(1,100)</f>
        <v>11</v>
      </c>
      <c r="B1565">
        <v>234</v>
      </c>
      <c r="C1565">
        <v>1</v>
      </c>
      <c r="D1565" t="s">
        <v>220</v>
      </c>
    </row>
    <row r="1566" spans="1:4" x14ac:dyDescent="0.25">
      <c r="A1566">
        <f ca="1">RANDBETWEEN(1,100)</f>
        <v>27</v>
      </c>
      <c r="B1566">
        <v>2569</v>
      </c>
      <c r="C1566">
        <v>0</v>
      </c>
      <c r="D1566" t="s">
        <v>2127</v>
      </c>
    </row>
    <row r="1567" spans="1:4" x14ac:dyDescent="0.25">
      <c r="A1567">
        <f ca="1">RANDBETWEEN(1,100)</f>
        <v>43</v>
      </c>
      <c r="B1567">
        <v>2410</v>
      </c>
      <c r="C1567">
        <v>0</v>
      </c>
      <c r="D1567" t="s">
        <v>1998</v>
      </c>
    </row>
    <row r="1568" spans="1:4" x14ac:dyDescent="0.25">
      <c r="A1568">
        <f ca="1">RANDBETWEEN(1,100)</f>
        <v>10</v>
      </c>
      <c r="B1568">
        <v>544</v>
      </c>
      <c r="C1568">
        <v>1</v>
      </c>
      <c r="D1568" t="s">
        <v>422</v>
      </c>
    </row>
    <row r="1569" spans="1:4" x14ac:dyDescent="0.25">
      <c r="A1569">
        <f ca="1">RANDBETWEEN(1,100)</f>
        <v>50</v>
      </c>
      <c r="B1569">
        <v>2833</v>
      </c>
      <c r="C1569">
        <v>0</v>
      </c>
      <c r="D1569" t="s">
        <v>2084</v>
      </c>
    </row>
    <row r="1570" spans="1:4" x14ac:dyDescent="0.25">
      <c r="A1570">
        <f ca="1">RANDBETWEEN(1,100)</f>
        <v>94</v>
      </c>
      <c r="B1570">
        <v>2521</v>
      </c>
      <c r="C1570">
        <v>0</v>
      </c>
      <c r="D1570" t="s">
        <v>2084</v>
      </c>
    </row>
    <row r="1571" spans="1:4" x14ac:dyDescent="0.25">
      <c r="A1571">
        <f ca="1">RANDBETWEEN(1,100)</f>
        <v>12</v>
      </c>
      <c r="B1571">
        <v>116</v>
      </c>
      <c r="C1571">
        <v>1</v>
      </c>
      <c r="D1571" t="s">
        <v>115</v>
      </c>
    </row>
    <row r="1572" spans="1:4" x14ac:dyDescent="0.25">
      <c r="A1572">
        <f ca="1">RANDBETWEEN(1,100)</f>
        <v>97</v>
      </c>
      <c r="B1572">
        <v>3737</v>
      </c>
      <c r="C1572">
        <v>0</v>
      </c>
      <c r="D1572" t="s">
        <v>3038</v>
      </c>
    </row>
    <row r="1573" spans="1:4" x14ac:dyDescent="0.25">
      <c r="A1573">
        <f ca="1">RANDBETWEEN(1,100)</f>
        <v>14</v>
      </c>
      <c r="B1573">
        <v>3015</v>
      </c>
      <c r="C1573">
        <v>0</v>
      </c>
      <c r="D1573" t="s">
        <v>2447</v>
      </c>
    </row>
    <row r="1574" spans="1:4" x14ac:dyDescent="0.25">
      <c r="A1574">
        <f ca="1">RANDBETWEEN(1,100)</f>
        <v>60</v>
      </c>
      <c r="B1574">
        <v>1488</v>
      </c>
      <c r="C1574">
        <v>0</v>
      </c>
      <c r="D1574" t="s">
        <v>1221</v>
      </c>
    </row>
    <row r="1575" spans="1:4" x14ac:dyDescent="0.25">
      <c r="A1575">
        <f ca="1">RANDBETWEEN(1,100)</f>
        <v>76</v>
      </c>
      <c r="B1575">
        <v>3345</v>
      </c>
      <c r="C1575">
        <v>0</v>
      </c>
      <c r="D1575" t="s">
        <v>2701</v>
      </c>
    </row>
    <row r="1576" spans="1:4" x14ac:dyDescent="0.25">
      <c r="A1576">
        <f ca="1">RANDBETWEEN(1,100)</f>
        <v>90</v>
      </c>
      <c r="B1576">
        <v>2777</v>
      </c>
      <c r="C1576">
        <v>0</v>
      </c>
      <c r="D1576" t="s">
        <v>2271</v>
      </c>
    </row>
    <row r="1577" spans="1:4" x14ac:dyDescent="0.25">
      <c r="A1577">
        <f ca="1">RANDBETWEEN(1,100)</f>
        <v>31</v>
      </c>
      <c r="B1577">
        <v>1952</v>
      </c>
      <c r="C1577">
        <v>0</v>
      </c>
      <c r="D1577" t="s">
        <v>1618</v>
      </c>
    </row>
    <row r="1578" spans="1:4" x14ac:dyDescent="0.25">
      <c r="A1578">
        <f ca="1">RANDBETWEEN(1,100)</f>
        <v>13</v>
      </c>
      <c r="B1578">
        <v>2344</v>
      </c>
      <c r="C1578">
        <v>0</v>
      </c>
      <c r="D1578" t="s">
        <v>1943</v>
      </c>
    </row>
    <row r="1579" spans="1:4" x14ac:dyDescent="0.25">
      <c r="A1579">
        <f ca="1">RANDBETWEEN(1,100)</f>
        <v>50</v>
      </c>
      <c r="B1579">
        <v>3877</v>
      </c>
      <c r="C1579">
        <v>0</v>
      </c>
      <c r="D1579" t="s">
        <v>3148</v>
      </c>
    </row>
    <row r="1580" spans="1:4" x14ac:dyDescent="0.25">
      <c r="A1580">
        <f ca="1">RANDBETWEEN(1,100)</f>
        <v>59</v>
      </c>
      <c r="B1580">
        <v>3150</v>
      </c>
      <c r="C1580">
        <v>0</v>
      </c>
      <c r="D1580" t="s">
        <v>2550</v>
      </c>
    </row>
    <row r="1581" spans="1:4" x14ac:dyDescent="0.25">
      <c r="A1581">
        <f ca="1">RANDBETWEEN(1,100)</f>
        <v>68</v>
      </c>
      <c r="B1581">
        <v>1253</v>
      </c>
      <c r="C1581">
        <v>0</v>
      </c>
      <c r="D1581" t="s">
        <v>1030</v>
      </c>
    </row>
    <row r="1582" spans="1:4" x14ac:dyDescent="0.25">
      <c r="A1582">
        <f ca="1">RANDBETWEEN(1,100)</f>
        <v>55</v>
      </c>
      <c r="B1582">
        <v>1237</v>
      </c>
      <c r="C1582">
        <v>0</v>
      </c>
      <c r="D1582" t="s">
        <v>1030</v>
      </c>
    </row>
    <row r="1583" spans="1:4" x14ac:dyDescent="0.25">
      <c r="A1583">
        <f ca="1">RANDBETWEEN(1,100)</f>
        <v>19</v>
      </c>
      <c r="B1583">
        <v>2815</v>
      </c>
      <c r="C1583">
        <v>0</v>
      </c>
      <c r="D1583" t="s">
        <v>2291</v>
      </c>
    </row>
    <row r="1584" spans="1:4" x14ac:dyDescent="0.25">
      <c r="A1584">
        <f ca="1">RANDBETWEEN(1,100)</f>
        <v>68</v>
      </c>
      <c r="B1584">
        <v>1852</v>
      </c>
      <c r="C1584">
        <v>0</v>
      </c>
      <c r="D1584" t="s">
        <v>1526</v>
      </c>
    </row>
    <row r="1585" spans="1:4" x14ac:dyDescent="0.25">
      <c r="A1585">
        <f ca="1">RANDBETWEEN(1,100)</f>
        <v>53</v>
      </c>
      <c r="B1585">
        <v>2849</v>
      </c>
      <c r="C1585">
        <v>0</v>
      </c>
      <c r="D1585" t="s">
        <v>2307</v>
      </c>
    </row>
    <row r="1586" spans="1:4" x14ac:dyDescent="0.25">
      <c r="A1586">
        <f ca="1">RANDBETWEEN(1,100)</f>
        <v>48</v>
      </c>
      <c r="B1586">
        <v>2851</v>
      </c>
      <c r="C1586">
        <v>0</v>
      </c>
      <c r="D1586" t="s">
        <v>2309</v>
      </c>
    </row>
    <row r="1587" spans="1:4" x14ac:dyDescent="0.25">
      <c r="A1587">
        <f ca="1">RANDBETWEEN(1,100)</f>
        <v>5</v>
      </c>
      <c r="B1587">
        <v>3795</v>
      </c>
      <c r="C1587">
        <v>0</v>
      </c>
      <c r="D1587" t="s">
        <v>2483</v>
      </c>
    </row>
    <row r="1588" spans="1:4" x14ac:dyDescent="0.25">
      <c r="A1588">
        <f ca="1">RANDBETWEEN(1,100)</f>
        <v>86</v>
      </c>
      <c r="B1588">
        <v>3060</v>
      </c>
      <c r="C1588">
        <v>0</v>
      </c>
      <c r="D1588" t="s">
        <v>2483</v>
      </c>
    </row>
    <row r="1589" spans="1:4" x14ac:dyDescent="0.25">
      <c r="A1589">
        <f ca="1">RANDBETWEEN(1,100)</f>
        <v>88</v>
      </c>
      <c r="B1589">
        <v>3950</v>
      </c>
      <c r="C1589">
        <v>0</v>
      </c>
      <c r="D1589" t="s">
        <v>3213</v>
      </c>
    </row>
    <row r="1590" spans="1:4" x14ac:dyDescent="0.25">
      <c r="A1590">
        <f ca="1">RANDBETWEEN(1,100)</f>
        <v>19</v>
      </c>
      <c r="B1590">
        <v>3813</v>
      </c>
      <c r="C1590">
        <v>0</v>
      </c>
      <c r="D1590" t="s">
        <v>3100</v>
      </c>
    </row>
    <row r="1591" spans="1:4" x14ac:dyDescent="0.25">
      <c r="A1591">
        <f ca="1">RANDBETWEEN(1,100)</f>
        <v>26</v>
      </c>
      <c r="B1591">
        <v>3088</v>
      </c>
      <c r="C1591">
        <v>0</v>
      </c>
      <c r="D1591" t="s">
        <v>2507</v>
      </c>
    </row>
    <row r="1592" spans="1:4" x14ac:dyDescent="0.25">
      <c r="A1592">
        <f ca="1">RANDBETWEEN(1,100)</f>
        <v>57</v>
      </c>
      <c r="B1592">
        <v>3595</v>
      </c>
      <c r="C1592">
        <v>0</v>
      </c>
      <c r="D1592" t="s">
        <v>2909</v>
      </c>
    </row>
    <row r="1593" spans="1:4" x14ac:dyDescent="0.25">
      <c r="A1593">
        <f ca="1">RANDBETWEEN(1,100)</f>
        <v>17</v>
      </c>
      <c r="B1593">
        <v>3357</v>
      </c>
      <c r="C1593">
        <v>0</v>
      </c>
      <c r="D1593" t="s">
        <v>1999</v>
      </c>
    </row>
    <row r="1594" spans="1:4" x14ac:dyDescent="0.25">
      <c r="A1594">
        <f ca="1">RANDBETWEEN(1,100)</f>
        <v>36</v>
      </c>
      <c r="B1594">
        <v>2413</v>
      </c>
      <c r="C1594">
        <v>0</v>
      </c>
      <c r="D1594" t="s">
        <v>1999</v>
      </c>
    </row>
    <row r="1595" spans="1:4" x14ac:dyDescent="0.25">
      <c r="A1595">
        <f ca="1">RANDBETWEEN(1,100)</f>
        <v>14</v>
      </c>
      <c r="B1595">
        <v>683</v>
      </c>
      <c r="C1595">
        <v>1</v>
      </c>
      <c r="D1595" t="s">
        <v>556</v>
      </c>
    </row>
    <row r="1596" spans="1:4" x14ac:dyDescent="0.25">
      <c r="A1596">
        <f ca="1">RANDBETWEEN(1,100)</f>
        <v>10</v>
      </c>
      <c r="B1596">
        <v>2673</v>
      </c>
      <c r="C1596">
        <v>0</v>
      </c>
      <c r="D1596" t="s">
        <v>2207</v>
      </c>
    </row>
    <row r="1597" spans="1:4" x14ac:dyDescent="0.25">
      <c r="A1597">
        <f ca="1">RANDBETWEEN(1,100)</f>
        <v>55</v>
      </c>
      <c r="B1597">
        <v>1519</v>
      </c>
      <c r="C1597">
        <v>0</v>
      </c>
      <c r="D1597" t="s">
        <v>1246</v>
      </c>
    </row>
    <row r="1598" spans="1:4" x14ac:dyDescent="0.25">
      <c r="A1598">
        <f ca="1">RANDBETWEEN(1,100)</f>
        <v>33</v>
      </c>
      <c r="B1598">
        <v>1769</v>
      </c>
      <c r="C1598">
        <v>0</v>
      </c>
      <c r="D1598" t="s">
        <v>1447</v>
      </c>
    </row>
    <row r="1599" spans="1:4" x14ac:dyDescent="0.25">
      <c r="A1599">
        <f ca="1">RANDBETWEEN(1,100)</f>
        <v>6</v>
      </c>
      <c r="B1599">
        <v>1663</v>
      </c>
      <c r="C1599">
        <v>0</v>
      </c>
      <c r="D1599" t="s">
        <v>1367</v>
      </c>
    </row>
    <row r="1600" spans="1:4" x14ac:dyDescent="0.25">
      <c r="A1600">
        <f ca="1">RANDBETWEEN(1,100)</f>
        <v>78</v>
      </c>
      <c r="B1600">
        <v>3232</v>
      </c>
      <c r="C1600">
        <v>0</v>
      </c>
      <c r="D1600" t="s">
        <v>2614</v>
      </c>
    </row>
    <row r="1601" spans="1:4" x14ac:dyDescent="0.25">
      <c r="A1601">
        <f ca="1">RANDBETWEEN(1,100)</f>
        <v>69</v>
      </c>
      <c r="B1601">
        <v>1967</v>
      </c>
      <c r="C1601">
        <v>0</v>
      </c>
      <c r="D1601" t="s">
        <v>1633</v>
      </c>
    </row>
    <row r="1602" spans="1:4" x14ac:dyDescent="0.25">
      <c r="A1602">
        <f ca="1">RANDBETWEEN(1,100)</f>
        <v>48</v>
      </c>
      <c r="B1602">
        <v>840</v>
      </c>
      <c r="C1602">
        <v>1</v>
      </c>
      <c r="D1602" t="s">
        <v>707</v>
      </c>
    </row>
    <row r="1603" spans="1:4" x14ac:dyDescent="0.25">
      <c r="A1603">
        <f ca="1">RANDBETWEEN(1,100)</f>
        <v>79</v>
      </c>
      <c r="B1603">
        <v>1659</v>
      </c>
      <c r="C1603">
        <v>0</v>
      </c>
      <c r="D1603" t="s">
        <v>1363</v>
      </c>
    </row>
    <row r="1604" spans="1:4" x14ac:dyDescent="0.25">
      <c r="A1604">
        <f ca="1">RANDBETWEEN(1,100)</f>
        <v>39</v>
      </c>
      <c r="B1604">
        <v>2453</v>
      </c>
      <c r="C1604">
        <v>0</v>
      </c>
      <c r="D1604" t="s">
        <v>2032</v>
      </c>
    </row>
    <row r="1605" spans="1:4" x14ac:dyDescent="0.25">
      <c r="A1605">
        <f ca="1">RANDBETWEEN(1,100)</f>
        <v>45</v>
      </c>
      <c r="B1605">
        <v>1963</v>
      </c>
      <c r="C1605">
        <v>0</v>
      </c>
      <c r="D1605" t="s">
        <v>1629</v>
      </c>
    </row>
    <row r="1606" spans="1:4" x14ac:dyDescent="0.25">
      <c r="A1606">
        <f ca="1">RANDBETWEEN(1,100)</f>
        <v>88</v>
      </c>
      <c r="B1606">
        <v>178</v>
      </c>
      <c r="C1606">
        <v>1</v>
      </c>
      <c r="D1606" t="s">
        <v>174</v>
      </c>
    </row>
    <row r="1607" spans="1:4" x14ac:dyDescent="0.25">
      <c r="A1607">
        <f ca="1">RANDBETWEEN(1,100)</f>
        <v>72</v>
      </c>
      <c r="B1607">
        <v>647</v>
      </c>
      <c r="C1607">
        <v>1</v>
      </c>
      <c r="D1607" t="s">
        <v>523</v>
      </c>
    </row>
    <row r="1608" spans="1:4" x14ac:dyDescent="0.25">
      <c r="A1608">
        <f ca="1">RANDBETWEEN(1,100)</f>
        <v>47</v>
      </c>
      <c r="B1608">
        <v>1233</v>
      </c>
      <c r="C1608">
        <v>0</v>
      </c>
      <c r="D1608" t="s">
        <v>1028</v>
      </c>
    </row>
    <row r="1609" spans="1:4" x14ac:dyDescent="0.25">
      <c r="A1609">
        <f ca="1">RANDBETWEEN(1,100)</f>
        <v>33</v>
      </c>
      <c r="B1609">
        <v>2482</v>
      </c>
      <c r="C1609">
        <v>0</v>
      </c>
      <c r="D1609" t="s">
        <v>2052</v>
      </c>
    </row>
    <row r="1610" spans="1:4" x14ac:dyDescent="0.25">
      <c r="A1610">
        <f ca="1">RANDBETWEEN(1,100)</f>
        <v>38</v>
      </c>
      <c r="B1610">
        <v>3758</v>
      </c>
      <c r="C1610">
        <v>0</v>
      </c>
      <c r="D1610" t="s">
        <v>3056</v>
      </c>
    </row>
    <row r="1611" spans="1:4" x14ac:dyDescent="0.25">
      <c r="A1611">
        <f ca="1">RANDBETWEEN(1,100)</f>
        <v>75</v>
      </c>
      <c r="B1611">
        <v>1461</v>
      </c>
      <c r="C1611">
        <v>0</v>
      </c>
      <c r="D1611" t="s">
        <v>1201</v>
      </c>
    </row>
    <row r="1612" spans="1:4" x14ac:dyDescent="0.25">
      <c r="A1612">
        <f ca="1">RANDBETWEEN(1,100)</f>
        <v>52</v>
      </c>
      <c r="B1612">
        <v>2115</v>
      </c>
      <c r="C1612">
        <v>0</v>
      </c>
      <c r="D1612" t="s">
        <v>1758</v>
      </c>
    </row>
    <row r="1613" spans="1:4" x14ac:dyDescent="0.25">
      <c r="A1613">
        <f ca="1">RANDBETWEEN(1,100)</f>
        <v>96</v>
      </c>
      <c r="B1613">
        <v>387</v>
      </c>
      <c r="C1613">
        <v>1</v>
      </c>
      <c r="D1613" t="s">
        <v>309</v>
      </c>
    </row>
    <row r="1614" spans="1:4" x14ac:dyDescent="0.25">
      <c r="A1614">
        <f ca="1">RANDBETWEEN(1,100)</f>
        <v>45</v>
      </c>
      <c r="B1614">
        <v>2125</v>
      </c>
      <c r="C1614">
        <v>0</v>
      </c>
      <c r="D1614" t="s">
        <v>1765</v>
      </c>
    </row>
    <row r="1615" spans="1:4" x14ac:dyDescent="0.25">
      <c r="A1615">
        <f ca="1">RANDBETWEEN(1,100)</f>
        <v>62</v>
      </c>
      <c r="B1615">
        <v>597</v>
      </c>
      <c r="C1615">
        <v>1</v>
      </c>
      <c r="D1615" t="s">
        <v>474</v>
      </c>
    </row>
    <row r="1616" spans="1:4" x14ac:dyDescent="0.25">
      <c r="A1616">
        <f ca="1">RANDBETWEEN(1,100)</f>
        <v>49</v>
      </c>
      <c r="B1616">
        <v>3402</v>
      </c>
      <c r="C1616">
        <v>0</v>
      </c>
      <c r="D1616" t="s">
        <v>2750</v>
      </c>
    </row>
    <row r="1617" spans="1:4" ht="60" x14ac:dyDescent="0.25">
      <c r="A1617">
        <f ca="1">RANDBETWEEN(1,100)</f>
        <v>39</v>
      </c>
      <c r="B1617">
        <v>550</v>
      </c>
      <c r="C1617">
        <v>1</v>
      </c>
      <c r="D1617" s="1" t="s">
        <v>428</v>
      </c>
    </row>
    <row r="1618" spans="1:4" ht="30" x14ac:dyDescent="0.25">
      <c r="A1618">
        <f ca="1">RANDBETWEEN(1,100)</f>
        <v>82</v>
      </c>
      <c r="B1618">
        <v>321</v>
      </c>
      <c r="C1618">
        <v>1</v>
      </c>
      <c r="D1618" s="1" t="s">
        <v>275</v>
      </c>
    </row>
    <row r="1619" spans="1:4" x14ac:dyDescent="0.25">
      <c r="A1619">
        <f ca="1">RANDBETWEEN(1,100)</f>
        <v>98</v>
      </c>
      <c r="B1619">
        <v>1553</v>
      </c>
      <c r="C1619">
        <v>0</v>
      </c>
      <c r="D1619" t="s">
        <v>1273</v>
      </c>
    </row>
    <row r="1620" spans="1:4" x14ac:dyDescent="0.25">
      <c r="A1620">
        <f ca="1">RANDBETWEEN(1,100)</f>
        <v>33</v>
      </c>
      <c r="B1620">
        <v>57</v>
      </c>
      <c r="C1620">
        <v>1</v>
      </c>
      <c r="D1620" t="s">
        <v>57</v>
      </c>
    </row>
    <row r="1621" spans="1:4" x14ac:dyDescent="0.25">
      <c r="A1621">
        <f ca="1">RANDBETWEEN(1,100)</f>
        <v>89</v>
      </c>
      <c r="B1621">
        <v>2229</v>
      </c>
      <c r="C1621">
        <v>0</v>
      </c>
      <c r="D1621" t="s">
        <v>1851</v>
      </c>
    </row>
    <row r="1622" spans="1:4" x14ac:dyDescent="0.25">
      <c r="A1622">
        <f ca="1">RANDBETWEEN(1,100)</f>
        <v>59</v>
      </c>
      <c r="B1622">
        <v>2574</v>
      </c>
      <c r="C1622">
        <v>0</v>
      </c>
      <c r="D1622" t="s">
        <v>2132</v>
      </c>
    </row>
    <row r="1623" spans="1:4" ht="60" x14ac:dyDescent="0.25">
      <c r="A1623">
        <f ca="1">RANDBETWEEN(1,100)</f>
        <v>19</v>
      </c>
      <c r="B1623">
        <v>3481</v>
      </c>
      <c r="C1623">
        <v>0</v>
      </c>
      <c r="D1623" s="1" t="s">
        <v>2814</v>
      </c>
    </row>
    <row r="1624" spans="1:4" x14ac:dyDescent="0.25">
      <c r="A1624">
        <f ca="1">RANDBETWEEN(1,100)</f>
        <v>28</v>
      </c>
      <c r="B1624">
        <v>2616</v>
      </c>
      <c r="C1624">
        <v>0</v>
      </c>
      <c r="D1624" t="s">
        <v>2163</v>
      </c>
    </row>
    <row r="1625" spans="1:4" x14ac:dyDescent="0.25">
      <c r="A1625">
        <f ca="1">RANDBETWEEN(1,100)</f>
        <v>80</v>
      </c>
      <c r="B1625">
        <v>1781</v>
      </c>
      <c r="C1625">
        <v>0</v>
      </c>
      <c r="D1625" t="s">
        <v>1458</v>
      </c>
    </row>
    <row r="1626" spans="1:4" ht="135" x14ac:dyDescent="0.25">
      <c r="A1626">
        <f ca="1">RANDBETWEEN(1,100)</f>
        <v>53</v>
      </c>
      <c r="B1626">
        <v>438</v>
      </c>
      <c r="C1626">
        <v>1</v>
      </c>
      <c r="D1626" s="1" t="s">
        <v>342</v>
      </c>
    </row>
    <row r="1627" spans="1:4" x14ac:dyDescent="0.25">
      <c r="A1627">
        <f ca="1">RANDBETWEEN(1,100)</f>
        <v>78</v>
      </c>
      <c r="B1627">
        <v>2403</v>
      </c>
      <c r="C1627">
        <v>0</v>
      </c>
      <c r="D1627" t="s">
        <v>1992</v>
      </c>
    </row>
    <row r="1628" spans="1:4" x14ac:dyDescent="0.25">
      <c r="A1628">
        <f ca="1">RANDBETWEEN(1,100)</f>
        <v>72</v>
      </c>
      <c r="B1628">
        <v>1795</v>
      </c>
      <c r="C1628">
        <v>0</v>
      </c>
      <c r="D1628" t="s">
        <v>1470</v>
      </c>
    </row>
    <row r="1629" spans="1:4" x14ac:dyDescent="0.25">
      <c r="A1629">
        <f ca="1">RANDBETWEEN(1,100)</f>
        <v>81</v>
      </c>
      <c r="B1629">
        <v>1804</v>
      </c>
      <c r="C1629">
        <v>0</v>
      </c>
      <c r="D1629" t="s">
        <v>1479</v>
      </c>
    </row>
    <row r="1630" spans="1:4" ht="180" x14ac:dyDescent="0.25">
      <c r="A1630">
        <f ca="1">RANDBETWEEN(1,100)</f>
        <v>77</v>
      </c>
      <c r="B1630">
        <v>414</v>
      </c>
      <c r="C1630">
        <v>1</v>
      </c>
      <c r="D1630" s="1" t="s">
        <v>323</v>
      </c>
    </row>
    <row r="1631" spans="1:4" x14ac:dyDescent="0.25">
      <c r="A1631">
        <f ca="1">RANDBETWEEN(1,100)</f>
        <v>36</v>
      </c>
      <c r="B1631">
        <v>2215</v>
      </c>
      <c r="C1631">
        <v>0</v>
      </c>
      <c r="D1631" t="s">
        <v>1839</v>
      </c>
    </row>
    <row r="1632" spans="1:4" x14ac:dyDescent="0.25">
      <c r="A1632">
        <f ca="1">RANDBETWEEN(1,100)</f>
        <v>44</v>
      </c>
      <c r="B1632">
        <v>1613</v>
      </c>
      <c r="C1632">
        <v>0</v>
      </c>
      <c r="D1632" t="s">
        <v>1325</v>
      </c>
    </row>
    <row r="1633" spans="1:4" x14ac:dyDescent="0.25">
      <c r="A1633">
        <f ca="1">RANDBETWEEN(1,100)</f>
        <v>99</v>
      </c>
      <c r="B1633">
        <v>2852</v>
      </c>
      <c r="C1633">
        <v>0</v>
      </c>
      <c r="D1633" t="s">
        <v>2310</v>
      </c>
    </row>
    <row r="1634" spans="1:4" x14ac:dyDescent="0.25">
      <c r="A1634">
        <f ca="1">RANDBETWEEN(1,100)</f>
        <v>72</v>
      </c>
      <c r="B1634">
        <v>2042</v>
      </c>
      <c r="C1634">
        <v>0</v>
      </c>
      <c r="D1634" t="s">
        <v>1701</v>
      </c>
    </row>
    <row r="1635" spans="1:4" x14ac:dyDescent="0.25">
      <c r="A1635">
        <f ca="1">RANDBETWEEN(1,100)</f>
        <v>68</v>
      </c>
      <c r="B1635">
        <v>3605</v>
      </c>
      <c r="C1635">
        <v>0</v>
      </c>
      <c r="D1635" t="s">
        <v>2919</v>
      </c>
    </row>
    <row r="1636" spans="1:4" x14ac:dyDescent="0.25">
      <c r="A1636">
        <f ca="1">RANDBETWEEN(1,100)</f>
        <v>28</v>
      </c>
      <c r="B1636">
        <v>1200</v>
      </c>
      <c r="C1636">
        <v>0</v>
      </c>
      <c r="D1636" t="s">
        <v>1000</v>
      </c>
    </row>
    <row r="1637" spans="1:4" x14ac:dyDescent="0.25">
      <c r="A1637">
        <f ca="1">RANDBETWEEN(1,100)</f>
        <v>74</v>
      </c>
      <c r="B1637">
        <v>501</v>
      </c>
      <c r="C1637">
        <v>1</v>
      </c>
      <c r="D1637" t="s">
        <v>385</v>
      </c>
    </row>
    <row r="1638" spans="1:4" x14ac:dyDescent="0.25">
      <c r="A1638">
        <f ca="1">RANDBETWEEN(1,100)</f>
        <v>71</v>
      </c>
      <c r="B1638">
        <v>953</v>
      </c>
      <c r="C1638">
        <v>0</v>
      </c>
      <c r="D1638" t="s">
        <v>813</v>
      </c>
    </row>
    <row r="1639" spans="1:4" x14ac:dyDescent="0.25">
      <c r="A1639">
        <f ca="1">RANDBETWEEN(1,100)</f>
        <v>90</v>
      </c>
      <c r="B1639">
        <v>3465</v>
      </c>
      <c r="C1639">
        <v>0</v>
      </c>
      <c r="D1639" t="s">
        <v>2800</v>
      </c>
    </row>
    <row r="1640" spans="1:4" ht="165" x14ac:dyDescent="0.25">
      <c r="A1640">
        <f ca="1">RANDBETWEEN(1,100)</f>
        <v>57</v>
      </c>
      <c r="B1640">
        <v>3422</v>
      </c>
      <c r="C1640">
        <v>0</v>
      </c>
      <c r="D1640" s="1" t="s">
        <v>2763</v>
      </c>
    </row>
    <row r="1641" spans="1:4" x14ac:dyDescent="0.25">
      <c r="A1641">
        <f ca="1">RANDBETWEEN(1,100)</f>
        <v>25</v>
      </c>
      <c r="B1641">
        <v>968</v>
      </c>
      <c r="C1641">
        <v>0</v>
      </c>
      <c r="D1641" t="s">
        <v>823</v>
      </c>
    </row>
    <row r="1642" spans="1:4" x14ac:dyDescent="0.25">
      <c r="A1642">
        <f ca="1">RANDBETWEEN(1,100)</f>
        <v>49</v>
      </c>
      <c r="B1642">
        <v>2144</v>
      </c>
      <c r="C1642">
        <v>0</v>
      </c>
      <c r="D1642" t="s">
        <v>1778</v>
      </c>
    </row>
    <row r="1643" spans="1:4" x14ac:dyDescent="0.25">
      <c r="A1643">
        <f ca="1">RANDBETWEEN(1,100)</f>
        <v>69</v>
      </c>
      <c r="B1643">
        <v>3235</v>
      </c>
      <c r="C1643">
        <v>0</v>
      </c>
      <c r="D1643" t="s">
        <v>2617</v>
      </c>
    </row>
    <row r="1644" spans="1:4" x14ac:dyDescent="0.25">
      <c r="A1644">
        <f ca="1">RANDBETWEEN(1,100)</f>
        <v>35</v>
      </c>
      <c r="B1644">
        <v>1109</v>
      </c>
      <c r="C1644">
        <v>0</v>
      </c>
      <c r="D1644" t="s">
        <v>929</v>
      </c>
    </row>
    <row r="1645" spans="1:4" ht="105" x14ac:dyDescent="0.25">
      <c r="A1645">
        <f ca="1">RANDBETWEEN(1,100)</f>
        <v>14</v>
      </c>
      <c r="B1645">
        <v>170</v>
      </c>
      <c r="C1645">
        <v>1</v>
      </c>
      <c r="D1645" s="1" t="s">
        <v>167</v>
      </c>
    </row>
    <row r="1646" spans="1:4" x14ac:dyDescent="0.25">
      <c r="A1646">
        <f ca="1">RANDBETWEEN(1,100)</f>
        <v>21</v>
      </c>
      <c r="B1646">
        <v>3307</v>
      </c>
      <c r="C1646">
        <v>0</v>
      </c>
      <c r="D1646" t="s">
        <v>2677</v>
      </c>
    </row>
    <row r="1647" spans="1:4" x14ac:dyDescent="0.25">
      <c r="A1647">
        <f ca="1">RANDBETWEEN(1,100)</f>
        <v>59</v>
      </c>
      <c r="B1647">
        <v>549</v>
      </c>
      <c r="C1647">
        <v>1</v>
      </c>
      <c r="D1647" t="s">
        <v>427</v>
      </c>
    </row>
    <row r="1648" spans="1:4" x14ac:dyDescent="0.25">
      <c r="A1648">
        <f ca="1">RANDBETWEEN(1,100)</f>
        <v>3</v>
      </c>
      <c r="B1648">
        <v>548</v>
      </c>
      <c r="C1648">
        <v>1</v>
      </c>
      <c r="D1648" t="s">
        <v>426</v>
      </c>
    </row>
    <row r="1649" spans="1:4" x14ac:dyDescent="0.25">
      <c r="A1649">
        <f ca="1">RANDBETWEEN(1,100)</f>
        <v>59</v>
      </c>
      <c r="B1649">
        <v>3728</v>
      </c>
      <c r="C1649">
        <v>0</v>
      </c>
      <c r="D1649" t="s">
        <v>3031</v>
      </c>
    </row>
    <row r="1650" spans="1:4" x14ac:dyDescent="0.25">
      <c r="A1650">
        <f ca="1">RANDBETWEEN(1,100)</f>
        <v>73</v>
      </c>
      <c r="B1650">
        <v>3871</v>
      </c>
      <c r="C1650">
        <v>0</v>
      </c>
      <c r="D1650" t="s">
        <v>3144</v>
      </c>
    </row>
    <row r="1651" spans="1:4" x14ac:dyDescent="0.25">
      <c r="A1651">
        <f ca="1">RANDBETWEEN(1,100)</f>
        <v>53</v>
      </c>
      <c r="B1651">
        <v>2236</v>
      </c>
      <c r="C1651">
        <v>0</v>
      </c>
      <c r="D1651" t="s">
        <v>1855</v>
      </c>
    </row>
    <row r="1652" spans="1:4" ht="90" x14ac:dyDescent="0.25">
      <c r="A1652">
        <f ca="1">RANDBETWEEN(1,100)</f>
        <v>68</v>
      </c>
      <c r="B1652">
        <v>993</v>
      </c>
      <c r="C1652">
        <v>0</v>
      </c>
      <c r="D1652" s="1" t="s">
        <v>842</v>
      </c>
    </row>
    <row r="1653" spans="1:4" ht="45" x14ac:dyDescent="0.25">
      <c r="A1653">
        <f ca="1">RANDBETWEEN(1,100)</f>
        <v>65</v>
      </c>
      <c r="B1653">
        <v>3073</v>
      </c>
      <c r="C1653">
        <v>0</v>
      </c>
      <c r="D1653" s="1" t="s">
        <v>2495</v>
      </c>
    </row>
    <row r="1654" spans="1:4" ht="60" x14ac:dyDescent="0.25">
      <c r="A1654">
        <f ca="1">RANDBETWEEN(1,100)</f>
        <v>74</v>
      </c>
      <c r="B1654">
        <v>3733</v>
      </c>
      <c r="C1654">
        <v>0</v>
      </c>
      <c r="D1654" s="1" t="s">
        <v>3035</v>
      </c>
    </row>
    <row r="1655" spans="1:4" ht="75" x14ac:dyDescent="0.25">
      <c r="A1655">
        <f ca="1">RANDBETWEEN(1,100)</f>
        <v>6</v>
      </c>
      <c r="B1655">
        <v>855</v>
      </c>
      <c r="C1655">
        <v>1</v>
      </c>
      <c r="D1655" s="1" t="s">
        <v>722</v>
      </c>
    </row>
    <row r="1656" spans="1:4" ht="45" x14ac:dyDescent="0.25">
      <c r="A1656">
        <f ca="1">RANDBETWEEN(1,100)</f>
        <v>90</v>
      </c>
      <c r="B1656">
        <v>2793</v>
      </c>
      <c r="C1656">
        <v>0</v>
      </c>
      <c r="D1656" s="1" t="s">
        <v>2281</v>
      </c>
    </row>
    <row r="1657" spans="1:4" ht="45" x14ac:dyDescent="0.25">
      <c r="A1657">
        <f ca="1">RANDBETWEEN(1,100)</f>
        <v>53</v>
      </c>
      <c r="B1657">
        <v>2148</v>
      </c>
      <c r="C1657">
        <v>0</v>
      </c>
      <c r="D1657" s="1" t="s">
        <v>1782</v>
      </c>
    </row>
    <row r="1658" spans="1:4" x14ac:dyDescent="0.25">
      <c r="A1658">
        <f ca="1">RANDBETWEEN(1,100)</f>
        <v>28</v>
      </c>
      <c r="B1658">
        <v>484</v>
      </c>
      <c r="C1658">
        <v>1</v>
      </c>
      <c r="D1658" t="s">
        <v>372</v>
      </c>
    </row>
    <row r="1659" spans="1:4" x14ac:dyDescent="0.25">
      <c r="A1659">
        <f ca="1">RANDBETWEEN(1,100)</f>
        <v>36</v>
      </c>
      <c r="B1659">
        <v>473</v>
      </c>
      <c r="C1659">
        <v>1</v>
      </c>
      <c r="D1659" t="s">
        <v>363</v>
      </c>
    </row>
    <row r="1660" spans="1:4" x14ac:dyDescent="0.25">
      <c r="A1660">
        <f ca="1">RANDBETWEEN(1,100)</f>
        <v>94</v>
      </c>
      <c r="B1660">
        <v>1597</v>
      </c>
      <c r="C1660">
        <v>0</v>
      </c>
      <c r="D1660" t="s">
        <v>1313</v>
      </c>
    </row>
    <row r="1661" spans="1:4" x14ac:dyDescent="0.25">
      <c r="A1661">
        <f ca="1">RANDBETWEEN(1,100)</f>
        <v>65</v>
      </c>
      <c r="B1661">
        <v>3716</v>
      </c>
      <c r="C1661">
        <v>0</v>
      </c>
      <c r="D1661" t="s">
        <v>3019</v>
      </c>
    </row>
    <row r="1662" spans="1:4" x14ac:dyDescent="0.25">
      <c r="A1662">
        <f ca="1">RANDBETWEEN(1,100)</f>
        <v>87</v>
      </c>
      <c r="B1662">
        <v>677</v>
      </c>
      <c r="C1662">
        <v>1</v>
      </c>
      <c r="D1662" t="s">
        <v>550</v>
      </c>
    </row>
    <row r="1663" spans="1:4" ht="90" x14ac:dyDescent="0.25">
      <c r="A1663">
        <f ca="1">RANDBETWEEN(1,100)</f>
        <v>75</v>
      </c>
      <c r="B1663">
        <v>3329</v>
      </c>
      <c r="C1663">
        <v>0</v>
      </c>
      <c r="D1663" s="1" t="s">
        <v>1920</v>
      </c>
    </row>
    <row r="1664" spans="1:4" ht="90" x14ac:dyDescent="0.25">
      <c r="A1664">
        <f ca="1">RANDBETWEEN(1,100)</f>
        <v>99</v>
      </c>
      <c r="B1664">
        <v>3309</v>
      </c>
      <c r="C1664">
        <v>0</v>
      </c>
      <c r="D1664" s="1" t="s">
        <v>1920</v>
      </c>
    </row>
    <row r="1665" spans="1:4" ht="90" x14ac:dyDescent="0.25">
      <c r="A1665">
        <f ca="1">RANDBETWEEN(1,100)</f>
        <v>81</v>
      </c>
      <c r="B1665">
        <v>2315</v>
      </c>
      <c r="C1665">
        <v>0</v>
      </c>
      <c r="D1665" s="1" t="s">
        <v>1920</v>
      </c>
    </row>
    <row r="1666" spans="1:4" ht="90" x14ac:dyDescent="0.25">
      <c r="A1666">
        <f ca="1">RANDBETWEEN(1,100)</f>
        <v>74</v>
      </c>
      <c r="B1666">
        <v>3314</v>
      </c>
      <c r="C1666">
        <v>0</v>
      </c>
      <c r="D1666" s="1" t="s">
        <v>1920</v>
      </c>
    </row>
    <row r="1667" spans="1:4" ht="90" x14ac:dyDescent="0.25">
      <c r="A1667">
        <f ca="1">RANDBETWEEN(1,100)</f>
        <v>93</v>
      </c>
      <c r="B1667">
        <v>3319</v>
      </c>
      <c r="C1667">
        <v>0</v>
      </c>
      <c r="D1667" s="1" t="s">
        <v>1920</v>
      </c>
    </row>
    <row r="1668" spans="1:4" x14ac:dyDescent="0.25">
      <c r="A1668">
        <f ca="1">RANDBETWEEN(1,100)</f>
        <v>5</v>
      </c>
      <c r="B1668">
        <v>3339</v>
      </c>
      <c r="C1668">
        <v>0</v>
      </c>
      <c r="D1668" t="s">
        <v>2696</v>
      </c>
    </row>
    <row r="1669" spans="1:4" x14ac:dyDescent="0.25">
      <c r="A1669">
        <f ca="1">RANDBETWEEN(1,100)</f>
        <v>3</v>
      </c>
      <c r="B1669">
        <v>1277</v>
      </c>
      <c r="C1669">
        <v>0</v>
      </c>
      <c r="D1669" t="s">
        <v>1063</v>
      </c>
    </row>
    <row r="1670" spans="1:4" x14ac:dyDescent="0.25">
      <c r="A1670">
        <f ca="1">RANDBETWEEN(1,100)</f>
        <v>87</v>
      </c>
      <c r="B1670">
        <v>1671</v>
      </c>
      <c r="C1670">
        <v>0</v>
      </c>
      <c r="D1670" t="s">
        <v>1372</v>
      </c>
    </row>
    <row r="1671" spans="1:4" x14ac:dyDescent="0.25">
      <c r="A1671">
        <f ca="1">RANDBETWEEN(1,100)</f>
        <v>9</v>
      </c>
      <c r="B1671">
        <v>2945</v>
      </c>
      <c r="C1671">
        <v>0</v>
      </c>
      <c r="D1671" t="s">
        <v>2388</v>
      </c>
    </row>
    <row r="1672" spans="1:4" x14ac:dyDescent="0.25">
      <c r="A1672">
        <f ca="1">RANDBETWEEN(1,100)</f>
        <v>67</v>
      </c>
      <c r="B1672">
        <v>2568</v>
      </c>
      <c r="C1672">
        <v>0</v>
      </c>
      <c r="D1672" t="s">
        <v>2126</v>
      </c>
    </row>
    <row r="1673" spans="1:4" x14ac:dyDescent="0.25">
      <c r="A1673">
        <f ca="1">RANDBETWEEN(1,100)</f>
        <v>48</v>
      </c>
      <c r="B1673">
        <v>308</v>
      </c>
      <c r="C1673">
        <v>1</v>
      </c>
      <c r="D1673" t="s">
        <v>267</v>
      </c>
    </row>
    <row r="1674" spans="1:4" x14ac:dyDescent="0.25">
      <c r="A1674">
        <f ca="1">RANDBETWEEN(1,100)</f>
        <v>91</v>
      </c>
      <c r="B1674">
        <v>1432</v>
      </c>
      <c r="C1674">
        <v>0</v>
      </c>
      <c r="D1674" t="s">
        <v>1179</v>
      </c>
    </row>
    <row r="1675" spans="1:4" x14ac:dyDescent="0.25">
      <c r="A1675">
        <f ca="1">RANDBETWEEN(1,100)</f>
        <v>68</v>
      </c>
      <c r="B1675">
        <v>640</v>
      </c>
      <c r="C1675">
        <v>1</v>
      </c>
      <c r="D1675" t="s">
        <v>516</v>
      </c>
    </row>
    <row r="1676" spans="1:4" ht="135" x14ac:dyDescent="0.25">
      <c r="A1676">
        <f ca="1">RANDBETWEEN(1,100)</f>
        <v>43</v>
      </c>
      <c r="B1676">
        <v>11</v>
      </c>
      <c r="C1676">
        <v>1</v>
      </c>
      <c r="D1676" s="1" t="s">
        <v>12</v>
      </c>
    </row>
    <row r="1677" spans="1:4" x14ac:dyDescent="0.25">
      <c r="A1677">
        <f ca="1">RANDBETWEEN(1,100)</f>
        <v>42</v>
      </c>
      <c r="B1677">
        <v>30</v>
      </c>
      <c r="C1677">
        <v>1</v>
      </c>
      <c r="D1677" t="s">
        <v>31</v>
      </c>
    </row>
    <row r="1678" spans="1:4" ht="165" x14ac:dyDescent="0.25">
      <c r="A1678">
        <f ca="1">RANDBETWEEN(1,100)</f>
        <v>4</v>
      </c>
      <c r="B1678">
        <v>1633</v>
      </c>
      <c r="C1678">
        <v>0</v>
      </c>
      <c r="D1678" s="1" t="s">
        <v>1341</v>
      </c>
    </row>
    <row r="1679" spans="1:4" x14ac:dyDescent="0.25">
      <c r="A1679">
        <f ca="1">RANDBETWEEN(1,100)</f>
        <v>24</v>
      </c>
      <c r="B1679">
        <v>766</v>
      </c>
      <c r="C1679">
        <v>1</v>
      </c>
      <c r="D1679" t="s">
        <v>636</v>
      </c>
    </row>
    <row r="1680" spans="1:4" x14ac:dyDescent="0.25">
      <c r="A1680">
        <f ca="1">RANDBETWEEN(1,100)</f>
        <v>60</v>
      </c>
      <c r="B1680">
        <v>49</v>
      </c>
      <c r="C1680">
        <v>1</v>
      </c>
      <c r="D1680" t="s">
        <v>50</v>
      </c>
    </row>
    <row r="1681" spans="1:4" x14ac:dyDescent="0.25">
      <c r="A1681">
        <f ca="1">RANDBETWEEN(1,100)</f>
        <v>80</v>
      </c>
      <c r="B1681">
        <v>568</v>
      </c>
      <c r="C1681">
        <v>1</v>
      </c>
      <c r="D1681" t="s">
        <v>445</v>
      </c>
    </row>
    <row r="1682" spans="1:4" x14ac:dyDescent="0.25">
      <c r="A1682">
        <f ca="1">RANDBETWEEN(1,100)</f>
        <v>11</v>
      </c>
      <c r="B1682">
        <v>502</v>
      </c>
      <c r="C1682">
        <v>1</v>
      </c>
      <c r="D1682" t="s">
        <v>386</v>
      </c>
    </row>
    <row r="1683" spans="1:4" x14ac:dyDescent="0.25">
      <c r="A1683">
        <f ca="1">RANDBETWEEN(1,100)</f>
        <v>77</v>
      </c>
      <c r="B1683">
        <v>624</v>
      </c>
      <c r="C1683">
        <v>1</v>
      </c>
      <c r="D1683" t="s">
        <v>500</v>
      </c>
    </row>
    <row r="1684" spans="1:4" x14ac:dyDescent="0.25">
      <c r="A1684">
        <f ca="1">RANDBETWEEN(1,100)</f>
        <v>33</v>
      </c>
      <c r="B1684">
        <v>2292</v>
      </c>
      <c r="C1684">
        <v>0</v>
      </c>
      <c r="D1684" t="s">
        <v>1902</v>
      </c>
    </row>
    <row r="1685" spans="1:4" x14ac:dyDescent="0.25">
      <c r="A1685">
        <f ca="1">RANDBETWEEN(1,100)</f>
        <v>47</v>
      </c>
      <c r="B1685">
        <v>52</v>
      </c>
      <c r="C1685">
        <v>1</v>
      </c>
      <c r="D1685" t="s">
        <v>53</v>
      </c>
    </row>
    <row r="1686" spans="1:4" x14ac:dyDescent="0.25">
      <c r="A1686">
        <f ca="1">RANDBETWEEN(1,100)</f>
        <v>77</v>
      </c>
      <c r="B1686">
        <v>737</v>
      </c>
      <c r="C1686">
        <v>1</v>
      </c>
      <c r="D1686" t="s">
        <v>608</v>
      </c>
    </row>
    <row r="1687" spans="1:4" x14ac:dyDescent="0.25">
      <c r="A1687">
        <f ca="1">RANDBETWEEN(1,100)</f>
        <v>2</v>
      </c>
      <c r="B1687">
        <v>2154</v>
      </c>
      <c r="C1687">
        <v>0</v>
      </c>
      <c r="D1687" t="s">
        <v>1787</v>
      </c>
    </row>
    <row r="1688" spans="1:4" ht="60" x14ac:dyDescent="0.25">
      <c r="A1688">
        <f ca="1">RANDBETWEEN(1,100)</f>
        <v>90</v>
      </c>
      <c r="B1688">
        <v>818</v>
      </c>
      <c r="C1688">
        <v>1</v>
      </c>
      <c r="D1688" s="1" t="s">
        <v>685</v>
      </c>
    </row>
    <row r="1689" spans="1:4" x14ac:dyDescent="0.25">
      <c r="A1689">
        <f ca="1">RANDBETWEEN(1,100)</f>
        <v>73</v>
      </c>
      <c r="B1689">
        <v>3053</v>
      </c>
      <c r="C1689">
        <v>0</v>
      </c>
      <c r="D1689" t="s">
        <v>2476</v>
      </c>
    </row>
    <row r="1690" spans="1:4" x14ac:dyDescent="0.25">
      <c r="A1690">
        <f ca="1">RANDBETWEEN(1,100)</f>
        <v>49</v>
      </c>
      <c r="B1690">
        <v>1422</v>
      </c>
      <c r="C1690">
        <v>0</v>
      </c>
      <c r="D1690" t="s">
        <v>1170</v>
      </c>
    </row>
    <row r="1691" spans="1:4" ht="45" x14ac:dyDescent="0.25">
      <c r="A1691">
        <f ca="1">RANDBETWEEN(1,100)</f>
        <v>89</v>
      </c>
      <c r="B1691">
        <v>773</v>
      </c>
      <c r="C1691">
        <v>1</v>
      </c>
      <c r="D1691" s="1" t="s">
        <v>643</v>
      </c>
    </row>
    <row r="1692" spans="1:4" ht="165" x14ac:dyDescent="0.25">
      <c r="A1692">
        <f ca="1">RANDBETWEEN(1,100)</f>
        <v>32</v>
      </c>
      <c r="B1692">
        <v>3396</v>
      </c>
      <c r="C1692">
        <v>0</v>
      </c>
      <c r="D1692" s="1" t="s">
        <v>2746</v>
      </c>
    </row>
    <row r="1693" spans="1:4" x14ac:dyDescent="0.25">
      <c r="A1693">
        <f ca="1">RANDBETWEEN(1,100)</f>
        <v>27</v>
      </c>
      <c r="B1693">
        <v>1771</v>
      </c>
      <c r="C1693">
        <v>0</v>
      </c>
      <c r="D1693" t="s">
        <v>1449</v>
      </c>
    </row>
    <row r="1694" spans="1:4" ht="75" x14ac:dyDescent="0.25">
      <c r="A1694">
        <f ca="1">RANDBETWEEN(1,100)</f>
        <v>59</v>
      </c>
      <c r="B1694">
        <v>3458</v>
      </c>
      <c r="C1694">
        <v>0</v>
      </c>
      <c r="D1694" s="1" t="s">
        <v>2794</v>
      </c>
    </row>
    <row r="1695" spans="1:4" x14ac:dyDescent="0.25">
      <c r="A1695">
        <f ca="1">RANDBETWEEN(1,100)</f>
        <v>19</v>
      </c>
      <c r="B1695">
        <v>1476</v>
      </c>
      <c r="C1695">
        <v>0</v>
      </c>
      <c r="D1695" t="s">
        <v>1213</v>
      </c>
    </row>
    <row r="1696" spans="1:4" x14ac:dyDescent="0.25">
      <c r="A1696">
        <f ca="1">RANDBETWEEN(1,100)</f>
        <v>98</v>
      </c>
      <c r="B1696">
        <v>1807</v>
      </c>
      <c r="C1696">
        <v>0</v>
      </c>
      <c r="D1696" t="s">
        <v>1482</v>
      </c>
    </row>
    <row r="1697" spans="1:4" x14ac:dyDescent="0.25">
      <c r="A1697">
        <f ca="1">RANDBETWEEN(1,100)</f>
        <v>84</v>
      </c>
      <c r="B1697">
        <v>1047</v>
      </c>
      <c r="C1697">
        <v>0</v>
      </c>
      <c r="D1697" t="s">
        <v>882</v>
      </c>
    </row>
    <row r="1698" spans="1:4" ht="30" x14ac:dyDescent="0.25">
      <c r="A1698">
        <f ca="1">RANDBETWEEN(1,100)</f>
        <v>40</v>
      </c>
      <c r="B1698">
        <v>841</v>
      </c>
      <c r="C1698">
        <v>1</v>
      </c>
      <c r="D1698" s="1" t="s">
        <v>708</v>
      </c>
    </row>
    <row r="1699" spans="1:4" x14ac:dyDescent="0.25">
      <c r="A1699">
        <f ca="1">RANDBETWEEN(1,100)</f>
        <v>60</v>
      </c>
      <c r="B1699">
        <v>3145</v>
      </c>
      <c r="C1699">
        <v>0</v>
      </c>
      <c r="D1699" t="s">
        <v>2545</v>
      </c>
    </row>
    <row r="1700" spans="1:4" ht="135" x14ac:dyDescent="0.25">
      <c r="A1700">
        <f ca="1">RANDBETWEEN(1,100)</f>
        <v>71</v>
      </c>
      <c r="B1700">
        <v>940</v>
      </c>
      <c r="C1700">
        <v>0</v>
      </c>
      <c r="D1700" s="1" t="s">
        <v>803</v>
      </c>
    </row>
    <row r="1701" spans="1:4" x14ac:dyDescent="0.25">
      <c r="A1701">
        <f ca="1">RANDBETWEEN(1,100)</f>
        <v>13</v>
      </c>
      <c r="B1701">
        <v>3971</v>
      </c>
      <c r="C1701">
        <v>0</v>
      </c>
      <c r="D1701" t="s">
        <v>3232</v>
      </c>
    </row>
    <row r="1702" spans="1:4" x14ac:dyDescent="0.25">
      <c r="A1702">
        <f ca="1">RANDBETWEEN(1,100)</f>
        <v>25</v>
      </c>
      <c r="B1702">
        <v>877</v>
      </c>
      <c r="C1702">
        <v>1</v>
      </c>
      <c r="D1702" t="s">
        <v>744</v>
      </c>
    </row>
    <row r="1703" spans="1:4" ht="30" x14ac:dyDescent="0.25">
      <c r="A1703">
        <f ca="1">RANDBETWEEN(1,100)</f>
        <v>33</v>
      </c>
      <c r="B1703">
        <v>1704</v>
      </c>
      <c r="C1703">
        <v>0</v>
      </c>
      <c r="D1703" s="1" t="s">
        <v>1397</v>
      </c>
    </row>
    <row r="1704" spans="1:4" x14ac:dyDescent="0.25">
      <c r="A1704">
        <f ca="1">RANDBETWEEN(1,100)</f>
        <v>62</v>
      </c>
      <c r="B1704">
        <v>1865</v>
      </c>
      <c r="C1704">
        <v>0</v>
      </c>
      <c r="D1704" t="s">
        <v>1539</v>
      </c>
    </row>
    <row r="1705" spans="1:4" x14ac:dyDescent="0.25">
      <c r="A1705">
        <f ca="1">RANDBETWEEN(1,100)</f>
        <v>56</v>
      </c>
      <c r="B1705">
        <v>3455</v>
      </c>
      <c r="C1705">
        <v>0</v>
      </c>
      <c r="D1705" t="s">
        <v>2792</v>
      </c>
    </row>
    <row r="1706" spans="1:4" x14ac:dyDescent="0.25">
      <c r="A1706">
        <f ca="1">RANDBETWEEN(1,100)</f>
        <v>9</v>
      </c>
      <c r="B1706">
        <v>571</v>
      </c>
      <c r="C1706">
        <v>1</v>
      </c>
      <c r="D1706" t="s">
        <v>448</v>
      </c>
    </row>
    <row r="1707" spans="1:4" x14ac:dyDescent="0.25">
      <c r="A1707">
        <f ca="1">RANDBETWEEN(1,100)</f>
        <v>82</v>
      </c>
      <c r="B1707">
        <v>1315</v>
      </c>
      <c r="C1707">
        <v>0</v>
      </c>
      <c r="D1707" t="s">
        <v>1090</v>
      </c>
    </row>
    <row r="1708" spans="1:4" x14ac:dyDescent="0.25">
      <c r="A1708">
        <f ca="1">RANDBETWEEN(1,100)</f>
        <v>22</v>
      </c>
      <c r="B1708">
        <v>1071</v>
      </c>
      <c r="C1708">
        <v>0</v>
      </c>
      <c r="D1708" t="s">
        <v>898</v>
      </c>
    </row>
    <row r="1709" spans="1:4" x14ac:dyDescent="0.25">
      <c r="A1709">
        <f ca="1">RANDBETWEEN(1,100)</f>
        <v>27</v>
      </c>
      <c r="B1709">
        <v>3767</v>
      </c>
      <c r="C1709">
        <v>0</v>
      </c>
      <c r="D1709" t="s">
        <v>3064</v>
      </c>
    </row>
    <row r="1710" spans="1:4" x14ac:dyDescent="0.25">
      <c r="A1710">
        <f ca="1">RANDBETWEEN(1,100)</f>
        <v>75</v>
      </c>
      <c r="B1710">
        <v>84</v>
      </c>
      <c r="C1710">
        <v>1</v>
      </c>
      <c r="D1710" t="s">
        <v>83</v>
      </c>
    </row>
    <row r="1711" spans="1:4" x14ac:dyDescent="0.25">
      <c r="A1711">
        <f ca="1">RANDBETWEEN(1,100)</f>
        <v>49</v>
      </c>
      <c r="B1711">
        <v>1587</v>
      </c>
      <c r="C1711">
        <v>0</v>
      </c>
      <c r="D1711" t="s">
        <v>1304</v>
      </c>
    </row>
    <row r="1712" spans="1:4" x14ac:dyDescent="0.25">
      <c r="A1712">
        <f ca="1">RANDBETWEEN(1,100)</f>
        <v>62</v>
      </c>
      <c r="B1712">
        <v>3447</v>
      </c>
      <c r="C1712">
        <v>0</v>
      </c>
      <c r="D1712" t="s">
        <v>2785</v>
      </c>
    </row>
    <row r="1713" spans="1:4" ht="30" x14ac:dyDescent="0.25">
      <c r="A1713">
        <f ca="1">RANDBETWEEN(1,100)</f>
        <v>36</v>
      </c>
      <c r="B1713">
        <v>842</v>
      </c>
      <c r="C1713">
        <v>1</v>
      </c>
      <c r="D1713" s="1" t="s">
        <v>709</v>
      </c>
    </row>
    <row r="1714" spans="1:4" x14ac:dyDescent="0.25">
      <c r="A1714">
        <f ca="1">RANDBETWEEN(1,100)</f>
        <v>100</v>
      </c>
      <c r="B1714">
        <v>775</v>
      </c>
      <c r="C1714">
        <v>1</v>
      </c>
      <c r="D1714" t="s">
        <v>645</v>
      </c>
    </row>
    <row r="1715" spans="1:4" x14ac:dyDescent="0.25">
      <c r="A1715">
        <f ca="1">RANDBETWEEN(1,100)</f>
        <v>97</v>
      </c>
      <c r="B1715">
        <v>2566</v>
      </c>
      <c r="C1715">
        <v>0</v>
      </c>
      <c r="D1715" t="s">
        <v>2124</v>
      </c>
    </row>
    <row r="1716" spans="1:4" x14ac:dyDescent="0.25">
      <c r="A1716">
        <f ca="1">RANDBETWEEN(1,100)</f>
        <v>46</v>
      </c>
      <c r="B1716">
        <v>3027</v>
      </c>
      <c r="C1716">
        <v>0</v>
      </c>
      <c r="D1716" t="s">
        <v>2456</v>
      </c>
    </row>
    <row r="1717" spans="1:4" x14ac:dyDescent="0.25">
      <c r="A1717">
        <f ca="1">RANDBETWEEN(1,100)</f>
        <v>74</v>
      </c>
      <c r="B1717">
        <v>2680</v>
      </c>
      <c r="C1717">
        <v>0</v>
      </c>
      <c r="D1717" t="s">
        <v>2212</v>
      </c>
    </row>
    <row r="1718" spans="1:4" x14ac:dyDescent="0.25">
      <c r="A1718">
        <f ca="1">RANDBETWEEN(1,100)</f>
        <v>59</v>
      </c>
      <c r="B1718">
        <v>3099</v>
      </c>
      <c r="C1718">
        <v>0</v>
      </c>
      <c r="D1718" t="s">
        <v>2514</v>
      </c>
    </row>
    <row r="1719" spans="1:4" x14ac:dyDescent="0.25">
      <c r="A1719">
        <f ca="1">RANDBETWEEN(1,100)</f>
        <v>100</v>
      </c>
      <c r="B1719">
        <v>2312</v>
      </c>
      <c r="C1719">
        <v>0</v>
      </c>
      <c r="D1719" t="s">
        <v>1918</v>
      </c>
    </row>
    <row r="1720" spans="1:4" x14ac:dyDescent="0.25">
      <c r="A1720">
        <f ca="1">RANDBETWEEN(1,100)</f>
        <v>53</v>
      </c>
      <c r="B1720">
        <v>761</v>
      </c>
      <c r="C1720">
        <v>1</v>
      </c>
      <c r="D1720" t="s">
        <v>631</v>
      </c>
    </row>
    <row r="1721" spans="1:4" x14ac:dyDescent="0.25">
      <c r="A1721">
        <f ca="1">RANDBETWEEN(1,100)</f>
        <v>31</v>
      </c>
      <c r="B1721">
        <v>1644</v>
      </c>
      <c r="C1721">
        <v>0</v>
      </c>
      <c r="D1721" t="s">
        <v>1351</v>
      </c>
    </row>
    <row r="1722" spans="1:4" x14ac:dyDescent="0.25">
      <c r="A1722">
        <f ca="1">RANDBETWEEN(1,100)</f>
        <v>94</v>
      </c>
      <c r="B1722">
        <v>2300</v>
      </c>
      <c r="C1722">
        <v>0</v>
      </c>
      <c r="D1722" t="s">
        <v>1909</v>
      </c>
    </row>
    <row r="1723" spans="1:4" x14ac:dyDescent="0.25">
      <c r="A1723">
        <f ca="1">RANDBETWEEN(1,100)</f>
        <v>79</v>
      </c>
      <c r="B1723">
        <v>2918</v>
      </c>
      <c r="C1723">
        <v>0</v>
      </c>
      <c r="D1723" t="s">
        <v>2365</v>
      </c>
    </row>
    <row r="1724" spans="1:4" x14ac:dyDescent="0.25">
      <c r="A1724">
        <f ca="1">RANDBETWEEN(1,100)</f>
        <v>99</v>
      </c>
      <c r="B1724">
        <v>2619</v>
      </c>
      <c r="C1724">
        <v>0</v>
      </c>
      <c r="D1724" t="s">
        <v>2166</v>
      </c>
    </row>
    <row r="1725" spans="1:4" ht="45" x14ac:dyDescent="0.25">
      <c r="A1725">
        <f ca="1">RANDBETWEEN(1,100)</f>
        <v>17</v>
      </c>
      <c r="B1725">
        <v>964</v>
      </c>
      <c r="C1725">
        <v>0</v>
      </c>
      <c r="D1725" s="1" t="s">
        <v>820</v>
      </c>
    </row>
    <row r="1726" spans="1:4" x14ac:dyDescent="0.25">
      <c r="A1726">
        <f ca="1">RANDBETWEEN(1,100)</f>
        <v>20</v>
      </c>
      <c r="B1726">
        <v>1698</v>
      </c>
      <c r="C1726">
        <v>0</v>
      </c>
      <c r="D1726" t="s">
        <v>1393</v>
      </c>
    </row>
    <row r="1727" spans="1:4" ht="75" x14ac:dyDescent="0.25">
      <c r="A1727">
        <f ca="1">RANDBETWEEN(1,100)</f>
        <v>78</v>
      </c>
      <c r="B1727">
        <v>539</v>
      </c>
      <c r="C1727">
        <v>1</v>
      </c>
      <c r="D1727" s="1" t="s">
        <v>417</v>
      </c>
    </row>
    <row r="1728" spans="1:4" x14ac:dyDescent="0.25">
      <c r="A1728">
        <f ca="1">RANDBETWEEN(1,100)</f>
        <v>43</v>
      </c>
      <c r="B1728">
        <v>280</v>
      </c>
      <c r="C1728">
        <v>1</v>
      </c>
      <c r="D1728" t="s">
        <v>247</v>
      </c>
    </row>
    <row r="1729" spans="1:4" x14ac:dyDescent="0.25">
      <c r="A1729">
        <f ca="1">RANDBETWEEN(1,100)</f>
        <v>27</v>
      </c>
      <c r="B1729">
        <v>3805</v>
      </c>
      <c r="C1729">
        <v>0</v>
      </c>
      <c r="D1729" t="s">
        <v>3092</v>
      </c>
    </row>
    <row r="1730" spans="1:4" x14ac:dyDescent="0.25">
      <c r="A1730">
        <f ca="1">RANDBETWEEN(1,100)</f>
        <v>3</v>
      </c>
      <c r="B1730">
        <v>956</v>
      </c>
      <c r="C1730">
        <v>0</v>
      </c>
      <c r="D1730" t="s">
        <v>815</v>
      </c>
    </row>
    <row r="1731" spans="1:4" x14ac:dyDescent="0.25">
      <c r="A1731">
        <f ca="1">RANDBETWEEN(1,100)</f>
        <v>18</v>
      </c>
      <c r="B1731">
        <v>3202</v>
      </c>
      <c r="C1731">
        <v>0</v>
      </c>
      <c r="D1731" t="s">
        <v>2588</v>
      </c>
    </row>
    <row r="1732" spans="1:4" x14ac:dyDescent="0.25">
      <c r="A1732">
        <f ca="1">RANDBETWEEN(1,100)</f>
        <v>63</v>
      </c>
      <c r="B1732">
        <v>1792</v>
      </c>
      <c r="C1732">
        <v>0</v>
      </c>
      <c r="D1732" t="s">
        <v>1467</v>
      </c>
    </row>
    <row r="1733" spans="1:4" x14ac:dyDescent="0.25">
      <c r="A1733">
        <f ca="1">RANDBETWEEN(1,100)</f>
        <v>27</v>
      </c>
      <c r="B1733">
        <v>2187</v>
      </c>
      <c r="C1733">
        <v>0</v>
      </c>
      <c r="D1733" t="s">
        <v>1812</v>
      </c>
    </row>
    <row r="1734" spans="1:4" x14ac:dyDescent="0.25">
      <c r="A1734">
        <f ca="1">RANDBETWEEN(1,100)</f>
        <v>34</v>
      </c>
      <c r="B1734">
        <v>1580</v>
      </c>
      <c r="C1734">
        <v>0</v>
      </c>
      <c r="D1734" t="s">
        <v>1297</v>
      </c>
    </row>
    <row r="1735" spans="1:4" x14ac:dyDescent="0.25">
      <c r="A1735">
        <f ca="1">RANDBETWEEN(1,100)</f>
        <v>68</v>
      </c>
      <c r="B1735">
        <v>2179</v>
      </c>
      <c r="C1735">
        <v>0</v>
      </c>
      <c r="D1735" t="s">
        <v>1805</v>
      </c>
    </row>
    <row r="1736" spans="1:4" x14ac:dyDescent="0.25">
      <c r="A1736">
        <f ca="1">RANDBETWEEN(1,100)</f>
        <v>57</v>
      </c>
      <c r="B1736">
        <v>107</v>
      </c>
      <c r="C1736">
        <v>1</v>
      </c>
      <c r="D1736" t="s">
        <v>106</v>
      </c>
    </row>
    <row r="1737" spans="1:4" x14ac:dyDescent="0.25">
      <c r="A1737">
        <f ca="1">RANDBETWEEN(1,100)</f>
        <v>25</v>
      </c>
      <c r="B1737">
        <v>2535</v>
      </c>
      <c r="C1737">
        <v>0</v>
      </c>
      <c r="D1737" t="s">
        <v>2095</v>
      </c>
    </row>
    <row r="1738" spans="1:4" x14ac:dyDescent="0.25">
      <c r="A1738">
        <f ca="1">RANDBETWEEN(1,100)</f>
        <v>50</v>
      </c>
      <c r="B1738">
        <v>602</v>
      </c>
      <c r="C1738">
        <v>1</v>
      </c>
      <c r="D1738" t="s">
        <v>479</v>
      </c>
    </row>
    <row r="1739" spans="1:4" x14ac:dyDescent="0.25">
      <c r="A1739">
        <f ca="1">RANDBETWEEN(1,100)</f>
        <v>97</v>
      </c>
      <c r="B1739">
        <v>804</v>
      </c>
      <c r="C1739">
        <v>1</v>
      </c>
      <c r="D1739" t="s">
        <v>673</v>
      </c>
    </row>
    <row r="1740" spans="1:4" x14ac:dyDescent="0.25">
      <c r="A1740">
        <f ca="1">RANDBETWEEN(1,100)</f>
        <v>81</v>
      </c>
      <c r="B1740">
        <v>2277</v>
      </c>
      <c r="C1740">
        <v>0</v>
      </c>
      <c r="D1740" t="s">
        <v>1889</v>
      </c>
    </row>
    <row r="1741" spans="1:4" x14ac:dyDescent="0.25">
      <c r="A1741">
        <f ca="1">RANDBETWEEN(1,100)</f>
        <v>93</v>
      </c>
      <c r="B1741">
        <v>3894</v>
      </c>
      <c r="C1741">
        <v>0</v>
      </c>
      <c r="D1741" t="s">
        <v>3162</v>
      </c>
    </row>
    <row r="1742" spans="1:4" x14ac:dyDescent="0.25">
      <c r="A1742">
        <f ca="1">RANDBETWEEN(1,100)</f>
        <v>20</v>
      </c>
      <c r="B1742">
        <v>3753</v>
      </c>
      <c r="C1742">
        <v>0</v>
      </c>
      <c r="D1742" t="s">
        <v>3053</v>
      </c>
    </row>
    <row r="1743" spans="1:4" x14ac:dyDescent="0.25">
      <c r="A1743">
        <f ca="1">RANDBETWEEN(1,100)</f>
        <v>29</v>
      </c>
      <c r="B1743">
        <v>2924</v>
      </c>
      <c r="C1743">
        <v>0</v>
      </c>
      <c r="D1743" t="s">
        <v>2368</v>
      </c>
    </row>
    <row r="1744" spans="1:4" x14ac:dyDescent="0.25">
      <c r="A1744">
        <f ca="1">RANDBETWEEN(1,100)</f>
        <v>76</v>
      </c>
      <c r="B1744">
        <v>2248</v>
      </c>
      <c r="C1744">
        <v>0</v>
      </c>
      <c r="D1744" t="s">
        <v>1864</v>
      </c>
    </row>
    <row r="1745" spans="1:4" x14ac:dyDescent="0.25">
      <c r="A1745">
        <f ca="1">RANDBETWEEN(1,100)</f>
        <v>38</v>
      </c>
      <c r="B1745">
        <v>2741</v>
      </c>
      <c r="C1745">
        <v>0</v>
      </c>
      <c r="D1745" t="s">
        <v>2253</v>
      </c>
    </row>
    <row r="1746" spans="1:4" ht="120" x14ac:dyDescent="0.25">
      <c r="A1746">
        <f ca="1">RANDBETWEEN(1,100)</f>
        <v>85</v>
      </c>
      <c r="B1746">
        <v>769</v>
      </c>
      <c r="C1746">
        <v>1</v>
      </c>
      <c r="D1746" s="1" t="s">
        <v>639</v>
      </c>
    </row>
    <row r="1747" spans="1:4" x14ac:dyDescent="0.25">
      <c r="A1747">
        <f ca="1">RANDBETWEEN(1,100)</f>
        <v>79</v>
      </c>
      <c r="B1747">
        <v>3462</v>
      </c>
      <c r="C1747">
        <v>0</v>
      </c>
      <c r="D1747" t="s">
        <v>2798</v>
      </c>
    </row>
    <row r="1748" spans="1:4" ht="90" x14ac:dyDescent="0.25">
      <c r="A1748">
        <f ca="1">RANDBETWEEN(1,100)</f>
        <v>45</v>
      </c>
      <c r="B1748">
        <v>3285</v>
      </c>
      <c r="C1748">
        <v>0</v>
      </c>
      <c r="D1748" s="1" t="s">
        <v>2658</v>
      </c>
    </row>
    <row r="1749" spans="1:4" x14ac:dyDescent="0.25">
      <c r="A1749">
        <f ca="1">RANDBETWEEN(1,100)</f>
        <v>18</v>
      </c>
      <c r="B1749">
        <v>2355</v>
      </c>
      <c r="C1749">
        <v>0</v>
      </c>
      <c r="D1749" t="s">
        <v>1953</v>
      </c>
    </row>
    <row r="1750" spans="1:4" x14ac:dyDescent="0.25">
      <c r="A1750">
        <f ca="1">RANDBETWEEN(1,100)</f>
        <v>9</v>
      </c>
      <c r="B1750">
        <v>2047</v>
      </c>
      <c r="C1750">
        <v>0</v>
      </c>
      <c r="D1750" t="s">
        <v>1706</v>
      </c>
    </row>
    <row r="1751" spans="1:4" x14ac:dyDescent="0.25">
      <c r="A1751">
        <f ca="1">RANDBETWEEN(1,100)</f>
        <v>71</v>
      </c>
      <c r="B1751">
        <v>3913</v>
      </c>
      <c r="C1751">
        <v>0</v>
      </c>
      <c r="D1751" t="s">
        <v>3179</v>
      </c>
    </row>
    <row r="1752" spans="1:4" x14ac:dyDescent="0.25">
      <c r="A1752">
        <f ca="1">RANDBETWEEN(1,100)</f>
        <v>71</v>
      </c>
      <c r="B1752">
        <v>148</v>
      </c>
      <c r="C1752">
        <v>1</v>
      </c>
      <c r="D1752" t="s">
        <v>146</v>
      </c>
    </row>
    <row r="1753" spans="1:4" ht="165" x14ac:dyDescent="0.25">
      <c r="A1753">
        <f ca="1">RANDBETWEEN(1,100)</f>
        <v>19</v>
      </c>
      <c r="B1753">
        <v>2298</v>
      </c>
      <c r="C1753">
        <v>0</v>
      </c>
      <c r="D1753" s="1" t="s">
        <v>1907</v>
      </c>
    </row>
    <row r="1754" spans="1:4" ht="120" x14ac:dyDescent="0.25">
      <c r="A1754">
        <f ca="1">RANDBETWEEN(1,100)</f>
        <v>74</v>
      </c>
      <c r="B1754">
        <v>758</v>
      </c>
      <c r="C1754">
        <v>1</v>
      </c>
      <c r="D1754" s="1" t="s">
        <v>628</v>
      </c>
    </row>
    <row r="1755" spans="1:4" ht="135" x14ac:dyDescent="0.25">
      <c r="A1755">
        <f ca="1">RANDBETWEEN(1,100)</f>
        <v>8</v>
      </c>
      <c r="B1755">
        <v>500</v>
      </c>
      <c r="C1755">
        <v>1</v>
      </c>
      <c r="D1755" s="1" t="s">
        <v>384</v>
      </c>
    </row>
    <row r="1756" spans="1:4" x14ac:dyDescent="0.25">
      <c r="A1756">
        <f ca="1">RANDBETWEEN(1,100)</f>
        <v>67</v>
      </c>
      <c r="B1756">
        <v>1035</v>
      </c>
      <c r="C1756">
        <v>0</v>
      </c>
      <c r="D1756" t="s">
        <v>873</v>
      </c>
    </row>
    <row r="1757" spans="1:4" x14ac:dyDescent="0.25">
      <c r="A1757">
        <f ca="1">RANDBETWEEN(1,100)</f>
        <v>96</v>
      </c>
      <c r="B1757">
        <v>643</v>
      </c>
      <c r="C1757">
        <v>1</v>
      </c>
      <c r="D1757" t="s">
        <v>519</v>
      </c>
    </row>
    <row r="1758" spans="1:4" x14ac:dyDescent="0.25">
      <c r="A1758">
        <f ca="1">RANDBETWEEN(1,100)</f>
        <v>56</v>
      </c>
      <c r="B1758">
        <v>822</v>
      </c>
      <c r="C1758">
        <v>1</v>
      </c>
      <c r="D1758" t="s">
        <v>689</v>
      </c>
    </row>
    <row r="1759" spans="1:4" x14ac:dyDescent="0.25">
      <c r="A1759">
        <f ca="1">RANDBETWEEN(1,100)</f>
        <v>44</v>
      </c>
      <c r="B1759">
        <v>938</v>
      </c>
      <c r="C1759">
        <v>1</v>
      </c>
      <c r="D1759" t="s">
        <v>801</v>
      </c>
    </row>
    <row r="1760" spans="1:4" x14ac:dyDescent="0.25">
      <c r="A1760">
        <f ca="1">RANDBETWEEN(1,100)</f>
        <v>20</v>
      </c>
      <c r="B1760">
        <v>839</v>
      </c>
      <c r="C1760">
        <v>1</v>
      </c>
      <c r="D1760" t="s">
        <v>706</v>
      </c>
    </row>
    <row r="1761" spans="1:4" x14ac:dyDescent="0.25">
      <c r="A1761">
        <f ca="1">RANDBETWEEN(1,100)</f>
        <v>89</v>
      </c>
      <c r="B1761">
        <v>612</v>
      </c>
      <c r="C1761">
        <v>1</v>
      </c>
      <c r="D1761" t="s">
        <v>488</v>
      </c>
    </row>
    <row r="1762" spans="1:4" x14ac:dyDescent="0.25">
      <c r="A1762">
        <f ca="1">RANDBETWEEN(1,100)</f>
        <v>100</v>
      </c>
      <c r="B1762">
        <v>2156</v>
      </c>
      <c r="C1762">
        <v>0</v>
      </c>
      <c r="D1762" t="s">
        <v>1789</v>
      </c>
    </row>
    <row r="1763" spans="1:4" ht="120" x14ac:dyDescent="0.25">
      <c r="A1763">
        <f ca="1">RANDBETWEEN(1,100)</f>
        <v>68</v>
      </c>
      <c r="B1763">
        <v>3534</v>
      </c>
      <c r="C1763">
        <v>0</v>
      </c>
      <c r="D1763" s="1" t="s">
        <v>2859</v>
      </c>
    </row>
    <row r="1764" spans="1:4" ht="105" x14ac:dyDescent="0.25">
      <c r="A1764">
        <f ca="1">RANDBETWEEN(1,100)</f>
        <v>84</v>
      </c>
      <c r="B1764">
        <v>794</v>
      </c>
      <c r="C1764">
        <v>1</v>
      </c>
      <c r="D1764" s="1" t="s">
        <v>664</v>
      </c>
    </row>
    <row r="1765" spans="1:4" x14ac:dyDescent="0.25">
      <c r="A1765">
        <f ca="1">RANDBETWEEN(1,100)</f>
        <v>22</v>
      </c>
      <c r="B1765">
        <v>3016</v>
      </c>
      <c r="C1765">
        <v>0</v>
      </c>
      <c r="D1765" t="s">
        <v>2448</v>
      </c>
    </row>
    <row r="1766" spans="1:4" x14ac:dyDescent="0.25">
      <c r="A1766">
        <f ca="1">RANDBETWEEN(1,100)</f>
        <v>60</v>
      </c>
      <c r="B1766">
        <v>457</v>
      </c>
      <c r="C1766">
        <v>1</v>
      </c>
      <c r="D1766" t="s">
        <v>352</v>
      </c>
    </row>
    <row r="1767" spans="1:4" x14ac:dyDescent="0.25">
      <c r="A1767">
        <f ca="1">RANDBETWEEN(1,100)</f>
        <v>45</v>
      </c>
      <c r="B1767">
        <v>3071</v>
      </c>
      <c r="C1767">
        <v>0</v>
      </c>
      <c r="D1767" t="s">
        <v>2493</v>
      </c>
    </row>
    <row r="1768" spans="1:4" x14ac:dyDescent="0.25">
      <c r="A1768">
        <f ca="1">RANDBETWEEN(1,100)</f>
        <v>85</v>
      </c>
      <c r="B1768">
        <v>2679</v>
      </c>
      <c r="C1768">
        <v>0</v>
      </c>
      <c r="D1768" t="s">
        <v>2211</v>
      </c>
    </row>
    <row r="1769" spans="1:4" x14ac:dyDescent="0.25">
      <c r="A1769">
        <f ca="1">RANDBETWEEN(1,100)</f>
        <v>67</v>
      </c>
      <c r="B1769">
        <v>1380</v>
      </c>
      <c r="C1769">
        <v>0</v>
      </c>
      <c r="D1769" t="s">
        <v>1141</v>
      </c>
    </row>
    <row r="1770" spans="1:4" x14ac:dyDescent="0.25">
      <c r="A1770">
        <f ca="1">RANDBETWEEN(1,100)</f>
        <v>49</v>
      </c>
      <c r="B1770">
        <v>1949</v>
      </c>
      <c r="C1770">
        <v>0</v>
      </c>
      <c r="D1770" t="s">
        <v>1615</v>
      </c>
    </row>
    <row r="1771" spans="1:4" x14ac:dyDescent="0.25">
      <c r="A1771">
        <f ca="1">RANDBETWEEN(1,100)</f>
        <v>5</v>
      </c>
      <c r="B1771">
        <v>3429</v>
      </c>
      <c r="C1771">
        <v>0</v>
      </c>
      <c r="D1771" t="s">
        <v>2770</v>
      </c>
    </row>
    <row r="1772" spans="1:4" ht="30" x14ac:dyDescent="0.25">
      <c r="A1772">
        <f ca="1">RANDBETWEEN(1,100)</f>
        <v>26</v>
      </c>
      <c r="B1772">
        <v>3498</v>
      </c>
      <c r="C1772">
        <v>0</v>
      </c>
      <c r="D1772" s="1" t="s">
        <v>2829</v>
      </c>
    </row>
    <row r="1773" spans="1:4" x14ac:dyDescent="0.25">
      <c r="A1773">
        <f ca="1">RANDBETWEEN(1,100)</f>
        <v>65</v>
      </c>
      <c r="B1773">
        <v>2926</v>
      </c>
      <c r="C1773">
        <v>0</v>
      </c>
      <c r="D1773" t="s">
        <v>2370</v>
      </c>
    </row>
    <row r="1774" spans="1:4" x14ac:dyDescent="0.25">
      <c r="A1774">
        <f ca="1">RANDBETWEEN(1,100)</f>
        <v>94</v>
      </c>
      <c r="B1774">
        <v>2721</v>
      </c>
      <c r="C1774">
        <v>0</v>
      </c>
      <c r="D1774" t="s">
        <v>2242</v>
      </c>
    </row>
    <row r="1775" spans="1:4" x14ac:dyDescent="0.25">
      <c r="A1775">
        <f ca="1">RANDBETWEEN(1,100)</f>
        <v>99</v>
      </c>
      <c r="B1775">
        <v>1153</v>
      </c>
      <c r="C1775">
        <v>0</v>
      </c>
      <c r="D1775" t="s">
        <v>964</v>
      </c>
    </row>
    <row r="1776" spans="1:4" ht="90" x14ac:dyDescent="0.25">
      <c r="A1776">
        <f ca="1">RANDBETWEEN(1,100)</f>
        <v>28</v>
      </c>
      <c r="B1776">
        <v>481</v>
      </c>
      <c r="C1776">
        <v>1</v>
      </c>
      <c r="D1776" s="1" t="s">
        <v>370</v>
      </c>
    </row>
    <row r="1777" spans="1:4" x14ac:dyDescent="0.25">
      <c r="A1777">
        <f ca="1">RANDBETWEEN(1,100)</f>
        <v>88</v>
      </c>
      <c r="B1777">
        <v>1532</v>
      </c>
      <c r="C1777">
        <v>0</v>
      </c>
      <c r="D1777" t="s">
        <v>1258</v>
      </c>
    </row>
    <row r="1778" spans="1:4" x14ac:dyDescent="0.25">
      <c r="A1778">
        <f ca="1">RANDBETWEEN(1,100)</f>
        <v>51</v>
      </c>
      <c r="B1778">
        <v>33</v>
      </c>
      <c r="C1778">
        <v>1</v>
      </c>
      <c r="D1778" t="s">
        <v>34</v>
      </c>
    </row>
    <row r="1779" spans="1:4" x14ac:dyDescent="0.25">
      <c r="A1779">
        <f ca="1">RANDBETWEEN(1,100)</f>
        <v>94</v>
      </c>
      <c r="B1779">
        <v>3573</v>
      </c>
      <c r="C1779">
        <v>0</v>
      </c>
      <c r="D1779" t="s">
        <v>2889</v>
      </c>
    </row>
    <row r="1780" spans="1:4" x14ac:dyDescent="0.25">
      <c r="A1780">
        <f ca="1">RANDBETWEEN(1,100)</f>
        <v>96</v>
      </c>
      <c r="B1780">
        <v>813</v>
      </c>
      <c r="C1780">
        <v>1</v>
      </c>
      <c r="D1780" t="s">
        <v>680</v>
      </c>
    </row>
    <row r="1781" spans="1:4" x14ac:dyDescent="0.25">
      <c r="A1781">
        <f ca="1">RANDBETWEEN(1,100)</f>
        <v>71</v>
      </c>
      <c r="B1781">
        <v>3256</v>
      </c>
      <c r="C1781">
        <v>0</v>
      </c>
      <c r="D1781" t="s">
        <v>2631</v>
      </c>
    </row>
    <row r="1782" spans="1:4" x14ac:dyDescent="0.25">
      <c r="A1782">
        <f ca="1">RANDBETWEEN(1,100)</f>
        <v>84</v>
      </c>
      <c r="B1782">
        <v>829</v>
      </c>
      <c r="C1782">
        <v>1</v>
      </c>
      <c r="D1782" t="s">
        <v>696</v>
      </c>
    </row>
    <row r="1783" spans="1:4" x14ac:dyDescent="0.25">
      <c r="A1783">
        <f ca="1">RANDBETWEEN(1,100)</f>
        <v>6</v>
      </c>
      <c r="B1783">
        <v>3754</v>
      </c>
      <c r="C1783">
        <v>0</v>
      </c>
      <c r="D1783" t="s">
        <v>3054</v>
      </c>
    </row>
    <row r="1784" spans="1:4" x14ac:dyDescent="0.25">
      <c r="A1784">
        <f ca="1">RANDBETWEEN(1,100)</f>
        <v>46</v>
      </c>
      <c r="B1784">
        <v>727</v>
      </c>
      <c r="C1784">
        <v>1</v>
      </c>
      <c r="D1784" t="s">
        <v>598</v>
      </c>
    </row>
    <row r="1785" spans="1:4" x14ac:dyDescent="0.25">
      <c r="A1785">
        <f ca="1">RANDBETWEEN(1,100)</f>
        <v>43</v>
      </c>
      <c r="B1785">
        <v>3952</v>
      </c>
      <c r="C1785">
        <v>0</v>
      </c>
      <c r="D1785" t="s">
        <v>3214</v>
      </c>
    </row>
    <row r="1786" spans="1:4" x14ac:dyDescent="0.25">
      <c r="A1786">
        <f ca="1">RANDBETWEEN(1,100)</f>
        <v>77</v>
      </c>
      <c r="B1786">
        <v>3851</v>
      </c>
      <c r="C1786">
        <v>0</v>
      </c>
      <c r="D1786" t="s">
        <v>3132</v>
      </c>
    </row>
    <row r="1787" spans="1:4" x14ac:dyDescent="0.25">
      <c r="A1787">
        <f ca="1">RANDBETWEEN(1,100)</f>
        <v>23</v>
      </c>
      <c r="B1787">
        <v>1531</v>
      </c>
      <c r="C1787">
        <v>0</v>
      </c>
      <c r="D1787" t="s">
        <v>1257</v>
      </c>
    </row>
    <row r="1788" spans="1:4" x14ac:dyDescent="0.25">
      <c r="A1788">
        <f ca="1">RANDBETWEEN(1,100)</f>
        <v>69</v>
      </c>
      <c r="B1788">
        <v>3721</v>
      </c>
      <c r="C1788">
        <v>0</v>
      </c>
      <c r="D1788" t="s">
        <v>3024</v>
      </c>
    </row>
    <row r="1789" spans="1:4" x14ac:dyDescent="0.25">
      <c r="A1789">
        <f ca="1">RANDBETWEEN(1,100)</f>
        <v>96</v>
      </c>
      <c r="B1789">
        <v>867</v>
      </c>
      <c r="C1789">
        <v>1</v>
      </c>
      <c r="D1789" t="s">
        <v>734</v>
      </c>
    </row>
    <row r="1790" spans="1:4" x14ac:dyDescent="0.25">
      <c r="A1790">
        <f ca="1">RANDBETWEEN(1,100)</f>
        <v>67</v>
      </c>
      <c r="B1790">
        <v>538</v>
      </c>
      <c r="C1790">
        <v>1</v>
      </c>
      <c r="D1790" t="s">
        <v>416</v>
      </c>
    </row>
    <row r="1791" spans="1:4" x14ac:dyDescent="0.25">
      <c r="A1791">
        <f ca="1">RANDBETWEEN(1,100)</f>
        <v>2</v>
      </c>
      <c r="B1791">
        <v>1191</v>
      </c>
      <c r="C1791">
        <v>0</v>
      </c>
      <c r="D1791" t="s">
        <v>993</v>
      </c>
    </row>
    <row r="1792" spans="1:4" ht="90" x14ac:dyDescent="0.25">
      <c r="A1792">
        <f ca="1">RANDBETWEEN(1,100)</f>
        <v>5</v>
      </c>
      <c r="B1792">
        <v>2885</v>
      </c>
      <c r="C1792">
        <v>0</v>
      </c>
      <c r="D1792" s="1" t="s">
        <v>2337</v>
      </c>
    </row>
    <row r="1793" spans="1:4" x14ac:dyDescent="0.25">
      <c r="A1793">
        <f ca="1">RANDBETWEEN(1,100)</f>
        <v>2</v>
      </c>
      <c r="B1793">
        <v>1988</v>
      </c>
      <c r="C1793">
        <v>0</v>
      </c>
      <c r="D1793" t="s">
        <v>1653</v>
      </c>
    </row>
    <row r="1794" spans="1:4" x14ac:dyDescent="0.25">
      <c r="A1794">
        <f ca="1">RANDBETWEEN(1,100)</f>
        <v>62</v>
      </c>
      <c r="B1794">
        <v>2902</v>
      </c>
      <c r="C1794">
        <v>0</v>
      </c>
      <c r="D1794" t="s">
        <v>2350</v>
      </c>
    </row>
    <row r="1795" spans="1:4" x14ac:dyDescent="0.25">
      <c r="A1795">
        <f ca="1">RANDBETWEEN(1,100)</f>
        <v>77</v>
      </c>
      <c r="B1795">
        <v>3214</v>
      </c>
      <c r="C1795">
        <v>0</v>
      </c>
      <c r="D1795" t="s">
        <v>2600</v>
      </c>
    </row>
    <row r="1796" spans="1:4" x14ac:dyDescent="0.25">
      <c r="A1796">
        <f ca="1">RANDBETWEEN(1,100)</f>
        <v>18</v>
      </c>
      <c r="B1796">
        <v>3703</v>
      </c>
      <c r="C1796">
        <v>0</v>
      </c>
      <c r="D1796" t="s">
        <v>3007</v>
      </c>
    </row>
    <row r="1797" spans="1:4" x14ac:dyDescent="0.25">
      <c r="A1797">
        <f ca="1">RANDBETWEEN(1,100)</f>
        <v>22</v>
      </c>
      <c r="B1797">
        <v>1391</v>
      </c>
      <c r="C1797">
        <v>0</v>
      </c>
      <c r="D1797" t="s">
        <v>1149</v>
      </c>
    </row>
    <row r="1798" spans="1:4" x14ac:dyDescent="0.25">
      <c r="A1798">
        <f ca="1">RANDBETWEEN(1,100)</f>
        <v>10</v>
      </c>
      <c r="B1798">
        <v>590</v>
      </c>
      <c r="C1798">
        <v>1</v>
      </c>
      <c r="D1798" t="s">
        <v>467</v>
      </c>
    </row>
    <row r="1799" spans="1:4" x14ac:dyDescent="0.25">
      <c r="A1799">
        <f ca="1">RANDBETWEEN(1,100)</f>
        <v>11</v>
      </c>
      <c r="B1799">
        <v>1972</v>
      </c>
      <c r="C1799">
        <v>0</v>
      </c>
      <c r="D1799" t="s">
        <v>1638</v>
      </c>
    </row>
    <row r="1800" spans="1:4" x14ac:dyDescent="0.25">
      <c r="A1800">
        <f ca="1">RANDBETWEEN(1,100)</f>
        <v>62</v>
      </c>
      <c r="B1800">
        <v>1457</v>
      </c>
      <c r="C1800">
        <v>0</v>
      </c>
      <c r="D1800" t="s">
        <v>1199</v>
      </c>
    </row>
    <row r="1801" spans="1:4" ht="120" x14ac:dyDescent="0.25">
      <c r="A1801">
        <f ca="1">RANDBETWEEN(1,100)</f>
        <v>74</v>
      </c>
      <c r="B1801">
        <v>3189</v>
      </c>
      <c r="C1801">
        <v>0</v>
      </c>
      <c r="D1801" s="1" t="s">
        <v>2577</v>
      </c>
    </row>
    <row r="1802" spans="1:4" x14ac:dyDescent="0.25">
      <c r="A1802">
        <f ca="1">RANDBETWEEN(1,100)</f>
        <v>35</v>
      </c>
      <c r="B1802">
        <v>1394</v>
      </c>
      <c r="C1802">
        <v>0</v>
      </c>
      <c r="D1802" t="s">
        <v>1151</v>
      </c>
    </row>
    <row r="1803" spans="1:4" x14ac:dyDescent="0.25">
      <c r="A1803">
        <f ca="1">RANDBETWEEN(1,100)</f>
        <v>41</v>
      </c>
      <c r="B1803">
        <v>198</v>
      </c>
      <c r="C1803">
        <v>1</v>
      </c>
      <c r="D1803" t="s">
        <v>190</v>
      </c>
    </row>
    <row r="1804" spans="1:4" x14ac:dyDescent="0.25">
      <c r="A1804">
        <f ca="1">RANDBETWEEN(1,100)</f>
        <v>61</v>
      </c>
      <c r="B1804">
        <v>3265</v>
      </c>
      <c r="C1804">
        <v>0</v>
      </c>
      <c r="D1804" t="s">
        <v>2639</v>
      </c>
    </row>
    <row r="1805" spans="1:4" x14ac:dyDescent="0.25">
      <c r="A1805">
        <f ca="1">RANDBETWEEN(1,100)</f>
        <v>72</v>
      </c>
      <c r="B1805">
        <v>3694</v>
      </c>
      <c r="C1805">
        <v>0</v>
      </c>
      <c r="D1805" t="s">
        <v>2999</v>
      </c>
    </row>
    <row r="1806" spans="1:4" x14ac:dyDescent="0.25">
      <c r="A1806">
        <f ca="1">RANDBETWEEN(1,100)</f>
        <v>65</v>
      </c>
      <c r="B1806">
        <v>2146</v>
      </c>
      <c r="C1806">
        <v>0</v>
      </c>
      <c r="D1806" t="s">
        <v>1780</v>
      </c>
    </row>
    <row r="1807" spans="1:4" ht="45" x14ac:dyDescent="0.25">
      <c r="A1807">
        <f ca="1">RANDBETWEEN(1,100)</f>
        <v>13</v>
      </c>
      <c r="B1807">
        <v>626</v>
      </c>
      <c r="C1807">
        <v>1</v>
      </c>
      <c r="D1807" s="1" t="s">
        <v>502</v>
      </c>
    </row>
    <row r="1808" spans="1:4" x14ac:dyDescent="0.25">
      <c r="A1808">
        <f ca="1">RANDBETWEEN(1,100)</f>
        <v>27</v>
      </c>
      <c r="B1808">
        <v>3669</v>
      </c>
      <c r="C1808">
        <v>0</v>
      </c>
      <c r="D1808" t="s">
        <v>2975</v>
      </c>
    </row>
    <row r="1809" spans="1:4" x14ac:dyDescent="0.25">
      <c r="A1809">
        <f ca="1">RANDBETWEEN(1,100)</f>
        <v>97</v>
      </c>
      <c r="B1809">
        <v>1889</v>
      </c>
      <c r="C1809">
        <v>0</v>
      </c>
      <c r="D1809" t="s">
        <v>1563</v>
      </c>
    </row>
    <row r="1810" spans="1:4" x14ac:dyDescent="0.25">
      <c r="A1810">
        <f ca="1">RANDBETWEEN(1,100)</f>
        <v>61</v>
      </c>
      <c r="B1810">
        <v>2969</v>
      </c>
      <c r="C1810">
        <v>0</v>
      </c>
      <c r="D1810" t="s">
        <v>2409</v>
      </c>
    </row>
    <row r="1811" spans="1:4" x14ac:dyDescent="0.25">
      <c r="A1811">
        <f ca="1">RANDBETWEEN(1,100)</f>
        <v>54</v>
      </c>
      <c r="B1811">
        <v>1363</v>
      </c>
      <c r="C1811">
        <v>0</v>
      </c>
      <c r="D1811" t="s">
        <v>1127</v>
      </c>
    </row>
    <row r="1812" spans="1:4" ht="60" x14ac:dyDescent="0.25">
      <c r="A1812">
        <f ca="1">RANDBETWEEN(1,100)</f>
        <v>89</v>
      </c>
      <c r="B1812">
        <v>2839</v>
      </c>
      <c r="C1812">
        <v>0</v>
      </c>
      <c r="D1812" s="1" t="s">
        <v>2302</v>
      </c>
    </row>
    <row r="1813" spans="1:4" x14ac:dyDescent="0.25">
      <c r="A1813">
        <f ca="1">RANDBETWEEN(1,100)</f>
        <v>31</v>
      </c>
      <c r="B1813">
        <v>1408</v>
      </c>
      <c r="C1813">
        <v>0</v>
      </c>
      <c r="D1813" t="s">
        <v>1160</v>
      </c>
    </row>
    <row r="1814" spans="1:4" x14ac:dyDescent="0.25">
      <c r="A1814">
        <f ca="1">RANDBETWEEN(1,100)</f>
        <v>82</v>
      </c>
      <c r="B1814">
        <v>2861</v>
      </c>
      <c r="C1814">
        <v>0</v>
      </c>
      <c r="D1814" t="s">
        <v>2319</v>
      </c>
    </row>
    <row r="1815" spans="1:4" x14ac:dyDescent="0.25">
      <c r="A1815">
        <f ca="1">RANDBETWEEN(1,100)</f>
        <v>79</v>
      </c>
      <c r="B1815">
        <v>2937</v>
      </c>
      <c r="C1815">
        <v>0</v>
      </c>
      <c r="D1815" t="s">
        <v>2380</v>
      </c>
    </row>
    <row r="1816" spans="1:4" x14ac:dyDescent="0.25">
      <c r="A1816">
        <f ca="1">RANDBETWEEN(1,100)</f>
        <v>69</v>
      </c>
      <c r="B1816">
        <v>966</v>
      </c>
      <c r="C1816">
        <v>0</v>
      </c>
      <c r="D1816" t="s">
        <v>822</v>
      </c>
    </row>
    <row r="1817" spans="1:4" x14ac:dyDescent="0.25">
      <c r="A1817">
        <f ca="1">RANDBETWEEN(1,100)</f>
        <v>93</v>
      </c>
      <c r="B1817">
        <v>3727</v>
      </c>
      <c r="C1817">
        <v>0</v>
      </c>
      <c r="D1817" t="s">
        <v>3030</v>
      </c>
    </row>
    <row r="1818" spans="1:4" x14ac:dyDescent="0.25">
      <c r="A1818">
        <f ca="1">RANDBETWEEN(1,100)</f>
        <v>75</v>
      </c>
      <c r="B1818">
        <v>553</v>
      </c>
      <c r="C1818">
        <v>1</v>
      </c>
      <c r="D1818" t="s">
        <v>431</v>
      </c>
    </row>
    <row r="1819" spans="1:4" ht="105" x14ac:dyDescent="0.25">
      <c r="A1819">
        <f ca="1">RANDBETWEEN(1,100)</f>
        <v>55</v>
      </c>
      <c r="B1819">
        <v>3469</v>
      </c>
      <c r="C1819">
        <v>0</v>
      </c>
      <c r="D1819" s="1" t="s">
        <v>2804</v>
      </c>
    </row>
    <row r="1820" spans="1:4" x14ac:dyDescent="0.25">
      <c r="A1820">
        <f ca="1">RANDBETWEEN(1,100)</f>
        <v>57</v>
      </c>
      <c r="B1820">
        <v>3845</v>
      </c>
      <c r="C1820">
        <v>0</v>
      </c>
      <c r="D1820" t="s">
        <v>3129</v>
      </c>
    </row>
    <row r="1821" spans="1:4" ht="60" x14ac:dyDescent="0.25">
      <c r="A1821">
        <f ca="1">RANDBETWEEN(1,100)</f>
        <v>93</v>
      </c>
      <c r="B1821">
        <v>424</v>
      </c>
      <c r="C1821">
        <v>1</v>
      </c>
      <c r="D1821" s="1" t="s">
        <v>331</v>
      </c>
    </row>
    <row r="1822" spans="1:4" x14ac:dyDescent="0.25">
      <c r="A1822">
        <f ca="1">RANDBETWEEN(1,100)</f>
        <v>48</v>
      </c>
      <c r="B1822">
        <v>1926</v>
      </c>
      <c r="C1822">
        <v>0</v>
      </c>
      <c r="D1822" t="s">
        <v>1595</v>
      </c>
    </row>
    <row r="1823" spans="1:4" x14ac:dyDescent="0.25">
      <c r="A1823">
        <f ca="1">RANDBETWEEN(1,100)</f>
        <v>97</v>
      </c>
      <c r="B1823">
        <v>3786</v>
      </c>
      <c r="C1823">
        <v>0</v>
      </c>
      <c r="D1823" t="s">
        <v>3079</v>
      </c>
    </row>
    <row r="1824" spans="1:4" x14ac:dyDescent="0.25">
      <c r="A1824">
        <f ca="1">RANDBETWEEN(1,100)</f>
        <v>32</v>
      </c>
      <c r="B1824">
        <v>2987</v>
      </c>
      <c r="C1824">
        <v>0</v>
      </c>
      <c r="D1824" t="s">
        <v>2425</v>
      </c>
    </row>
    <row r="1825" spans="1:4" x14ac:dyDescent="0.25">
      <c r="A1825">
        <f ca="1">RANDBETWEEN(1,100)</f>
        <v>1</v>
      </c>
      <c r="B1825">
        <v>1229</v>
      </c>
      <c r="C1825">
        <v>0</v>
      </c>
      <c r="D1825" t="s">
        <v>1024</v>
      </c>
    </row>
    <row r="1826" spans="1:4" x14ac:dyDescent="0.25">
      <c r="A1826">
        <f ca="1">RANDBETWEEN(1,100)</f>
        <v>99</v>
      </c>
      <c r="B1826">
        <v>1702</v>
      </c>
      <c r="C1826">
        <v>0</v>
      </c>
      <c r="D1826" t="s">
        <v>1396</v>
      </c>
    </row>
    <row r="1827" spans="1:4" x14ac:dyDescent="0.25">
      <c r="A1827">
        <f ca="1">RANDBETWEEN(1,100)</f>
        <v>6</v>
      </c>
      <c r="B1827">
        <v>3449</v>
      </c>
      <c r="C1827">
        <v>0</v>
      </c>
      <c r="D1827" t="s">
        <v>2787</v>
      </c>
    </row>
    <row r="1828" spans="1:4" ht="135" x14ac:dyDescent="0.25">
      <c r="A1828">
        <f ca="1">RANDBETWEEN(1,100)</f>
        <v>28</v>
      </c>
      <c r="B1828">
        <v>797</v>
      </c>
      <c r="C1828">
        <v>1</v>
      </c>
      <c r="D1828" s="1" t="s">
        <v>667</v>
      </c>
    </row>
    <row r="1829" spans="1:4" x14ac:dyDescent="0.25">
      <c r="A1829">
        <f ca="1">RANDBETWEEN(1,100)</f>
        <v>78</v>
      </c>
      <c r="B1829">
        <v>1544</v>
      </c>
      <c r="C1829">
        <v>0</v>
      </c>
      <c r="D1829" t="s">
        <v>1265</v>
      </c>
    </row>
    <row r="1830" spans="1:4" x14ac:dyDescent="0.25">
      <c r="A1830">
        <f ca="1">RANDBETWEEN(1,100)</f>
        <v>5</v>
      </c>
      <c r="B1830">
        <v>3063</v>
      </c>
      <c r="C1830">
        <v>0</v>
      </c>
      <c r="D1830" t="s">
        <v>2486</v>
      </c>
    </row>
    <row r="1831" spans="1:4" x14ac:dyDescent="0.25">
      <c r="A1831">
        <f ca="1">RANDBETWEEN(1,100)</f>
        <v>76</v>
      </c>
      <c r="B1831">
        <v>2636</v>
      </c>
      <c r="C1831">
        <v>0</v>
      </c>
      <c r="D1831" t="s">
        <v>2180</v>
      </c>
    </row>
    <row r="1832" spans="1:4" x14ac:dyDescent="0.25">
      <c r="A1832">
        <f ca="1">RANDBETWEEN(1,100)</f>
        <v>22</v>
      </c>
      <c r="B1832">
        <v>55</v>
      </c>
      <c r="C1832">
        <v>1</v>
      </c>
      <c r="D1832" t="s">
        <v>55</v>
      </c>
    </row>
    <row r="1833" spans="1:4" x14ac:dyDescent="0.25">
      <c r="A1833">
        <f ca="1">RANDBETWEEN(1,100)</f>
        <v>87</v>
      </c>
      <c r="B1833">
        <v>3461</v>
      </c>
      <c r="C1833">
        <v>0</v>
      </c>
      <c r="D1833" t="s">
        <v>2797</v>
      </c>
    </row>
    <row r="1834" spans="1:4" x14ac:dyDescent="0.25">
      <c r="A1834">
        <f ca="1">RANDBETWEEN(1,100)</f>
        <v>72</v>
      </c>
      <c r="B1834">
        <v>2954</v>
      </c>
      <c r="C1834">
        <v>0</v>
      </c>
      <c r="D1834" t="s">
        <v>2396</v>
      </c>
    </row>
    <row r="1835" spans="1:4" x14ac:dyDescent="0.25">
      <c r="A1835">
        <f ca="1">RANDBETWEEN(1,100)</f>
        <v>65</v>
      </c>
      <c r="B1835">
        <v>2702</v>
      </c>
      <c r="C1835">
        <v>0</v>
      </c>
      <c r="D1835" t="s">
        <v>2225</v>
      </c>
    </row>
    <row r="1836" spans="1:4" x14ac:dyDescent="0.25">
      <c r="A1836">
        <f ca="1">RANDBETWEEN(1,100)</f>
        <v>86</v>
      </c>
      <c r="B1836">
        <v>3809</v>
      </c>
      <c r="C1836">
        <v>0</v>
      </c>
      <c r="D1836" t="s">
        <v>3096</v>
      </c>
    </row>
    <row r="1837" spans="1:4" x14ac:dyDescent="0.25">
      <c r="A1837">
        <f ca="1">RANDBETWEEN(1,100)</f>
        <v>42</v>
      </c>
      <c r="B1837">
        <v>3239</v>
      </c>
      <c r="C1837">
        <v>0</v>
      </c>
      <c r="D1837" t="s">
        <v>2621</v>
      </c>
    </row>
    <row r="1838" spans="1:4" x14ac:dyDescent="0.25">
      <c r="A1838">
        <f ca="1">RANDBETWEEN(1,100)</f>
        <v>62</v>
      </c>
      <c r="B1838">
        <v>2395</v>
      </c>
      <c r="C1838">
        <v>0</v>
      </c>
      <c r="D1838" t="s">
        <v>1985</v>
      </c>
    </row>
    <row r="1839" spans="1:4" x14ac:dyDescent="0.25">
      <c r="A1839">
        <f ca="1">RANDBETWEEN(1,100)</f>
        <v>68</v>
      </c>
      <c r="B1839">
        <v>3711</v>
      </c>
      <c r="C1839">
        <v>0</v>
      </c>
      <c r="D1839" t="s">
        <v>3014</v>
      </c>
    </row>
    <row r="1840" spans="1:4" x14ac:dyDescent="0.25">
      <c r="A1840">
        <f ca="1">RANDBETWEEN(1,100)</f>
        <v>49</v>
      </c>
      <c r="B1840">
        <v>1669</v>
      </c>
      <c r="C1840">
        <v>0</v>
      </c>
      <c r="D1840" t="s">
        <v>1371</v>
      </c>
    </row>
    <row r="1841" spans="1:4" x14ac:dyDescent="0.25">
      <c r="A1841">
        <f ca="1">RANDBETWEEN(1,100)</f>
        <v>29</v>
      </c>
      <c r="B1841">
        <v>1436</v>
      </c>
      <c r="C1841">
        <v>0</v>
      </c>
      <c r="D1841" t="s">
        <v>1183</v>
      </c>
    </row>
    <row r="1842" spans="1:4" x14ac:dyDescent="0.25">
      <c r="A1842">
        <f ca="1">RANDBETWEEN(1,100)</f>
        <v>48</v>
      </c>
      <c r="B1842">
        <v>1506</v>
      </c>
      <c r="C1842">
        <v>0</v>
      </c>
      <c r="D1842" t="s">
        <v>1237</v>
      </c>
    </row>
    <row r="1843" spans="1:4" x14ac:dyDescent="0.25">
      <c r="A1843">
        <f ca="1">RANDBETWEEN(1,100)</f>
        <v>43</v>
      </c>
      <c r="B1843">
        <v>3243</v>
      </c>
      <c r="C1843">
        <v>0</v>
      </c>
      <c r="D1843" t="s">
        <v>2624</v>
      </c>
    </row>
    <row r="1844" spans="1:4" x14ac:dyDescent="0.25">
      <c r="A1844">
        <f ca="1">RANDBETWEEN(1,100)</f>
        <v>53</v>
      </c>
      <c r="B1844">
        <v>305</v>
      </c>
      <c r="C1844">
        <v>1</v>
      </c>
      <c r="D1844" t="s">
        <v>265</v>
      </c>
    </row>
    <row r="1845" spans="1:4" x14ac:dyDescent="0.25">
      <c r="A1845">
        <f ca="1">RANDBETWEEN(1,100)</f>
        <v>67</v>
      </c>
      <c r="B1845">
        <v>1472</v>
      </c>
      <c r="C1845">
        <v>0</v>
      </c>
      <c r="D1845" t="s">
        <v>1210</v>
      </c>
    </row>
    <row r="1846" spans="1:4" x14ac:dyDescent="0.25">
      <c r="A1846">
        <f ca="1">RANDBETWEEN(1,100)</f>
        <v>83</v>
      </c>
      <c r="B1846">
        <v>2289</v>
      </c>
      <c r="C1846">
        <v>0</v>
      </c>
      <c r="D1846" t="s">
        <v>1899</v>
      </c>
    </row>
    <row r="1847" spans="1:4" x14ac:dyDescent="0.25">
      <c r="A1847">
        <f ca="1">RANDBETWEEN(1,100)</f>
        <v>65</v>
      </c>
      <c r="B1847">
        <v>2291</v>
      </c>
      <c r="C1847">
        <v>0</v>
      </c>
      <c r="D1847" t="s">
        <v>1901</v>
      </c>
    </row>
    <row r="1848" spans="1:4" x14ac:dyDescent="0.25">
      <c r="A1848">
        <f ca="1">RANDBETWEEN(1,100)</f>
        <v>99</v>
      </c>
      <c r="B1848">
        <v>3717</v>
      </c>
      <c r="C1848">
        <v>0</v>
      </c>
      <c r="D1848" t="s">
        <v>3020</v>
      </c>
    </row>
    <row r="1849" spans="1:4" ht="90" x14ac:dyDescent="0.25">
      <c r="A1849">
        <f ca="1">RANDBETWEEN(1,100)</f>
        <v>25</v>
      </c>
      <c r="B1849">
        <v>3902</v>
      </c>
      <c r="C1849">
        <v>0</v>
      </c>
      <c r="D1849" s="1" t="s">
        <v>3170</v>
      </c>
    </row>
    <row r="1850" spans="1:4" x14ac:dyDescent="0.25">
      <c r="A1850">
        <f ca="1">RANDBETWEEN(1,100)</f>
        <v>68</v>
      </c>
      <c r="B1850">
        <v>2857</v>
      </c>
      <c r="C1850">
        <v>0</v>
      </c>
      <c r="D1850" t="s">
        <v>2315</v>
      </c>
    </row>
    <row r="1851" spans="1:4" x14ac:dyDescent="0.25">
      <c r="A1851">
        <f ca="1">RANDBETWEEN(1,100)</f>
        <v>81</v>
      </c>
      <c r="B1851">
        <v>3816</v>
      </c>
      <c r="C1851">
        <v>0</v>
      </c>
      <c r="D1851" t="s">
        <v>3103</v>
      </c>
    </row>
    <row r="1852" spans="1:4" x14ac:dyDescent="0.25">
      <c r="A1852">
        <f ca="1">RANDBETWEEN(1,100)</f>
        <v>18</v>
      </c>
      <c r="B1852">
        <v>2994</v>
      </c>
      <c r="C1852">
        <v>0</v>
      </c>
      <c r="D1852" t="s">
        <v>2430</v>
      </c>
    </row>
    <row r="1853" spans="1:4" x14ac:dyDescent="0.25">
      <c r="A1853">
        <f ca="1">RANDBETWEEN(1,100)</f>
        <v>98</v>
      </c>
      <c r="B1853">
        <v>3987</v>
      </c>
      <c r="C1853">
        <v>0</v>
      </c>
      <c r="D1853" t="s">
        <v>3242</v>
      </c>
    </row>
    <row r="1854" spans="1:4" x14ac:dyDescent="0.25">
      <c r="A1854">
        <f ca="1">RANDBETWEEN(1,100)</f>
        <v>28</v>
      </c>
      <c r="B1854">
        <v>1877</v>
      </c>
      <c r="C1854">
        <v>0</v>
      </c>
      <c r="D1854" t="s">
        <v>1551</v>
      </c>
    </row>
    <row r="1855" spans="1:4" x14ac:dyDescent="0.25">
      <c r="A1855">
        <f ca="1">RANDBETWEEN(1,100)</f>
        <v>99</v>
      </c>
      <c r="B1855">
        <v>1658</v>
      </c>
      <c r="C1855">
        <v>0</v>
      </c>
      <c r="D1855" t="s">
        <v>1362</v>
      </c>
    </row>
    <row r="1856" spans="1:4" x14ac:dyDescent="0.25">
      <c r="A1856">
        <f ca="1">RANDBETWEEN(1,100)</f>
        <v>73</v>
      </c>
      <c r="B1856">
        <v>3236</v>
      </c>
      <c r="C1856">
        <v>0</v>
      </c>
      <c r="D1856" t="s">
        <v>2618</v>
      </c>
    </row>
    <row r="1857" spans="1:4" x14ac:dyDescent="0.25">
      <c r="A1857">
        <f ca="1">RANDBETWEEN(1,100)</f>
        <v>73</v>
      </c>
      <c r="B1857">
        <v>3508</v>
      </c>
      <c r="C1857">
        <v>0</v>
      </c>
      <c r="D1857" t="s">
        <v>2839</v>
      </c>
    </row>
    <row r="1858" spans="1:4" x14ac:dyDescent="0.25">
      <c r="A1858">
        <f ca="1">RANDBETWEEN(1,100)</f>
        <v>32</v>
      </c>
      <c r="B1858">
        <v>3093</v>
      </c>
      <c r="C1858">
        <v>0</v>
      </c>
      <c r="D1858" t="s">
        <v>2510</v>
      </c>
    </row>
    <row r="1859" spans="1:4" x14ac:dyDescent="0.25">
      <c r="A1859">
        <f ca="1">RANDBETWEEN(1,100)</f>
        <v>47</v>
      </c>
      <c r="B1859">
        <v>3420</v>
      </c>
      <c r="C1859">
        <v>0</v>
      </c>
      <c r="D1859" t="s">
        <v>2761</v>
      </c>
    </row>
    <row r="1860" spans="1:4" ht="45" x14ac:dyDescent="0.25">
      <c r="A1860">
        <f ca="1">RANDBETWEEN(1,100)</f>
        <v>80</v>
      </c>
      <c r="B1860">
        <v>1887</v>
      </c>
      <c r="C1860">
        <v>0</v>
      </c>
      <c r="D1860" s="1" t="s">
        <v>1561</v>
      </c>
    </row>
    <row r="1861" spans="1:4" x14ac:dyDescent="0.25">
      <c r="A1861">
        <f ca="1">RANDBETWEEN(1,100)</f>
        <v>89</v>
      </c>
      <c r="B1861">
        <v>562</v>
      </c>
      <c r="C1861">
        <v>1</v>
      </c>
      <c r="D1861" t="s">
        <v>440</v>
      </c>
    </row>
    <row r="1862" spans="1:4" x14ac:dyDescent="0.25">
      <c r="A1862">
        <f ca="1">RANDBETWEEN(1,100)</f>
        <v>98</v>
      </c>
      <c r="B1862">
        <v>1192</v>
      </c>
      <c r="C1862">
        <v>0</v>
      </c>
      <c r="D1862" t="s">
        <v>994</v>
      </c>
    </row>
    <row r="1863" spans="1:4" x14ac:dyDescent="0.25">
      <c r="A1863">
        <f ca="1">RANDBETWEEN(1,100)</f>
        <v>87</v>
      </c>
      <c r="B1863">
        <v>1352</v>
      </c>
      <c r="C1863">
        <v>0</v>
      </c>
      <c r="D1863" t="s">
        <v>1120</v>
      </c>
    </row>
    <row r="1864" spans="1:4" ht="45" x14ac:dyDescent="0.25">
      <c r="A1864">
        <f ca="1">RANDBETWEEN(1,100)</f>
        <v>5</v>
      </c>
      <c r="B1864">
        <v>3391</v>
      </c>
      <c r="C1864">
        <v>0</v>
      </c>
      <c r="D1864" s="1" t="s">
        <v>2741</v>
      </c>
    </row>
    <row r="1865" spans="1:4" x14ac:dyDescent="0.25">
      <c r="A1865">
        <f ca="1">RANDBETWEEN(1,100)</f>
        <v>73</v>
      </c>
      <c r="B1865">
        <v>777</v>
      </c>
      <c r="C1865">
        <v>1</v>
      </c>
      <c r="D1865" t="s">
        <v>647</v>
      </c>
    </row>
    <row r="1866" spans="1:4" x14ac:dyDescent="0.25">
      <c r="A1866">
        <f ca="1">RANDBETWEEN(1,100)</f>
        <v>47</v>
      </c>
      <c r="B1866">
        <v>1874</v>
      </c>
      <c r="C1866">
        <v>0</v>
      </c>
      <c r="D1866" t="s">
        <v>1548</v>
      </c>
    </row>
    <row r="1867" spans="1:4" x14ac:dyDescent="0.25">
      <c r="A1867">
        <f ca="1">RANDBETWEEN(1,100)</f>
        <v>21</v>
      </c>
      <c r="B1867">
        <v>2577</v>
      </c>
      <c r="C1867">
        <v>0</v>
      </c>
      <c r="D1867" t="s">
        <v>2135</v>
      </c>
    </row>
    <row r="1868" spans="1:4" x14ac:dyDescent="0.25">
      <c r="A1868">
        <f ca="1">RANDBETWEEN(1,100)</f>
        <v>83</v>
      </c>
      <c r="B1868">
        <v>848</v>
      </c>
      <c r="C1868">
        <v>1</v>
      </c>
      <c r="D1868" t="s">
        <v>715</v>
      </c>
    </row>
    <row r="1869" spans="1:4" x14ac:dyDescent="0.25">
      <c r="A1869">
        <f ca="1">RANDBETWEEN(1,100)</f>
        <v>63</v>
      </c>
      <c r="B1869">
        <v>1692</v>
      </c>
      <c r="C1869">
        <v>0</v>
      </c>
      <c r="D1869" t="s">
        <v>1388</v>
      </c>
    </row>
    <row r="1870" spans="1:4" x14ac:dyDescent="0.25">
      <c r="A1870">
        <f ca="1">RANDBETWEEN(1,100)</f>
        <v>3</v>
      </c>
      <c r="B1870">
        <v>730</v>
      </c>
      <c r="C1870">
        <v>1</v>
      </c>
      <c r="D1870" t="s">
        <v>601</v>
      </c>
    </row>
    <row r="1871" spans="1:4" x14ac:dyDescent="0.25">
      <c r="A1871">
        <f ca="1">RANDBETWEEN(1,100)</f>
        <v>96</v>
      </c>
      <c r="B1871">
        <v>1502</v>
      </c>
      <c r="C1871">
        <v>0</v>
      </c>
      <c r="D1871" t="s">
        <v>1234</v>
      </c>
    </row>
    <row r="1872" spans="1:4" x14ac:dyDescent="0.25">
      <c r="A1872">
        <f ca="1">RANDBETWEEN(1,100)</f>
        <v>61</v>
      </c>
      <c r="B1872">
        <v>2108</v>
      </c>
      <c r="C1872">
        <v>0</v>
      </c>
      <c r="D1872" t="s">
        <v>1754</v>
      </c>
    </row>
    <row r="1873" spans="1:4" ht="90" x14ac:dyDescent="0.25">
      <c r="A1873">
        <f ca="1">RANDBETWEEN(1,100)</f>
        <v>58</v>
      </c>
      <c r="B1873">
        <v>771</v>
      </c>
      <c r="C1873">
        <v>1</v>
      </c>
      <c r="D1873" s="1" t="s">
        <v>641</v>
      </c>
    </row>
    <row r="1874" spans="1:4" x14ac:dyDescent="0.25">
      <c r="A1874">
        <f ca="1">RANDBETWEEN(1,100)</f>
        <v>76</v>
      </c>
      <c r="B1874">
        <v>1101</v>
      </c>
      <c r="C1874">
        <v>0</v>
      </c>
      <c r="D1874" t="s">
        <v>921</v>
      </c>
    </row>
    <row r="1875" spans="1:4" ht="45" x14ac:dyDescent="0.25">
      <c r="A1875">
        <f ca="1">RANDBETWEEN(1,100)</f>
        <v>35</v>
      </c>
      <c r="B1875">
        <v>1871</v>
      </c>
      <c r="C1875">
        <v>0</v>
      </c>
      <c r="D1875" s="1" t="s">
        <v>1545</v>
      </c>
    </row>
    <row r="1876" spans="1:4" x14ac:dyDescent="0.25">
      <c r="A1876">
        <f ca="1">RANDBETWEEN(1,100)</f>
        <v>22</v>
      </c>
      <c r="B1876">
        <v>608</v>
      </c>
      <c r="C1876">
        <v>1</v>
      </c>
      <c r="D1876" t="s">
        <v>484</v>
      </c>
    </row>
    <row r="1877" spans="1:4" x14ac:dyDescent="0.25">
      <c r="A1877">
        <f ca="1">RANDBETWEEN(1,100)</f>
        <v>42</v>
      </c>
      <c r="B1877">
        <v>927</v>
      </c>
      <c r="C1877">
        <v>1</v>
      </c>
      <c r="D1877" t="s">
        <v>791</v>
      </c>
    </row>
    <row r="1878" spans="1:4" x14ac:dyDescent="0.25">
      <c r="A1878">
        <f ca="1">RANDBETWEEN(1,100)</f>
        <v>62</v>
      </c>
      <c r="B1878">
        <v>1997</v>
      </c>
      <c r="C1878">
        <v>0</v>
      </c>
      <c r="D1878" t="s">
        <v>1662</v>
      </c>
    </row>
    <row r="1879" spans="1:4" x14ac:dyDescent="0.25">
      <c r="A1879">
        <f ca="1">RANDBETWEEN(1,100)</f>
        <v>64</v>
      </c>
      <c r="B1879">
        <v>759</v>
      </c>
      <c r="C1879">
        <v>1</v>
      </c>
      <c r="D1879" t="s">
        <v>629</v>
      </c>
    </row>
    <row r="1880" spans="1:4" x14ac:dyDescent="0.25">
      <c r="A1880">
        <f ca="1">RANDBETWEEN(1,100)</f>
        <v>39</v>
      </c>
      <c r="B1880">
        <v>939</v>
      </c>
      <c r="C1880">
        <v>0</v>
      </c>
      <c r="D1880" t="s">
        <v>802</v>
      </c>
    </row>
    <row r="1881" spans="1:4" x14ac:dyDescent="0.25">
      <c r="A1881">
        <f ca="1">RANDBETWEEN(1,100)</f>
        <v>68</v>
      </c>
      <c r="B1881">
        <v>744</v>
      </c>
      <c r="C1881">
        <v>1</v>
      </c>
      <c r="D1881" t="s">
        <v>614</v>
      </c>
    </row>
    <row r="1882" spans="1:4" x14ac:dyDescent="0.25">
      <c r="A1882">
        <f ca="1">RANDBETWEEN(1,100)</f>
        <v>54</v>
      </c>
      <c r="B1882">
        <v>2652</v>
      </c>
      <c r="C1882">
        <v>0</v>
      </c>
      <c r="D1882" t="s">
        <v>2194</v>
      </c>
    </row>
    <row r="1883" spans="1:4" x14ac:dyDescent="0.25">
      <c r="A1883">
        <f ca="1">RANDBETWEEN(1,100)</f>
        <v>5</v>
      </c>
      <c r="B1883">
        <v>2603</v>
      </c>
      <c r="C1883">
        <v>0</v>
      </c>
      <c r="D1883" t="s">
        <v>2155</v>
      </c>
    </row>
    <row r="1884" spans="1:4" x14ac:dyDescent="0.25">
      <c r="A1884">
        <f ca="1">RANDBETWEEN(1,100)</f>
        <v>53</v>
      </c>
      <c r="B1884">
        <v>1993</v>
      </c>
      <c r="C1884">
        <v>0</v>
      </c>
      <c r="D1884" t="s">
        <v>1658</v>
      </c>
    </row>
    <row r="1885" spans="1:4" x14ac:dyDescent="0.25">
      <c r="A1885">
        <f ca="1">RANDBETWEEN(1,100)</f>
        <v>38</v>
      </c>
      <c r="B1885">
        <v>2559</v>
      </c>
      <c r="C1885">
        <v>0</v>
      </c>
      <c r="D1885" t="s">
        <v>2117</v>
      </c>
    </row>
    <row r="1886" spans="1:4" x14ac:dyDescent="0.25">
      <c r="A1886">
        <f ca="1">RANDBETWEEN(1,100)</f>
        <v>8</v>
      </c>
      <c r="B1886">
        <v>3070</v>
      </c>
      <c r="C1886">
        <v>0</v>
      </c>
      <c r="D1886" t="s">
        <v>2492</v>
      </c>
    </row>
    <row r="1887" spans="1:4" x14ac:dyDescent="0.25">
      <c r="A1887">
        <f ca="1">RANDBETWEEN(1,100)</f>
        <v>59</v>
      </c>
      <c r="B1887">
        <v>1911</v>
      </c>
      <c r="C1887">
        <v>0</v>
      </c>
      <c r="D1887" t="s">
        <v>1581</v>
      </c>
    </row>
    <row r="1888" spans="1:4" x14ac:dyDescent="0.25">
      <c r="A1888">
        <f ca="1">RANDBETWEEN(1,100)</f>
        <v>79</v>
      </c>
      <c r="B1888">
        <v>3593</v>
      </c>
      <c r="C1888">
        <v>0</v>
      </c>
      <c r="D1888" t="s">
        <v>2908</v>
      </c>
    </row>
    <row r="1889" spans="1:4" x14ac:dyDescent="0.25">
      <c r="A1889">
        <f ca="1">RANDBETWEEN(1,100)</f>
        <v>87</v>
      </c>
      <c r="B1889">
        <v>1387</v>
      </c>
      <c r="C1889">
        <v>0</v>
      </c>
      <c r="D1889" t="s">
        <v>1145</v>
      </c>
    </row>
    <row r="1890" spans="1:4" x14ac:dyDescent="0.25">
      <c r="A1890">
        <f ca="1">RANDBETWEEN(1,100)</f>
        <v>94</v>
      </c>
      <c r="B1890">
        <v>3123</v>
      </c>
      <c r="C1890">
        <v>0</v>
      </c>
      <c r="D1890" t="s">
        <v>2531</v>
      </c>
    </row>
    <row r="1891" spans="1:4" x14ac:dyDescent="0.25">
      <c r="A1891">
        <f ca="1">RANDBETWEEN(1,100)</f>
        <v>8</v>
      </c>
      <c r="B1891">
        <v>821</v>
      </c>
      <c r="C1891">
        <v>1</v>
      </c>
      <c r="D1891" t="s">
        <v>688</v>
      </c>
    </row>
    <row r="1892" spans="1:4" x14ac:dyDescent="0.25">
      <c r="A1892">
        <f ca="1">RANDBETWEEN(1,100)</f>
        <v>41</v>
      </c>
      <c r="B1892">
        <v>1881</v>
      </c>
      <c r="C1892">
        <v>0</v>
      </c>
      <c r="D1892" t="s">
        <v>1555</v>
      </c>
    </row>
    <row r="1893" spans="1:4" x14ac:dyDescent="0.25">
      <c r="A1893">
        <f ca="1">RANDBETWEEN(1,100)</f>
        <v>22</v>
      </c>
      <c r="B1893">
        <v>3353</v>
      </c>
      <c r="C1893">
        <v>0</v>
      </c>
      <c r="D1893" t="s">
        <v>2707</v>
      </c>
    </row>
    <row r="1894" spans="1:4" x14ac:dyDescent="0.25">
      <c r="A1894">
        <f ca="1">RANDBETWEEN(1,100)</f>
        <v>54</v>
      </c>
      <c r="B1894">
        <v>454</v>
      </c>
      <c r="C1894">
        <v>1</v>
      </c>
      <c r="D1894" t="s">
        <v>350</v>
      </c>
    </row>
    <row r="1895" spans="1:4" x14ac:dyDescent="0.25">
      <c r="A1895">
        <f ca="1">RANDBETWEEN(1,100)</f>
        <v>26</v>
      </c>
      <c r="B1895">
        <v>1961</v>
      </c>
      <c r="C1895">
        <v>0</v>
      </c>
      <c r="D1895" t="s">
        <v>1627</v>
      </c>
    </row>
    <row r="1896" spans="1:4" x14ac:dyDescent="0.25">
      <c r="A1896">
        <f ca="1">RANDBETWEEN(1,100)</f>
        <v>88</v>
      </c>
      <c r="B1896">
        <v>2139</v>
      </c>
      <c r="C1896">
        <v>0</v>
      </c>
      <c r="D1896" t="s">
        <v>1774</v>
      </c>
    </row>
    <row r="1897" spans="1:4" x14ac:dyDescent="0.25">
      <c r="A1897">
        <f ca="1">RANDBETWEEN(1,100)</f>
        <v>94</v>
      </c>
      <c r="B1897">
        <v>2222</v>
      </c>
      <c r="C1897">
        <v>0</v>
      </c>
      <c r="D1897" t="s">
        <v>1845</v>
      </c>
    </row>
    <row r="1898" spans="1:4" x14ac:dyDescent="0.25">
      <c r="A1898">
        <f ca="1">RANDBETWEEN(1,100)</f>
        <v>68</v>
      </c>
      <c r="B1898">
        <v>879</v>
      </c>
      <c r="C1898">
        <v>1</v>
      </c>
      <c r="D1898" t="s">
        <v>746</v>
      </c>
    </row>
    <row r="1899" spans="1:4" x14ac:dyDescent="0.25">
      <c r="A1899">
        <f ca="1">RANDBETWEEN(1,100)</f>
        <v>82</v>
      </c>
      <c r="B1899">
        <v>630</v>
      </c>
      <c r="C1899">
        <v>1</v>
      </c>
      <c r="D1899" t="s">
        <v>506</v>
      </c>
    </row>
    <row r="1900" spans="1:4" x14ac:dyDescent="0.25">
      <c r="A1900">
        <f ca="1">RANDBETWEEN(1,100)</f>
        <v>2</v>
      </c>
      <c r="B1900">
        <v>600</v>
      </c>
      <c r="C1900">
        <v>1</v>
      </c>
      <c r="D1900" t="s">
        <v>477</v>
      </c>
    </row>
    <row r="1901" spans="1:4" x14ac:dyDescent="0.25">
      <c r="A1901">
        <f ca="1">RANDBETWEEN(1,100)</f>
        <v>9</v>
      </c>
      <c r="B1901">
        <v>1647</v>
      </c>
      <c r="C1901">
        <v>0</v>
      </c>
      <c r="D1901" t="s">
        <v>1354</v>
      </c>
    </row>
    <row r="1902" spans="1:4" ht="135" x14ac:dyDescent="0.25">
      <c r="A1902">
        <f ca="1">RANDBETWEEN(1,100)</f>
        <v>53</v>
      </c>
      <c r="B1902">
        <v>1288</v>
      </c>
      <c r="C1902">
        <v>0</v>
      </c>
      <c r="D1902" s="1" t="s">
        <v>1070</v>
      </c>
    </row>
    <row r="1903" spans="1:4" ht="75" x14ac:dyDescent="0.25">
      <c r="A1903">
        <f ca="1">RANDBETWEEN(1,100)</f>
        <v>10</v>
      </c>
      <c r="B1903">
        <v>34</v>
      </c>
      <c r="C1903">
        <v>1</v>
      </c>
      <c r="D1903" s="1" t="s">
        <v>35</v>
      </c>
    </row>
    <row r="1904" spans="1:4" x14ac:dyDescent="0.25">
      <c r="A1904">
        <f ca="1">RANDBETWEEN(1,100)</f>
        <v>43</v>
      </c>
      <c r="B1904">
        <v>2727</v>
      </c>
      <c r="C1904">
        <v>0</v>
      </c>
      <c r="D1904" t="s">
        <v>2248</v>
      </c>
    </row>
    <row r="1905" spans="1:4" ht="60" x14ac:dyDescent="0.25">
      <c r="A1905">
        <f ca="1">RANDBETWEEN(1,100)</f>
        <v>7</v>
      </c>
      <c r="B1905">
        <v>3475</v>
      </c>
      <c r="C1905">
        <v>0</v>
      </c>
      <c r="D1905" s="1" t="s">
        <v>2809</v>
      </c>
    </row>
    <row r="1906" spans="1:4" x14ac:dyDescent="0.25">
      <c r="A1906">
        <f ca="1">RANDBETWEEN(1,100)</f>
        <v>36</v>
      </c>
      <c r="B1906">
        <v>1637</v>
      </c>
      <c r="C1906">
        <v>0</v>
      </c>
      <c r="D1906" t="s">
        <v>1345</v>
      </c>
    </row>
    <row r="1907" spans="1:4" x14ac:dyDescent="0.25">
      <c r="A1907">
        <f ca="1">RANDBETWEEN(1,100)</f>
        <v>61</v>
      </c>
      <c r="B1907">
        <v>3960</v>
      </c>
      <c r="C1907">
        <v>0</v>
      </c>
      <c r="D1907" t="s">
        <v>3222</v>
      </c>
    </row>
    <row r="1908" spans="1:4" x14ac:dyDescent="0.25">
      <c r="A1908">
        <f ca="1">RANDBETWEEN(1,100)</f>
        <v>100</v>
      </c>
      <c r="B1908">
        <v>3751</v>
      </c>
      <c r="C1908">
        <v>0</v>
      </c>
      <c r="D1908" t="s">
        <v>3051</v>
      </c>
    </row>
    <row r="1909" spans="1:4" x14ac:dyDescent="0.25">
      <c r="A1909">
        <f ca="1">RANDBETWEEN(1,100)</f>
        <v>84</v>
      </c>
      <c r="B1909">
        <v>1326</v>
      </c>
      <c r="C1909">
        <v>0</v>
      </c>
      <c r="D1909" t="s">
        <v>1100</v>
      </c>
    </row>
    <row r="1910" spans="1:4" x14ac:dyDescent="0.25">
      <c r="A1910">
        <f ca="1">RANDBETWEEN(1,100)</f>
        <v>25</v>
      </c>
      <c r="B1910">
        <v>3685</v>
      </c>
      <c r="C1910">
        <v>0</v>
      </c>
      <c r="D1910" t="s">
        <v>2990</v>
      </c>
    </row>
    <row r="1911" spans="1:4" x14ac:dyDescent="0.25">
      <c r="A1911">
        <f ca="1">RANDBETWEEN(1,100)</f>
        <v>77</v>
      </c>
      <c r="B1911">
        <v>3940</v>
      </c>
      <c r="C1911">
        <v>0</v>
      </c>
      <c r="D1911" t="s">
        <v>3204</v>
      </c>
    </row>
    <row r="1912" spans="1:4" x14ac:dyDescent="0.25">
      <c r="A1912">
        <f ca="1">RANDBETWEEN(1,100)</f>
        <v>7</v>
      </c>
      <c r="B1912">
        <v>2718</v>
      </c>
      <c r="C1912">
        <v>0</v>
      </c>
      <c r="D1912" t="s">
        <v>2239</v>
      </c>
    </row>
    <row r="1913" spans="1:4" x14ac:dyDescent="0.25">
      <c r="A1913">
        <f ca="1">RANDBETWEEN(1,100)</f>
        <v>67</v>
      </c>
      <c r="B1913">
        <v>1217</v>
      </c>
      <c r="C1913">
        <v>0</v>
      </c>
      <c r="D1913" t="s">
        <v>1014</v>
      </c>
    </row>
    <row r="1914" spans="1:4" ht="105" x14ac:dyDescent="0.25">
      <c r="A1914">
        <f ca="1">RANDBETWEEN(1,100)</f>
        <v>53</v>
      </c>
      <c r="B1914">
        <v>3303</v>
      </c>
      <c r="C1914">
        <v>0</v>
      </c>
      <c r="D1914" s="1" t="s">
        <v>2675</v>
      </c>
    </row>
    <row r="1915" spans="1:4" x14ac:dyDescent="0.25">
      <c r="A1915">
        <f ca="1">RANDBETWEEN(1,100)</f>
        <v>74</v>
      </c>
      <c r="B1915">
        <v>1730</v>
      </c>
      <c r="C1915">
        <v>0</v>
      </c>
      <c r="D1915" t="s">
        <v>1417</v>
      </c>
    </row>
    <row r="1916" spans="1:4" x14ac:dyDescent="0.25">
      <c r="A1916">
        <f ca="1">RANDBETWEEN(1,100)</f>
        <v>40</v>
      </c>
      <c r="B1916">
        <v>1732</v>
      </c>
      <c r="C1916">
        <v>0</v>
      </c>
      <c r="D1916" t="s">
        <v>1419</v>
      </c>
    </row>
    <row r="1917" spans="1:4" x14ac:dyDescent="0.25">
      <c r="A1917">
        <f ca="1">RANDBETWEEN(1,100)</f>
        <v>58</v>
      </c>
      <c r="B1917">
        <v>2573</v>
      </c>
      <c r="C1917">
        <v>0</v>
      </c>
      <c r="D1917" t="s">
        <v>2131</v>
      </c>
    </row>
    <row r="1918" spans="1:4" ht="60" x14ac:dyDescent="0.25">
      <c r="A1918">
        <f ca="1">RANDBETWEEN(1,100)</f>
        <v>84</v>
      </c>
      <c r="B1918">
        <v>283</v>
      </c>
      <c r="C1918">
        <v>1</v>
      </c>
      <c r="D1918" s="1" t="s">
        <v>250</v>
      </c>
    </row>
    <row r="1919" spans="1:4" x14ac:dyDescent="0.25">
      <c r="A1919">
        <f ca="1">RANDBETWEEN(1,100)</f>
        <v>59</v>
      </c>
      <c r="B1919">
        <v>293</v>
      </c>
      <c r="C1919">
        <v>1</v>
      </c>
      <c r="D1919" t="s">
        <v>257</v>
      </c>
    </row>
    <row r="1920" spans="1:4" x14ac:dyDescent="0.25">
      <c r="A1920">
        <f ca="1">RANDBETWEEN(1,100)</f>
        <v>90</v>
      </c>
      <c r="B1920">
        <v>3228</v>
      </c>
      <c r="C1920">
        <v>0</v>
      </c>
      <c r="D1920" t="s">
        <v>2611</v>
      </c>
    </row>
    <row r="1921" spans="1:4" x14ac:dyDescent="0.25">
      <c r="A1921">
        <f ca="1">RANDBETWEEN(1,100)</f>
        <v>27</v>
      </c>
      <c r="B1921">
        <v>2914</v>
      </c>
      <c r="C1921">
        <v>0</v>
      </c>
      <c r="D1921" t="s">
        <v>2362</v>
      </c>
    </row>
    <row r="1922" spans="1:4" x14ac:dyDescent="0.25">
      <c r="A1922">
        <f ca="1">RANDBETWEEN(1,100)</f>
        <v>20</v>
      </c>
      <c r="B1922">
        <v>2745</v>
      </c>
      <c r="C1922">
        <v>0</v>
      </c>
      <c r="D1922" t="s">
        <v>2255</v>
      </c>
    </row>
    <row r="1923" spans="1:4" x14ac:dyDescent="0.25">
      <c r="A1923">
        <f ca="1">RANDBETWEEN(1,100)</f>
        <v>13</v>
      </c>
      <c r="B1923">
        <v>2376</v>
      </c>
      <c r="C1923">
        <v>0</v>
      </c>
      <c r="D1923" t="s">
        <v>1973</v>
      </c>
    </row>
    <row r="1924" spans="1:4" x14ac:dyDescent="0.25">
      <c r="A1924">
        <f ca="1">RANDBETWEEN(1,100)</f>
        <v>36</v>
      </c>
      <c r="B1924">
        <v>2672</v>
      </c>
      <c r="C1924">
        <v>0</v>
      </c>
      <c r="D1924" t="s">
        <v>2206</v>
      </c>
    </row>
    <row r="1925" spans="1:4" x14ac:dyDescent="0.25">
      <c r="A1925">
        <f ca="1">RANDBETWEEN(1,100)</f>
        <v>95</v>
      </c>
      <c r="B1925">
        <v>3507</v>
      </c>
      <c r="C1925">
        <v>0</v>
      </c>
      <c r="D1925" t="s">
        <v>2838</v>
      </c>
    </row>
    <row r="1926" spans="1:4" x14ac:dyDescent="0.25">
      <c r="A1926">
        <f ca="1">RANDBETWEEN(1,100)</f>
        <v>2</v>
      </c>
      <c r="B1926">
        <v>13</v>
      </c>
      <c r="C1926">
        <v>1</v>
      </c>
      <c r="D1926" t="s">
        <v>14</v>
      </c>
    </row>
    <row r="1927" spans="1:4" x14ac:dyDescent="0.25">
      <c r="A1927">
        <f ca="1">RANDBETWEEN(1,100)</f>
        <v>86</v>
      </c>
      <c r="B1927">
        <v>784</v>
      </c>
      <c r="C1927">
        <v>1</v>
      </c>
      <c r="D1927" t="s">
        <v>654</v>
      </c>
    </row>
    <row r="1928" spans="1:4" x14ac:dyDescent="0.25">
      <c r="A1928">
        <f ca="1">RANDBETWEEN(1,100)</f>
        <v>76</v>
      </c>
      <c r="B1928">
        <v>183</v>
      </c>
      <c r="C1928">
        <v>1</v>
      </c>
      <c r="D1928" t="s">
        <v>179</v>
      </c>
    </row>
    <row r="1929" spans="1:4" ht="120" x14ac:dyDescent="0.25">
      <c r="A1929">
        <f ca="1">RANDBETWEEN(1,100)</f>
        <v>100</v>
      </c>
      <c r="B1929">
        <v>582</v>
      </c>
      <c r="C1929">
        <v>1</v>
      </c>
      <c r="D1929" s="1" t="s">
        <v>459</v>
      </c>
    </row>
    <row r="1930" spans="1:4" x14ac:dyDescent="0.25">
      <c r="A1930">
        <f ca="1">RANDBETWEEN(1,100)</f>
        <v>39</v>
      </c>
      <c r="B1930">
        <v>2394</v>
      </c>
      <c r="C1930">
        <v>0</v>
      </c>
      <c r="D1930" t="s">
        <v>1984</v>
      </c>
    </row>
    <row r="1931" spans="1:4" ht="165" x14ac:dyDescent="0.25">
      <c r="A1931">
        <f ca="1">RANDBETWEEN(1,100)</f>
        <v>80</v>
      </c>
      <c r="B1931">
        <v>778</v>
      </c>
      <c r="C1931">
        <v>1</v>
      </c>
      <c r="D1931" s="1" t="s">
        <v>648</v>
      </c>
    </row>
    <row r="1932" spans="1:4" ht="105" x14ac:dyDescent="0.25">
      <c r="A1932">
        <f ca="1">RANDBETWEEN(1,100)</f>
        <v>85</v>
      </c>
      <c r="B1932">
        <v>63</v>
      </c>
      <c r="C1932">
        <v>1</v>
      </c>
      <c r="D1932" s="1" t="s">
        <v>63</v>
      </c>
    </row>
    <row r="1933" spans="1:4" x14ac:dyDescent="0.25">
      <c r="A1933">
        <f ca="1">RANDBETWEEN(1,100)</f>
        <v>58</v>
      </c>
      <c r="B1933">
        <v>614</v>
      </c>
      <c r="C1933">
        <v>1</v>
      </c>
      <c r="D1933" t="s">
        <v>490</v>
      </c>
    </row>
    <row r="1934" spans="1:4" x14ac:dyDescent="0.25">
      <c r="A1934">
        <f ca="1">RANDBETWEEN(1,100)</f>
        <v>57</v>
      </c>
      <c r="B1934">
        <v>2079</v>
      </c>
      <c r="C1934">
        <v>0</v>
      </c>
      <c r="D1934" t="s">
        <v>1733</v>
      </c>
    </row>
    <row r="1935" spans="1:4" x14ac:dyDescent="0.25">
      <c r="A1935">
        <f ca="1">RANDBETWEEN(1,100)</f>
        <v>23</v>
      </c>
      <c r="B1935">
        <v>2268</v>
      </c>
      <c r="C1935">
        <v>0</v>
      </c>
      <c r="D1935" t="s">
        <v>1880</v>
      </c>
    </row>
    <row r="1936" spans="1:4" x14ac:dyDescent="0.25">
      <c r="A1936">
        <f ca="1">RANDBETWEEN(1,100)</f>
        <v>25</v>
      </c>
      <c r="B1936">
        <v>2665</v>
      </c>
      <c r="C1936">
        <v>0</v>
      </c>
      <c r="D1936" t="s">
        <v>2200</v>
      </c>
    </row>
    <row r="1937" spans="1:4" x14ac:dyDescent="0.25">
      <c r="A1937">
        <f ca="1">RANDBETWEEN(1,100)</f>
        <v>93</v>
      </c>
      <c r="B1937">
        <v>3030</v>
      </c>
      <c r="C1937">
        <v>0</v>
      </c>
      <c r="D1937" t="s">
        <v>2459</v>
      </c>
    </row>
    <row r="1938" spans="1:4" x14ac:dyDescent="0.25">
      <c r="A1938">
        <f ca="1">RANDBETWEEN(1,100)</f>
        <v>98</v>
      </c>
      <c r="B1938">
        <v>1119</v>
      </c>
      <c r="C1938">
        <v>0</v>
      </c>
      <c r="D1938" t="s">
        <v>935</v>
      </c>
    </row>
    <row r="1939" spans="1:4" x14ac:dyDescent="0.25">
      <c r="A1939">
        <f ca="1">RANDBETWEEN(1,100)</f>
        <v>34</v>
      </c>
      <c r="B1939">
        <v>1082</v>
      </c>
      <c r="C1939">
        <v>0</v>
      </c>
      <c r="D1939" t="s">
        <v>906</v>
      </c>
    </row>
    <row r="1940" spans="1:4" x14ac:dyDescent="0.25">
      <c r="A1940">
        <f ca="1">RANDBETWEEN(1,100)</f>
        <v>13</v>
      </c>
      <c r="B1940">
        <v>1892</v>
      </c>
      <c r="C1940">
        <v>0</v>
      </c>
      <c r="D1940" t="s">
        <v>1564</v>
      </c>
    </row>
    <row r="1941" spans="1:4" x14ac:dyDescent="0.25">
      <c r="A1941">
        <f ca="1">RANDBETWEEN(1,100)</f>
        <v>60</v>
      </c>
      <c r="B1941">
        <v>1891</v>
      </c>
      <c r="C1941">
        <v>0</v>
      </c>
      <c r="D1941" t="s">
        <v>1564</v>
      </c>
    </row>
    <row r="1942" spans="1:4" x14ac:dyDescent="0.25">
      <c r="A1942">
        <f ca="1">RANDBETWEEN(1,100)</f>
        <v>80</v>
      </c>
      <c r="B1942">
        <v>1890</v>
      </c>
      <c r="C1942">
        <v>0</v>
      </c>
      <c r="D1942" t="s">
        <v>1564</v>
      </c>
    </row>
    <row r="1943" spans="1:4" x14ac:dyDescent="0.25">
      <c r="A1943">
        <f ca="1">RANDBETWEEN(1,100)</f>
        <v>58</v>
      </c>
      <c r="B1943">
        <v>2898</v>
      </c>
      <c r="C1943">
        <v>0</v>
      </c>
      <c r="D1943" t="s">
        <v>2347</v>
      </c>
    </row>
    <row r="1944" spans="1:4" x14ac:dyDescent="0.25">
      <c r="A1944">
        <f ca="1">RANDBETWEEN(1,100)</f>
        <v>23</v>
      </c>
      <c r="B1944">
        <v>3460</v>
      </c>
      <c r="C1944">
        <v>0</v>
      </c>
      <c r="D1944" t="s">
        <v>2796</v>
      </c>
    </row>
    <row r="1945" spans="1:4" x14ac:dyDescent="0.25">
      <c r="A1945">
        <f ca="1">RANDBETWEEN(1,100)</f>
        <v>42</v>
      </c>
      <c r="B1945">
        <v>1029</v>
      </c>
      <c r="C1945">
        <v>0</v>
      </c>
      <c r="D1945" t="s">
        <v>868</v>
      </c>
    </row>
    <row r="1946" spans="1:4" x14ac:dyDescent="0.25">
      <c r="A1946">
        <f ca="1">RANDBETWEEN(1,100)</f>
        <v>39</v>
      </c>
      <c r="B1946">
        <v>286</v>
      </c>
      <c r="C1946">
        <v>1</v>
      </c>
      <c r="D1946" t="s">
        <v>252</v>
      </c>
    </row>
    <row r="1947" spans="1:4" x14ac:dyDescent="0.25">
      <c r="A1947">
        <f ca="1">RANDBETWEEN(1,100)</f>
        <v>35</v>
      </c>
      <c r="B1947">
        <v>3897</v>
      </c>
      <c r="C1947">
        <v>0</v>
      </c>
      <c r="D1947" t="s">
        <v>3165</v>
      </c>
    </row>
    <row r="1948" spans="1:4" ht="165" x14ac:dyDescent="0.25">
      <c r="A1948">
        <f ca="1">RANDBETWEEN(1,100)</f>
        <v>59</v>
      </c>
      <c r="B1948">
        <v>157</v>
      </c>
      <c r="C1948">
        <v>1</v>
      </c>
      <c r="D1948" s="1" t="s">
        <v>154</v>
      </c>
    </row>
    <row r="1949" spans="1:4" x14ac:dyDescent="0.25">
      <c r="A1949">
        <f ca="1">RANDBETWEEN(1,100)</f>
        <v>94</v>
      </c>
      <c r="B1949">
        <v>2629</v>
      </c>
      <c r="C1949">
        <v>0</v>
      </c>
      <c r="D1949" t="s">
        <v>2174</v>
      </c>
    </row>
    <row r="1950" spans="1:4" x14ac:dyDescent="0.25">
      <c r="A1950">
        <f ca="1">RANDBETWEEN(1,100)</f>
        <v>27</v>
      </c>
      <c r="B1950">
        <v>765</v>
      </c>
      <c r="C1950">
        <v>1</v>
      </c>
      <c r="D1950" t="s">
        <v>635</v>
      </c>
    </row>
    <row r="1951" spans="1:4" x14ac:dyDescent="0.25">
      <c r="A1951">
        <f ca="1">RANDBETWEEN(1,100)</f>
        <v>23</v>
      </c>
      <c r="B1951">
        <v>165</v>
      </c>
      <c r="C1951">
        <v>1</v>
      </c>
      <c r="D1951" t="s">
        <v>162</v>
      </c>
    </row>
    <row r="1952" spans="1:4" x14ac:dyDescent="0.25">
      <c r="A1952">
        <f ca="1">RANDBETWEEN(1,100)</f>
        <v>67</v>
      </c>
      <c r="B1952">
        <v>1676</v>
      </c>
      <c r="C1952">
        <v>0</v>
      </c>
      <c r="D1952" t="s">
        <v>1377</v>
      </c>
    </row>
    <row r="1953" spans="1:4" x14ac:dyDescent="0.25">
      <c r="A1953">
        <f ca="1">RANDBETWEEN(1,100)</f>
        <v>26</v>
      </c>
      <c r="B1953">
        <v>846</v>
      </c>
      <c r="C1953">
        <v>1</v>
      </c>
      <c r="D1953" t="s">
        <v>713</v>
      </c>
    </row>
    <row r="1954" spans="1:4" x14ac:dyDescent="0.25">
      <c r="A1954">
        <f ca="1">RANDBETWEEN(1,100)</f>
        <v>67</v>
      </c>
      <c r="B1954">
        <v>3095</v>
      </c>
      <c r="C1954">
        <v>0</v>
      </c>
      <c r="D1954" t="s">
        <v>2511</v>
      </c>
    </row>
    <row r="1955" spans="1:4" ht="90" x14ac:dyDescent="0.25">
      <c r="A1955">
        <f ca="1">RANDBETWEEN(1,100)</f>
        <v>38</v>
      </c>
      <c r="B1955">
        <v>3212</v>
      </c>
      <c r="C1955">
        <v>0</v>
      </c>
      <c r="D1955" s="1" t="s">
        <v>2598</v>
      </c>
    </row>
    <row r="1956" spans="1:4" x14ac:dyDescent="0.25">
      <c r="A1956">
        <f ca="1">RANDBETWEEN(1,100)</f>
        <v>41</v>
      </c>
      <c r="B1956">
        <v>1746</v>
      </c>
      <c r="C1956">
        <v>0</v>
      </c>
      <c r="D1956" t="s">
        <v>1430</v>
      </c>
    </row>
    <row r="1957" spans="1:4" x14ac:dyDescent="0.25">
      <c r="A1957">
        <f ca="1">RANDBETWEEN(1,100)</f>
        <v>52</v>
      </c>
      <c r="B1957">
        <v>1638</v>
      </c>
      <c r="C1957">
        <v>0</v>
      </c>
      <c r="D1957" t="s">
        <v>1346</v>
      </c>
    </row>
    <row r="1958" spans="1:4" x14ac:dyDescent="0.25">
      <c r="A1958">
        <f ca="1">RANDBETWEEN(1,100)</f>
        <v>83</v>
      </c>
      <c r="B1958">
        <v>1660</v>
      </c>
      <c r="C1958">
        <v>0</v>
      </c>
      <c r="D1958" t="s">
        <v>1364</v>
      </c>
    </row>
    <row r="1959" spans="1:4" x14ac:dyDescent="0.25">
      <c r="A1959">
        <f ca="1">RANDBETWEEN(1,100)</f>
        <v>66</v>
      </c>
      <c r="B1959">
        <v>1861</v>
      </c>
      <c r="C1959">
        <v>0</v>
      </c>
      <c r="D1959" t="s">
        <v>1535</v>
      </c>
    </row>
    <row r="1960" spans="1:4" x14ac:dyDescent="0.25">
      <c r="A1960">
        <f ca="1">RANDBETWEEN(1,100)</f>
        <v>37</v>
      </c>
      <c r="B1960">
        <v>2560</v>
      </c>
      <c r="C1960">
        <v>0</v>
      </c>
      <c r="D1960" t="s">
        <v>2118</v>
      </c>
    </row>
    <row r="1961" spans="1:4" x14ac:dyDescent="0.25">
      <c r="A1961">
        <f ca="1">RANDBETWEEN(1,100)</f>
        <v>84</v>
      </c>
      <c r="B1961">
        <v>1125</v>
      </c>
      <c r="C1961">
        <v>0</v>
      </c>
      <c r="D1961" t="s">
        <v>939</v>
      </c>
    </row>
    <row r="1962" spans="1:4" x14ac:dyDescent="0.25">
      <c r="A1962">
        <f ca="1">RANDBETWEEN(1,100)</f>
        <v>20</v>
      </c>
      <c r="B1962">
        <v>3061</v>
      </c>
      <c r="C1962">
        <v>0</v>
      </c>
      <c r="D1962" t="s">
        <v>2484</v>
      </c>
    </row>
    <row r="1963" spans="1:4" x14ac:dyDescent="0.25">
      <c r="A1963">
        <f ca="1">RANDBETWEEN(1,100)</f>
        <v>1</v>
      </c>
      <c r="B1963">
        <v>3395</v>
      </c>
      <c r="C1963">
        <v>0</v>
      </c>
      <c r="D1963" t="s">
        <v>2745</v>
      </c>
    </row>
    <row r="1964" spans="1:4" ht="75" x14ac:dyDescent="0.25">
      <c r="A1964">
        <f ca="1">RANDBETWEEN(1,100)</f>
        <v>84</v>
      </c>
      <c r="B1964">
        <v>3359</v>
      </c>
      <c r="C1964">
        <v>0</v>
      </c>
      <c r="D1964" s="1" t="s">
        <v>2712</v>
      </c>
    </row>
    <row r="1965" spans="1:4" x14ac:dyDescent="0.25">
      <c r="A1965">
        <f ca="1">RANDBETWEEN(1,100)</f>
        <v>83</v>
      </c>
      <c r="B1965">
        <v>2353</v>
      </c>
      <c r="C1965">
        <v>0</v>
      </c>
      <c r="D1965" t="s">
        <v>1951</v>
      </c>
    </row>
    <row r="1966" spans="1:4" x14ac:dyDescent="0.25">
      <c r="A1966">
        <f ca="1">RANDBETWEEN(1,100)</f>
        <v>17</v>
      </c>
      <c r="B1966">
        <v>3102</v>
      </c>
      <c r="C1966">
        <v>0</v>
      </c>
      <c r="D1966" t="s">
        <v>2516</v>
      </c>
    </row>
    <row r="1967" spans="1:4" x14ac:dyDescent="0.25">
      <c r="A1967">
        <f ca="1">RANDBETWEEN(1,100)</f>
        <v>91</v>
      </c>
      <c r="B1967">
        <v>2556</v>
      </c>
      <c r="C1967">
        <v>0</v>
      </c>
      <c r="D1967" t="s">
        <v>2114</v>
      </c>
    </row>
    <row r="1968" spans="1:4" x14ac:dyDescent="0.25">
      <c r="A1968">
        <f ca="1">RANDBETWEEN(1,100)</f>
        <v>59</v>
      </c>
      <c r="B1968">
        <v>1645</v>
      </c>
      <c r="C1968">
        <v>0</v>
      </c>
      <c r="D1968" t="s">
        <v>1352</v>
      </c>
    </row>
    <row r="1969" spans="1:4" x14ac:dyDescent="0.25">
      <c r="A1969">
        <f ca="1">RANDBETWEEN(1,100)</f>
        <v>68</v>
      </c>
      <c r="B1969">
        <v>370</v>
      </c>
      <c r="C1969">
        <v>1</v>
      </c>
      <c r="D1969" t="s">
        <v>302</v>
      </c>
    </row>
    <row r="1970" spans="1:4" x14ac:dyDescent="0.25">
      <c r="A1970">
        <f ca="1">RANDBETWEEN(1,100)</f>
        <v>62</v>
      </c>
      <c r="B1970">
        <v>1426</v>
      </c>
      <c r="C1970">
        <v>0</v>
      </c>
      <c r="D1970" t="s">
        <v>1173</v>
      </c>
    </row>
    <row r="1971" spans="1:4" x14ac:dyDescent="0.25">
      <c r="A1971">
        <f ca="1">RANDBETWEEN(1,100)</f>
        <v>11</v>
      </c>
      <c r="B1971">
        <v>25</v>
      </c>
      <c r="C1971">
        <v>1</v>
      </c>
      <c r="D1971" t="s">
        <v>26</v>
      </c>
    </row>
    <row r="1972" spans="1:4" ht="90" x14ac:dyDescent="0.25">
      <c r="A1972">
        <f ca="1">RANDBETWEEN(1,100)</f>
        <v>47</v>
      </c>
      <c r="B1972">
        <v>918</v>
      </c>
      <c r="C1972">
        <v>1</v>
      </c>
      <c r="D1972" s="1" t="s">
        <v>782</v>
      </c>
    </row>
    <row r="1973" spans="1:4" x14ac:dyDescent="0.25">
      <c r="A1973">
        <f ca="1">RANDBETWEEN(1,100)</f>
        <v>77</v>
      </c>
      <c r="B1973">
        <v>1655</v>
      </c>
      <c r="C1973">
        <v>0</v>
      </c>
      <c r="D1973" t="s">
        <v>1359</v>
      </c>
    </row>
    <row r="1974" spans="1:4" ht="120" x14ac:dyDescent="0.25">
      <c r="A1974">
        <f ca="1">RANDBETWEEN(1,100)</f>
        <v>67</v>
      </c>
      <c r="B1974">
        <v>3368</v>
      </c>
      <c r="C1974">
        <v>0</v>
      </c>
      <c r="D1974" s="1" t="s">
        <v>2721</v>
      </c>
    </row>
    <row r="1975" spans="1:4" x14ac:dyDescent="0.25">
      <c r="A1975">
        <f ca="1">RANDBETWEEN(1,100)</f>
        <v>100</v>
      </c>
      <c r="B1975">
        <v>3781</v>
      </c>
      <c r="C1975">
        <v>0</v>
      </c>
      <c r="D1975" t="s">
        <v>3076</v>
      </c>
    </row>
    <row r="1976" spans="1:4" x14ac:dyDescent="0.25">
      <c r="A1976">
        <f ca="1">RANDBETWEEN(1,100)</f>
        <v>63</v>
      </c>
      <c r="B1976">
        <v>505</v>
      </c>
      <c r="C1976">
        <v>1</v>
      </c>
      <c r="D1976" t="s">
        <v>389</v>
      </c>
    </row>
    <row r="1977" spans="1:4" x14ac:dyDescent="0.25">
      <c r="A1977">
        <f ca="1">RANDBETWEEN(1,100)</f>
        <v>25</v>
      </c>
      <c r="B1977">
        <v>2257</v>
      </c>
      <c r="C1977">
        <v>0</v>
      </c>
      <c r="D1977" t="s">
        <v>1873</v>
      </c>
    </row>
    <row r="1978" spans="1:4" x14ac:dyDescent="0.25">
      <c r="A1978">
        <f ca="1">RANDBETWEEN(1,100)</f>
        <v>22</v>
      </c>
      <c r="B1978">
        <v>686</v>
      </c>
      <c r="C1978">
        <v>1</v>
      </c>
      <c r="D1978" t="s">
        <v>559</v>
      </c>
    </row>
    <row r="1979" spans="1:4" x14ac:dyDescent="0.25">
      <c r="A1979">
        <f ca="1">RANDBETWEEN(1,100)</f>
        <v>77</v>
      </c>
      <c r="B1979">
        <v>3288</v>
      </c>
      <c r="C1979">
        <v>0</v>
      </c>
      <c r="D1979" t="s">
        <v>2661</v>
      </c>
    </row>
    <row r="1980" spans="1:4" x14ac:dyDescent="0.25">
      <c r="A1980">
        <f ca="1">RANDBETWEEN(1,100)</f>
        <v>30</v>
      </c>
      <c r="B1980">
        <v>2158</v>
      </c>
      <c r="C1980">
        <v>0</v>
      </c>
      <c r="D1980" t="s">
        <v>1791</v>
      </c>
    </row>
    <row r="1981" spans="1:4" ht="135" x14ac:dyDescent="0.25">
      <c r="A1981">
        <f ca="1">RANDBETWEEN(1,100)</f>
        <v>4</v>
      </c>
      <c r="B1981">
        <v>342</v>
      </c>
      <c r="C1981">
        <v>1</v>
      </c>
      <c r="D1981" s="1" t="s">
        <v>287</v>
      </c>
    </row>
    <row r="1982" spans="1:4" x14ac:dyDescent="0.25">
      <c r="A1982">
        <f ca="1">RANDBETWEEN(1,100)</f>
        <v>32</v>
      </c>
      <c r="B1982">
        <v>1098</v>
      </c>
      <c r="C1982">
        <v>0</v>
      </c>
      <c r="D1982" t="s">
        <v>918</v>
      </c>
    </row>
    <row r="1983" spans="1:4" x14ac:dyDescent="0.25">
      <c r="A1983">
        <f ca="1">RANDBETWEEN(1,100)</f>
        <v>72</v>
      </c>
      <c r="B1983">
        <v>2209</v>
      </c>
      <c r="C1983">
        <v>0</v>
      </c>
      <c r="D1983" t="s">
        <v>1833</v>
      </c>
    </row>
    <row r="1984" spans="1:4" x14ac:dyDescent="0.25">
      <c r="A1984">
        <f ca="1">RANDBETWEEN(1,100)</f>
        <v>64</v>
      </c>
      <c r="B1984">
        <v>2181</v>
      </c>
      <c r="C1984">
        <v>0</v>
      </c>
      <c r="D1984" t="s">
        <v>1807</v>
      </c>
    </row>
    <row r="1985" spans="1:4" x14ac:dyDescent="0.25">
      <c r="A1985">
        <f ca="1">RANDBETWEEN(1,100)</f>
        <v>25</v>
      </c>
      <c r="B1985">
        <v>2538</v>
      </c>
      <c r="C1985">
        <v>0</v>
      </c>
      <c r="D1985" t="s">
        <v>2098</v>
      </c>
    </row>
    <row r="1986" spans="1:4" x14ac:dyDescent="0.25">
      <c r="A1986">
        <f ca="1">RANDBETWEEN(1,100)</f>
        <v>46</v>
      </c>
      <c r="B1986">
        <v>340</v>
      </c>
      <c r="C1986">
        <v>1</v>
      </c>
      <c r="D1986" t="s">
        <v>285</v>
      </c>
    </row>
    <row r="1987" spans="1:4" x14ac:dyDescent="0.25">
      <c r="A1987">
        <f ca="1">RANDBETWEEN(1,100)</f>
        <v>39</v>
      </c>
      <c r="B1987">
        <v>1104</v>
      </c>
      <c r="C1987">
        <v>0</v>
      </c>
      <c r="D1987" t="s">
        <v>924</v>
      </c>
    </row>
    <row r="1988" spans="1:4" x14ac:dyDescent="0.25">
      <c r="A1988">
        <f ca="1">RANDBETWEEN(1,100)</f>
        <v>27</v>
      </c>
      <c r="B1988">
        <v>1790</v>
      </c>
      <c r="C1988">
        <v>0</v>
      </c>
      <c r="D1988" t="s">
        <v>1465</v>
      </c>
    </row>
    <row r="1989" spans="1:4" x14ac:dyDescent="0.25">
      <c r="A1989">
        <f ca="1">RANDBETWEEN(1,100)</f>
        <v>9</v>
      </c>
      <c r="B1989">
        <v>2758</v>
      </c>
      <c r="C1989">
        <v>0</v>
      </c>
      <c r="D1989" t="s">
        <v>2261</v>
      </c>
    </row>
    <row r="1990" spans="1:4" x14ac:dyDescent="0.25">
      <c r="A1990">
        <f ca="1">RANDBETWEEN(1,100)</f>
        <v>23</v>
      </c>
      <c r="B1990">
        <v>3377</v>
      </c>
      <c r="C1990">
        <v>0</v>
      </c>
      <c r="D1990" t="s">
        <v>2729</v>
      </c>
    </row>
    <row r="1991" spans="1:4" x14ac:dyDescent="0.25">
      <c r="A1991">
        <f ca="1">RANDBETWEEN(1,100)</f>
        <v>50</v>
      </c>
      <c r="B1991">
        <v>48</v>
      </c>
      <c r="C1991">
        <v>1</v>
      </c>
      <c r="D1991" t="s">
        <v>49</v>
      </c>
    </row>
    <row r="1992" spans="1:4" x14ac:dyDescent="0.25">
      <c r="A1992">
        <f ca="1">RANDBETWEEN(1,100)</f>
        <v>29</v>
      </c>
      <c r="B1992">
        <v>3514</v>
      </c>
      <c r="C1992">
        <v>0</v>
      </c>
      <c r="D1992" t="s">
        <v>2844</v>
      </c>
    </row>
    <row r="1993" spans="1:4" x14ac:dyDescent="0.25">
      <c r="A1993">
        <f ca="1">RANDBETWEEN(1,100)</f>
        <v>84</v>
      </c>
      <c r="B1993">
        <v>3064</v>
      </c>
      <c r="C1993">
        <v>0</v>
      </c>
      <c r="D1993" t="s">
        <v>2487</v>
      </c>
    </row>
    <row r="1994" spans="1:4" x14ac:dyDescent="0.25">
      <c r="A1994">
        <f ca="1">RANDBETWEEN(1,100)</f>
        <v>58</v>
      </c>
      <c r="B1994">
        <v>581</v>
      </c>
      <c r="C1994">
        <v>1</v>
      </c>
      <c r="D1994" t="s">
        <v>458</v>
      </c>
    </row>
    <row r="1995" spans="1:4" x14ac:dyDescent="0.25">
      <c r="A1995">
        <f ca="1">RANDBETWEEN(1,100)</f>
        <v>11</v>
      </c>
      <c r="B1995">
        <v>3182</v>
      </c>
      <c r="C1995">
        <v>0</v>
      </c>
      <c r="D1995" t="s">
        <v>2571</v>
      </c>
    </row>
    <row r="1996" spans="1:4" ht="60" x14ac:dyDescent="0.25">
      <c r="A1996">
        <f ca="1">RANDBETWEEN(1,100)</f>
        <v>81</v>
      </c>
      <c r="B1996">
        <v>2589</v>
      </c>
      <c r="C1996">
        <v>0</v>
      </c>
      <c r="D1996" s="1" t="s">
        <v>2145</v>
      </c>
    </row>
    <row r="1997" spans="1:4" x14ac:dyDescent="0.25">
      <c r="A1997">
        <f ca="1">RANDBETWEEN(1,100)</f>
        <v>57</v>
      </c>
      <c r="B1997">
        <v>507</v>
      </c>
      <c r="C1997">
        <v>1</v>
      </c>
      <c r="D1997" t="s">
        <v>391</v>
      </c>
    </row>
    <row r="1998" spans="1:4" x14ac:dyDescent="0.25">
      <c r="A1998">
        <f ca="1">RANDBETWEEN(1,100)</f>
        <v>3</v>
      </c>
      <c r="B1998">
        <v>3645</v>
      </c>
      <c r="C1998">
        <v>0</v>
      </c>
      <c r="D1998" t="s">
        <v>2956</v>
      </c>
    </row>
    <row r="1999" spans="1:4" x14ac:dyDescent="0.25">
      <c r="A1999">
        <f ca="1">RANDBETWEEN(1,100)</f>
        <v>9</v>
      </c>
      <c r="B1999">
        <v>934</v>
      </c>
      <c r="C1999">
        <v>1</v>
      </c>
      <c r="D1999" t="s">
        <v>797</v>
      </c>
    </row>
    <row r="2000" spans="1:4" x14ac:dyDescent="0.25">
      <c r="A2000">
        <f ca="1">RANDBETWEEN(1,100)</f>
        <v>49</v>
      </c>
      <c r="B2000">
        <v>853</v>
      </c>
      <c r="C2000">
        <v>1</v>
      </c>
      <c r="D2000" t="s">
        <v>720</v>
      </c>
    </row>
    <row r="2001" spans="1:4" ht="105" x14ac:dyDescent="0.25">
      <c r="A2001">
        <f ca="1">RANDBETWEEN(1,100)</f>
        <v>57</v>
      </c>
      <c r="B2001">
        <v>3726</v>
      </c>
      <c r="C2001">
        <v>0</v>
      </c>
      <c r="D2001" s="1" t="s">
        <v>3029</v>
      </c>
    </row>
    <row r="2002" spans="1:4" ht="75" x14ac:dyDescent="0.25">
      <c r="A2002">
        <f ca="1">RANDBETWEEN(1,100)</f>
        <v>92</v>
      </c>
      <c r="B2002">
        <v>3354</v>
      </c>
      <c r="C2002">
        <v>0</v>
      </c>
      <c r="D2002" s="1" t="s">
        <v>2708</v>
      </c>
    </row>
    <row r="2003" spans="1:4" x14ac:dyDescent="0.25">
      <c r="A2003">
        <f ca="1">RANDBETWEEN(1,100)</f>
        <v>64</v>
      </c>
      <c r="B2003">
        <v>1347</v>
      </c>
      <c r="C2003">
        <v>0</v>
      </c>
      <c r="D2003" t="s">
        <v>1116</v>
      </c>
    </row>
    <row r="2004" spans="1:4" x14ac:dyDescent="0.25">
      <c r="A2004">
        <f ca="1">RANDBETWEEN(1,100)</f>
        <v>42</v>
      </c>
      <c r="B2004">
        <v>3928</v>
      </c>
      <c r="C2004">
        <v>0</v>
      </c>
      <c r="D2004" t="s">
        <v>3193</v>
      </c>
    </row>
    <row r="2005" spans="1:4" x14ac:dyDescent="0.25">
      <c r="A2005">
        <f ca="1">RANDBETWEEN(1,100)</f>
        <v>36</v>
      </c>
      <c r="B2005">
        <v>3065</v>
      </c>
      <c r="C2005">
        <v>0</v>
      </c>
      <c r="D2005" t="s">
        <v>2488</v>
      </c>
    </row>
    <row r="2006" spans="1:4" x14ac:dyDescent="0.25">
      <c r="A2006">
        <f ca="1">RANDBETWEEN(1,100)</f>
        <v>79</v>
      </c>
      <c r="B2006">
        <v>46</v>
      </c>
      <c r="C2006">
        <v>1</v>
      </c>
      <c r="D2006" t="s">
        <v>47</v>
      </c>
    </row>
    <row r="2007" spans="1:4" x14ac:dyDescent="0.25">
      <c r="A2007">
        <f ca="1">RANDBETWEEN(1,100)</f>
        <v>42</v>
      </c>
      <c r="B2007">
        <v>2476</v>
      </c>
      <c r="C2007">
        <v>0</v>
      </c>
      <c r="D2007" t="s">
        <v>2050</v>
      </c>
    </row>
    <row r="2008" spans="1:4" ht="90" x14ac:dyDescent="0.25">
      <c r="A2008">
        <f ca="1">RANDBETWEEN(1,100)</f>
        <v>60</v>
      </c>
      <c r="B2008">
        <v>2487</v>
      </c>
      <c r="C2008">
        <v>0</v>
      </c>
      <c r="D2008" s="1" t="s">
        <v>2057</v>
      </c>
    </row>
    <row r="2009" spans="1:4" x14ac:dyDescent="0.25">
      <c r="A2009">
        <f ca="1">RANDBETWEEN(1,100)</f>
        <v>70</v>
      </c>
      <c r="B2009">
        <v>3191</v>
      </c>
      <c r="C2009">
        <v>0</v>
      </c>
      <c r="D2009" t="s">
        <v>2579</v>
      </c>
    </row>
    <row r="2010" spans="1:4" x14ac:dyDescent="0.25">
      <c r="A2010">
        <f ca="1">RANDBETWEEN(1,100)</f>
        <v>14</v>
      </c>
      <c r="B2010">
        <v>1252</v>
      </c>
      <c r="C2010">
        <v>0</v>
      </c>
      <c r="D2010" t="s">
        <v>1043</v>
      </c>
    </row>
    <row r="2011" spans="1:4" ht="105" x14ac:dyDescent="0.25">
      <c r="A2011">
        <f ca="1">RANDBETWEEN(1,100)</f>
        <v>31</v>
      </c>
      <c r="B2011">
        <v>200</v>
      </c>
      <c r="C2011">
        <v>1</v>
      </c>
      <c r="D2011" s="1" t="s">
        <v>192</v>
      </c>
    </row>
    <row r="2012" spans="1:4" x14ac:dyDescent="0.25">
      <c r="A2012">
        <f ca="1">RANDBETWEEN(1,100)</f>
        <v>52</v>
      </c>
      <c r="B2012">
        <v>202</v>
      </c>
      <c r="C2012">
        <v>1</v>
      </c>
      <c r="D2012" t="s">
        <v>193</v>
      </c>
    </row>
    <row r="2013" spans="1:4" x14ac:dyDescent="0.25">
      <c r="A2013">
        <f ca="1">RANDBETWEEN(1,100)</f>
        <v>17</v>
      </c>
      <c r="B2013">
        <v>983</v>
      </c>
      <c r="C2013">
        <v>0</v>
      </c>
      <c r="D2013" t="s">
        <v>834</v>
      </c>
    </row>
    <row r="2014" spans="1:4" x14ac:dyDescent="0.25">
      <c r="A2014">
        <f ca="1">RANDBETWEEN(1,100)</f>
        <v>96</v>
      </c>
      <c r="B2014">
        <v>1246</v>
      </c>
      <c r="C2014">
        <v>0</v>
      </c>
      <c r="D2014" t="s">
        <v>1039</v>
      </c>
    </row>
    <row r="2015" spans="1:4" x14ac:dyDescent="0.25">
      <c r="A2015">
        <f ca="1">RANDBETWEEN(1,100)</f>
        <v>77</v>
      </c>
      <c r="B2015">
        <v>2631</v>
      </c>
      <c r="C2015">
        <v>0</v>
      </c>
      <c r="D2015" t="s">
        <v>2175</v>
      </c>
    </row>
    <row r="2016" spans="1:4" x14ac:dyDescent="0.25">
      <c r="A2016">
        <f ca="1">RANDBETWEEN(1,100)</f>
        <v>53</v>
      </c>
      <c r="B2016">
        <v>1479</v>
      </c>
      <c r="C2016">
        <v>0</v>
      </c>
      <c r="D2016" t="s">
        <v>1216</v>
      </c>
    </row>
    <row r="2017" spans="1:4" x14ac:dyDescent="0.25">
      <c r="A2017">
        <f ca="1">RANDBETWEEN(1,100)</f>
        <v>96</v>
      </c>
      <c r="B2017">
        <v>1435</v>
      </c>
      <c r="C2017">
        <v>0</v>
      </c>
      <c r="D2017" t="s">
        <v>1182</v>
      </c>
    </row>
    <row r="2018" spans="1:4" x14ac:dyDescent="0.25">
      <c r="A2018">
        <f ca="1">RANDBETWEEN(1,100)</f>
        <v>88</v>
      </c>
      <c r="B2018">
        <v>32</v>
      </c>
      <c r="C2018">
        <v>1</v>
      </c>
      <c r="D2018" t="s">
        <v>33</v>
      </c>
    </row>
    <row r="2019" spans="1:4" ht="195" x14ac:dyDescent="0.25">
      <c r="A2019">
        <f ca="1">RANDBETWEEN(1,100)</f>
        <v>82</v>
      </c>
      <c r="B2019">
        <v>3169</v>
      </c>
      <c r="C2019">
        <v>0</v>
      </c>
      <c r="D2019" s="1" t="s">
        <v>2563</v>
      </c>
    </row>
    <row r="2020" spans="1:4" ht="75" x14ac:dyDescent="0.25">
      <c r="A2020">
        <f ca="1">RANDBETWEEN(1,100)</f>
        <v>95</v>
      </c>
      <c r="B2020">
        <v>79</v>
      </c>
      <c r="C2020">
        <v>1</v>
      </c>
      <c r="D2020" s="1" t="s">
        <v>78</v>
      </c>
    </row>
    <row r="2021" spans="1:4" x14ac:dyDescent="0.25">
      <c r="A2021">
        <f ca="1">RANDBETWEEN(1,100)</f>
        <v>72</v>
      </c>
      <c r="B2021">
        <v>526</v>
      </c>
      <c r="C2021">
        <v>1</v>
      </c>
      <c r="D2021" t="s">
        <v>406</v>
      </c>
    </row>
    <row r="2022" spans="1:4" x14ac:dyDescent="0.25">
      <c r="A2022">
        <f ca="1">RANDBETWEEN(1,100)</f>
        <v>47</v>
      </c>
      <c r="B2022">
        <v>2640</v>
      </c>
      <c r="C2022">
        <v>0</v>
      </c>
      <c r="D2022" t="s">
        <v>2184</v>
      </c>
    </row>
    <row r="2023" spans="1:4" ht="105" x14ac:dyDescent="0.25">
      <c r="A2023">
        <f ca="1">RANDBETWEEN(1,100)</f>
        <v>93</v>
      </c>
      <c r="B2023">
        <v>3419</v>
      </c>
      <c r="C2023">
        <v>0</v>
      </c>
      <c r="D2023" s="1" t="s">
        <v>2760</v>
      </c>
    </row>
    <row r="2024" spans="1:4" ht="105" x14ac:dyDescent="0.25">
      <c r="A2024">
        <f ca="1">RANDBETWEEN(1,100)</f>
        <v>65</v>
      </c>
      <c r="B2024">
        <v>2489</v>
      </c>
      <c r="C2024">
        <v>0</v>
      </c>
      <c r="D2024" s="1" t="s">
        <v>2059</v>
      </c>
    </row>
    <row r="2025" spans="1:4" x14ac:dyDescent="0.25">
      <c r="A2025">
        <f ca="1">RANDBETWEEN(1,100)</f>
        <v>75</v>
      </c>
      <c r="B2025">
        <v>1928</v>
      </c>
      <c r="C2025">
        <v>0</v>
      </c>
      <c r="D2025" t="s">
        <v>1596</v>
      </c>
    </row>
    <row r="2026" spans="1:4" ht="75" x14ac:dyDescent="0.25">
      <c r="A2026">
        <f ca="1">RANDBETWEEN(1,100)</f>
        <v>92</v>
      </c>
      <c r="B2026">
        <v>680</v>
      </c>
      <c r="C2026">
        <v>1</v>
      </c>
      <c r="D2026" s="1" t="s">
        <v>553</v>
      </c>
    </row>
    <row r="2027" spans="1:4" ht="75" x14ac:dyDescent="0.25">
      <c r="A2027">
        <f ca="1">RANDBETWEEN(1,100)</f>
        <v>52</v>
      </c>
      <c r="B2027">
        <v>639</v>
      </c>
      <c r="C2027">
        <v>1</v>
      </c>
      <c r="D2027" s="1" t="s">
        <v>515</v>
      </c>
    </row>
    <row r="2028" spans="1:4" ht="180" x14ac:dyDescent="0.25">
      <c r="A2028">
        <f ca="1">RANDBETWEEN(1,100)</f>
        <v>16</v>
      </c>
      <c r="B2028">
        <v>3078</v>
      </c>
      <c r="C2028">
        <v>0</v>
      </c>
      <c r="D2028" s="1" t="s">
        <v>2500</v>
      </c>
    </row>
    <row r="2029" spans="1:4" x14ac:dyDescent="0.25">
      <c r="A2029">
        <f ca="1">RANDBETWEEN(1,100)</f>
        <v>20</v>
      </c>
      <c r="B2029">
        <v>3504</v>
      </c>
      <c r="C2029">
        <v>0</v>
      </c>
      <c r="D2029" t="s">
        <v>2835</v>
      </c>
    </row>
    <row r="2030" spans="1:4" x14ac:dyDescent="0.25">
      <c r="A2030">
        <f ca="1">RANDBETWEEN(1,100)</f>
        <v>80</v>
      </c>
      <c r="B2030">
        <v>434</v>
      </c>
      <c r="C2030">
        <v>1</v>
      </c>
      <c r="D2030" t="s">
        <v>338</v>
      </c>
    </row>
    <row r="2031" spans="1:4" x14ac:dyDescent="0.25">
      <c r="A2031">
        <f ca="1">RANDBETWEEN(1,100)</f>
        <v>80</v>
      </c>
      <c r="B2031">
        <v>1800</v>
      </c>
      <c r="C2031">
        <v>0</v>
      </c>
      <c r="D2031" t="s">
        <v>1475</v>
      </c>
    </row>
    <row r="2032" spans="1:4" ht="90" x14ac:dyDescent="0.25">
      <c r="A2032">
        <f ca="1">RANDBETWEEN(1,100)</f>
        <v>56</v>
      </c>
      <c r="B2032">
        <v>456</v>
      </c>
      <c r="C2032">
        <v>1</v>
      </c>
      <c r="D2032" s="1" t="s">
        <v>351</v>
      </c>
    </row>
    <row r="2033" spans="1:4" x14ac:dyDescent="0.25">
      <c r="A2033">
        <f ca="1">RANDBETWEEN(1,100)</f>
        <v>16</v>
      </c>
      <c r="B2033">
        <v>1105</v>
      </c>
      <c r="C2033">
        <v>0</v>
      </c>
      <c r="D2033" t="s">
        <v>925</v>
      </c>
    </row>
    <row r="2034" spans="1:4" x14ac:dyDescent="0.25">
      <c r="A2034">
        <f ca="1">RANDBETWEEN(1,100)</f>
        <v>99</v>
      </c>
      <c r="B2034">
        <v>2787</v>
      </c>
      <c r="C2034">
        <v>0</v>
      </c>
      <c r="D2034" t="s">
        <v>2277</v>
      </c>
    </row>
    <row r="2035" spans="1:4" x14ac:dyDescent="0.25">
      <c r="A2035">
        <f ca="1">RANDBETWEEN(1,100)</f>
        <v>57</v>
      </c>
      <c r="B2035">
        <v>1563</v>
      </c>
      <c r="C2035">
        <v>0</v>
      </c>
      <c r="D2035" t="s">
        <v>1283</v>
      </c>
    </row>
    <row r="2036" spans="1:4" ht="180" x14ac:dyDescent="0.25">
      <c r="A2036">
        <f ca="1">RANDBETWEEN(1,100)</f>
        <v>10</v>
      </c>
      <c r="B2036">
        <v>495</v>
      </c>
      <c r="C2036">
        <v>1</v>
      </c>
      <c r="D2036" s="1" t="s">
        <v>380</v>
      </c>
    </row>
    <row r="2037" spans="1:4" x14ac:dyDescent="0.25">
      <c r="A2037">
        <f ca="1">RANDBETWEEN(1,100)</f>
        <v>7</v>
      </c>
      <c r="B2037">
        <v>764</v>
      </c>
      <c r="C2037">
        <v>1</v>
      </c>
      <c r="D2037" t="s">
        <v>634</v>
      </c>
    </row>
    <row r="2038" spans="1:4" x14ac:dyDescent="0.25">
      <c r="A2038">
        <f ca="1">RANDBETWEEN(1,100)</f>
        <v>9</v>
      </c>
      <c r="B2038">
        <v>1754</v>
      </c>
      <c r="C2038">
        <v>0</v>
      </c>
      <c r="D2038" t="s">
        <v>1436</v>
      </c>
    </row>
    <row r="2039" spans="1:4" ht="90" x14ac:dyDescent="0.25">
      <c r="A2039">
        <f ca="1">RANDBETWEEN(1,100)</f>
        <v>41</v>
      </c>
      <c r="B2039">
        <v>2059</v>
      </c>
      <c r="C2039">
        <v>0</v>
      </c>
      <c r="D2039" s="1" t="s">
        <v>1716</v>
      </c>
    </row>
    <row r="2040" spans="1:4" x14ac:dyDescent="0.25">
      <c r="A2040">
        <f ca="1">RANDBETWEEN(1,100)</f>
        <v>25</v>
      </c>
      <c r="B2040">
        <v>1979</v>
      </c>
      <c r="C2040">
        <v>0</v>
      </c>
      <c r="D2040" t="s">
        <v>1644</v>
      </c>
    </row>
    <row r="2041" spans="1:4" x14ac:dyDescent="0.25">
      <c r="A2041">
        <f ca="1">RANDBETWEEN(1,100)</f>
        <v>85</v>
      </c>
      <c r="B2041">
        <v>2191</v>
      </c>
      <c r="C2041">
        <v>0</v>
      </c>
      <c r="D2041" t="s">
        <v>1816</v>
      </c>
    </row>
    <row r="2042" spans="1:4" ht="105" x14ac:dyDescent="0.25">
      <c r="A2042">
        <f ca="1">RANDBETWEEN(1,100)</f>
        <v>65</v>
      </c>
      <c r="B2042">
        <v>120</v>
      </c>
      <c r="C2042">
        <v>1</v>
      </c>
      <c r="D2042" s="1" t="s">
        <v>119</v>
      </c>
    </row>
    <row r="2043" spans="1:4" x14ac:dyDescent="0.25">
      <c r="A2043">
        <f ca="1">RANDBETWEEN(1,100)</f>
        <v>55</v>
      </c>
      <c r="B2043">
        <v>1878</v>
      </c>
      <c r="C2043">
        <v>0</v>
      </c>
      <c r="D2043" t="s">
        <v>1552</v>
      </c>
    </row>
    <row r="2044" spans="1:4" x14ac:dyDescent="0.25">
      <c r="A2044">
        <f ca="1">RANDBETWEEN(1,100)</f>
        <v>80</v>
      </c>
      <c r="B2044">
        <v>249</v>
      </c>
      <c r="C2044">
        <v>1</v>
      </c>
      <c r="D2044" t="s">
        <v>228</v>
      </c>
    </row>
    <row r="2045" spans="1:4" x14ac:dyDescent="0.25">
      <c r="A2045">
        <f ca="1">RANDBETWEEN(1,100)</f>
        <v>20</v>
      </c>
      <c r="B2045">
        <v>2458</v>
      </c>
      <c r="C2045">
        <v>0</v>
      </c>
      <c r="D2045" t="s">
        <v>2037</v>
      </c>
    </row>
    <row r="2046" spans="1:4" x14ac:dyDescent="0.25">
      <c r="A2046">
        <f ca="1">RANDBETWEEN(1,100)</f>
        <v>3</v>
      </c>
      <c r="B2046">
        <v>1377</v>
      </c>
      <c r="C2046">
        <v>0</v>
      </c>
      <c r="D2046" t="s">
        <v>1138</v>
      </c>
    </row>
    <row r="2047" spans="1:4" x14ac:dyDescent="0.25">
      <c r="A2047">
        <f ca="1">RANDBETWEEN(1,100)</f>
        <v>55</v>
      </c>
      <c r="B2047">
        <v>282</v>
      </c>
      <c r="C2047">
        <v>1</v>
      </c>
      <c r="D2047" t="s">
        <v>249</v>
      </c>
    </row>
    <row r="2048" spans="1:4" x14ac:dyDescent="0.25">
      <c r="A2048">
        <f ca="1">RANDBETWEEN(1,100)</f>
        <v>90</v>
      </c>
      <c r="B2048">
        <v>2296</v>
      </c>
      <c r="C2048">
        <v>0</v>
      </c>
      <c r="D2048" t="s">
        <v>1905</v>
      </c>
    </row>
    <row r="2049" spans="1:4" x14ac:dyDescent="0.25">
      <c r="A2049">
        <f ca="1">RANDBETWEEN(1,100)</f>
        <v>20</v>
      </c>
      <c r="B2049">
        <v>2892</v>
      </c>
      <c r="C2049">
        <v>0</v>
      </c>
      <c r="D2049" t="s">
        <v>2342</v>
      </c>
    </row>
    <row r="2050" spans="1:4" x14ac:dyDescent="0.25">
      <c r="A2050">
        <f ca="1">RANDBETWEEN(1,100)</f>
        <v>64</v>
      </c>
      <c r="B2050">
        <v>2331</v>
      </c>
      <c r="C2050">
        <v>0</v>
      </c>
      <c r="D2050" t="s">
        <v>1932</v>
      </c>
    </row>
    <row r="2051" spans="1:4" x14ac:dyDescent="0.25">
      <c r="A2051">
        <f ca="1">RANDBETWEEN(1,100)</f>
        <v>44</v>
      </c>
      <c r="B2051">
        <v>3496</v>
      </c>
      <c r="C2051">
        <v>0</v>
      </c>
      <c r="D2051" t="s">
        <v>2827</v>
      </c>
    </row>
    <row r="2052" spans="1:4" x14ac:dyDescent="0.25">
      <c r="A2052">
        <f ca="1">RANDBETWEEN(1,100)</f>
        <v>86</v>
      </c>
      <c r="B2052">
        <v>2081</v>
      </c>
      <c r="C2052">
        <v>0</v>
      </c>
      <c r="D2052" t="s">
        <v>1734</v>
      </c>
    </row>
    <row r="2053" spans="1:4" x14ac:dyDescent="0.25">
      <c r="A2053">
        <f ca="1">RANDBETWEEN(1,100)</f>
        <v>81</v>
      </c>
      <c r="B2053">
        <v>2581</v>
      </c>
      <c r="C2053">
        <v>0</v>
      </c>
      <c r="D2053" t="s">
        <v>2138</v>
      </c>
    </row>
    <row r="2054" spans="1:4" x14ac:dyDescent="0.25">
      <c r="A2054">
        <f ca="1">RANDBETWEEN(1,100)</f>
        <v>3</v>
      </c>
      <c r="B2054">
        <v>2275</v>
      </c>
      <c r="C2054">
        <v>0</v>
      </c>
      <c r="D2054" t="s">
        <v>1887</v>
      </c>
    </row>
    <row r="2055" spans="1:4" x14ac:dyDescent="0.25">
      <c r="A2055">
        <f ca="1">RANDBETWEEN(1,100)</f>
        <v>96</v>
      </c>
      <c r="B2055">
        <v>2677</v>
      </c>
      <c r="C2055">
        <v>0</v>
      </c>
      <c r="D2055" t="s">
        <v>2209</v>
      </c>
    </row>
    <row r="2056" spans="1:4" x14ac:dyDescent="0.25">
      <c r="A2056">
        <f ca="1">RANDBETWEEN(1,100)</f>
        <v>78</v>
      </c>
      <c r="B2056">
        <v>2123</v>
      </c>
      <c r="C2056">
        <v>0</v>
      </c>
      <c r="D2056" t="s">
        <v>1764</v>
      </c>
    </row>
    <row r="2057" spans="1:4" x14ac:dyDescent="0.25">
      <c r="A2057">
        <f ca="1">RANDBETWEEN(1,100)</f>
        <v>54</v>
      </c>
      <c r="B2057">
        <v>1210</v>
      </c>
      <c r="C2057">
        <v>0</v>
      </c>
      <c r="D2057" t="s">
        <v>1009</v>
      </c>
    </row>
    <row r="2058" spans="1:4" x14ac:dyDescent="0.25">
      <c r="A2058">
        <f ca="1">RANDBETWEEN(1,100)</f>
        <v>81</v>
      </c>
      <c r="B2058">
        <v>3840</v>
      </c>
      <c r="C2058">
        <v>0</v>
      </c>
      <c r="D2058" t="s">
        <v>3124</v>
      </c>
    </row>
    <row r="2059" spans="1:4" x14ac:dyDescent="0.25">
      <c r="A2059">
        <f ca="1">RANDBETWEEN(1,100)</f>
        <v>33</v>
      </c>
      <c r="B2059">
        <v>3406</v>
      </c>
      <c r="C2059">
        <v>0</v>
      </c>
      <c r="D2059" t="s">
        <v>2753</v>
      </c>
    </row>
    <row r="2060" spans="1:4" ht="105" x14ac:dyDescent="0.25">
      <c r="A2060">
        <f ca="1">RANDBETWEEN(1,100)</f>
        <v>47</v>
      </c>
      <c r="B2060">
        <v>616</v>
      </c>
      <c r="C2060">
        <v>1</v>
      </c>
      <c r="D2060" s="1" t="s">
        <v>492</v>
      </c>
    </row>
    <row r="2061" spans="1:4" x14ac:dyDescent="0.25">
      <c r="A2061">
        <f ca="1">RANDBETWEEN(1,100)</f>
        <v>93</v>
      </c>
      <c r="B2061">
        <v>3298</v>
      </c>
      <c r="C2061">
        <v>0</v>
      </c>
      <c r="D2061" t="s">
        <v>2670</v>
      </c>
    </row>
    <row r="2062" spans="1:4" ht="60" x14ac:dyDescent="0.25">
      <c r="A2062">
        <f ca="1">RANDBETWEEN(1,100)</f>
        <v>38</v>
      </c>
      <c r="B2062">
        <v>2766</v>
      </c>
      <c r="C2062">
        <v>0</v>
      </c>
      <c r="D2062" s="1" t="s">
        <v>2264</v>
      </c>
    </row>
    <row r="2063" spans="1:4" ht="75" x14ac:dyDescent="0.25">
      <c r="A2063">
        <f ca="1">RANDBETWEEN(1,100)</f>
        <v>73</v>
      </c>
      <c r="B2063">
        <v>1207</v>
      </c>
      <c r="C2063">
        <v>0</v>
      </c>
      <c r="D2063" s="1" t="s">
        <v>1006</v>
      </c>
    </row>
    <row r="2064" spans="1:4" ht="30" x14ac:dyDescent="0.25">
      <c r="A2064">
        <f ca="1">RANDBETWEEN(1,100)</f>
        <v>69</v>
      </c>
      <c r="B2064">
        <v>3566</v>
      </c>
      <c r="C2064">
        <v>0</v>
      </c>
      <c r="D2064" s="1" t="s">
        <v>2883</v>
      </c>
    </row>
    <row r="2065" spans="1:4" ht="60" x14ac:dyDescent="0.25">
      <c r="A2065">
        <f ca="1">RANDBETWEEN(1,100)</f>
        <v>20</v>
      </c>
      <c r="B2065">
        <v>136</v>
      </c>
      <c r="C2065">
        <v>1</v>
      </c>
      <c r="D2065" s="1" t="s">
        <v>134</v>
      </c>
    </row>
    <row r="2066" spans="1:4" x14ac:dyDescent="0.25">
      <c r="A2066">
        <f ca="1">RANDBETWEEN(1,100)</f>
        <v>10</v>
      </c>
      <c r="B2066">
        <v>852</v>
      </c>
      <c r="C2066">
        <v>1</v>
      </c>
      <c r="D2066" t="s">
        <v>719</v>
      </c>
    </row>
    <row r="2067" spans="1:4" x14ac:dyDescent="0.25">
      <c r="A2067">
        <f ca="1">RANDBETWEEN(1,100)</f>
        <v>50</v>
      </c>
      <c r="B2067">
        <v>747</v>
      </c>
      <c r="C2067">
        <v>1</v>
      </c>
      <c r="D2067" t="s">
        <v>617</v>
      </c>
    </row>
    <row r="2068" spans="1:4" ht="75" x14ac:dyDescent="0.25">
      <c r="A2068">
        <f ca="1">RANDBETWEEN(1,100)</f>
        <v>13</v>
      </c>
      <c r="B2068">
        <v>811</v>
      </c>
      <c r="C2068">
        <v>1</v>
      </c>
      <c r="D2068" s="1" t="s">
        <v>678</v>
      </c>
    </row>
    <row r="2069" spans="1:4" x14ac:dyDescent="0.25">
      <c r="A2069">
        <f ca="1">RANDBETWEEN(1,100)</f>
        <v>86</v>
      </c>
      <c r="B2069">
        <v>698</v>
      </c>
      <c r="C2069">
        <v>1</v>
      </c>
      <c r="D2069" t="s">
        <v>570</v>
      </c>
    </row>
    <row r="2070" spans="1:4" x14ac:dyDescent="0.25">
      <c r="A2070">
        <f ca="1">RANDBETWEEN(1,100)</f>
        <v>7</v>
      </c>
      <c r="B2070">
        <v>146</v>
      </c>
      <c r="C2070">
        <v>1</v>
      </c>
      <c r="D2070" t="s">
        <v>144</v>
      </c>
    </row>
    <row r="2071" spans="1:4" ht="45" x14ac:dyDescent="0.25">
      <c r="A2071">
        <f ca="1">RANDBETWEEN(1,100)</f>
        <v>64</v>
      </c>
      <c r="B2071">
        <v>849</v>
      </c>
      <c r="C2071">
        <v>1</v>
      </c>
      <c r="D2071" s="1" t="s">
        <v>716</v>
      </c>
    </row>
    <row r="2072" spans="1:4" ht="60" x14ac:dyDescent="0.25">
      <c r="A2072">
        <f ca="1">RANDBETWEEN(1,100)</f>
        <v>3</v>
      </c>
      <c r="B2072">
        <v>851</v>
      </c>
      <c r="C2072">
        <v>1</v>
      </c>
      <c r="D2072" s="1" t="s">
        <v>718</v>
      </c>
    </row>
    <row r="2073" spans="1:4" x14ac:dyDescent="0.25">
      <c r="A2073">
        <f ca="1">RANDBETWEEN(1,100)</f>
        <v>5</v>
      </c>
      <c r="B2073">
        <v>2102</v>
      </c>
      <c r="C2073">
        <v>0</v>
      </c>
      <c r="D2073" t="s">
        <v>1748</v>
      </c>
    </row>
    <row r="2074" spans="1:4" ht="75" x14ac:dyDescent="0.25">
      <c r="A2074">
        <f ca="1">RANDBETWEEN(1,100)</f>
        <v>56</v>
      </c>
      <c r="B2074">
        <v>691</v>
      </c>
      <c r="C2074">
        <v>1</v>
      </c>
      <c r="D2074" s="1" t="s">
        <v>564</v>
      </c>
    </row>
    <row r="2075" spans="1:4" x14ac:dyDescent="0.25">
      <c r="A2075">
        <f ca="1">RANDBETWEEN(1,100)</f>
        <v>82</v>
      </c>
      <c r="B2075">
        <v>636</v>
      </c>
      <c r="C2075">
        <v>1</v>
      </c>
      <c r="D2075" t="s">
        <v>512</v>
      </c>
    </row>
    <row r="2076" spans="1:4" ht="90" x14ac:dyDescent="0.25">
      <c r="A2076">
        <f ca="1">RANDBETWEEN(1,100)</f>
        <v>63</v>
      </c>
      <c r="B2076">
        <v>2547</v>
      </c>
      <c r="C2076">
        <v>0</v>
      </c>
      <c r="D2076" s="1" t="s">
        <v>2106</v>
      </c>
    </row>
    <row r="2077" spans="1:4" x14ac:dyDescent="0.25">
      <c r="A2077">
        <f ca="1">RANDBETWEEN(1,100)</f>
        <v>36</v>
      </c>
      <c r="B2077">
        <v>625</v>
      </c>
      <c r="C2077">
        <v>1</v>
      </c>
      <c r="D2077" t="s">
        <v>501</v>
      </c>
    </row>
    <row r="2078" spans="1:4" x14ac:dyDescent="0.25">
      <c r="A2078">
        <f ca="1">RANDBETWEEN(1,100)</f>
        <v>56</v>
      </c>
      <c r="B2078">
        <v>1015</v>
      </c>
      <c r="C2078">
        <v>0</v>
      </c>
      <c r="D2078" t="s">
        <v>858</v>
      </c>
    </row>
    <row r="2079" spans="1:4" x14ac:dyDescent="0.25">
      <c r="A2079">
        <f ca="1">RANDBETWEEN(1,100)</f>
        <v>94</v>
      </c>
      <c r="B2079">
        <v>3784</v>
      </c>
      <c r="C2079">
        <v>0</v>
      </c>
      <c r="D2079" t="s">
        <v>3078</v>
      </c>
    </row>
    <row r="2080" spans="1:4" x14ac:dyDescent="0.25">
      <c r="A2080">
        <f ca="1">RANDBETWEEN(1,100)</f>
        <v>44</v>
      </c>
      <c r="B2080">
        <v>1274</v>
      </c>
      <c r="C2080">
        <v>0</v>
      </c>
      <c r="D2080" t="s">
        <v>1060</v>
      </c>
    </row>
    <row r="2081" spans="1:4" x14ac:dyDescent="0.25">
      <c r="A2081">
        <f ca="1">RANDBETWEEN(1,100)</f>
        <v>23</v>
      </c>
      <c r="B2081">
        <v>2913</v>
      </c>
      <c r="C2081">
        <v>0</v>
      </c>
      <c r="D2081" t="s">
        <v>2361</v>
      </c>
    </row>
    <row r="2082" spans="1:4" x14ac:dyDescent="0.25">
      <c r="A2082">
        <f ca="1">RANDBETWEEN(1,100)</f>
        <v>87</v>
      </c>
      <c r="B2082">
        <v>919</v>
      </c>
      <c r="C2082">
        <v>1</v>
      </c>
      <c r="D2082" t="s">
        <v>783</v>
      </c>
    </row>
    <row r="2083" spans="1:4" x14ac:dyDescent="0.25">
      <c r="A2083">
        <f ca="1">RANDBETWEEN(1,100)</f>
        <v>75</v>
      </c>
      <c r="B2083">
        <v>871</v>
      </c>
      <c r="C2083">
        <v>1</v>
      </c>
      <c r="D2083" t="s">
        <v>738</v>
      </c>
    </row>
    <row r="2084" spans="1:4" x14ac:dyDescent="0.25">
      <c r="A2084">
        <f ca="1">RANDBETWEEN(1,100)</f>
        <v>47</v>
      </c>
      <c r="B2084">
        <v>820</v>
      </c>
      <c r="C2084">
        <v>1</v>
      </c>
      <c r="D2084" t="s">
        <v>687</v>
      </c>
    </row>
    <row r="2085" spans="1:4" x14ac:dyDescent="0.25">
      <c r="A2085">
        <f ca="1">RANDBETWEEN(1,100)</f>
        <v>75</v>
      </c>
      <c r="B2085">
        <v>3204</v>
      </c>
      <c r="C2085">
        <v>0</v>
      </c>
      <c r="D2085" t="s">
        <v>2590</v>
      </c>
    </row>
    <row r="2086" spans="1:4" x14ac:dyDescent="0.25">
      <c r="A2086">
        <f ca="1">RANDBETWEEN(1,100)</f>
        <v>90</v>
      </c>
      <c r="B2086">
        <v>520</v>
      </c>
      <c r="C2086">
        <v>1</v>
      </c>
      <c r="D2086" t="s">
        <v>402</v>
      </c>
    </row>
    <row r="2087" spans="1:4" ht="60" x14ac:dyDescent="0.25">
      <c r="A2087">
        <f ca="1">RANDBETWEEN(1,100)</f>
        <v>41</v>
      </c>
      <c r="B2087">
        <v>1533</v>
      </c>
      <c r="C2087">
        <v>0</v>
      </c>
      <c r="D2087" s="1" t="s">
        <v>1259</v>
      </c>
    </row>
    <row r="2088" spans="1:4" x14ac:dyDescent="0.25">
      <c r="A2088">
        <f ca="1">RANDBETWEEN(1,100)</f>
        <v>55</v>
      </c>
      <c r="B2088">
        <v>2893</v>
      </c>
      <c r="C2088">
        <v>0</v>
      </c>
      <c r="D2088" t="s">
        <v>2343</v>
      </c>
    </row>
    <row r="2089" spans="1:4" x14ac:dyDescent="0.25">
      <c r="A2089">
        <f ca="1">RANDBETWEEN(1,100)</f>
        <v>77</v>
      </c>
      <c r="B2089">
        <v>3756</v>
      </c>
      <c r="C2089">
        <v>0</v>
      </c>
      <c r="D2089" t="s">
        <v>3055</v>
      </c>
    </row>
    <row r="2090" spans="1:4" x14ac:dyDescent="0.25">
      <c r="A2090">
        <f ca="1">RANDBETWEEN(1,100)</f>
        <v>59</v>
      </c>
      <c r="B2090">
        <v>2157</v>
      </c>
      <c r="C2090">
        <v>0</v>
      </c>
      <c r="D2090" t="s">
        <v>1790</v>
      </c>
    </row>
    <row r="2091" spans="1:4" x14ac:dyDescent="0.25">
      <c r="A2091">
        <f ca="1">RANDBETWEEN(1,100)</f>
        <v>69</v>
      </c>
      <c r="B2091">
        <v>895</v>
      </c>
      <c r="C2091">
        <v>1</v>
      </c>
      <c r="D2091" t="s">
        <v>761</v>
      </c>
    </row>
    <row r="2092" spans="1:4" x14ac:dyDescent="0.25">
      <c r="A2092">
        <f ca="1">RANDBETWEEN(1,100)</f>
        <v>6</v>
      </c>
      <c r="B2092">
        <v>3338</v>
      </c>
      <c r="C2092">
        <v>0</v>
      </c>
      <c r="D2092" t="s">
        <v>2695</v>
      </c>
    </row>
    <row r="2093" spans="1:4" x14ac:dyDescent="0.25">
      <c r="A2093">
        <f ca="1">RANDBETWEEN(1,100)</f>
        <v>17</v>
      </c>
      <c r="B2093">
        <v>2789</v>
      </c>
      <c r="C2093">
        <v>0</v>
      </c>
      <c r="D2093" t="s">
        <v>2278</v>
      </c>
    </row>
    <row r="2094" spans="1:4" x14ac:dyDescent="0.25">
      <c r="A2094">
        <f ca="1">RANDBETWEEN(1,100)</f>
        <v>73</v>
      </c>
      <c r="B2094">
        <v>1345</v>
      </c>
      <c r="C2094">
        <v>0</v>
      </c>
      <c r="D2094" t="s">
        <v>1115</v>
      </c>
    </row>
    <row r="2095" spans="1:4" x14ac:dyDescent="0.25">
      <c r="A2095">
        <f ca="1">RANDBETWEEN(1,100)</f>
        <v>53</v>
      </c>
      <c r="B2095">
        <v>1883</v>
      </c>
      <c r="C2095">
        <v>0</v>
      </c>
      <c r="D2095" t="s">
        <v>1557</v>
      </c>
    </row>
    <row r="2096" spans="1:4" x14ac:dyDescent="0.25">
      <c r="A2096">
        <f ca="1">RANDBETWEEN(1,100)</f>
        <v>79</v>
      </c>
      <c r="B2096">
        <v>3664</v>
      </c>
      <c r="C2096">
        <v>0</v>
      </c>
      <c r="D2096" t="s">
        <v>2970</v>
      </c>
    </row>
    <row r="2097" spans="1:4" x14ac:dyDescent="0.25">
      <c r="A2097">
        <f ca="1">RANDBETWEEN(1,100)</f>
        <v>14</v>
      </c>
      <c r="B2097">
        <v>3793</v>
      </c>
      <c r="C2097">
        <v>0</v>
      </c>
      <c r="D2097" t="s">
        <v>3085</v>
      </c>
    </row>
    <row r="2098" spans="1:4" x14ac:dyDescent="0.25">
      <c r="A2098">
        <f ca="1">RANDBETWEEN(1,100)</f>
        <v>97</v>
      </c>
      <c r="B2098">
        <v>3026</v>
      </c>
      <c r="C2098">
        <v>0</v>
      </c>
      <c r="D2098" t="s">
        <v>2455</v>
      </c>
    </row>
    <row r="2099" spans="1:4" x14ac:dyDescent="0.25">
      <c r="A2099">
        <f ca="1">RANDBETWEEN(1,100)</f>
        <v>40</v>
      </c>
      <c r="B2099">
        <v>2030</v>
      </c>
      <c r="C2099">
        <v>0</v>
      </c>
      <c r="D2099" t="s">
        <v>1689</v>
      </c>
    </row>
    <row r="2100" spans="1:4" x14ac:dyDescent="0.25">
      <c r="A2100">
        <f ca="1">RANDBETWEEN(1,100)</f>
        <v>17</v>
      </c>
      <c r="B2100">
        <v>1688</v>
      </c>
      <c r="C2100">
        <v>0</v>
      </c>
      <c r="D2100" t="s">
        <v>1385</v>
      </c>
    </row>
    <row r="2101" spans="1:4" x14ac:dyDescent="0.25">
      <c r="A2101">
        <f ca="1">RANDBETWEEN(1,100)</f>
        <v>11</v>
      </c>
      <c r="B2101">
        <v>1715</v>
      </c>
      <c r="C2101">
        <v>0</v>
      </c>
      <c r="D2101" t="s">
        <v>1404</v>
      </c>
    </row>
    <row r="2102" spans="1:4" x14ac:dyDescent="0.25">
      <c r="A2102">
        <f ca="1">RANDBETWEEN(1,100)</f>
        <v>16</v>
      </c>
      <c r="B2102">
        <v>1349</v>
      </c>
      <c r="C2102">
        <v>0</v>
      </c>
      <c r="D2102" t="s">
        <v>1118</v>
      </c>
    </row>
    <row r="2103" spans="1:4" x14ac:dyDescent="0.25">
      <c r="A2103">
        <f ca="1">RANDBETWEEN(1,100)</f>
        <v>82</v>
      </c>
      <c r="B2103">
        <v>3823</v>
      </c>
      <c r="C2103">
        <v>0</v>
      </c>
      <c r="D2103" t="s">
        <v>3110</v>
      </c>
    </row>
    <row r="2104" spans="1:4" x14ac:dyDescent="0.25">
      <c r="A2104">
        <f ca="1">RANDBETWEEN(1,100)</f>
        <v>96</v>
      </c>
      <c r="B2104">
        <v>3271</v>
      </c>
      <c r="C2104">
        <v>0</v>
      </c>
      <c r="D2104" t="s">
        <v>2645</v>
      </c>
    </row>
    <row r="2105" spans="1:4" x14ac:dyDescent="0.25">
      <c r="A2105">
        <f ca="1">RANDBETWEEN(1,100)</f>
        <v>77</v>
      </c>
      <c r="B2105">
        <v>3919</v>
      </c>
      <c r="C2105">
        <v>0</v>
      </c>
      <c r="D2105" t="s">
        <v>3185</v>
      </c>
    </row>
    <row r="2106" spans="1:4" x14ac:dyDescent="0.25">
      <c r="A2106">
        <f ca="1">RANDBETWEEN(1,100)</f>
        <v>44</v>
      </c>
      <c r="B2106">
        <v>1577</v>
      </c>
      <c r="C2106">
        <v>0</v>
      </c>
      <c r="D2106" t="s">
        <v>1294</v>
      </c>
    </row>
    <row r="2107" spans="1:4" x14ac:dyDescent="0.25">
      <c r="A2107">
        <f ca="1">RANDBETWEEN(1,100)</f>
        <v>9</v>
      </c>
      <c r="B2107">
        <v>1744</v>
      </c>
      <c r="C2107">
        <v>0</v>
      </c>
      <c r="D2107" t="s">
        <v>1428</v>
      </c>
    </row>
    <row r="2108" spans="1:4" x14ac:dyDescent="0.25">
      <c r="A2108">
        <f ca="1">RANDBETWEEN(1,100)</f>
        <v>17</v>
      </c>
      <c r="B2108">
        <v>3096</v>
      </c>
      <c r="C2108">
        <v>0</v>
      </c>
      <c r="D2108" t="s">
        <v>2512</v>
      </c>
    </row>
    <row r="2109" spans="1:4" x14ac:dyDescent="0.25">
      <c r="A2109">
        <f ca="1">RANDBETWEEN(1,100)</f>
        <v>45</v>
      </c>
      <c r="B2109">
        <v>1456</v>
      </c>
      <c r="C2109">
        <v>0</v>
      </c>
      <c r="D2109" t="s">
        <v>1198</v>
      </c>
    </row>
    <row r="2110" spans="1:4" x14ac:dyDescent="0.25">
      <c r="A2110">
        <f ca="1">RANDBETWEEN(1,100)</f>
        <v>83</v>
      </c>
      <c r="B2110">
        <v>2933</v>
      </c>
      <c r="C2110">
        <v>0</v>
      </c>
      <c r="D2110" t="s">
        <v>2377</v>
      </c>
    </row>
    <row r="2111" spans="1:4" x14ac:dyDescent="0.25">
      <c r="A2111">
        <f ca="1">RANDBETWEEN(1,100)</f>
        <v>51</v>
      </c>
      <c r="B2111">
        <v>1549</v>
      </c>
      <c r="C2111">
        <v>0</v>
      </c>
      <c r="D2111" t="s">
        <v>1270</v>
      </c>
    </row>
    <row r="2112" spans="1:4" x14ac:dyDescent="0.25">
      <c r="A2112">
        <f ca="1">RANDBETWEEN(1,100)</f>
        <v>90</v>
      </c>
      <c r="B2112">
        <v>1935</v>
      </c>
      <c r="C2112">
        <v>0</v>
      </c>
      <c r="D2112" t="s">
        <v>1603</v>
      </c>
    </row>
    <row r="2113" spans="1:4" x14ac:dyDescent="0.25">
      <c r="A2113">
        <f ca="1">RANDBETWEEN(1,100)</f>
        <v>28</v>
      </c>
      <c r="B2113">
        <v>1596</v>
      </c>
      <c r="C2113">
        <v>0</v>
      </c>
      <c r="D2113" t="s">
        <v>1312</v>
      </c>
    </row>
    <row r="2114" spans="1:4" x14ac:dyDescent="0.25">
      <c r="A2114">
        <f ca="1">RANDBETWEEN(1,100)</f>
        <v>21</v>
      </c>
      <c r="B2114">
        <v>2252</v>
      </c>
      <c r="C2114">
        <v>0</v>
      </c>
      <c r="D2114" t="s">
        <v>1868</v>
      </c>
    </row>
    <row r="2115" spans="1:4" x14ac:dyDescent="0.25">
      <c r="A2115">
        <f ca="1">RANDBETWEEN(1,100)</f>
        <v>90</v>
      </c>
      <c r="B2115">
        <v>2340</v>
      </c>
      <c r="C2115">
        <v>0</v>
      </c>
      <c r="D2115" t="s">
        <v>1940</v>
      </c>
    </row>
    <row r="2116" spans="1:4" x14ac:dyDescent="0.25">
      <c r="A2116">
        <f ca="1">RANDBETWEEN(1,100)</f>
        <v>27</v>
      </c>
      <c r="B2116">
        <v>1543</v>
      </c>
      <c r="C2116">
        <v>0</v>
      </c>
      <c r="D2116" t="s">
        <v>1264</v>
      </c>
    </row>
    <row r="2117" spans="1:4" x14ac:dyDescent="0.25">
      <c r="A2117">
        <f ca="1">RANDBETWEEN(1,100)</f>
        <v>37</v>
      </c>
      <c r="B2117">
        <v>3837</v>
      </c>
      <c r="C2117">
        <v>0</v>
      </c>
      <c r="D2117" t="s">
        <v>3121</v>
      </c>
    </row>
    <row r="2118" spans="1:4" x14ac:dyDescent="0.25">
      <c r="A2118">
        <f ca="1">RANDBETWEEN(1,100)</f>
        <v>25</v>
      </c>
      <c r="B2118">
        <v>1361</v>
      </c>
      <c r="C2118">
        <v>0</v>
      </c>
      <c r="D2118" t="s">
        <v>1125</v>
      </c>
    </row>
    <row r="2119" spans="1:4" x14ac:dyDescent="0.25">
      <c r="A2119">
        <f ca="1">RANDBETWEEN(1,100)</f>
        <v>78</v>
      </c>
      <c r="B2119">
        <v>3302</v>
      </c>
      <c r="C2119">
        <v>0</v>
      </c>
      <c r="D2119" t="s">
        <v>2674</v>
      </c>
    </row>
    <row r="2120" spans="1:4" x14ac:dyDescent="0.25">
      <c r="A2120">
        <f ca="1">RANDBETWEEN(1,100)</f>
        <v>68</v>
      </c>
      <c r="B2120">
        <v>2637</v>
      </c>
      <c r="C2120">
        <v>0</v>
      </c>
      <c r="D2120" t="s">
        <v>2181</v>
      </c>
    </row>
    <row r="2121" spans="1:4" x14ac:dyDescent="0.25">
      <c r="A2121">
        <f ca="1">RANDBETWEEN(1,100)</f>
        <v>22</v>
      </c>
      <c r="B2121">
        <v>168</v>
      </c>
      <c r="C2121">
        <v>1</v>
      </c>
      <c r="D2121" t="s">
        <v>165</v>
      </c>
    </row>
    <row r="2122" spans="1:4" x14ac:dyDescent="0.25">
      <c r="A2122">
        <f ca="1">RANDBETWEEN(1,100)</f>
        <v>31</v>
      </c>
      <c r="B2122">
        <v>1238</v>
      </c>
      <c r="C2122">
        <v>0</v>
      </c>
      <c r="D2122" t="s">
        <v>1031</v>
      </c>
    </row>
    <row r="2123" spans="1:4" x14ac:dyDescent="0.25">
      <c r="A2123">
        <f ca="1">RANDBETWEEN(1,100)</f>
        <v>49</v>
      </c>
      <c r="B2123">
        <v>1907</v>
      </c>
      <c r="C2123">
        <v>0</v>
      </c>
      <c r="D2123" t="s">
        <v>1577</v>
      </c>
    </row>
    <row r="2124" spans="1:4" x14ac:dyDescent="0.25">
      <c r="A2124">
        <f ca="1">RANDBETWEEN(1,100)</f>
        <v>54</v>
      </c>
      <c r="B2124">
        <v>3190</v>
      </c>
      <c r="C2124">
        <v>0</v>
      </c>
      <c r="D2124" t="s">
        <v>2578</v>
      </c>
    </row>
    <row r="2125" spans="1:4" ht="90" x14ac:dyDescent="0.25">
      <c r="A2125">
        <f ca="1">RANDBETWEEN(1,100)</f>
        <v>31</v>
      </c>
      <c r="B2125">
        <v>279</v>
      </c>
      <c r="C2125">
        <v>1</v>
      </c>
      <c r="D2125" s="1" t="s">
        <v>246</v>
      </c>
    </row>
    <row r="2126" spans="1:4" x14ac:dyDescent="0.25">
      <c r="A2126">
        <f ca="1">RANDBETWEEN(1,100)</f>
        <v>12</v>
      </c>
      <c r="B2126">
        <v>1295</v>
      </c>
      <c r="C2126">
        <v>0</v>
      </c>
      <c r="D2126" t="s">
        <v>1076</v>
      </c>
    </row>
    <row r="2127" spans="1:4" x14ac:dyDescent="0.25">
      <c r="A2127">
        <f ca="1">RANDBETWEEN(1,100)</f>
        <v>4</v>
      </c>
      <c r="B2127">
        <v>731</v>
      </c>
      <c r="C2127">
        <v>1</v>
      </c>
      <c r="D2127" t="s">
        <v>602</v>
      </c>
    </row>
    <row r="2128" spans="1:4" x14ac:dyDescent="0.25">
      <c r="A2128">
        <f ca="1">RANDBETWEEN(1,100)</f>
        <v>22</v>
      </c>
      <c r="B2128">
        <v>1864</v>
      </c>
      <c r="C2128">
        <v>0</v>
      </c>
      <c r="D2128" t="s">
        <v>1538</v>
      </c>
    </row>
    <row r="2129" spans="1:4" ht="45" x14ac:dyDescent="0.25">
      <c r="A2129">
        <f ca="1">RANDBETWEEN(1,100)</f>
        <v>84</v>
      </c>
      <c r="B2129">
        <v>3559</v>
      </c>
      <c r="C2129">
        <v>0</v>
      </c>
      <c r="D2129" s="1" t="s">
        <v>2878</v>
      </c>
    </row>
    <row r="2130" spans="1:4" x14ac:dyDescent="0.25">
      <c r="A2130">
        <f ca="1">RANDBETWEEN(1,100)</f>
        <v>19</v>
      </c>
      <c r="B2130">
        <v>2808</v>
      </c>
      <c r="C2130">
        <v>0</v>
      </c>
      <c r="D2130" t="s">
        <v>2285</v>
      </c>
    </row>
    <row r="2131" spans="1:4" x14ac:dyDescent="0.25">
      <c r="A2131">
        <f ca="1">RANDBETWEEN(1,100)</f>
        <v>34</v>
      </c>
      <c r="B2131">
        <v>3719</v>
      </c>
      <c r="C2131">
        <v>0</v>
      </c>
      <c r="D2131" t="s">
        <v>3022</v>
      </c>
    </row>
    <row r="2132" spans="1:4" x14ac:dyDescent="0.25">
      <c r="A2132">
        <f ca="1">RANDBETWEEN(1,100)</f>
        <v>46</v>
      </c>
      <c r="B2132">
        <v>1256</v>
      </c>
      <c r="C2132">
        <v>0</v>
      </c>
      <c r="D2132" t="s">
        <v>1046</v>
      </c>
    </row>
    <row r="2133" spans="1:4" x14ac:dyDescent="0.25">
      <c r="A2133">
        <f ca="1">RANDBETWEEN(1,100)</f>
        <v>31</v>
      </c>
      <c r="B2133">
        <v>1934</v>
      </c>
      <c r="C2133">
        <v>0</v>
      </c>
      <c r="D2133" t="s">
        <v>1602</v>
      </c>
    </row>
    <row r="2134" spans="1:4" x14ac:dyDescent="0.25">
      <c r="A2134">
        <f ca="1">RANDBETWEEN(1,100)</f>
        <v>16</v>
      </c>
      <c r="B2134">
        <v>615</v>
      </c>
      <c r="C2134">
        <v>1</v>
      </c>
      <c r="D2134" t="s">
        <v>491</v>
      </c>
    </row>
    <row r="2135" spans="1:4" x14ac:dyDescent="0.25">
      <c r="A2135">
        <f ca="1">RANDBETWEEN(1,100)</f>
        <v>18</v>
      </c>
      <c r="B2135">
        <v>155</v>
      </c>
      <c r="C2135">
        <v>1</v>
      </c>
      <c r="D2135" t="s">
        <v>152</v>
      </c>
    </row>
    <row r="2136" spans="1:4" x14ac:dyDescent="0.25">
      <c r="A2136">
        <f ca="1">RANDBETWEEN(1,100)</f>
        <v>25</v>
      </c>
      <c r="B2136">
        <v>3576</v>
      </c>
      <c r="C2136">
        <v>0</v>
      </c>
      <c r="D2136" t="s">
        <v>2892</v>
      </c>
    </row>
    <row r="2137" spans="1:4" x14ac:dyDescent="0.25">
      <c r="A2137">
        <f ca="1">RANDBETWEEN(1,100)</f>
        <v>40</v>
      </c>
      <c r="B2137">
        <v>64</v>
      </c>
      <c r="C2137">
        <v>1</v>
      </c>
      <c r="D2137" t="s">
        <v>64</v>
      </c>
    </row>
    <row r="2138" spans="1:4" x14ac:dyDescent="0.25">
      <c r="A2138">
        <f ca="1">RANDBETWEEN(1,100)</f>
        <v>97</v>
      </c>
      <c r="B2138">
        <v>76</v>
      </c>
      <c r="C2138">
        <v>1</v>
      </c>
      <c r="D2138" t="s">
        <v>75</v>
      </c>
    </row>
    <row r="2139" spans="1:4" ht="90" x14ac:dyDescent="0.25">
      <c r="A2139">
        <f ca="1">RANDBETWEEN(1,100)</f>
        <v>36</v>
      </c>
      <c r="B2139">
        <v>1023</v>
      </c>
      <c r="C2139">
        <v>0</v>
      </c>
      <c r="D2139" s="1" t="s">
        <v>864</v>
      </c>
    </row>
    <row r="2140" spans="1:4" x14ac:dyDescent="0.25">
      <c r="A2140">
        <f ca="1">RANDBETWEEN(1,100)</f>
        <v>52</v>
      </c>
      <c r="B2140">
        <v>2233</v>
      </c>
      <c r="C2140">
        <v>0</v>
      </c>
      <c r="D2140" t="s">
        <v>1854</v>
      </c>
    </row>
    <row r="2141" spans="1:4" x14ac:dyDescent="0.25">
      <c r="A2141">
        <f ca="1">RANDBETWEEN(1,100)</f>
        <v>76</v>
      </c>
      <c r="B2141">
        <v>715</v>
      </c>
      <c r="C2141">
        <v>1</v>
      </c>
      <c r="D2141" t="s">
        <v>586</v>
      </c>
    </row>
    <row r="2142" spans="1:4" x14ac:dyDescent="0.25">
      <c r="A2142">
        <f ca="1">RANDBETWEEN(1,100)</f>
        <v>5</v>
      </c>
      <c r="B2142">
        <v>199</v>
      </c>
      <c r="C2142">
        <v>1</v>
      </c>
      <c r="D2142" t="s">
        <v>191</v>
      </c>
    </row>
    <row r="2143" spans="1:4" x14ac:dyDescent="0.25">
      <c r="A2143">
        <f ca="1">RANDBETWEEN(1,100)</f>
        <v>82</v>
      </c>
      <c r="B2143">
        <v>2175</v>
      </c>
      <c r="C2143">
        <v>0</v>
      </c>
      <c r="D2143" t="s">
        <v>1801</v>
      </c>
    </row>
    <row r="2144" spans="1:4" ht="135" x14ac:dyDescent="0.25">
      <c r="A2144">
        <f ca="1">RANDBETWEEN(1,100)</f>
        <v>1</v>
      </c>
      <c r="B2144">
        <v>906</v>
      </c>
      <c r="C2144">
        <v>1</v>
      </c>
      <c r="D2144" s="1" t="s">
        <v>771</v>
      </c>
    </row>
    <row r="2145" spans="1:4" x14ac:dyDescent="0.25">
      <c r="A2145">
        <f ca="1">RANDBETWEEN(1,100)</f>
        <v>92</v>
      </c>
      <c r="B2145">
        <v>1943</v>
      </c>
      <c r="C2145">
        <v>0</v>
      </c>
      <c r="D2145" t="s">
        <v>1610</v>
      </c>
    </row>
    <row r="2146" spans="1:4" x14ac:dyDescent="0.25">
      <c r="A2146">
        <f ca="1">RANDBETWEEN(1,100)</f>
        <v>45</v>
      </c>
      <c r="B2146">
        <v>3535</v>
      </c>
      <c r="C2146">
        <v>0</v>
      </c>
      <c r="D2146" t="s">
        <v>2860</v>
      </c>
    </row>
    <row r="2147" spans="1:4" x14ac:dyDescent="0.25">
      <c r="A2147">
        <f ca="1">RANDBETWEEN(1,100)</f>
        <v>80</v>
      </c>
      <c r="B2147">
        <v>1434</v>
      </c>
      <c r="C2147">
        <v>0</v>
      </c>
      <c r="D2147" t="s">
        <v>1181</v>
      </c>
    </row>
    <row r="2148" spans="1:4" ht="45" x14ac:dyDescent="0.25">
      <c r="A2148">
        <f ca="1">RANDBETWEEN(1,100)</f>
        <v>65</v>
      </c>
      <c r="B2148">
        <v>21</v>
      </c>
      <c r="C2148">
        <v>1</v>
      </c>
      <c r="D2148" s="1" t="s">
        <v>22</v>
      </c>
    </row>
    <row r="2149" spans="1:4" x14ac:dyDescent="0.25">
      <c r="A2149">
        <f ca="1">RANDBETWEEN(1,100)</f>
        <v>89</v>
      </c>
      <c r="B2149">
        <v>3336</v>
      </c>
      <c r="C2149">
        <v>0</v>
      </c>
      <c r="D2149" t="s">
        <v>2693</v>
      </c>
    </row>
    <row r="2150" spans="1:4" x14ac:dyDescent="0.25">
      <c r="A2150">
        <f ca="1">RANDBETWEEN(1,100)</f>
        <v>55</v>
      </c>
      <c r="B2150">
        <v>2007</v>
      </c>
      <c r="C2150">
        <v>0</v>
      </c>
      <c r="D2150" t="s">
        <v>1672</v>
      </c>
    </row>
    <row r="2151" spans="1:4" x14ac:dyDescent="0.25">
      <c r="A2151">
        <f ca="1">RANDBETWEEN(1,100)</f>
        <v>39</v>
      </c>
      <c r="B2151">
        <v>1863</v>
      </c>
      <c r="C2151">
        <v>0</v>
      </c>
      <c r="D2151" t="s">
        <v>1537</v>
      </c>
    </row>
    <row r="2152" spans="1:4" x14ac:dyDescent="0.25">
      <c r="A2152">
        <f ca="1">RANDBETWEEN(1,100)</f>
        <v>6</v>
      </c>
      <c r="B2152">
        <v>718</v>
      </c>
      <c r="C2152">
        <v>1</v>
      </c>
      <c r="D2152" t="s">
        <v>589</v>
      </c>
    </row>
    <row r="2153" spans="1:4" x14ac:dyDescent="0.25">
      <c r="A2153">
        <f ca="1">RANDBETWEEN(1,100)</f>
        <v>32</v>
      </c>
      <c r="B2153">
        <v>2593</v>
      </c>
      <c r="C2153">
        <v>0</v>
      </c>
      <c r="D2153" t="s">
        <v>2148</v>
      </c>
    </row>
    <row r="2154" spans="1:4" x14ac:dyDescent="0.25">
      <c r="A2154">
        <f ca="1">RANDBETWEEN(1,100)</f>
        <v>56</v>
      </c>
      <c r="B2154">
        <v>3554</v>
      </c>
      <c r="C2154">
        <v>0</v>
      </c>
      <c r="D2154" t="s">
        <v>2875</v>
      </c>
    </row>
    <row r="2155" spans="1:4" x14ac:dyDescent="0.25">
      <c r="A2155">
        <f ca="1">RANDBETWEEN(1,100)</f>
        <v>76</v>
      </c>
      <c r="B2155">
        <v>1239</v>
      </c>
      <c r="C2155">
        <v>0</v>
      </c>
      <c r="D2155" t="s">
        <v>1032</v>
      </c>
    </row>
    <row r="2156" spans="1:4" x14ac:dyDescent="0.25">
      <c r="A2156">
        <f ca="1">RANDBETWEEN(1,100)</f>
        <v>84</v>
      </c>
      <c r="B2156">
        <v>2039</v>
      </c>
      <c r="C2156">
        <v>0</v>
      </c>
      <c r="D2156" t="s">
        <v>1698</v>
      </c>
    </row>
    <row r="2157" spans="1:4" x14ac:dyDescent="0.25">
      <c r="A2157">
        <f ca="1">RANDBETWEEN(1,100)</f>
        <v>74</v>
      </c>
      <c r="B2157">
        <v>78</v>
      </c>
      <c r="C2157">
        <v>1</v>
      </c>
      <c r="D2157" t="s">
        <v>77</v>
      </c>
    </row>
    <row r="2158" spans="1:4" x14ac:dyDescent="0.25">
      <c r="A2158">
        <f ca="1">RANDBETWEEN(1,100)</f>
        <v>90</v>
      </c>
      <c r="B2158">
        <v>3119</v>
      </c>
      <c r="C2158">
        <v>0</v>
      </c>
      <c r="D2158" t="s">
        <v>2528</v>
      </c>
    </row>
    <row r="2159" spans="1:4" x14ac:dyDescent="0.25">
      <c r="A2159">
        <f ca="1">RANDBETWEEN(1,100)</f>
        <v>63</v>
      </c>
      <c r="B2159">
        <v>3037</v>
      </c>
      <c r="C2159">
        <v>0</v>
      </c>
      <c r="D2159" t="s">
        <v>2464</v>
      </c>
    </row>
    <row r="2160" spans="1:4" x14ac:dyDescent="0.25">
      <c r="A2160">
        <f ca="1">RANDBETWEEN(1,100)</f>
        <v>100</v>
      </c>
      <c r="B2160">
        <v>1950</v>
      </c>
      <c r="C2160">
        <v>0</v>
      </c>
      <c r="D2160" t="s">
        <v>1616</v>
      </c>
    </row>
    <row r="2161" spans="1:4" x14ac:dyDescent="0.25">
      <c r="A2161">
        <f ca="1">RANDBETWEEN(1,100)</f>
        <v>89</v>
      </c>
      <c r="B2161">
        <v>2844</v>
      </c>
      <c r="C2161">
        <v>0</v>
      </c>
      <c r="D2161" t="s">
        <v>2305</v>
      </c>
    </row>
    <row r="2162" spans="1:4" ht="90" x14ac:dyDescent="0.25">
      <c r="A2162">
        <f ca="1">RANDBETWEEN(1,100)</f>
        <v>41</v>
      </c>
      <c r="B2162">
        <v>580</v>
      </c>
      <c r="C2162">
        <v>1</v>
      </c>
      <c r="D2162" s="1" t="s">
        <v>457</v>
      </c>
    </row>
    <row r="2163" spans="1:4" ht="105" x14ac:dyDescent="0.25">
      <c r="A2163">
        <f ca="1">RANDBETWEEN(1,100)</f>
        <v>80</v>
      </c>
      <c r="B2163">
        <v>3995</v>
      </c>
      <c r="C2163">
        <v>0</v>
      </c>
      <c r="D2163" s="1" t="s">
        <v>3248</v>
      </c>
    </row>
    <row r="2164" spans="1:4" ht="90" x14ac:dyDescent="0.25">
      <c r="A2164">
        <f ca="1">RANDBETWEEN(1,100)</f>
        <v>64</v>
      </c>
      <c r="B2164">
        <v>1064</v>
      </c>
      <c r="C2164">
        <v>0</v>
      </c>
      <c r="D2164" s="1" t="s">
        <v>895</v>
      </c>
    </row>
    <row r="2165" spans="1:4" ht="60" x14ac:dyDescent="0.25">
      <c r="A2165">
        <f ca="1">RANDBETWEEN(1,100)</f>
        <v>100</v>
      </c>
      <c r="B2165">
        <v>2651</v>
      </c>
      <c r="C2165">
        <v>0</v>
      </c>
      <c r="D2165" s="1" t="s">
        <v>2193</v>
      </c>
    </row>
    <row r="2166" spans="1:4" x14ac:dyDescent="0.25">
      <c r="A2166">
        <f ca="1">RANDBETWEEN(1,100)</f>
        <v>46</v>
      </c>
      <c r="B2166">
        <v>816</v>
      </c>
      <c r="C2166">
        <v>1</v>
      </c>
      <c r="D2166" t="s">
        <v>683</v>
      </c>
    </row>
    <row r="2167" spans="1:4" x14ac:dyDescent="0.25">
      <c r="A2167">
        <f ca="1">RANDBETWEEN(1,100)</f>
        <v>93</v>
      </c>
      <c r="B2167">
        <v>474</v>
      </c>
      <c r="C2167">
        <v>1</v>
      </c>
      <c r="D2167" t="s">
        <v>364</v>
      </c>
    </row>
    <row r="2168" spans="1:4" ht="60" x14ac:dyDescent="0.25">
      <c r="A2168">
        <f ca="1">RANDBETWEEN(1,100)</f>
        <v>54</v>
      </c>
      <c r="B2168">
        <v>1302</v>
      </c>
      <c r="C2168">
        <v>0</v>
      </c>
      <c r="D2168" s="1" t="s">
        <v>1083</v>
      </c>
    </row>
    <row r="2169" spans="1:4" x14ac:dyDescent="0.25">
      <c r="A2169">
        <f ca="1">RANDBETWEEN(1,100)</f>
        <v>57</v>
      </c>
      <c r="B2169">
        <v>221</v>
      </c>
      <c r="C2169">
        <v>1</v>
      </c>
      <c r="D2169" t="s">
        <v>209</v>
      </c>
    </row>
    <row r="2170" spans="1:4" x14ac:dyDescent="0.25">
      <c r="A2170">
        <f ca="1">RANDBETWEEN(1,100)</f>
        <v>53</v>
      </c>
      <c r="B2170">
        <v>1628</v>
      </c>
      <c r="C2170">
        <v>0</v>
      </c>
      <c r="D2170" t="s">
        <v>1337</v>
      </c>
    </row>
    <row r="2171" spans="1:4" x14ac:dyDescent="0.25">
      <c r="A2171">
        <f ca="1">RANDBETWEEN(1,100)</f>
        <v>8</v>
      </c>
      <c r="B2171">
        <v>633</v>
      </c>
      <c r="C2171">
        <v>1</v>
      </c>
      <c r="D2171" t="s">
        <v>509</v>
      </c>
    </row>
    <row r="2172" spans="1:4" x14ac:dyDescent="0.25">
      <c r="A2172">
        <f ca="1">RANDBETWEEN(1,100)</f>
        <v>64</v>
      </c>
      <c r="B2172">
        <v>3112</v>
      </c>
      <c r="C2172">
        <v>0</v>
      </c>
      <c r="D2172" t="s">
        <v>2523</v>
      </c>
    </row>
    <row r="2173" spans="1:4" ht="90" x14ac:dyDescent="0.25">
      <c r="A2173">
        <f ca="1">RANDBETWEEN(1,100)</f>
        <v>77</v>
      </c>
      <c r="B2173">
        <v>1090</v>
      </c>
      <c r="C2173">
        <v>0</v>
      </c>
      <c r="D2173" s="1" t="s">
        <v>912</v>
      </c>
    </row>
    <row r="2174" spans="1:4" ht="45" x14ac:dyDescent="0.25">
      <c r="A2174">
        <f ca="1">RANDBETWEEN(1,100)</f>
        <v>77</v>
      </c>
      <c r="B2174">
        <v>1468</v>
      </c>
      <c r="C2174">
        <v>0</v>
      </c>
      <c r="D2174" s="1" t="s">
        <v>1207</v>
      </c>
    </row>
    <row r="2175" spans="1:4" x14ac:dyDescent="0.25">
      <c r="A2175">
        <f ca="1">RANDBETWEEN(1,100)</f>
        <v>75</v>
      </c>
      <c r="B2175">
        <v>1611</v>
      </c>
      <c r="C2175">
        <v>0</v>
      </c>
      <c r="D2175" t="s">
        <v>1323</v>
      </c>
    </row>
    <row r="2176" spans="1:4" x14ac:dyDescent="0.25">
      <c r="A2176">
        <f ca="1">RANDBETWEEN(1,100)</f>
        <v>89</v>
      </c>
      <c r="B2176">
        <v>1020</v>
      </c>
      <c r="C2176">
        <v>0</v>
      </c>
      <c r="D2176" t="s">
        <v>862</v>
      </c>
    </row>
    <row r="2177" spans="1:4" x14ac:dyDescent="0.25">
      <c r="A2177">
        <f ca="1">RANDBETWEEN(1,100)</f>
        <v>25</v>
      </c>
      <c r="B2177">
        <v>1027</v>
      </c>
      <c r="C2177">
        <v>0</v>
      </c>
      <c r="D2177" t="s">
        <v>866</v>
      </c>
    </row>
    <row r="2178" spans="1:4" x14ac:dyDescent="0.25">
      <c r="A2178">
        <f ca="1">RANDBETWEEN(1,100)</f>
        <v>1</v>
      </c>
      <c r="B2178">
        <v>3968</v>
      </c>
      <c r="C2178">
        <v>0</v>
      </c>
      <c r="D2178" t="s">
        <v>3229</v>
      </c>
    </row>
    <row r="2179" spans="1:4" x14ac:dyDescent="0.25">
      <c r="A2179">
        <f ca="1">RANDBETWEEN(1,100)</f>
        <v>49</v>
      </c>
      <c r="B2179">
        <v>2531</v>
      </c>
      <c r="C2179">
        <v>0</v>
      </c>
      <c r="D2179" t="s">
        <v>2092</v>
      </c>
    </row>
    <row r="2180" spans="1:4" x14ac:dyDescent="0.25">
      <c r="A2180">
        <f ca="1">RANDBETWEEN(1,100)</f>
        <v>70</v>
      </c>
      <c r="B2180">
        <v>817</v>
      </c>
      <c r="C2180">
        <v>1</v>
      </c>
      <c r="D2180" t="s">
        <v>684</v>
      </c>
    </row>
    <row r="2181" spans="1:4" x14ac:dyDescent="0.25">
      <c r="A2181">
        <f ca="1">RANDBETWEEN(1,100)</f>
        <v>25</v>
      </c>
      <c r="B2181">
        <v>823</v>
      </c>
      <c r="C2181">
        <v>1</v>
      </c>
      <c r="D2181" t="s">
        <v>690</v>
      </c>
    </row>
    <row r="2182" spans="1:4" x14ac:dyDescent="0.25">
      <c r="A2182">
        <f ca="1">RANDBETWEEN(1,100)</f>
        <v>37</v>
      </c>
      <c r="B2182">
        <v>1806</v>
      </c>
      <c r="C2182">
        <v>0</v>
      </c>
      <c r="D2182" t="s">
        <v>1481</v>
      </c>
    </row>
    <row r="2183" spans="1:4" x14ac:dyDescent="0.25">
      <c r="A2183">
        <f ca="1">RANDBETWEEN(1,100)</f>
        <v>9</v>
      </c>
      <c r="B2183">
        <v>3996</v>
      </c>
      <c r="C2183">
        <v>0</v>
      </c>
      <c r="D2183" t="s">
        <v>3249</v>
      </c>
    </row>
    <row r="2184" spans="1:4" x14ac:dyDescent="0.25">
      <c r="A2184">
        <f ca="1">RANDBETWEEN(1,100)</f>
        <v>8</v>
      </c>
      <c r="B2184">
        <v>763</v>
      </c>
      <c r="C2184">
        <v>1</v>
      </c>
      <c r="D2184" t="s">
        <v>633</v>
      </c>
    </row>
    <row r="2185" spans="1:4" ht="60" x14ac:dyDescent="0.25">
      <c r="A2185">
        <f ca="1">RANDBETWEEN(1,100)</f>
        <v>76</v>
      </c>
      <c r="B2185">
        <v>558</v>
      </c>
      <c r="C2185">
        <v>1</v>
      </c>
      <c r="D2185" s="1" t="s">
        <v>436</v>
      </c>
    </row>
    <row r="2186" spans="1:4" x14ac:dyDescent="0.25">
      <c r="A2186">
        <f ca="1">RANDBETWEEN(1,100)</f>
        <v>82</v>
      </c>
      <c r="B2186">
        <v>1132</v>
      </c>
      <c r="C2186">
        <v>0</v>
      </c>
      <c r="D2186" t="s">
        <v>945</v>
      </c>
    </row>
    <row r="2187" spans="1:4" x14ac:dyDescent="0.25">
      <c r="A2187">
        <f ca="1">RANDBETWEEN(1,100)</f>
        <v>63</v>
      </c>
      <c r="B2187">
        <v>497</v>
      </c>
      <c r="C2187">
        <v>1</v>
      </c>
      <c r="D2187" t="s">
        <v>381</v>
      </c>
    </row>
    <row r="2188" spans="1:4" x14ac:dyDescent="0.25">
      <c r="A2188">
        <f ca="1">RANDBETWEEN(1,100)</f>
        <v>60</v>
      </c>
      <c r="B2188">
        <v>3822</v>
      </c>
      <c r="C2188">
        <v>0</v>
      </c>
      <c r="D2188" t="s">
        <v>3109</v>
      </c>
    </row>
    <row r="2189" spans="1:4" x14ac:dyDescent="0.25">
      <c r="A2189">
        <f ca="1">RANDBETWEEN(1,100)</f>
        <v>48</v>
      </c>
      <c r="B2189">
        <v>2525</v>
      </c>
      <c r="C2189">
        <v>0</v>
      </c>
      <c r="D2189" t="s">
        <v>2086</v>
      </c>
    </row>
    <row r="2190" spans="1:4" ht="45" x14ac:dyDescent="0.25">
      <c r="A2190">
        <f ca="1">RANDBETWEEN(1,100)</f>
        <v>49</v>
      </c>
      <c r="B2190">
        <v>3079</v>
      </c>
      <c r="C2190">
        <v>0</v>
      </c>
      <c r="D2190" s="1" t="s">
        <v>2501</v>
      </c>
    </row>
    <row r="2191" spans="1:4" ht="165" x14ac:dyDescent="0.25">
      <c r="A2191">
        <f ca="1">RANDBETWEEN(1,100)</f>
        <v>11</v>
      </c>
      <c r="B2191">
        <v>212</v>
      </c>
      <c r="C2191">
        <v>1</v>
      </c>
      <c r="D2191" s="1" t="s">
        <v>201</v>
      </c>
    </row>
    <row r="2192" spans="1:4" ht="195" x14ac:dyDescent="0.25">
      <c r="A2192">
        <f ca="1">RANDBETWEEN(1,100)</f>
        <v>4</v>
      </c>
      <c r="B2192">
        <v>211</v>
      </c>
      <c r="C2192">
        <v>1</v>
      </c>
      <c r="D2192" s="1" t="s">
        <v>200</v>
      </c>
    </row>
    <row r="2193" spans="1:4" x14ac:dyDescent="0.25">
      <c r="A2193">
        <f ca="1">RANDBETWEEN(1,100)</f>
        <v>87</v>
      </c>
      <c r="B2193">
        <v>1174</v>
      </c>
      <c r="C2193">
        <v>0</v>
      </c>
      <c r="D2193" t="s">
        <v>982</v>
      </c>
    </row>
    <row r="2194" spans="1:4" x14ac:dyDescent="0.25">
      <c r="A2194">
        <f ca="1">RANDBETWEEN(1,100)</f>
        <v>38</v>
      </c>
      <c r="B2194">
        <v>1248</v>
      </c>
      <c r="C2194">
        <v>0</v>
      </c>
      <c r="D2194" t="s">
        <v>1040</v>
      </c>
    </row>
    <row r="2195" spans="1:4" x14ac:dyDescent="0.25">
      <c r="A2195">
        <f ca="1">RANDBETWEEN(1,100)</f>
        <v>90</v>
      </c>
      <c r="B2195">
        <v>3477</v>
      </c>
      <c r="C2195">
        <v>0</v>
      </c>
      <c r="D2195" t="s">
        <v>2811</v>
      </c>
    </row>
    <row r="2196" spans="1:4" x14ac:dyDescent="0.25">
      <c r="A2196">
        <f ca="1">RANDBETWEEN(1,100)</f>
        <v>8</v>
      </c>
      <c r="B2196">
        <v>3215</v>
      </c>
      <c r="C2196">
        <v>0</v>
      </c>
      <c r="D2196" t="s">
        <v>2601</v>
      </c>
    </row>
    <row r="2197" spans="1:4" x14ac:dyDescent="0.25">
      <c r="A2197">
        <f ca="1">RANDBETWEEN(1,100)</f>
        <v>21</v>
      </c>
      <c r="B2197">
        <v>1941</v>
      </c>
      <c r="C2197">
        <v>0</v>
      </c>
      <c r="D2197" t="s">
        <v>1608</v>
      </c>
    </row>
    <row r="2198" spans="1:4" x14ac:dyDescent="0.25">
      <c r="A2198">
        <f ca="1">RANDBETWEEN(1,100)</f>
        <v>95</v>
      </c>
      <c r="B2198">
        <v>996</v>
      </c>
      <c r="C2198">
        <v>0</v>
      </c>
      <c r="D2198" t="s">
        <v>845</v>
      </c>
    </row>
    <row r="2199" spans="1:4" ht="45" x14ac:dyDescent="0.25">
      <c r="A2199">
        <f ca="1">RANDBETWEEN(1,100)</f>
        <v>78</v>
      </c>
      <c r="B2199">
        <v>427</v>
      </c>
      <c r="C2199">
        <v>1</v>
      </c>
      <c r="D2199" s="1" t="s">
        <v>333</v>
      </c>
    </row>
    <row r="2200" spans="1:4" x14ac:dyDescent="0.25">
      <c r="A2200">
        <f ca="1">RANDBETWEEN(1,100)</f>
        <v>46</v>
      </c>
      <c r="B2200">
        <v>2402</v>
      </c>
      <c r="C2200">
        <v>0</v>
      </c>
      <c r="D2200" t="s">
        <v>1991</v>
      </c>
    </row>
    <row r="2201" spans="1:4" ht="105" x14ac:dyDescent="0.25">
      <c r="A2201">
        <f ca="1">RANDBETWEEN(1,100)</f>
        <v>19</v>
      </c>
      <c r="B2201">
        <v>888</v>
      </c>
      <c r="C2201">
        <v>1</v>
      </c>
      <c r="D2201" s="1" t="s">
        <v>755</v>
      </c>
    </row>
    <row r="2202" spans="1:4" x14ac:dyDescent="0.25">
      <c r="A2202">
        <f ca="1">RANDBETWEEN(1,100)</f>
        <v>60</v>
      </c>
      <c r="B2202">
        <v>174</v>
      </c>
      <c r="C2202">
        <v>1</v>
      </c>
      <c r="D2202" t="s">
        <v>170</v>
      </c>
    </row>
    <row r="2203" spans="1:4" x14ac:dyDescent="0.25">
      <c r="A2203">
        <f ca="1">RANDBETWEEN(1,100)</f>
        <v>84</v>
      </c>
      <c r="B2203">
        <v>1893</v>
      </c>
      <c r="C2203">
        <v>0</v>
      </c>
      <c r="D2203" t="s">
        <v>1565</v>
      </c>
    </row>
    <row r="2204" spans="1:4" x14ac:dyDescent="0.25">
      <c r="A2204">
        <f ca="1">RANDBETWEEN(1,100)</f>
        <v>7</v>
      </c>
      <c r="B2204">
        <v>814</v>
      </c>
      <c r="C2204">
        <v>1</v>
      </c>
      <c r="D2204" t="s">
        <v>681</v>
      </c>
    </row>
    <row r="2205" spans="1:4" x14ac:dyDescent="0.25">
      <c r="A2205">
        <f ca="1">RANDBETWEEN(1,100)</f>
        <v>100</v>
      </c>
      <c r="B2205">
        <v>2132</v>
      </c>
      <c r="C2205">
        <v>0</v>
      </c>
      <c r="D2205" t="s">
        <v>1769</v>
      </c>
    </row>
    <row r="2206" spans="1:4" x14ac:dyDescent="0.25">
      <c r="A2206">
        <f ca="1">RANDBETWEEN(1,100)</f>
        <v>22</v>
      </c>
      <c r="B2206">
        <v>1808</v>
      </c>
      <c r="C2206">
        <v>0</v>
      </c>
      <c r="D2206" t="s">
        <v>1483</v>
      </c>
    </row>
    <row r="2207" spans="1:4" x14ac:dyDescent="0.25">
      <c r="A2207">
        <f ca="1">RANDBETWEEN(1,100)</f>
        <v>16</v>
      </c>
      <c r="B2207">
        <v>654</v>
      </c>
      <c r="C2207">
        <v>1</v>
      </c>
      <c r="D2207" t="s">
        <v>530</v>
      </c>
    </row>
    <row r="2208" spans="1:4" ht="75" x14ac:dyDescent="0.25">
      <c r="A2208">
        <f ca="1">RANDBETWEEN(1,100)</f>
        <v>12</v>
      </c>
      <c r="B2208">
        <v>42</v>
      </c>
      <c r="C2208">
        <v>1</v>
      </c>
      <c r="D2208" s="1" t="s">
        <v>43</v>
      </c>
    </row>
    <row r="2209" spans="1:4" x14ac:dyDescent="0.25">
      <c r="A2209">
        <f ca="1">RANDBETWEEN(1,100)</f>
        <v>33</v>
      </c>
      <c r="B2209">
        <v>417</v>
      </c>
      <c r="C2209">
        <v>1</v>
      </c>
      <c r="D2209" t="s">
        <v>325</v>
      </c>
    </row>
    <row r="2210" spans="1:4" x14ac:dyDescent="0.25">
      <c r="A2210">
        <f ca="1">RANDBETWEEN(1,100)</f>
        <v>73</v>
      </c>
      <c r="B2210">
        <v>71</v>
      </c>
      <c r="C2210">
        <v>1</v>
      </c>
      <c r="D2210" t="s">
        <v>70</v>
      </c>
    </row>
    <row r="2211" spans="1:4" x14ac:dyDescent="0.25">
      <c r="A2211">
        <f ca="1">RANDBETWEEN(1,100)</f>
        <v>32</v>
      </c>
      <c r="B2211">
        <v>2012</v>
      </c>
      <c r="C2211">
        <v>0</v>
      </c>
      <c r="D2211" t="s">
        <v>1677</v>
      </c>
    </row>
    <row r="2212" spans="1:4" x14ac:dyDescent="0.25">
      <c r="A2212">
        <f ca="1">RANDBETWEEN(1,100)</f>
        <v>30</v>
      </c>
      <c r="B2212">
        <v>124</v>
      </c>
      <c r="C2212">
        <v>1</v>
      </c>
      <c r="D2212" t="s">
        <v>123</v>
      </c>
    </row>
    <row r="2213" spans="1:4" x14ac:dyDescent="0.25">
      <c r="A2213">
        <f ca="1">RANDBETWEEN(1,100)</f>
        <v>25</v>
      </c>
      <c r="B2213">
        <v>767</v>
      </c>
      <c r="C2213">
        <v>1</v>
      </c>
      <c r="D2213" t="s">
        <v>637</v>
      </c>
    </row>
    <row r="2214" spans="1:4" x14ac:dyDescent="0.25">
      <c r="A2214">
        <f ca="1">RANDBETWEEN(1,100)</f>
        <v>14</v>
      </c>
      <c r="B2214">
        <v>583</v>
      </c>
      <c r="C2214">
        <v>1</v>
      </c>
      <c r="D2214" t="s">
        <v>460</v>
      </c>
    </row>
    <row r="2215" spans="1:4" ht="60" x14ac:dyDescent="0.25">
      <c r="A2215">
        <f ca="1">RANDBETWEEN(1,100)</f>
        <v>83</v>
      </c>
      <c r="B2215">
        <v>226</v>
      </c>
      <c r="C2215">
        <v>1</v>
      </c>
      <c r="D2215" s="1" t="s">
        <v>213</v>
      </c>
    </row>
    <row r="2216" spans="1:4" x14ac:dyDescent="0.25">
      <c r="A2216">
        <f ca="1">RANDBETWEEN(1,100)</f>
        <v>14</v>
      </c>
      <c r="B2216">
        <v>1938</v>
      </c>
      <c r="C2216">
        <v>0</v>
      </c>
      <c r="D2216" t="s">
        <v>1605</v>
      </c>
    </row>
    <row r="2217" spans="1:4" x14ac:dyDescent="0.25">
      <c r="A2217">
        <f ca="1">RANDBETWEEN(1,100)</f>
        <v>10</v>
      </c>
      <c r="B2217">
        <v>810</v>
      </c>
      <c r="C2217">
        <v>1</v>
      </c>
      <c r="D2217" t="s">
        <v>677</v>
      </c>
    </row>
    <row r="2218" spans="1:4" x14ac:dyDescent="0.25">
      <c r="A2218">
        <f ca="1">RANDBETWEEN(1,100)</f>
        <v>12</v>
      </c>
      <c r="B2218">
        <v>757</v>
      </c>
      <c r="C2218">
        <v>1</v>
      </c>
      <c r="D2218" t="s">
        <v>627</v>
      </c>
    </row>
    <row r="2219" spans="1:4" x14ac:dyDescent="0.25">
      <c r="A2219">
        <f ca="1">RANDBETWEEN(1,100)</f>
        <v>93</v>
      </c>
      <c r="B2219">
        <v>2060</v>
      </c>
      <c r="C2219">
        <v>0</v>
      </c>
      <c r="D2219" t="s">
        <v>1717</v>
      </c>
    </row>
    <row r="2220" spans="1:4" x14ac:dyDescent="0.25">
      <c r="A2220">
        <f ca="1">RANDBETWEEN(1,100)</f>
        <v>27</v>
      </c>
      <c r="B2220">
        <v>2061</v>
      </c>
      <c r="C2220">
        <v>0</v>
      </c>
      <c r="D2220" t="s">
        <v>1718</v>
      </c>
    </row>
    <row r="2221" spans="1:4" x14ac:dyDescent="0.25">
      <c r="A2221">
        <f ca="1">RANDBETWEEN(1,100)</f>
        <v>57</v>
      </c>
      <c r="B2221">
        <v>926</v>
      </c>
      <c r="C2221">
        <v>1</v>
      </c>
      <c r="D2221" t="s">
        <v>790</v>
      </c>
    </row>
    <row r="2222" spans="1:4" x14ac:dyDescent="0.25">
      <c r="A2222">
        <f ca="1">RANDBETWEEN(1,100)</f>
        <v>94</v>
      </c>
      <c r="B2222">
        <v>2046</v>
      </c>
      <c r="C2222">
        <v>0</v>
      </c>
      <c r="D2222" t="s">
        <v>1705</v>
      </c>
    </row>
    <row r="2223" spans="1:4" x14ac:dyDescent="0.25">
      <c r="A2223">
        <f ca="1">RANDBETWEEN(1,100)</f>
        <v>25</v>
      </c>
      <c r="B2223">
        <v>2016</v>
      </c>
      <c r="C2223">
        <v>0</v>
      </c>
      <c r="D2223" t="s">
        <v>1680</v>
      </c>
    </row>
    <row r="2224" spans="1:4" x14ac:dyDescent="0.25">
      <c r="A2224">
        <f ca="1">RANDBETWEEN(1,100)</f>
        <v>24</v>
      </c>
      <c r="B2224">
        <v>2635</v>
      </c>
      <c r="C2224">
        <v>0</v>
      </c>
      <c r="D2224" t="s">
        <v>2179</v>
      </c>
    </row>
    <row r="2225" spans="1:4" x14ac:dyDescent="0.25">
      <c r="A2225">
        <f ca="1">RANDBETWEEN(1,100)</f>
        <v>55</v>
      </c>
      <c r="B2225">
        <v>3259</v>
      </c>
      <c r="C2225">
        <v>0</v>
      </c>
      <c r="D2225" t="s">
        <v>2634</v>
      </c>
    </row>
    <row r="2226" spans="1:4" x14ac:dyDescent="0.25">
      <c r="A2226">
        <f ca="1">RANDBETWEEN(1,100)</f>
        <v>35</v>
      </c>
      <c r="B2226">
        <v>1820</v>
      </c>
      <c r="C2226">
        <v>0</v>
      </c>
      <c r="D2226" t="s">
        <v>1494</v>
      </c>
    </row>
    <row r="2227" spans="1:4" x14ac:dyDescent="0.25">
      <c r="A2227">
        <f ca="1">RANDBETWEEN(1,100)</f>
        <v>68</v>
      </c>
      <c r="B2227">
        <v>2897</v>
      </c>
      <c r="C2227">
        <v>0</v>
      </c>
      <c r="D2227" t="s">
        <v>2346</v>
      </c>
    </row>
    <row r="2228" spans="1:4" ht="60" x14ac:dyDescent="0.25">
      <c r="A2228">
        <f ca="1">RANDBETWEEN(1,100)</f>
        <v>57</v>
      </c>
      <c r="B2228">
        <v>3632</v>
      </c>
      <c r="C2228">
        <v>0</v>
      </c>
      <c r="D2228" s="1" t="s">
        <v>2944</v>
      </c>
    </row>
    <row r="2229" spans="1:4" x14ac:dyDescent="0.25">
      <c r="A2229">
        <f ca="1">RANDBETWEEN(1,100)</f>
        <v>99</v>
      </c>
      <c r="B2229">
        <v>2895</v>
      </c>
      <c r="C2229">
        <v>0</v>
      </c>
      <c r="D2229" t="s">
        <v>2344</v>
      </c>
    </row>
    <row r="2230" spans="1:4" x14ac:dyDescent="0.25">
      <c r="A2230">
        <f ca="1">RANDBETWEEN(1,100)</f>
        <v>4</v>
      </c>
      <c r="B2230">
        <v>1585</v>
      </c>
      <c r="C2230">
        <v>0</v>
      </c>
      <c r="D2230" t="s">
        <v>1302</v>
      </c>
    </row>
    <row r="2231" spans="1:4" x14ac:dyDescent="0.25">
      <c r="A2231">
        <f ca="1">RANDBETWEEN(1,100)</f>
        <v>42</v>
      </c>
      <c r="B2231">
        <v>1231</v>
      </c>
      <c r="C2231">
        <v>0</v>
      </c>
      <c r="D2231" t="s">
        <v>1026</v>
      </c>
    </row>
    <row r="2232" spans="1:4" x14ac:dyDescent="0.25">
      <c r="A2232">
        <f ca="1">RANDBETWEEN(1,100)</f>
        <v>2</v>
      </c>
      <c r="B2232">
        <v>1201</v>
      </c>
      <c r="C2232">
        <v>0</v>
      </c>
      <c r="D2232" t="s">
        <v>1001</v>
      </c>
    </row>
    <row r="2233" spans="1:4" x14ac:dyDescent="0.25">
      <c r="A2233">
        <f ca="1">RANDBETWEEN(1,100)</f>
        <v>36</v>
      </c>
      <c r="B2233">
        <v>35</v>
      </c>
      <c r="C2233">
        <v>1</v>
      </c>
      <c r="D2233" t="s">
        <v>36</v>
      </c>
    </row>
    <row r="2234" spans="1:4" x14ac:dyDescent="0.25">
      <c r="A2234">
        <f ca="1">RANDBETWEEN(1,100)</f>
        <v>3</v>
      </c>
      <c r="B2234">
        <v>1262</v>
      </c>
      <c r="C2234">
        <v>0</v>
      </c>
      <c r="D2234" t="s">
        <v>1051</v>
      </c>
    </row>
    <row r="2235" spans="1:4" x14ac:dyDescent="0.25">
      <c r="A2235">
        <f ca="1">RANDBETWEEN(1,100)</f>
        <v>90</v>
      </c>
      <c r="B2235">
        <v>421</v>
      </c>
      <c r="C2235">
        <v>1</v>
      </c>
      <c r="D2235" t="s">
        <v>328</v>
      </c>
    </row>
    <row r="2236" spans="1:4" x14ac:dyDescent="0.25">
      <c r="A2236">
        <f ca="1">RANDBETWEEN(1,100)</f>
        <v>47</v>
      </c>
      <c r="B2236">
        <v>2237</v>
      </c>
      <c r="C2236">
        <v>0</v>
      </c>
      <c r="D2236" t="s">
        <v>1856</v>
      </c>
    </row>
    <row r="2237" spans="1:4" x14ac:dyDescent="0.25">
      <c r="A2237">
        <f ca="1">RANDBETWEEN(1,100)</f>
        <v>25</v>
      </c>
      <c r="B2237">
        <v>3735</v>
      </c>
      <c r="C2237">
        <v>0</v>
      </c>
      <c r="D2237" t="s">
        <v>3036</v>
      </c>
    </row>
    <row r="2238" spans="1:4" x14ac:dyDescent="0.25">
      <c r="A2238">
        <f ca="1">RANDBETWEEN(1,100)</f>
        <v>95</v>
      </c>
      <c r="B2238">
        <v>1770</v>
      </c>
      <c r="C2238">
        <v>0</v>
      </c>
      <c r="D2238" t="s">
        <v>1448</v>
      </c>
    </row>
    <row r="2239" spans="1:4" x14ac:dyDescent="0.25">
      <c r="A2239">
        <f ca="1">RANDBETWEEN(1,100)</f>
        <v>31</v>
      </c>
      <c r="B2239">
        <v>2613</v>
      </c>
      <c r="C2239">
        <v>0</v>
      </c>
      <c r="D2239" t="s">
        <v>2161</v>
      </c>
    </row>
    <row r="2240" spans="1:4" ht="135" x14ac:dyDescent="0.25">
      <c r="A2240">
        <f ca="1">RANDBETWEEN(1,100)</f>
        <v>84</v>
      </c>
      <c r="B2240">
        <v>3412</v>
      </c>
      <c r="C2240">
        <v>0</v>
      </c>
      <c r="D2240" s="1" t="s">
        <v>2757</v>
      </c>
    </row>
    <row r="2241" spans="1:4" x14ac:dyDescent="0.25">
      <c r="A2241">
        <f ca="1">RANDBETWEEN(1,100)</f>
        <v>42</v>
      </c>
      <c r="B2241">
        <v>2026</v>
      </c>
      <c r="C2241">
        <v>0</v>
      </c>
      <c r="D2241" t="s">
        <v>1686</v>
      </c>
    </row>
    <row r="2242" spans="1:4" x14ac:dyDescent="0.25">
      <c r="A2242">
        <f ca="1">RANDBETWEEN(1,100)</f>
        <v>7</v>
      </c>
      <c r="B2242">
        <v>1562</v>
      </c>
      <c r="C2242">
        <v>0</v>
      </c>
      <c r="D2242" t="s">
        <v>1282</v>
      </c>
    </row>
    <row r="2243" spans="1:4" x14ac:dyDescent="0.25">
      <c r="A2243">
        <f ca="1">RANDBETWEEN(1,100)</f>
        <v>97</v>
      </c>
      <c r="B2243">
        <v>225</v>
      </c>
      <c r="C2243">
        <v>1</v>
      </c>
      <c r="D2243" t="s">
        <v>212</v>
      </c>
    </row>
    <row r="2244" spans="1:4" x14ac:dyDescent="0.25">
      <c r="A2244">
        <f ca="1">RANDBETWEEN(1,100)</f>
        <v>15</v>
      </c>
      <c r="B2244">
        <v>650</v>
      </c>
      <c r="C2244">
        <v>1</v>
      </c>
      <c r="D2244" t="s">
        <v>526</v>
      </c>
    </row>
    <row r="2245" spans="1:4" x14ac:dyDescent="0.25">
      <c r="A2245">
        <f ca="1">RANDBETWEEN(1,100)</f>
        <v>80</v>
      </c>
      <c r="B2245">
        <v>1140</v>
      </c>
      <c r="C2245">
        <v>0</v>
      </c>
      <c r="D2245" t="s">
        <v>952</v>
      </c>
    </row>
    <row r="2246" spans="1:4" x14ac:dyDescent="0.25">
      <c r="A2246">
        <f ca="1">RANDBETWEEN(1,100)</f>
        <v>70</v>
      </c>
      <c r="B2246">
        <v>2134</v>
      </c>
      <c r="C2246">
        <v>0</v>
      </c>
      <c r="D2246" t="s">
        <v>1770</v>
      </c>
    </row>
    <row r="2247" spans="1:4" x14ac:dyDescent="0.25">
      <c r="A2247">
        <f ca="1">RANDBETWEEN(1,100)</f>
        <v>8</v>
      </c>
      <c r="B2247">
        <v>97</v>
      </c>
      <c r="C2247">
        <v>1</v>
      </c>
      <c r="D2247" t="s">
        <v>96</v>
      </c>
    </row>
    <row r="2248" spans="1:4" x14ac:dyDescent="0.25">
      <c r="A2248">
        <f ca="1">RANDBETWEEN(1,100)</f>
        <v>41</v>
      </c>
      <c r="B2248">
        <v>3661</v>
      </c>
      <c r="C2248">
        <v>0</v>
      </c>
      <c r="D2248" t="s">
        <v>2967</v>
      </c>
    </row>
    <row r="2249" spans="1:4" x14ac:dyDescent="0.25">
      <c r="A2249">
        <f ca="1">RANDBETWEEN(1,100)</f>
        <v>47</v>
      </c>
      <c r="B2249">
        <v>637</v>
      </c>
      <c r="C2249">
        <v>1</v>
      </c>
      <c r="D2249" t="s">
        <v>513</v>
      </c>
    </row>
    <row r="2250" spans="1:4" ht="75" x14ac:dyDescent="0.25">
      <c r="A2250">
        <f ca="1">RANDBETWEEN(1,100)</f>
        <v>30</v>
      </c>
      <c r="B2250">
        <v>59</v>
      </c>
      <c r="C2250">
        <v>1</v>
      </c>
      <c r="D2250" s="1" t="s">
        <v>59</v>
      </c>
    </row>
    <row r="2251" spans="1:4" x14ac:dyDescent="0.25">
      <c r="A2251">
        <f ca="1">RANDBETWEEN(1,100)</f>
        <v>44</v>
      </c>
      <c r="B2251">
        <v>144</v>
      </c>
      <c r="C2251">
        <v>1</v>
      </c>
      <c r="D2251" t="s">
        <v>142</v>
      </c>
    </row>
    <row r="2252" spans="1:4" x14ac:dyDescent="0.25">
      <c r="A2252">
        <f ca="1">RANDBETWEEN(1,100)</f>
        <v>90</v>
      </c>
      <c r="B2252">
        <v>85</v>
      </c>
      <c r="C2252">
        <v>1</v>
      </c>
      <c r="D2252" t="s">
        <v>84</v>
      </c>
    </row>
    <row r="2253" spans="1:4" x14ac:dyDescent="0.25">
      <c r="A2253">
        <f ca="1">RANDBETWEEN(1,100)</f>
        <v>51</v>
      </c>
      <c r="B2253">
        <v>826</v>
      </c>
      <c r="C2253">
        <v>1</v>
      </c>
      <c r="D2253" t="s">
        <v>693</v>
      </c>
    </row>
    <row r="2254" spans="1:4" x14ac:dyDescent="0.25">
      <c r="A2254">
        <f ca="1">RANDBETWEEN(1,100)</f>
        <v>99</v>
      </c>
      <c r="B2254">
        <v>60</v>
      </c>
      <c r="C2254">
        <v>1</v>
      </c>
      <c r="D2254" t="s">
        <v>60</v>
      </c>
    </row>
    <row r="2255" spans="1:4" x14ac:dyDescent="0.25">
      <c r="A2255">
        <f ca="1">RANDBETWEEN(1,100)</f>
        <v>3</v>
      </c>
      <c r="B2255">
        <v>1873</v>
      </c>
      <c r="C2255">
        <v>0</v>
      </c>
      <c r="D2255" t="s">
        <v>1547</v>
      </c>
    </row>
    <row r="2256" spans="1:4" x14ac:dyDescent="0.25">
      <c r="A2256">
        <f ca="1">RANDBETWEEN(1,100)</f>
        <v>52</v>
      </c>
      <c r="B2256">
        <v>2342</v>
      </c>
      <c r="C2256">
        <v>0</v>
      </c>
      <c r="D2256" t="s">
        <v>1942</v>
      </c>
    </row>
    <row r="2257" spans="1:4" x14ac:dyDescent="0.25">
      <c r="A2257">
        <f ca="1">RANDBETWEEN(1,100)</f>
        <v>41</v>
      </c>
      <c r="B2257">
        <v>181</v>
      </c>
      <c r="C2257">
        <v>1</v>
      </c>
      <c r="D2257" t="s">
        <v>177</v>
      </c>
    </row>
    <row r="2258" spans="1:4" x14ac:dyDescent="0.25">
      <c r="A2258">
        <f ca="1">RANDBETWEEN(1,100)</f>
        <v>86</v>
      </c>
      <c r="B2258">
        <v>1640</v>
      </c>
      <c r="C2258">
        <v>0</v>
      </c>
      <c r="D2258" t="s">
        <v>1348</v>
      </c>
    </row>
    <row r="2259" spans="1:4" x14ac:dyDescent="0.25">
      <c r="A2259">
        <f ca="1">RANDBETWEEN(1,100)</f>
        <v>20</v>
      </c>
      <c r="B2259">
        <v>2858</v>
      </c>
      <c r="C2259">
        <v>0</v>
      </c>
      <c r="D2259" t="s">
        <v>2316</v>
      </c>
    </row>
    <row r="2260" spans="1:4" x14ac:dyDescent="0.25">
      <c r="A2260">
        <f ca="1">RANDBETWEEN(1,100)</f>
        <v>91</v>
      </c>
      <c r="B2260">
        <v>3187</v>
      </c>
      <c r="C2260">
        <v>0</v>
      </c>
      <c r="D2260" t="s">
        <v>2575</v>
      </c>
    </row>
    <row r="2261" spans="1:4" x14ac:dyDescent="0.25">
      <c r="A2261">
        <f ca="1">RANDBETWEEN(1,100)</f>
        <v>90</v>
      </c>
      <c r="B2261">
        <v>1298</v>
      </c>
      <c r="C2261">
        <v>0</v>
      </c>
      <c r="D2261" t="s">
        <v>1079</v>
      </c>
    </row>
    <row r="2262" spans="1:4" x14ac:dyDescent="0.25">
      <c r="A2262">
        <f ca="1">RANDBETWEEN(1,100)</f>
        <v>92</v>
      </c>
      <c r="B2262">
        <v>2474</v>
      </c>
      <c r="C2262">
        <v>0</v>
      </c>
      <c r="D2262" t="s">
        <v>2048</v>
      </c>
    </row>
    <row r="2263" spans="1:4" x14ac:dyDescent="0.25">
      <c r="A2263">
        <f ca="1">RANDBETWEEN(1,100)</f>
        <v>51</v>
      </c>
      <c r="B2263">
        <v>1805</v>
      </c>
      <c r="C2263">
        <v>0</v>
      </c>
      <c r="D2263" t="s">
        <v>1480</v>
      </c>
    </row>
    <row r="2264" spans="1:4" x14ac:dyDescent="0.25">
      <c r="A2264">
        <f ca="1">RANDBETWEEN(1,100)</f>
        <v>67</v>
      </c>
      <c r="B2264">
        <v>1242</v>
      </c>
      <c r="C2264">
        <v>0</v>
      </c>
      <c r="D2264" t="s">
        <v>1035</v>
      </c>
    </row>
    <row r="2265" spans="1:4" x14ac:dyDescent="0.25">
      <c r="A2265">
        <f ca="1">RANDBETWEEN(1,100)</f>
        <v>10</v>
      </c>
      <c r="B2265">
        <v>3828</v>
      </c>
      <c r="C2265">
        <v>0</v>
      </c>
      <c r="D2265" t="s">
        <v>3114</v>
      </c>
    </row>
    <row r="2266" spans="1:4" x14ac:dyDescent="0.25">
      <c r="A2266">
        <f ca="1">RANDBETWEEN(1,100)</f>
        <v>35</v>
      </c>
      <c r="B2266">
        <v>3811</v>
      </c>
      <c r="C2266">
        <v>0</v>
      </c>
      <c r="D2266" t="s">
        <v>3098</v>
      </c>
    </row>
    <row r="2267" spans="1:4" x14ac:dyDescent="0.25">
      <c r="A2267">
        <f ca="1">RANDBETWEEN(1,100)</f>
        <v>5</v>
      </c>
      <c r="B2267">
        <v>2841</v>
      </c>
      <c r="C2267">
        <v>0</v>
      </c>
      <c r="D2267" t="s">
        <v>2304</v>
      </c>
    </row>
    <row r="2268" spans="1:4" x14ac:dyDescent="0.25">
      <c r="A2268">
        <f ca="1">RANDBETWEEN(1,100)</f>
        <v>63</v>
      </c>
      <c r="B2268">
        <v>197</v>
      </c>
      <c r="C2268">
        <v>1</v>
      </c>
      <c r="D2268" t="s">
        <v>189</v>
      </c>
    </row>
    <row r="2269" spans="1:4" x14ac:dyDescent="0.25">
      <c r="A2269">
        <f ca="1">RANDBETWEEN(1,100)</f>
        <v>31</v>
      </c>
      <c r="B2269">
        <v>1802</v>
      </c>
      <c r="C2269">
        <v>0</v>
      </c>
      <c r="D2269" t="s">
        <v>1477</v>
      </c>
    </row>
    <row r="2270" spans="1:4" x14ac:dyDescent="0.25">
      <c r="A2270">
        <f ca="1">RANDBETWEEN(1,100)</f>
        <v>57</v>
      </c>
      <c r="B2270">
        <v>1869</v>
      </c>
      <c r="C2270">
        <v>0</v>
      </c>
      <c r="D2270" t="s">
        <v>1543</v>
      </c>
    </row>
    <row r="2271" spans="1:4" x14ac:dyDescent="0.25">
      <c r="A2271">
        <f ca="1">RANDBETWEEN(1,100)</f>
        <v>28</v>
      </c>
      <c r="B2271">
        <v>3529</v>
      </c>
      <c r="C2271">
        <v>0</v>
      </c>
      <c r="D2271" t="s">
        <v>2855</v>
      </c>
    </row>
    <row r="2272" spans="1:4" x14ac:dyDescent="0.25">
      <c r="A2272">
        <f ca="1">RANDBETWEEN(1,100)</f>
        <v>17</v>
      </c>
      <c r="B2272">
        <v>3515</v>
      </c>
      <c r="C2272">
        <v>0</v>
      </c>
      <c r="D2272" t="s">
        <v>2845</v>
      </c>
    </row>
    <row r="2273" spans="1:4" x14ac:dyDescent="0.25">
      <c r="A2273">
        <f ca="1">RANDBETWEEN(1,100)</f>
        <v>24</v>
      </c>
      <c r="B2273">
        <v>675</v>
      </c>
      <c r="C2273">
        <v>1</v>
      </c>
      <c r="D2273" t="s">
        <v>548</v>
      </c>
    </row>
    <row r="2274" spans="1:4" x14ac:dyDescent="0.25">
      <c r="A2274">
        <f ca="1">RANDBETWEEN(1,100)</f>
        <v>88</v>
      </c>
      <c r="B2274">
        <v>628</v>
      </c>
      <c r="C2274">
        <v>1</v>
      </c>
      <c r="D2274" t="s">
        <v>504</v>
      </c>
    </row>
    <row r="2275" spans="1:4" x14ac:dyDescent="0.25">
      <c r="A2275">
        <f ca="1">RANDBETWEEN(1,100)</f>
        <v>4</v>
      </c>
      <c r="B2275">
        <v>3654</v>
      </c>
      <c r="C2275">
        <v>0</v>
      </c>
      <c r="D2275" t="s">
        <v>2962</v>
      </c>
    </row>
    <row r="2276" spans="1:4" x14ac:dyDescent="0.25">
      <c r="A2276">
        <f ca="1">RANDBETWEEN(1,100)</f>
        <v>17</v>
      </c>
      <c r="B2276">
        <v>1697</v>
      </c>
      <c r="C2276">
        <v>0</v>
      </c>
      <c r="D2276" t="s">
        <v>1392</v>
      </c>
    </row>
    <row r="2277" spans="1:4" x14ac:dyDescent="0.25">
      <c r="A2277">
        <f ca="1">RANDBETWEEN(1,100)</f>
        <v>76</v>
      </c>
      <c r="B2277">
        <v>1921</v>
      </c>
      <c r="C2277">
        <v>0</v>
      </c>
      <c r="D2277" t="s">
        <v>1591</v>
      </c>
    </row>
    <row r="2278" spans="1:4" x14ac:dyDescent="0.25">
      <c r="A2278">
        <f ca="1">RANDBETWEEN(1,100)</f>
        <v>51</v>
      </c>
      <c r="B2278">
        <v>2983</v>
      </c>
      <c r="C2278">
        <v>0</v>
      </c>
      <c r="D2278" t="s">
        <v>2422</v>
      </c>
    </row>
    <row r="2279" spans="1:4" x14ac:dyDescent="0.25">
      <c r="A2279">
        <f ca="1">RANDBETWEEN(1,100)</f>
        <v>21</v>
      </c>
      <c r="B2279">
        <v>659</v>
      </c>
      <c r="C2279">
        <v>1</v>
      </c>
      <c r="D2279" t="s">
        <v>533</v>
      </c>
    </row>
    <row r="2280" spans="1:4" x14ac:dyDescent="0.25">
      <c r="A2280">
        <f ca="1">RANDBETWEEN(1,100)</f>
        <v>24</v>
      </c>
      <c r="B2280">
        <v>2335</v>
      </c>
      <c r="C2280">
        <v>0</v>
      </c>
      <c r="D2280" t="s">
        <v>1936</v>
      </c>
    </row>
    <row r="2281" spans="1:4" x14ac:dyDescent="0.25">
      <c r="A2281">
        <f ca="1">RANDBETWEEN(1,100)</f>
        <v>79</v>
      </c>
      <c r="B2281">
        <v>1778</v>
      </c>
      <c r="C2281">
        <v>0</v>
      </c>
      <c r="D2281" t="s">
        <v>1455</v>
      </c>
    </row>
    <row r="2282" spans="1:4" x14ac:dyDescent="0.25">
      <c r="A2282">
        <f ca="1">RANDBETWEEN(1,100)</f>
        <v>64</v>
      </c>
      <c r="B2282">
        <v>3619</v>
      </c>
      <c r="C2282">
        <v>0</v>
      </c>
      <c r="D2282" t="s">
        <v>2931</v>
      </c>
    </row>
    <row r="2283" spans="1:4" x14ac:dyDescent="0.25">
      <c r="A2283">
        <f ca="1">RANDBETWEEN(1,100)</f>
        <v>99</v>
      </c>
      <c r="B2283">
        <v>613</v>
      </c>
      <c r="C2283">
        <v>1</v>
      </c>
      <c r="D2283" t="s">
        <v>489</v>
      </c>
    </row>
    <row r="2284" spans="1:4" x14ac:dyDescent="0.25">
      <c r="A2284">
        <f ca="1">RANDBETWEEN(1,100)</f>
        <v>87</v>
      </c>
      <c r="B2284">
        <v>861</v>
      </c>
      <c r="C2284">
        <v>1</v>
      </c>
      <c r="D2284" t="s">
        <v>728</v>
      </c>
    </row>
    <row r="2285" spans="1:4" x14ac:dyDescent="0.25">
      <c r="A2285">
        <f ca="1">RANDBETWEEN(1,100)</f>
        <v>49</v>
      </c>
      <c r="B2285">
        <v>2943</v>
      </c>
      <c r="C2285">
        <v>0</v>
      </c>
      <c r="D2285" t="s">
        <v>2386</v>
      </c>
    </row>
    <row r="2286" spans="1:4" x14ac:dyDescent="0.25">
      <c r="A2286">
        <f ca="1">RANDBETWEEN(1,100)</f>
        <v>71</v>
      </c>
      <c r="B2286">
        <v>3815</v>
      </c>
      <c r="C2286">
        <v>0</v>
      </c>
      <c r="D2286" t="s">
        <v>3102</v>
      </c>
    </row>
    <row r="2287" spans="1:4" x14ac:dyDescent="0.25">
      <c r="A2287">
        <f ca="1">RANDBETWEEN(1,100)</f>
        <v>63</v>
      </c>
      <c r="B2287">
        <v>2910</v>
      </c>
      <c r="C2287">
        <v>0</v>
      </c>
      <c r="D2287" t="s">
        <v>2358</v>
      </c>
    </row>
    <row r="2288" spans="1:4" x14ac:dyDescent="0.25">
      <c r="A2288">
        <f ca="1">RANDBETWEEN(1,100)</f>
        <v>50</v>
      </c>
      <c r="B2288">
        <v>2658</v>
      </c>
      <c r="C2288">
        <v>0</v>
      </c>
      <c r="D2288" t="s">
        <v>2197</v>
      </c>
    </row>
    <row r="2289" spans="1:4" x14ac:dyDescent="0.25">
      <c r="A2289">
        <f ca="1">RANDBETWEEN(1,100)</f>
        <v>60</v>
      </c>
      <c r="B2289">
        <v>153</v>
      </c>
      <c r="C2289">
        <v>1</v>
      </c>
      <c r="D2289" t="s">
        <v>150</v>
      </c>
    </row>
    <row r="2290" spans="1:4" x14ac:dyDescent="0.25">
      <c r="A2290">
        <f ca="1">RANDBETWEEN(1,100)</f>
        <v>71</v>
      </c>
      <c r="B2290">
        <v>1487</v>
      </c>
      <c r="C2290">
        <v>0</v>
      </c>
      <c r="D2290" t="s">
        <v>1220</v>
      </c>
    </row>
    <row r="2291" spans="1:4" x14ac:dyDescent="0.25">
      <c r="A2291">
        <f ca="1">RANDBETWEEN(1,100)</f>
        <v>39</v>
      </c>
      <c r="B2291">
        <v>1135</v>
      </c>
      <c r="C2291">
        <v>0</v>
      </c>
      <c r="D2291" t="s">
        <v>948</v>
      </c>
    </row>
    <row r="2292" spans="1:4" x14ac:dyDescent="0.25">
      <c r="A2292">
        <f ca="1">RANDBETWEEN(1,100)</f>
        <v>23</v>
      </c>
      <c r="B2292">
        <v>1678</v>
      </c>
      <c r="C2292">
        <v>0</v>
      </c>
      <c r="D2292" t="s">
        <v>1379</v>
      </c>
    </row>
    <row r="2293" spans="1:4" x14ac:dyDescent="0.25">
      <c r="A2293">
        <f ca="1">RANDBETWEEN(1,100)</f>
        <v>90</v>
      </c>
      <c r="B2293">
        <v>2712</v>
      </c>
      <c r="C2293">
        <v>0</v>
      </c>
      <c r="D2293" t="s">
        <v>2234</v>
      </c>
    </row>
    <row r="2294" spans="1:4" x14ac:dyDescent="0.25">
      <c r="A2294">
        <f ca="1">RANDBETWEEN(1,100)</f>
        <v>71</v>
      </c>
      <c r="B2294">
        <v>2853</v>
      </c>
      <c r="C2294">
        <v>0</v>
      </c>
      <c r="D2294" t="s">
        <v>2311</v>
      </c>
    </row>
    <row r="2295" spans="1:4" x14ac:dyDescent="0.25">
      <c r="A2295">
        <f ca="1">RANDBETWEEN(1,100)</f>
        <v>92</v>
      </c>
      <c r="B2295">
        <v>2778</v>
      </c>
      <c r="C2295">
        <v>0</v>
      </c>
      <c r="D2295" t="s">
        <v>2272</v>
      </c>
    </row>
    <row r="2296" spans="1:4" ht="165" x14ac:dyDescent="0.25">
      <c r="A2296">
        <f ca="1">RANDBETWEEN(1,100)</f>
        <v>8</v>
      </c>
      <c r="B2296">
        <v>2608</v>
      </c>
      <c r="C2296">
        <v>0</v>
      </c>
      <c r="D2296" s="1" t="s">
        <v>2159</v>
      </c>
    </row>
    <row r="2297" spans="1:4" x14ac:dyDescent="0.25">
      <c r="A2297">
        <f ca="1">RANDBETWEEN(1,100)</f>
        <v>88</v>
      </c>
      <c r="B2297">
        <v>2687</v>
      </c>
      <c r="C2297">
        <v>0</v>
      </c>
      <c r="D2297" t="s">
        <v>2215</v>
      </c>
    </row>
    <row r="2298" spans="1:4" x14ac:dyDescent="0.25">
      <c r="A2298">
        <f ca="1">RANDBETWEEN(1,100)</f>
        <v>100</v>
      </c>
      <c r="B2298">
        <v>3077</v>
      </c>
      <c r="C2298">
        <v>0</v>
      </c>
      <c r="D2298" t="s">
        <v>2499</v>
      </c>
    </row>
    <row r="2299" spans="1:4" x14ac:dyDescent="0.25">
      <c r="A2299">
        <f ca="1">RANDBETWEEN(1,100)</f>
        <v>42</v>
      </c>
      <c r="B2299">
        <v>74</v>
      </c>
      <c r="C2299">
        <v>1</v>
      </c>
      <c r="D2299" t="s">
        <v>73</v>
      </c>
    </row>
    <row r="2300" spans="1:4" x14ac:dyDescent="0.25">
      <c r="A2300">
        <f ca="1">RANDBETWEEN(1,100)</f>
        <v>66</v>
      </c>
      <c r="B2300">
        <v>1971</v>
      </c>
      <c r="C2300">
        <v>0</v>
      </c>
      <c r="D2300" t="s">
        <v>1637</v>
      </c>
    </row>
    <row r="2301" spans="1:4" ht="75" x14ac:dyDescent="0.25">
      <c r="A2301">
        <f ca="1">RANDBETWEEN(1,100)</f>
        <v>62</v>
      </c>
      <c r="B2301">
        <v>3634</v>
      </c>
      <c r="C2301">
        <v>0</v>
      </c>
      <c r="D2301" s="1" t="s">
        <v>2946</v>
      </c>
    </row>
    <row r="2302" spans="1:4" x14ac:dyDescent="0.25">
      <c r="A2302">
        <f ca="1">RANDBETWEEN(1,100)</f>
        <v>91</v>
      </c>
      <c r="B2302">
        <v>3424</v>
      </c>
      <c r="C2302">
        <v>0</v>
      </c>
      <c r="D2302" t="s">
        <v>2765</v>
      </c>
    </row>
    <row r="2303" spans="1:4" x14ac:dyDescent="0.25">
      <c r="A2303">
        <f ca="1">RANDBETWEEN(1,100)</f>
        <v>40</v>
      </c>
      <c r="B2303">
        <v>2198</v>
      </c>
      <c r="C2303">
        <v>0</v>
      </c>
      <c r="D2303" t="s">
        <v>1823</v>
      </c>
    </row>
    <row r="2304" spans="1:4" x14ac:dyDescent="0.25">
      <c r="A2304">
        <f ca="1">RANDBETWEEN(1,100)</f>
        <v>51</v>
      </c>
      <c r="B2304">
        <v>1241</v>
      </c>
      <c r="C2304">
        <v>0</v>
      </c>
      <c r="D2304" t="s">
        <v>1034</v>
      </c>
    </row>
    <row r="2305" spans="1:4" ht="90" x14ac:dyDescent="0.25">
      <c r="A2305">
        <f ca="1">RANDBETWEEN(1,100)</f>
        <v>53</v>
      </c>
      <c r="B2305">
        <v>503</v>
      </c>
      <c r="C2305">
        <v>1</v>
      </c>
      <c r="D2305" s="1" t="s">
        <v>387</v>
      </c>
    </row>
    <row r="2306" spans="1:4" x14ac:dyDescent="0.25">
      <c r="A2306">
        <f ca="1">RANDBETWEEN(1,100)</f>
        <v>84</v>
      </c>
      <c r="B2306">
        <v>878</v>
      </c>
      <c r="C2306">
        <v>1</v>
      </c>
      <c r="D2306" t="s">
        <v>745</v>
      </c>
    </row>
    <row r="2307" spans="1:4" x14ac:dyDescent="0.25">
      <c r="A2307">
        <f ca="1">RANDBETWEEN(1,100)</f>
        <v>100</v>
      </c>
      <c r="B2307">
        <v>1677</v>
      </c>
      <c r="C2307">
        <v>0</v>
      </c>
      <c r="D2307" t="s">
        <v>1378</v>
      </c>
    </row>
    <row r="2308" spans="1:4" x14ac:dyDescent="0.25">
      <c r="A2308">
        <f ca="1">RANDBETWEEN(1,100)</f>
        <v>52</v>
      </c>
      <c r="B2308">
        <v>2401</v>
      </c>
      <c r="C2308">
        <v>0</v>
      </c>
      <c r="D2308" t="s">
        <v>1990</v>
      </c>
    </row>
    <row r="2309" spans="1:4" x14ac:dyDescent="0.25">
      <c r="A2309">
        <f ca="1">RANDBETWEEN(1,100)</f>
        <v>40</v>
      </c>
      <c r="B2309">
        <v>3997</v>
      </c>
      <c r="C2309">
        <v>0</v>
      </c>
      <c r="D2309" t="s">
        <v>3250</v>
      </c>
    </row>
    <row r="2310" spans="1:4" x14ac:dyDescent="0.25">
      <c r="A2310">
        <f ca="1">RANDBETWEEN(1,100)</f>
        <v>63</v>
      </c>
      <c r="B2310">
        <v>1629</v>
      </c>
      <c r="C2310">
        <v>0</v>
      </c>
      <c r="D2310" t="s">
        <v>1338</v>
      </c>
    </row>
    <row r="2311" spans="1:4" x14ac:dyDescent="0.25">
      <c r="A2311">
        <f ca="1">RANDBETWEEN(1,100)</f>
        <v>67</v>
      </c>
      <c r="B2311">
        <v>3546</v>
      </c>
      <c r="C2311">
        <v>0</v>
      </c>
      <c r="D2311" t="s">
        <v>2869</v>
      </c>
    </row>
    <row r="2312" spans="1:4" x14ac:dyDescent="0.25">
      <c r="A2312">
        <f ca="1">RANDBETWEEN(1,100)</f>
        <v>72</v>
      </c>
      <c r="B2312">
        <v>452</v>
      </c>
      <c r="C2312">
        <v>1</v>
      </c>
      <c r="D2312" t="s">
        <v>348</v>
      </c>
    </row>
    <row r="2313" spans="1:4" x14ac:dyDescent="0.25">
      <c r="A2313">
        <f ca="1">RANDBETWEEN(1,100)</f>
        <v>4</v>
      </c>
      <c r="B2313">
        <v>2001</v>
      </c>
      <c r="C2313">
        <v>0</v>
      </c>
      <c r="D2313" t="s">
        <v>1666</v>
      </c>
    </row>
    <row r="2314" spans="1:4" x14ac:dyDescent="0.25">
      <c r="A2314">
        <f ca="1">RANDBETWEEN(1,100)</f>
        <v>84</v>
      </c>
      <c r="B2314">
        <v>3698</v>
      </c>
      <c r="C2314">
        <v>0</v>
      </c>
      <c r="D2314" t="s">
        <v>3002</v>
      </c>
    </row>
    <row r="2315" spans="1:4" x14ac:dyDescent="0.25">
      <c r="A2315">
        <f ca="1">RANDBETWEEN(1,100)</f>
        <v>63</v>
      </c>
      <c r="B2315">
        <v>1548</v>
      </c>
      <c r="C2315">
        <v>0</v>
      </c>
      <c r="D2315" t="s">
        <v>1269</v>
      </c>
    </row>
    <row r="2316" spans="1:4" x14ac:dyDescent="0.25">
      <c r="A2316">
        <f ca="1">RANDBETWEEN(1,100)</f>
        <v>50</v>
      </c>
      <c r="B2316">
        <v>2717</v>
      </c>
      <c r="C2316">
        <v>0</v>
      </c>
      <c r="D2316" t="s">
        <v>2238</v>
      </c>
    </row>
    <row r="2317" spans="1:4" x14ac:dyDescent="0.25">
      <c r="A2317">
        <f ca="1">RANDBETWEEN(1,100)</f>
        <v>2</v>
      </c>
      <c r="B2317">
        <v>755</v>
      </c>
      <c r="C2317">
        <v>1</v>
      </c>
      <c r="D2317" t="s">
        <v>625</v>
      </c>
    </row>
    <row r="2318" spans="1:4" x14ac:dyDescent="0.25">
      <c r="A2318">
        <f ca="1">RANDBETWEEN(1,100)</f>
        <v>45</v>
      </c>
      <c r="B2318">
        <v>790</v>
      </c>
      <c r="C2318">
        <v>1</v>
      </c>
      <c r="D2318" t="s">
        <v>660</v>
      </c>
    </row>
    <row r="2319" spans="1:4" x14ac:dyDescent="0.25">
      <c r="A2319">
        <f ca="1">RANDBETWEEN(1,100)</f>
        <v>27</v>
      </c>
      <c r="B2319">
        <v>3862</v>
      </c>
      <c r="C2319">
        <v>0</v>
      </c>
      <c r="D2319" t="s">
        <v>3137</v>
      </c>
    </row>
    <row r="2320" spans="1:4" x14ac:dyDescent="0.25">
      <c r="A2320">
        <f ca="1">RANDBETWEEN(1,100)</f>
        <v>39</v>
      </c>
      <c r="B2320">
        <v>3293</v>
      </c>
      <c r="C2320">
        <v>0</v>
      </c>
      <c r="D2320" t="s">
        <v>2666</v>
      </c>
    </row>
    <row r="2321" spans="1:4" x14ac:dyDescent="0.25">
      <c r="A2321">
        <f ca="1">RANDBETWEEN(1,100)</f>
        <v>51</v>
      </c>
      <c r="B2321">
        <v>3383</v>
      </c>
      <c r="C2321">
        <v>0</v>
      </c>
      <c r="D2321" t="s">
        <v>2735</v>
      </c>
    </row>
    <row r="2322" spans="1:4" ht="135" x14ac:dyDescent="0.25">
      <c r="A2322">
        <f ca="1">RANDBETWEEN(1,100)</f>
        <v>88</v>
      </c>
      <c r="B2322">
        <v>3188</v>
      </c>
      <c r="C2322">
        <v>0</v>
      </c>
      <c r="D2322" s="1" t="s">
        <v>2576</v>
      </c>
    </row>
    <row r="2323" spans="1:4" ht="75" x14ac:dyDescent="0.25">
      <c r="A2323">
        <f ca="1">RANDBETWEEN(1,100)</f>
        <v>46</v>
      </c>
      <c r="B2323">
        <v>3810</v>
      </c>
      <c r="C2323">
        <v>0</v>
      </c>
      <c r="D2323" s="1" t="s">
        <v>3097</v>
      </c>
    </row>
    <row r="2324" spans="1:4" x14ac:dyDescent="0.25">
      <c r="A2324">
        <f ca="1">RANDBETWEEN(1,100)</f>
        <v>30</v>
      </c>
      <c r="B2324">
        <v>2940</v>
      </c>
      <c r="C2324">
        <v>0</v>
      </c>
      <c r="D2324" t="s">
        <v>2383</v>
      </c>
    </row>
    <row r="2325" spans="1:4" x14ac:dyDescent="0.25">
      <c r="A2325">
        <f ca="1">RANDBETWEEN(1,100)</f>
        <v>29</v>
      </c>
      <c r="B2325">
        <v>3792</v>
      </c>
      <c r="C2325">
        <v>0</v>
      </c>
      <c r="D2325" t="s">
        <v>3084</v>
      </c>
    </row>
    <row r="2326" spans="1:4" x14ac:dyDescent="0.25">
      <c r="A2326">
        <f ca="1">RANDBETWEEN(1,100)</f>
        <v>70</v>
      </c>
      <c r="B2326">
        <v>916</v>
      </c>
      <c r="C2326">
        <v>1</v>
      </c>
      <c r="D2326" t="s">
        <v>780</v>
      </c>
    </row>
    <row r="2327" spans="1:4" x14ac:dyDescent="0.25">
      <c r="A2327">
        <f ca="1">RANDBETWEEN(1,100)</f>
        <v>81</v>
      </c>
      <c r="B2327">
        <v>3181</v>
      </c>
      <c r="C2327">
        <v>0</v>
      </c>
      <c r="D2327" t="s">
        <v>2570</v>
      </c>
    </row>
    <row r="2328" spans="1:4" ht="90" x14ac:dyDescent="0.25">
      <c r="A2328">
        <f ca="1">RANDBETWEEN(1,100)</f>
        <v>63</v>
      </c>
      <c r="B2328">
        <v>606</v>
      </c>
      <c r="C2328">
        <v>1</v>
      </c>
      <c r="D2328" s="1" t="s">
        <v>483</v>
      </c>
    </row>
    <row r="2329" spans="1:4" x14ac:dyDescent="0.25">
      <c r="A2329">
        <f ca="1">RANDBETWEEN(1,100)</f>
        <v>10</v>
      </c>
      <c r="B2329">
        <v>1573</v>
      </c>
      <c r="C2329">
        <v>0</v>
      </c>
      <c r="D2329" t="s">
        <v>1290</v>
      </c>
    </row>
    <row r="2330" spans="1:4" x14ac:dyDescent="0.25">
      <c r="A2330">
        <f ca="1">RANDBETWEEN(1,100)</f>
        <v>33</v>
      </c>
      <c r="B2330">
        <v>2709</v>
      </c>
      <c r="C2330">
        <v>0</v>
      </c>
      <c r="D2330" t="s">
        <v>2231</v>
      </c>
    </row>
    <row r="2331" spans="1:4" x14ac:dyDescent="0.25">
      <c r="A2331">
        <f ca="1">RANDBETWEEN(1,100)</f>
        <v>62</v>
      </c>
      <c r="B2331">
        <v>2452</v>
      </c>
      <c r="C2331">
        <v>0</v>
      </c>
      <c r="D2331" t="s">
        <v>2031</v>
      </c>
    </row>
    <row r="2332" spans="1:4" x14ac:dyDescent="0.25">
      <c r="A2332">
        <f ca="1">RANDBETWEEN(1,100)</f>
        <v>75</v>
      </c>
      <c r="B2332">
        <v>736</v>
      </c>
      <c r="C2332">
        <v>1</v>
      </c>
      <c r="D2332" t="s">
        <v>607</v>
      </c>
    </row>
    <row r="2333" spans="1:4" x14ac:dyDescent="0.25">
      <c r="A2333">
        <f ca="1">RANDBETWEEN(1,100)</f>
        <v>20</v>
      </c>
      <c r="B2333">
        <v>123</v>
      </c>
      <c r="C2333">
        <v>1</v>
      </c>
      <c r="D2333" t="s">
        <v>122</v>
      </c>
    </row>
    <row r="2334" spans="1:4" x14ac:dyDescent="0.25">
      <c r="A2334">
        <f ca="1">RANDBETWEEN(1,100)</f>
        <v>34</v>
      </c>
      <c r="B2334">
        <v>1031</v>
      </c>
      <c r="C2334">
        <v>0</v>
      </c>
      <c r="D2334" t="s">
        <v>869</v>
      </c>
    </row>
    <row r="2335" spans="1:4" x14ac:dyDescent="0.25">
      <c r="A2335">
        <f ca="1">RANDBETWEEN(1,100)</f>
        <v>62</v>
      </c>
      <c r="B2335">
        <v>1351</v>
      </c>
      <c r="C2335">
        <v>0</v>
      </c>
      <c r="D2335" t="s">
        <v>1119</v>
      </c>
    </row>
    <row r="2336" spans="1:4" x14ac:dyDescent="0.25">
      <c r="A2336">
        <f ca="1">RANDBETWEEN(1,100)</f>
        <v>19</v>
      </c>
      <c r="B2336">
        <v>1674</v>
      </c>
      <c r="C2336">
        <v>0</v>
      </c>
      <c r="D2336" t="s">
        <v>1375</v>
      </c>
    </row>
    <row r="2337" spans="1:4" x14ac:dyDescent="0.25">
      <c r="A2337">
        <f ca="1">RANDBETWEEN(1,100)</f>
        <v>69</v>
      </c>
      <c r="B2337">
        <v>1399</v>
      </c>
      <c r="C2337">
        <v>0</v>
      </c>
      <c r="D2337" t="s">
        <v>1155</v>
      </c>
    </row>
    <row r="2338" spans="1:4" x14ac:dyDescent="0.25">
      <c r="A2338">
        <f ca="1">RANDBETWEEN(1,100)</f>
        <v>90</v>
      </c>
      <c r="B2338">
        <v>1120</v>
      </c>
      <c r="C2338">
        <v>0</v>
      </c>
      <c r="D2338" t="s">
        <v>936</v>
      </c>
    </row>
    <row r="2339" spans="1:4" ht="75" x14ac:dyDescent="0.25">
      <c r="A2339">
        <f ca="1">RANDBETWEEN(1,100)</f>
        <v>18</v>
      </c>
      <c r="B2339">
        <v>2014</v>
      </c>
      <c r="C2339">
        <v>0</v>
      </c>
      <c r="D2339" s="1" t="s">
        <v>1679</v>
      </c>
    </row>
    <row r="2340" spans="1:4" x14ac:dyDescent="0.25">
      <c r="A2340">
        <f ca="1">RANDBETWEEN(1,100)</f>
        <v>22</v>
      </c>
      <c r="B2340">
        <v>1415</v>
      </c>
      <c r="C2340">
        <v>0</v>
      </c>
      <c r="D2340" t="s">
        <v>1166</v>
      </c>
    </row>
    <row r="2341" spans="1:4" x14ac:dyDescent="0.25">
      <c r="A2341">
        <f ca="1">RANDBETWEEN(1,100)</f>
        <v>50</v>
      </c>
      <c r="B2341">
        <v>406</v>
      </c>
      <c r="C2341">
        <v>1</v>
      </c>
      <c r="D2341" t="s">
        <v>319</v>
      </c>
    </row>
    <row r="2342" spans="1:4" x14ac:dyDescent="0.25">
      <c r="A2342">
        <f ca="1">RANDBETWEEN(1,100)</f>
        <v>63</v>
      </c>
      <c r="B2342">
        <v>1179</v>
      </c>
      <c r="C2342">
        <v>0</v>
      </c>
      <c r="D2342" t="s">
        <v>986</v>
      </c>
    </row>
    <row r="2343" spans="1:4" ht="45" x14ac:dyDescent="0.25">
      <c r="A2343">
        <f ca="1">RANDBETWEEN(1,100)</f>
        <v>73</v>
      </c>
      <c r="B2343">
        <v>306</v>
      </c>
      <c r="C2343">
        <v>1</v>
      </c>
      <c r="D2343" s="1" t="s">
        <v>266</v>
      </c>
    </row>
    <row r="2344" spans="1:4" x14ac:dyDescent="0.25">
      <c r="A2344">
        <f ca="1">RANDBETWEEN(1,100)</f>
        <v>78</v>
      </c>
      <c r="B2344">
        <v>325</v>
      </c>
      <c r="C2344">
        <v>1</v>
      </c>
      <c r="D2344" t="s">
        <v>277</v>
      </c>
    </row>
    <row r="2345" spans="1:4" x14ac:dyDescent="0.25">
      <c r="A2345">
        <f ca="1">RANDBETWEEN(1,100)</f>
        <v>31</v>
      </c>
      <c r="B2345">
        <v>1016</v>
      </c>
      <c r="C2345">
        <v>0</v>
      </c>
      <c r="D2345" t="s">
        <v>859</v>
      </c>
    </row>
    <row r="2346" spans="1:4" x14ac:dyDescent="0.25">
      <c r="A2346">
        <f ca="1">RANDBETWEEN(1,100)</f>
        <v>59</v>
      </c>
      <c r="B2346">
        <v>733</v>
      </c>
      <c r="C2346">
        <v>1</v>
      </c>
      <c r="D2346" t="s">
        <v>604</v>
      </c>
    </row>
    <row r="2347" spans="1:4" x14ac:dyDescent="0.25">
      <c r="A2347">
        <f ca="1">RANDBETWEEN(1,100)</f>
        <v>27</v>
      </c>
      <c r="B2347">
        <v>3549</v>
      </c>
      <c r="C2347">
        <v>0</v>
      </c>
      <c r="D2347" t="s">
        <v>2872</v>
      </c>
    </row>
    <row r="2348" spans="1:4" x14ac:dyDescent="0.25">
      <c r="A2348">
        <f ca="1">RANDBETWEEN(1,100)</f>
        <v>3</v>
      </c>
      <c r="B2348">
        <v>2997</v>
      </c>
      <c r="C2348">
        <v>0</v>
      </c>
      <c r="D2348" t="s">
        <v>2433</v>
      </c>
    </row>
    <row r="2349" spans="1:4" x14ac:dyDescent="0.25">
      <c r="A2349">
        <f ca="1">RANDBETWEEN(1,100)</f>
        <v>93</v>
      </c>
      <c r="B2349">
        <v>2038</v>
      </c>
      <c r="C2349">
        <v>0</v>
      </c>
      <c r="D2349" t="s">
        <v>1697</v>
      </c>
    </row>
    <row r="2350" spans="1:4" x14ac:dyDescent="0.25">
      <c r="A2350">
        <f ca="1">RANDBETWEEN(1,100)</f>
        <v>38</v>
      </c>
      <c r="B2350">
        <v>2625</v>
      </c>
      <c r="C2350">
        <v>0</v>
      </c>
      <c r="D2350" t="s">
        <v>2170</v>
      </c>
    </row>
    <row r="2351" spans="1:4" x14ac:dyDescent="0.25">
      <c r="A2351">
        <f ca="1">RANDBETWEEN(1,100)</f>
        <v>80</v>
      </c>
      <c r="B2351">
        <v>1855</v>
      </c>
      <c r="C2351">
        <v>0</v>
      </c>
      <c r="D2351" t="s">
        <v>1529</v>
      </c>
    </row>
    <row r="2352" spans="1:4" x14ac:dyDescent="0.25">
      <c r="A2352">
        <f ca="1">RANDBETWEEN(1,100)</f>
        <v>10</v>
      </c>
      <c r="B2352">
        <v>1384</v>
      </c>
      <c r="C2352">
        <v>0</v>
      </c>
      <c r="D2352" t="s">
        <v>1143</v>
      </c>
    </row>
    <row r="2353" spans="1:4" ht="45" x14ac:dyDescent="0.25">
      <c r="A2353">
        <f ca="1">RANDBETWEEN(1,100)</f>
        <v>4</v>
      </c>
      <c r="B2353">
        <v>1835</v>
      </c>
      <c r="C2353">
        <v>0</v>
      </c>
      <c r="D2353" s="1" t="s">
        <v>1509</v>
      </c>
    </row>
    <row r="2354" spans="1:4" x14ac:dyDescent="0.25">
      <c r="A2354">
        <f ca="1">RANDBETWEEN(1,100)</f>
        <v>12</v>
      </c>
      <c r="B2354">
        <v>1328</v>
      </c>
      <c r="C2354">
        <v>0</v>
      </c>
      <c r="D2354" t="s">
        <v>1102</v>
      </c>
    </row>
    <row r="2355" spans="1:4" x14ac:dyDescent="0.25">
      <c r="A2355">
        <f ca="1">RANDBETWEEN(1,100)</f>
        <v>80</v>
      </c>
      <c r="B2355">
        <v>1073</v>
      </c>
      <c r="C2355">
        <v>0</v>
      </c>
      <c r="D2355" t="s">
        <v>900</v>
      </c>
    </row>
    <row r="2356" spans="1:4" x14ac:dyDescent="0.25">
      <c r="A2356">
        <f ca="1">RANDBETWEEN(1,100)</f>
        <v>12</v>
      </c>
      <c r="B2356">
        <v>2544</v>
      </c>
      <c r="C2356">
        <v>0</v>
      </c>
      <c r="D2356" t="s">
        <v>2103</v>
      </c>
    </row>
    <row r="2357" spans="1:4" x14ac:dyDescent="0.25">
      <c r="A2357">
        <f ca="1">RANDBETWEEN(1,100)</f>
        <v>86</v>
      </c>
      <c r="B2357">
        <v>433</v>
      </c>
      <c r="C2357">
        <v>1</v>
      </c>
      <c r="D2357" t="s">
        <v>337</v>
      </c>
    </row>
    <row r="2358" spans="1:4" x14ac:dyDescent="0.25">
      <c r="A2358">
        <f ca="1">RANDBETWEEN(1,100)</f>
        <v>39</v>
      </c>
      <c r="B2358">
        <v>3586</v>
      </c>
      <c r="C2358">
        <v>0</v>
      </c>
      <c r="D2358" t="s">
        <v>2901</v>
      </c>
    </row>
    <row r="2359" spans="1:4" x14ac:dyDescent="0.25">
      <c r="A2359">
        <f ca="1">RANDBETWEEN(1,100)</f>
        <v>77</v>
      </c>
      <c r="B2359">
        <v>1181</v>
      </c>
      <c r="C2359">
        <v>0</v>
      </c>
      <c r="D2359" t="s">
        <v>987</v>
      </c>
    </row>
    <row r="2360" spans="1:4" x14ac:dyDescent="0.25">
      <c r="A2360">
        <f ca="1">RANDBETWEEN(1,100)</f>
        <v>63</v>
      </c>
      <c r="B2360">
        <v>1990</v>
      </c>
      <c r="C2360">
        <v>0</v>
      </c>
      <c r="D2360" t="s">
        <v>1655</v>
      </c>
    </row>
    <row r="2361" spans="1:4" ht="120" x14ac:dyDescent="0.25">
      <c r="A2361">
        <f ca="1">RANDBETWEEN(1,100)</f>
        <v>26</v>
      </c>
      <c r="B2361">
        <v>1811</v>
      </c>
      <c r="C2361">
        <v>0</v>
      </c>
      <c r="D2361" s="1" t="s">
        <v>1486</v>
      </c>
    </row>
    <row r="2362" spans="1:4" x14ac:dyDescent="0.25">
      <c r="A2362">
        <f ca="1">RANDBETWEEN(1,100)</f>
        <v>54</v>
      </c>
      <c r="B2362">
        <v>3418</v>
      </c>
      <c r="C2362">
        <v>0</v>
      </c>
      <c r="D2362" t="s">
        <v>2759</v>
      </c>
    </row>
    <row r="2363" spans="1:4" x14ac:dyDescent="0.25">
      <c r="A2363">
        <f ca="1">RANDBETWEEN(1,100)</f>
        <v>76</v>
      </c>
      <c r="B2363">
        <v>2037</v>
      </c>
      <c r="C2363">
        <v>0</v>
      </c>
      <c r="D2363" t="s">
        <v>1696</v>
      </c>
    </row>
    <row r="2364" spans="1:4" x14ac:dyDescent="0.25">
      <c r="A2364">
        <f ca="1">RANDBETWEEN(1,100)</f>
        <v>21</v>
      </c>
      <c r="B2364">
        <v>3876</v>
      </c>
      <c r="C2364">
        <v>0</v>
      </c>
      <c r="D2364" t="s">
        <v>3147</v>
      </c>
    </row>
    <row r="2365" spans="1:4" x14ac:dyDescent="0.25">
      <c r="A2365">
        <f ca="1">RANDBETWEEN(1,100)</f>
        <v>57</v>
      </c>
      <c r="B2365">
        <v>3055</v>
      </c>
      <c r="C2365">
        <v>0</v>
      </c>
      <c r="D2365" t="s">
        <v>2478</v>
      </c>
    </row>
    <row r="2366" spans="1:4" x14ac:dyDescent="0.25">
      <c r="A2366">
        <f ca="1">RANDBETWEEN(1,100)</f>
        <v>11</v>
      </c>
      <c r="B2366">
        <v>2638</v>
      </c>
      <c r="C2366">
        <v>0</v>
      </c>
      <c r="D2366" t="s">
        <v>2182</v>
      </c>
    </row>
    <row r="2367" spans="1:4" x14ac:dyDescent="0.25">
      <c r="A2367">
        <f ca="1">RANDBETWEEN(1,100)</f>
        <v>100</v>
      </c>
      <c r="B2367">
        <v>3034</v>
      </c>
      <c r="C2367">
        <v>0</v>
      </c>
      <c r="D2367" t="s">
        <v>2461</v>
      </c>
    </row>
    <row r="2368" spans="1:4" x14ac:dyDescent="0.25">
      <c r="A2368">
        <f ca="1">RANDBETWEEN(1,100)</f>
        <v>91</v>
      </c>
      <c r="B2368">
        <v>1609</v>
      </c>
      <c r="C2368">
        <v>0</v>
      </c>
      <c r="D2368" t="s">
        <v>1322</v>
      </c>
    </row>
    <row r="2369" spans="1:4" x14ac:dyDescent="0.25">
      <c r="A2369">
        <f ca="1">RANDBETWEEN(1,100)</f>
        <v>33</v>
      </c>
      <c r="B2369">
        <v>422</v>
      </c>
      <c r="C2369">
        <v>1</v>
      </c>
      <c r="D2369" t="s">
        <v>329</v>
      </c>
    </row>
    <row r="2370" spans="1:4" x14ac:dyDescent="0.25">
      <c r="A2370">
        <f ca="1">RANDBETWEEN(1,100)</f>
        <v>95</v>
      </c>
      <c r="B2370">
        <v>3355</v>
      </c>
      <c r="C2370">
        <v>0</v>
      </c>
      <c r="D2370" t="s">
        <v>2709</v>
      </c>
    </row>
    <row r="2371" spans="1:4" x14ac:dyDescent="0.25">
      <c r="A2371">
        <f ca="1">RANDBETWEEN(1,100)</f>
        <v>11</v>
      </c>
      <c r="B2371">
        <v>3295</v>
      </c>
      <c r="C2371">
        <v>0</v>
      </c>
      <c r="D2371" t="s">
        <v>2668</v>
      </c>
    </row>
    <row r="2372" spans="1:4" x14ac:dyDescent="0.25">
      <c r="A2372">
        <f ca="1">RANDBETWEEN(1,100)</f>
        <v>54</v>
      </c>
      <c r="B2372">
        <v>2373</v>
      </c>
      <c r="C2372">
        <v>0</v>
      </c>
      <c r="D2372" t="s">
        <v>1970</v>
      </c>
    </row>
    <row r="2373" spans="1:4" x14ac:dyDescent="0.25">
      <c r="A2373">
        <f ca="1">RANDBETWEEN(1,100)</f>
        <v>84</v>
      </c>
      <c r="B2373">
        <v>1392</v>
      </c>
      <c r="C2373">
        <v>0</v>
      </c>
      <c r="D2373" t="s">
        <v>1150</v>
      </c>
    </row>
    <row r="2374" spans="1:4" x14ac:dyDescent="0.25">
      <c r="A2374">
        <f ca="1">RANDBETWEEN(1,100)</f>
        <v>9</v>
      </c>
      <c r="B2374">
        <v>2075</v>
      </c>
      <c r="C2374">
        <v>0</v>
      </c>
      <c r="D2374" t="s">
        <v>1730</v>
      </c>
    </row>
    <row r="2375" spans="1:4" x14ac:dyDescent="0.25">
      <c r="A2375">
        <f ca="1">RANDBETWEEN(1,100)</f>
        <v>49</v>
      </c>
      <c r="B2375">
        <v>2989</v>
      </c>
      <c r="C2375">
        <v>0</v>
      </c>
      <c r="D2375" t="s">
        <v>2426</v>
      </c>
    </row>
    <row r="2376" spans="1:4" x14ac:dyDescent="0.25">
      <c r="A2376">
        <f ca="1">RANDBETWEEN(1,100)</f>
        <v>22</v>
      </c>
      <c r="B2376">
        <v>3980</v>
      </c>
      <c r="C2376">
        <v>0</v>
      </c>
      <c r="D2376" t="s">
        <v>3238</v>
      </c>
    </row>
    <row r="2377" spans="1:4" x14ac:dyDescent="0.25">
      <c r="A2377">
        <f ca="1">RANDBETWEEN(1,100)</f>
        <v>85</v>
      </c>
      <c r="B2377">
        <v>876</v>
      </c>
      <c r="C2377">
        <v>1</v>
      </c>
      <c r="D2377" t="s">
        <v>743</v>
      </c>
    </row>
    <row r="2378" spans="1:4" x14ac:dyDescent="0.25">
      <c r="A2378">
        <f ca="1">RANDBETWEEN(1,100)</f>
        <v>71</v>
      </c>
      <c r="B2378">
        <v>1004</v>
      </c>
      <c r="C2378">
        <v>0</v>
      </c>
      <c r="D2378" t="s">
        <v>850</v>
      </c>
    </row>
    <row r="2379" spans="1:4" ht="75" x14ac:dyDescent="0.25">
      <c r="A2379">
        <f ca="1">RANDBETWEEN(1,100)</f>
        <v>64</v>
      </c>
      <c r="B2379">
        <v>2860</v>
      </c>
      <c r="C2379">
        <v>0</v>
      </c>
      <c r="D2379" s="1" t="s">
        <v>2318</v>
      </c>
    </row>
    <row r="2380" spans="1:4" x14ac:dyDescent="0.25">
      <c r="A2380">
        <f ca="1">RANDBETWEEN(1,100)</f>
        <v>52</v>
      </c>
      <c r="B2380">
        <v>2119</v>
      </c>
      <c r="C2380">
        <v>0</v>
      </c>
      <c r="D2380" t="s">
        <v>1761</v>
      </c>
    </row>
    <row r="2381" spans="1:4" x14ac:dyDescent="0.25">
      <c r="A2381">
        <f ca="1">RANDBETWEEN(1,100)</f>
        <v>25</v>
      </c>
      <c r="B2381">
        <v>3287</v>
      </c>
      <c r="C2381">
        <v>0</v>
      </c>
      <c r="D2381" t="s">
        <v>2660</v>
      </c>
    </row>
    <row r="2382" spans="1:4" x14ac:dyDescent="0.25">
      <c r="A2382">
        <f ca="1">RANDBETWEEN(1,100)</f>
        <v>100</v>
      </c>
      <c r="B2382">
        <v>1260</v>
      </c>
      <c r="C2382">
        <v>0</v>
      </c>
      <c r="D2382" t="s">
        <v>1049</v>
      </c>
    </row>
    <row r="2383" spans="1:4" x14ac:dyDescent="0.25">
      <c r="A2383">
        <f ca="1">RANDBETWEEN(1,100)</f>
        <v>4</v>
      </c>
      <c r="B2383">
        <v>2896</v>
      </c>
      <c r="C2383">
        <v>0</v>
      </c>
      <c r="D2383" t="s">
        <v>2345</v>
      </c>
    </row>
    <row r="2384" spans="1:4" ht="60" x14ac:dyDescent="0.25">
      <c r="A2384">
        <f ca="1">RANDBETWEEN(1,100)</f>
        <v>38</v>
      </c>
      <c r="B2384">
        <v>3799</v>
      </c>
      <c r="C2384">
        <v>0</v>
      </c>
      <c r="D2384" s="1" t="s">
        <v>3087</v>
      </c>
    </row>
    <row r="2385" spans="1:4" x14ac:dyDescent="0.25">
      <c r="A2385">
        <f ca="1">RANDBETWEEN(1,100)</f>
        <v>99</v>
      </c>
      <c r="B2385">
        <v>3833</v>
      </c>
      <c r="C2385">
        <v>0</v>
      </c>
      <c r="D2385" t="s">
        <v>3118</v>
      </c>
    </row>
    <row r="2386" spans="1:4" ht="60" x14ac:dyDescent="0.25">
      <c r="A2386">
        <f ca="1">RANDBETWEEN(1,100)</f>
        <v>86</v>
      </c>
      <c r="B2386">
        <v>930</v>
      </c>
      <c r="C2386">
        <v>1</v>
      </c>
      <c r="D2386" s="1" t="s">
        <v>794</v>
      </c>
    </row>
    <row r="2387" spans="1:4" ht="135" x14ac:dyDescent="0.25">
      <c r="A2387">
        <f ca="1">RANDBETWEEN(1,100)</f>
        <v>15</v>
      </c>
      <c r="B2387">
        <v>585</v>
      </c>
      <c r="C2387">
        <v>1</v>
      </c>
      <c r="D2387" s="1" t="s">
        <v>462</v>
      </c>
    </row>
    <row r="2388" spans="1:4" x14ac:dyDescent="0.25">
      <c r="A2388">
        <f ca="1">RANDBETWEEN(1,100)</f>
        <v>93</v>
      </c>
      <c r="B2388">
        <v>663</v>
      </c>
      <c r="C2388">
        <v>1</v>
      </c>
      <c r="D2388" t="s">
        <v>537</v>
      </c>
    </row>
    <row r="2389" spans="1:4" x14ac:dyDescent="0.25">
      <c r="A2389">
        <f ca="1">RANDBETWEEN(1,100)</f>
        <v>52</v>
      </c>
      <c r="B2389">
        <v>1620</v>
      </c>
      <c r="C2389">
        <v>0</v>
      </c>
      <c r="D2389" t="s">
        <v>1331</v>
      </c>
    </row>
    <row r="2390" spans="1:4" x14ac:dyDescent="0.25">
      <c r="A2390">
        <f ca="1">RANDBETWEEN(1,100)</f>
        <v>88</v>
      </c>
      <c r="B2390">
        <v>2599</v>
      </c>
      <c r="C2390">
        <v>0</v>
      </c>
      <c r="D2390" t="s">
        <v>2152</v>
      </c>
    </row>
    <row r="2391" spans="1:4" ht="60" x14ac:dyDescent="0.25">
      <c r="A2391">
        <f ca="1">RANDBETWEEN(1,100)</f>
        <v>94</v>
      </c>
      <c r="B2391">
        <v>1365</v>
      </c>
      <c r="C2391">
        <v>0</v>
      </c>
      <c r="D2391" s="1" t="s">
        <v>1129</v>
      </c>
    </row>
    <row r="2392" spans="1:4" x14ac:dyDescent="0.25">
      <c r="A2392">
        <f ca="1">RANDBETWEEN(1,100)</f>
        <v>97</v>
      </c>
      <c r="B2392">
        <v>2461</v>
      </c>
      <c r="C2392">
        <v>0</v>
      </c>
      <c r="D2392" t="s">
        <v>2040</v>
      </c>
    </row>
    <row r="2393" spans="1:4" x14ac:dyDescent="0.25">
      <c r="A2393">
        <f ca="1">RANDBETWEEN(1,100)</f>
        <v>1</v>
      </c>
      <c r="B2393">
        <v>3892</v>
      </c>
      <c r="C2393">
        <v>0</v>
      </c>
      <c r="D2393" t="s">
        <v>3160</v>
      </c>
    </row>
    <row r="2394" spans="1:4" x14ac:dyDescent="0.25">
      <c r="A2394">
        <f ca="1">RANDBETWEEN(1,100)</f>
        <v>11</v>
      </c>
      <c r="B2394">
        <v>1537</v>
      </c>
      <c r="C2394">
        <v>0</v>
      </c>
      <c r="D2394" t="s">
        <v>1261</v>
      </c>
    </row>
    <row r="2395" spans="1:4" ht="105" x14ac:dyDescent="0.25">
      <c r="A2395">
        <f ca="1">RANDBETWEEN(1,100)</f>
        <v>63</v>
      </c>
      <c r="B2395">
        <v>1072</v>
      </c>
      <c r="C2395">
        <v>0</v>
      </c>
      <c r="D2395" s="1" t="s">
        <v>899</v>
      </c>
    </row>
    <row r="2396" spans="1:4" x14ac:dyDescent="0.25">
      <c r="A2396">
        <f ca="1">RANDBETWEEN(1,100)</f>
        <v>54</v>
      </c>
      <c r="B2396">
        <v>3905</v>
      </c>
      <c r="C2396">
        <v>0</v>
      </c>
      <c r="D2396" t="s">
        <v>3173</v>
      </c>
    </row>
    <row r="2397" spans="1:4" x14ac:dyDescent="0.25">
      <c r="A2397">
        <f ca="1">RANDBETWEEN(1,100)</f>
        <v>57</v>
      </c>
      <c r="B2397">
        <v>1603</v>
      </c>
      <c r="C2397">
        <v>0</v>
      </c>
      <c r="D2397" t="s">
        <v>1319</v>
      </c>
    </row>
    <row r="2398" spans="1:4" x14ac:dyDescent="0.25">
      <c r="A2398">
        <f ca="1">RANDBETWEEN(1,100)</f>
        <v>45</v>
      </c>
      <c r="B2398">
        <v>472</v>
      </c>
      <c r="C2398">
        <v>1</v>
      </c>
      <c r="D2398" t="s">
        <v>362</v>
      </c>
    </row>
    <row r="2399" spans="1:4" x14ac:dyDescent="0.25">
      <c r="A2399">
        <f ca="1">RANDBETWEEN(1,100)</f>
        <v>97</v>
      </c>
      <c r="B2399">
        <v>3120</v>
      </c>
      <c r="C2399">
        <v>0</v>
      </c>
      <c r="D2399" t="s">
        <v>2529</v>
      </c>
    </row>
    <row r="2400" spans="1:4" x14ac:dyDescent="0.25">
      <c r="A2400">
        <f ca="1">RANDBETWEEN(1,100)</f>
        <v>95</v>
      </c>
      <c r="B2400">
        <v>3882</v>
      </c>
      <c r="C2400">
        <v>0</v>
      </c>
      <c r="D2400" t="s">
        <v>3153</v>
      </c>
    </row>
    <row r="2401" spans="1:4" x14ac:dyDescent="0.25">
      <c r="A2401">
        <f ca="1">RANDBETWEEN(1,100)</f>
        <v>31</v>
      </c>
      <c r="B2401">
        <v>3621</v>
      </c>
      <c r="C2401">
        <v>0</v>
      </c>
      <c r="D2401" t="s">
        <v>2933</v>
      </c>
    </row>
    <row r="2402" spans="1:4" x14ac:dyDescent="0.25">
      <c r="A2402">
        <f ca="1">RANDBETWEEN(1,100)</f>
        <v>1</v>
      </c>
      <c r="B2402">
        <v>3222</v>
      </c>
      <c r="C2402">
        <v>0</v>
      </c>
      <c r="D2402" t="s">
        <v>2607</v>
      </c>
    </row>
    <row r="2403" spans="1:4" x14ac:dyDescent="0.25">
      <c r="A2403">
        <f ca="1">RANDBETWEEN(1,100)</f>
        <v>86</v>
      </c>
      <c r="B2403">
        <v>3889</v>
      </c>
      <c r="C2403">
        <v>0</v>
      </c>
      <c r="D2403" t="s">
        <v>3157</v>
      </c>
    </row>
    <row r="2404" spans="1:4" x14ac:dyDescent="0.25">
      <c r="A2404">
        <f ca="1">RANDBETWEEN(1,100)</f>
        <v>19</v>
      </c>
      <c r="B2404">
        <v>1912</v>
      </c>
      <c r="C2404">
        <v>0</v>
      </c>
      <c r="D2404" t="s">
        <v>1582</v>
      </c>
    </row>
    <row r="2405" spans="1:4" x14ac:dyDescent="0.25">
      <c r="A2405">
        <f ca="1">RANDBETWEEN(1,100)</f>
        <v>30</v>
      </c>
      <c r="B2405">
        <v>3826</v>
      </c>
      <c r="C2405">
        <v>0</v>
      </c>
      <c r="D2405" t="s">
        <v>3113</v>
      </c>
    </row>
    <row r="2406" spans="1:4" x14ac:dyDescent="0.25">
      <c r="A2406">
        <f ca="1">RANDBETWEEN(1,100)</f>
        <v>97</v>
      </c>
      <c r="B2406">
        <v>3814</v>
      </c>
      <c r="C2406">
        <v>0</v>
      </c>
      <c r="D2406" t="s">
        <v>3101</v>
      </c>
    </row>
    <row r="2407" spans="1:4" x14ac:dyDescent="0.25">
      <c r="A2407">
        <f ca="1">RANDBETWEEN(1,100)</f>
        <v>20</v>
      </c>
      <c r="B2407">
        <v>2992</v>
      </c>
      <c r="C2407">
        <v>0</v>
      </c>
      <c r="D2407" t="s">
        <v>2428</v>
      </c>
    </row>
    <row r="2408" spans="1:4" x14ac:dyDescent="0.25">
      <c r="A2408">
        <f ca="1">RANDBETWEEN(1,100)</f>
        <v>44</v>
      </c>
      <c r="B2408">
        <v>3896</v>
      </c>
      <c r="C2408">
        <v>0</v>
      </c>
      <c r="D2408" t="s">
        <v>3164</v>
      </c>
    </row>
    <row r="2409" spans="1:4" x14ac:dyDescent="0.25">
      <c r="A2409">
        <f ca="1">RANDBETWEEN(1,100)</f>
        <v>38</v>
      </c>
      <c r="B2409">
        <v>1521</v>
      </c>
      <c r="C2409">
        <v>0</v>
      </c>
      <c r="D2409" t="s">
        <v>1248</v>
      </c>
    </row>
    <row r="2410" spans="1:4" ht="150" x14ac:dyDescent="0.25">
      <c r="A2410">
        <f ca="1">RANDBETWEEN(1,100)</f>
        <v>28</v>
      </c>
      <c r="B2410">
        <v>1646</v>
      </c>
      <c r="C2410">
        <v>0</v>
      </c>
      <c r="D2410" s="1" t="s">
        <v>1353</v>
      </c>
    </row>
    <row r="2411" spans="1:4" ht="60" x14ac:dyDescent="0.25">
      <c r="A2411">
        <f ca="1">RANDBETWEEN(1,100)</f>
        <v>10</v>
      </c>
      <c r="B2411">
        <v>2633</v>
      </c>
      <c r="C2411">
        <v>0</v>
      </c>
      <c r="D2411" s="1" t="s">
        <v>2177</v>
      </c>
    </row>
    <row r="2412" spans="1:4" x14ac:dyDescent="0.25">
      <c r="A2412">
        <f ca="1">RANDBETWEEN(1,100)</f>
        <v>51</v>
      </c>
      <c r="B2412">
        <v>1848</v>
      </c>
      <c r="C2412">
        <v>0</v>
      </c>
      <c r="D2412" t="s">
        <v>1522</v>
      </c>
    </row>
    <row r="2413" spans="1:4" x14ac:dyDescent="0.25">
      <c r="A2413">
        <f ca="1">RANDBETWEEN(1,100)</f>
        <v>97</v>
      </c>
      <c r="B2413">
        <v>458</v>
      </c>
      <c r="C2413">
        <v>1</v>
      </c>
      <c r="D2413" t="s">
        <v>353</v>
      </c>
    </row>
    <row r="2414" spans="1:4" ht="135" x14ac:dyDescent="0.25">
      <c r="A2414">
        <f ca="1">RANDBETWEEN(1,100)</f>
        <v>97</v>
      </c>
      <c r="B2414">
        <v>3977</v>
      </c>
      <c r="C2414">
        <v>0</v>
      </c>
      <c r="D2414" s="1" t="s">
        <v>3236</v>
      </c>
    </row>
    <row r="2415" spans="1:4" x14ac:dyDescent="0.25">
      <c r="A2415">
        <f ca="1">RANDBETWEEN(1,100)</f>
        <v>72</v>
      </c>
      <c r="B2415">
        <v>3216</v>
      </c>
      <c r="C2415">
        <v>0</v>
      </c>
      <c r="D2415" t="s">
        <v>2602</v>
      </c>
    </row>
    <row r="2416" spans="1:4" x14ac:dyDescent="0.25">
      <c r="A2416">
        <f ca="1">RANDBETWEEN(1,100)</f>
        <v>31</v>
      </c>
      <c r="B2416">
        <v>248</v>
      </c>
      <c r="C2416">
        <v>1</v>
      </c>
      <c r="D2416" t="s">
        <v>227</v>
      </c>
    </row>
    <row r="2417" spans="1:4" x14ac:dyDescent="0.25">
      <c r="A2417">
        <f ca="1">RANDBETWEEN(1,100)</f>
        <v>94</v>
      </c>
      <c r="B2417">
        <v>3992</v>
      </c>
      <c r="C2417">
        <v>0</v>
      </c>
      <c r="D2417" t="s">
        <v>3246</v>
      </c>
    </row>
    <row r="2418" spans="1:4" x14ac:dyDescent="0.25">
      <c r="A2418">
        <f ca="1">RANDBETWEEN(1,100)</f>
        <v>50</v>
      </c>
      <c r="B2418">
        <v>1733</v>
      </c>
      <c r="C2418">
        <v>0</v>
      </c>
      <c r="D2418" t="s">
        <v>1420</v>
      </c>
    </row>
    <row r="2419" spans="1:4" x14ac:dyDescent="0.25">
      <c r="A2419">
        <f ca="1">RANDBETWEEN(1,100)</f>
        <v>36</v>
      </c>
      <c r="B2419">
        <v>93</v>
      </c>
      <c r="C2419">
        <v>1</v>
      </c>
      <c r="D2419" t="s">
        <v>92</v>
      </c>
    </row>
    <row r="2420" spans="1:4" x14ac:dyDescent="0.25">
      <c r="A2420">
        <f ca="1">RANDBETWEEN(1,100)</f>
        <v>11</v>
      </c>
      <c r="B2420">
        <v>3448</v>
      </c>
      <c r="C2420">
        <v>0</v>
      </c>
      <c r="D2420" t="s">
        <v>2786</v>
      </c>
    </row>
    <row r="2421" spans="1:4" x14ac:dyDescent="0.25">
      <c r="A2421">
        <f ca="1">RANDBETWEEN(1,100)</f>
        <v>85</v>
      </c>
      <c r="B2421">
        <v>945</v>
      </c>
      <c r="C2421">
        <v>0</v>
      </c>
      <c r="D2421" t="s">
        <v>808</v>
      </c>
    </row>
    <row r="2422" spans="1:4" ht="135" x14ac:dyDescent="0.25">
      <c r="A2422">
        <f ca="1">RANDBETWEEN(1,100)</f>
        <v>53</v>
      </c>
      <c r="B2422">
        <v>331</v>
      </c>
      <c r="C2422">
        <v>1</v>
      </c>
      <c r="D2422" s="1" t="s">
        <v>281</v>
      </c>
    </row>
    <row r="2423" spans="1:4" x14ac:dyDescent="0.25">
      <c r="A2423">
        <f ca="1">RANDBETWEEN(1,100)</f>
        <v>68</v>
      </c>
      <c r="B2423">
        <v>3167</v>
      </c>
      <c r="C2423">
        <v>0</v>
      </c>
      <c r="D2423" t="s">
        <v>2561</v>
      </c>
    </row>
    <row r="2424" spans="1:4" x14ac:dyDescent="0.25">
      <c r="A2424">
        <f ca="1">RANDBETWEEN(1,100)</f>
        <v>36</v>
      </c>
      <c r="B2424">
        <v>1743</v>
      </c>
      <c r="C2424">
        <v>0</v>
      </c>
      <c r="D2424" t="s">
        <v>1427</v>
      </c>
    </row>
    <row r="2425" spans="1:4" x14ac:dyDescent="0.25">
      <c r="A2425">
        <f ca="1">RANDBETWEEN(1,100)</f>
        <v>77</v>
      </c>
      <c r="B2425">
        <v>525</v>
      </c>
      <c r="C2425">
        <v>1</v>
      </c>
      <c r="D2425" t="s">
        <v>405</v>
      </c>
    </row>
    <row r="2426" spans="1:4" ht="30" x14ac:dyDescent="0.25">
      <c r="A2426">
        <f ca="1">RANDBETWEEN(1,100)</f>
        <v>49</v>
      </c>
      <c r="B2426">
        <v>2375</v>
      </c>
      <c r="C2426">
        <v>0</v>
      </c>
      <c r="D2426" s="1" t="s">
        <v>1972</v>
      </c>
    </row>
    <row r="2427" spans="1:4" x14ac:dyDescent="0.25">
      <c r="A2427">
        <f ca="1">RANDBETWEEN(1,100)</f>
        <v>15</v>
      </c>
      <c r="B2427">
        <v>1569</v>
      </c>
      <c r="C2427">
        <v>0</v>
      </c>
      <c r="D2427" t="s">
        <v>1286</v>
      </c>
    </row>
    <row r="2428" spans="1:4" ht="75" x14ac:dyDescent="0.25">
      <c r="A2428">
        <f ca="1">RANDBETWEEN(1,100)</f>
        <v>70</v>
      </c>
      <c r="B2428">
        <v>3801</v>
      </c>
      <c r="C2428">
        <v>0</v>
      </c>
      <c r="D2428" s="1" t="s">
        <v>3089</v>
      </c>
    </row>
    <row r="2429" spans="1:4" x14ac:dyDescent="0.25">
      <c r="A2429">
        <f ca="1">RANDBETWEEN(1,100)</f>
        <v>38</v>
      </c>
      <c r="B2429">
        <v>2594</v>
      </c>
      <c r="C2429">
        <v>0</v>
      </c>
      <c r="D2429" t="s">
        <v>2149</v>
      </c>
    </row>
    <row r="2430" spans="1:4" ht="45" x14ac:dyDescent="0.25">
      <c r="A2430">
        <f ca="1">RANDBETWEEN(1,100)</f>
        <v>3</v>
      </c>
      <c r="B2430">
        <v>2428</v>
      </c>
      <c r="C2430">
        <v>0</v>
      </c>
      <c r="D2430" s="1" t="s">
        <v>2013</v>
      </c>
    </row>
    <row r="2431" spans="1:4" x14ac:dyDescent="0.25">
      <c r="A2431">
        <f ca="1">RANDBETWEEN(1,100)</f>
        <v>30</v>
      </c>
      <c r="B2431">
        <v>1829</v>
      </c>
      <c r="C2431">
        <v>0</v>
      </c>
      <c r="D2431" t="s">
        <v>1503</v>
      </c>
    </row>
    <row r="2432" spans="1:4" x14ac:dyDescent="0.25">
      <c r="A2432">
        <f ca="1">RANDBETWEEN(1,100)</f>
        <v>28</v>
      </c>
      <c r="B2432">
        <v>2490</v>
      </c>
      <c r="C2432">
        <v>0</v>
      </c>
      <c r="D2432" t="s">
        <v>2060</v>
      </c>
    </row>
    <row r="2433" spans="1:4" ht="105" x14ac:dyDescent="0.25">
      <c r="A2433">
        <f ca="1">RANDBETWEEN(1,100)</f>
        <v>45</v>
      </c>
      <c r="B2433">
        <v>673</v>
      </c>
      <c r="C2433">
        <v>1</v>
      </c>
      <c r="D2433" s="1" t="s">
        <v>546</v>
      </c>
    </row>
    <row r="2434" spans="1:4" x14ac:dyDescent="0.25">
      <c r="A2434">
        <f ca="1">RANDBETWEEN(1,100)</f>
        <v>67</v>
      </c>
      <c r="B2434">
        <v>91</v>
      </c>
      <c r="C2434">
        <v>1</v>
      </c>
      <c r="D2434" t="s">
        <v>90</v>
      </c>
    </row>
    <row r="2435" spans="1:4" x14ac:dyDescent="0.25">
      <c r="A2435">
        <f ca="1">RANDBETWEEN(1,100)</f>
        <v>6</v>
      </c>
      <c r="B2435">
        <v>1097</v>
      </c>
      <c r="C2435">
        <v>0</v>
      </c>
      <c r="D2435" t="s">
        <v>917</v>
      </c>
    </row>
    <row r="2436" spans="1:4" ht="75" x14ac:dyDescent="0.25">
      <c r="A2436">
        <f ca="1">RANDBETWEEN(1,100)</f>
        <v>41</v>
      </c>
      <c r="B2436">
        <v>1202</v>
      </c>
      <c r="C2436">
        <v>0</v>
      </c>
      <c r="D2436" s="1" t="s">
        <v>1002</v>
      </c>
    </row>
    <row r="2437" spans="1:4" x14ac:dyDescent="0.25">
      <c r="A2437">
        <f ca="1">RANDBETWEEN(1,100)</f>
        <v>41</v>
      </c>
      <c r="B2437">
        <v>1973</v>
      </c>
      <c r="C2437">
        <v>0</v>
      </c>
      <c r="D2437" t="s">
        <v>1639</v>
      </c>
    </row>
    <row r="2438" spans="1:4" x14ac:dyDescent="0.25">
      <c r="A2438">
        <f ca="1">RANDBETWEEN(1,100)</f>
        <v>8</v>
      </c>
      <c r="B2438">
        <v>1956</v>
      </c>
      <c r="C2438">
        <v>0</v>
      </c>
      <c r="D2438" t="s">
        <v>1622</v>
      </c>
    </row>
    <row r="2439" spans="1:4" ht="90" x14ac:dyDescent="0.25">
      <c r="A2439">
        <f ca="1">RANDBETWEEN(1,100)</f>
        <v>85</v>
      </c>
      <c r="B2439">
        <v>687</v>
      </c>
      <c r="C2439">
        <v>1</v>
      </c>
      <c r="D2439" s="1" t="s">
        <v>560</v>
      </c>
    </row>
    <row r="2440" spans="1:4" x14ac:dyDescent="0.25">
      <c r="A2440">
        <f ca="1">RANDBETWEEN(1,100)</f>
        <v>38</v>
      </c>
      <c r="B2440">
        <v>3843</v>
      </c>
      <c r="C2440">
        <v>0</v>
      </c>
      <c r="D2440" t="s">
        <v>3127</v>
      </c>
    </row>
    <row r="2441" spans="1:4" x14ac:dyDescent="0.25">
      <c r="A2441">
        <f ca="1">RANDBETWEEN(1,100)</f>
        <v>21</v>
      </c>
      <c r="B2441">
        <v>50</v>
      </c>
      <c r="C2441">
        <v>1</v>
      </c>
      <c r="D2441" t="s">
        <v>51</v>
      </c>
    </row>
    <row r="2442" spans="1:4" x14ac:dyDescent="0.25">
      <c r="A2442">
        <f ca="1">RANDBETWEEN(1,100)</f>
        <v>74</v>
      </c>
      <c r="B2442">
        <v>140</v>
      </c>
      <c r="C2442">
        <v>1</v>
      </c>
      <c r="D2442" t="s">
        <v>138</v>
      </c>
    </row>
    <row r="2443" spans="1:4" x14ac:dyDescent="0.25">
      <c r="A2443">
        <f ca="1">RANDBETWEEN(1,100)</f>
        <v>96</v>
      </c>
      <c r="B2443">
        <v>1723</v>
      </c>
      <c r="C2443">
        <v>0</v>
      </c>
      <c r="D2443" t="s">
        <v>1410</v>
      </c>
    </row>
    <row r="2444" spans="1:4" x14ac:dyDescent="0.25">
      <c r="A2444">
        <f ca="1">RANDBETWEEN(1,100)</f>
        <v>59</v>
      </c>
      <c r="B2444">
        <v>2399</v>
      </c>
      <c r="C2444">
        <v>0</v>
      </c>
      <c r="D2444" t="s">
        <v>1988</v>
      </c>
    </row>
    <row r="2445" spans="1:4" ht="165" x14ac:dyDescent="0.25">
      <c r="A2445">
        <f ca="1">RANDBETWEEN(1,100)</f>
        <v>16</v>
      </c>
      <c r="B2445">
        <v>163</v>
      </c>
      <c r="C2445">
        <v>1</v>
      </c>
      <c r="D2445" s="1" t="s">
        <v>160</v>
      </c>
    </row>
    <row r="2446" spans="1:4" ht="165" x14ac:dyDescent="0.25">
      <c r="A2446">
        <f ca="1">RANDBETWEEN(1,100)</f>
        <v>14</v>
      </c>
      <c r="B2446">
        <v>3346</v>
      </c>
      <c r="C2446">
        <v>0</v>
      </c>
      <c r="D2446" s="1" t="s">
        <v>160</v>
      </c>
    </row>
    <row r="2447" spans="1:4" x14ac:dyDescent="0.25">
      <c r="A2447">
        <f ca="1">RANDBETWEEN(1,100)</f>
        <v>75</v>
      </c>
      <c r="B2447">
        <v>1975</v>
      </c>
      <c r="C2447">
        <v>0</v>
      </c>
      <c r="D2447" t="s">
        <v>1641</v>
      </c>
    </row>
    <row r="2448" spans="1:4" x14ac:dyDescent="0.25">
      <c r="A2448">
        <f ca="1">RANDBETWEEN(1,100)</f>
        <v>81</v>
      </c>
      <c r="B2448">
        <v>2720</v>
      </c>
      <c r="C2448">
        <v>0</v>
      </c>
      <c r="D2448" t="s">
        <v>2241</v>
      </c>
    </row>
    <row r="2449" spans="1:4" ht="90" x14ac:dyDescent="0.25">
      <c r="A2449">
        <f ca="1">RANDBETWEEN(1,100)</f>
        <v>84</v>
      </c>
      <c r="B2449">
        <v>2485</v>
      </c>
      <c r="C2449">
        <v>0</v>
      </c>
      <c r="D2449" s="1" t="s">
        <v>2055</v>
      </c>
    </row>
    <row r="2450" spans="1:4" x14ac:dyDescent="0.25">
      <c r="A2450">
        <f ca="1">RANDBETWEEN(1,100)</f>
        <v>16</v>
      </c>
      <c r="B2450">
        <v>3629</v>
      </c>
      <c r="C2450">
        <v>0</v>
      </c>
      <c r="D2450" t="s">
        <v>2941</v>
      </c>
    </row>
    <row r="2451" spans="1:4" x14ac:dyDescent="0.25">
      <c r="A2451">
        <f ca="1">RANDBETWEEN(1,100)</f>
        <v>76</v>
      </c>
      <c r="B2451">
        <v>2755</v>
      </c>
      <c r="C2451">
        <v>0</v>
      </c>
      <c r="D2451" t="s">
        <v>2259</v>
      </c>
    </row>
    <row r="2452" spans="1:4" x14ac:dyDescent="0.25">
      <c r="A2452">
        <f ca="1">RANDBETWEEN(1,100)</f>
        <v>16</v>
      </c>
      <c r="B2452">
        <v>1362</v>
      </c>
      <c r="C2452">
        <v>0</v>
      </c>
      <c r="D2452" t="s">
        <v>1126</v>
      </c>
    </row>
    <row r="2453" spans="1:4" x14ac:dyDescent="0.25">
      <c r="A2453">
        <f ca="1">RANDBETWEEN(1,100)</f>
        <v>80</v>
      </c>
      <c r="B2453">
        <v>2671</v>
      </c>
      <c r="C2453">
        <v>0</v>
      </c>
      <c r="D2453" t="s">
        <v>2205</v>
      </c>
    </row>
    <row r="2454" spans="1:4" x14ac:dyDescent="0.25">
      <c r="A2454">
        <f ca="1">RANDBETWEEN(1,100)</f>
        <v>92</v>
      </c>
      <c r="B2454">
        <v>3193</v>
      </c>
      <c r="C2454">
        <v>0</v>
      </c>
      <c r="D2454" t="s">
        <v>2581</v>
      </c>
    </row>
    <row r="2455" spans="1:4" x14ac:dyDescent="0.25">
      <c r="A2455">
        <f ca="1">RANDBETWEEN(1,100)</f>
        <v>94</v>
      </c>
      <c r="B2455">
        <v>1223</v>
      </c>
      <c r="C2455">
        <v>0</v>
      </c>
      <c r="D2455" t="s">
        <v>1020</v>
      </c>
    </row>
    <row r="2456" spans="1:4" x14ac:dyDescent="0.25">
      <c r="A2456">
        <f ca="1">RANDBETWEEN(1,100)</f>
        <v>22</v>
      </c>
      <c r="B2456">
        <v>845</v>
      </c>
      <c r="C2456">
        <v>1</v>
      </c>
      <c r="D2456" t="s">
        <v>712</v>
      </c>
    </row>
    <row r="2457" spans="1:4" ht="135" x14ac:dyDescent="0.25">
      <c r="A2457">
        <f ca="1">RANDBETWEEN(1,100)</f>
        <v>26</v>
      </c>
      <c r="B2457">
        <v>566</v>
      </c>
      <c r="C2457">
        <v>1</v>
      </c>
      <c r="D2457" s="1" t="s">
        <v>443</v>
      </c>
    </row>
    <row r="2458" spans="1:4" x14ac:dyDescent="0.25">
      <c r="A2458">
        <f ca="1">RANDBETWEEN(1,100)</f>
        <v>57</v>
      </c>
      <c r="B2458">
        <v>453</v>
      </c>
      <c r="C2458">
        <v>1</v>
      </c>
      <c r="D2458" t="s">
        <v>349</v>
      </c>
    </row>
    <row r="2459" spans="1:4" x14ac:dyDescent="0.25">
      <c r="A2459">
        <f ca="1">RANDBETWEEN(1,100)</f>
        <v>78</v>
      </c>
      <c r="B2459">
        <v>652</v>
      </c>
      <c r="C2459">
        <v>1</v>
      </c>
      <c r="D2459" t="s">
        <v>528</v>
      </c>
    </row>
    <row r="2460" spans="1:4" x14ac:dyDescent="0.25">
      <c r="A2460">
        <f ca="1">RANDBETWEEN(1,100)</f>
        <v>45</v>
      </c>
      <c r="B2460">
        <v>1208</v>
      </c>
      <c r="C2460">
        <v>0</v>
      </c>
      <c r="D2460" t="s">
        <v>1007</v>
      </c>
    </row>
    <row r="2461" spans="1:4" x14ac:dyDescent="0.25">
      <c r="A2461">
        <f ca="1">RANDBETWEEN(1,100)</f>
        <v>77</v>
      </c>
      <c r="B2461">
        <v>1059</v>
      </c>
      <c r="C2461">
        <v>0</v>
      </c>
      <c r="D2461" t="s">
        <v>891</v>
      </c>
    </row>
    <row r="2462" spans="1:4" x14ac:dyDescent="0.25">
      <c r="A2462">
        <f ca="1">RANDBETWEEN(1,100)</f>
        <v>55</v>
      </c>
      <c r="B2462">
        <v>1164</v>
      </c>
      <c r="C2462">
        <v>0</v>
      </c>
      <c r="D2462" t="s">
        <v>974</v>
      </c>
    </row>
    <row r="2463" spans="1:4" x14ac:dyDescent="0.25">
      <c r="A2463">
        <f ca="1">RANDBETWEEN(1,100)</f>
        <v>10</v>
      </c>
      <c r="B2463">
        <v>1433</v>
      </c>
      <c r="C2463">
        <v>0</v>
      </c>
      <c r="D2463" t="s">
        <v>1180</v>
      </c>
    </row>
    <row r="2464" spans="1:4" x14ac:dyDescent="0.25">
      <c r="A2464">
        <f ca="1">RANDBETWEEN(1,100)</f>
        <v>22</v>
      </c>
      <c r="B2464">
        <v>1798</v>
      </c>
      <c r="C2464">
        <v>0</v>
      </c>
      <c r="D2464" t="s">
        <v>1473</v>
      </c>
    </row>
    <row r="2465" spans="1:4" x14ac:dyDescent="0.25">
      <c r="A2465">
        <f ca="1">RANDBETWEEN(1,100)</f>
        <v>100</v>
      </c>
      <c r="B2465">
        <v>2211</v>
      </c>
      <c r="C2465">
        <v>0</v>
      </c>
      <c r="D2465" t="s">
        <v>1835</v>
      </c>
    </row>
    <row r="2466" spans="1:4" ht="45" x14ac:dyDescent="0.25">
      <c r="A2466">
        <f ca="1">RANDBETWEEN(1,100)</f>
        <v>36</v>
      </c>
      <c r="B2466">
        <v>3677</v>
      </c>
      <c r="C2466">
        <v>0</v>
      </c>
      <c r="D2466" s="1" t="s">
        <v>2982</v>
      </c>
    </row>
    <row r="2467" spans="1:4" x14ac:dyDescent="0.25">
      <c r="A2467">
        <f ca="1">RANDBETWEEN(1,100)</f>
        <v>51</v>
      </c>
      <c r="B2467">
        <v>3393</v>
      </c>
      <c r="C2467">
        <v>0</v>
      </c>
      <c r="D2467" t="s">
        <v>2743</v>
      </c>
    </row>
    <row r="2468" spans="1:4" x14ac:dyDescent="0.25">
      <c r="A2468">
        <f ca="1">RANDBETWEEN(1,100)</f>
        <v>27</v>
      </c>
      <c r="B2468">
        <v>2369</v>
      </c>
      <c r="C2468">
        <v>0</v>
      </c>
      <c r="D2468" t="s">
        <v>1966</v>
      </c>
    </row>
    <row r="2469" spans="1:4" x14ac:dyDescent="0.25">
      <c r="A2469">
        <f ca="1">RANDBETWEEN(1,100)</f>
        <v>11</v>
      </c>
      <c r="B2469">
        <v>1463</v>
      </c>
      <c r="C2469">
        <v>0</v>
      </c>
      <c r="D2469" t="s">
        <v>1203</v>
      </c>
    </row>
    <row r="2470" spans="1:4" x14ac:dyDescent="0.25">
      <c r="A2470">
        <f ca="1">RANDBETWEEN(1,100)</f>
        <v>21</v>
      </c>
      <c r="B2470">
        <v>1866</v>
      </c>
      <c r="C2470">
        <v>0</v>
      </c>
      <c r="D2470" t="s">
        <v>1540</v>
      </c>
    </row>
    <row r="2471" spans="1:4" x14ac:dyDescent="0.25">
      <c r="A2471">
        <f ca="1">RANDBETWEEN(1,100)</f>
        <v>98</v>
      </c>
      <c r="B2471">
        <v>770</v>
      </c>
      <c r="C2471">
        <v>1</v>
      </c>
      <c r="D2471" t="s">
        <v>640</v>
      </c>
    </row>
    <row r="2472" spans="1:4" x14ac:dyDescent="0.25">
      <c r="A2472">
        <f ca="1">RANDBETWEEN(1,100)</f>
        <v>60</v>
      </c>
      <c r="B2472">
        <v>3394</v>
      </c>
      <c r="C2472">
        <v>0</v>
      </c>
      <c r="D2472" t="s">
        <v>2744</v>
      </c>
    </row>
    <row r="2473" spans="1:4" x14ac:dyDescent="0.25">
      <c r="A2473">
        <f ca="1">RANDBETWEEN(1,100)</f>
        <v>46</v>
      </c>
      <c r="B2473">
        <v>2065</v>
      </c>
      <c r="C2473">
        <v>0</v>
      </c>
      <c r="D2473" t="s">
        <v>1722</v>
      </c>
    </row>
    <row r="2474" spans="1:4" x14ac:dyDescent="0.25">
      <c r="A2474">
        <f ca="1">RANDBETWEEN(1,100)</f>
        <v>93</v>
      </c>
      <c r="B2474">
        <v>1141</v>
      </c>
      <c r="C2474">
        <v>0</v>
      </c>
      <c r="D2474" t="s">
        <v>953</v>
      </c>
    </row>
    <row r="2475" spans="1:4" x14ac:dyDescent="0.25">
      <c r="A2475">
        <f ca="1">RANDBETWEEN(1,100)</f>
        <v>80</v>
      </c>
      <c r="B2475">
        <v>2824</v>
      </c>
      <c r="C2475">
        <v>0</v>
      </c>
      <c r="D2475" t="s">
        <v>2294</v>
      </c>
    </row>
    <row r="2476" spans="1:4" x14ac:dyDescent="0.25">
      <c r="A2476">
        <f ca="1">RANDBETWEEN(1,100)</f>
        <v>60</v>
      </c>
      <c r="B2476">
        <v>3177</v>
      </c>
      <c r="C2476">
        <v>0</v>
      </c>
      <c r="D2476" t="s">
        <v>2568</v>
      </c>
    </row>
    <row r="2477" spans="1:4" x14ac:dyDescent="0.25">
      <c r="A2477">
        <f ca="1">RANDBETWEEN(1,100)</f>
        <v>73</v>
      </c>
      <c r="B2477">
        <v>3009</v>
      </c>
      <c r="C2477">
        <v>0</v>
      </c>
      <c r="D2477" t="s">
        <v>2442</v>
      </c>
    </row>
    <row r="2478" spans="1:4" x14ac:dyDescent="0.25">
      <c r="A2478">
        <f ca="1">RANDBETWEEN(1,100)</f>
        <v>42</v>
      </c>
      <c r="B2478">
        <v>622</v>
      </c>
      <c r="C2478">
        <v>1</v>
      </c>
      <c r="D2478" t="s">
        <v>498</v>
      </c>
    </row>
    <row r="2479" spans="1:4" x14ac:dyDescent="0.25">
      <c r="A2479">
        <f ca="1">RANDBETWEEN(1,100)</f>
        <v>74</v>
      </c>
      <c r="B2479">
        <v>2278</v>
      </c>
      <c r="C2479">
        <v>0</v>
      </c>
      <c r="D2479" t="s">
        <v>1890</v>
      </c>
    </row>
    <row r="2480" spans="1:4" x14ac:dyDescent="0.25">
      <c r="A2480">
        <f ca="1">RANDBETWEEN(1,100)</f>
        <v>34</v>
      </c>
      <c r="B2480">
        <v>897</v>
      </c>
      <c r="C2480">
        <v>1</v>
      </c>
      <c r="D2480" t="s">
        <v>763</v>
      </c>
    </row>
    <row r="2481" spans="1:4" ht="45" x14ac:dyDescent="0.25">
      <c r="A2481">
        <f ca="1">RANDBETWEEN(1,100)</f>
        <v>20</v>
      </c>
      <c r="B2481">
        <v>2876</v>
      </c>
      <c r="C2481">
        <v>0</v>
      </c>
      <c r="D2481" s="1" t="s">
        <v>2329</v>
      </c>
    </row>
    <row r="2482" spans="1:4" x14ac:dyDescent="0.25">
      <c r="A2482">
        <f ca="1">RANDBETWEEN(1,100)</f>
        <v>77</v>
      </c>
      <c r="B2482">
        <v>1968</v>
      </c>
      <c r="C2482">
        <v>0</v>
      </c>
      <c r="D2482" t="s">
        <v>1634</v>
      </c>
    </row>
    <row r="2483" spans="1:4" x14ac:dyDescent="0.25">
      <c r="A2483">
        <f ca="1">RANDBETWEEN(1,100)</f>
        <v>80</v>
      </c>
      <c r="B2483">
        <v>2192</v>
      </c>
      <c r="C2483">
        <v>0</v>
      </c>
      <c r="D2483" t="s">
        <v>1817</v>
      </c>
    </row>
    <row r="2484" spans="1:4" x14ac:dyDescent="0.25">
      <c r="A2484">
        <f ca="1">RANDBETWEEN(1,100)</f>
        <v>8</v>
      </c>
      <c r="B2484">
        <v>1186</v>
      </c>
      <c r="C2484">
        <v>0</v>
      </c>
      <c r="D2484" t="s">
        <v>991</v>
      </c>
    </row>
    <row r="2485" spans="1:4" x14ac:dyDescent="0.25">
      <c r="A2485">
        <f ca="1">RANDBETWEEN(1,100)</f>
        <v>9</v>
      </c>
      <c r="B2485">
        <v>77</v>
      </c>
      <c r="C2485">
        <v>1</v>
      </c>
      <c r="D2485" t="s">
        <v>76</v>
      </c>
    </row>
    <row r="2486" spans="1:4" x14ac:dyDescent="0.25">
      <c r="A2486">
        <f ca="1">RANDBETWEEN(1,100)</f>
        <v>52</v>
      </c>
      <c r="B2486">
        <v>1759</v>
      </c>
      <c r="C2486">
        <v>0</v>
      </c>
      <c r="D2486" t="s">
        <v>1441</v>
      </c>
    </row>
    <row r="2487" spans="1:4" x14ac:dyDescent="0.25">
      <c r="A2487">
        <f ca="1">RANDBETWEEN(1,100)</f>
        <v>8</v>
      </c>
      <c r="B2487">
        <v>830</v>
      </c>
      <c r="C2487">
        <v>1</v>
      </c>
      <c r="D2487" t="s">
        <v>697</v>
      </c>
    </row>
    <row r="2488" spans="1:4" x14ac:dyDescent="0.25">
      <c r="A2488">
        <f ca="1">RANDBETWEEN(1,100)</f>
        <v>37</v>
      </c>
      <c r="B2488">
        <v>2010</v>
      </c>
      <c r="C2488">
        <v>0</v>
      </c>
      <c r="D2488" t="s">
        <v>1675</v>
      </c>
    </row>
    <row r="2489" spans="1:4" x14ac:dyDescent="0.25">
      <c r="A2489">
        <f ca="1">RANDBETWEEN(1,100)</f>
        <v>31</v>
      </c>
      <c r="B2489">
        <v>3803</v>
      </c>
      <c r="C2489">
        <v>0</v>
      </c>
      <c r="D2489" t="s">
        <v>3091</v>
      </c>
    </row>
    <row r="2490" spans="1:4" x14ac:dyDescent="0.25">
      <c r="A2490">
        <f ca="1">RANDBETWEEN(1,100)</f>
        <v>48</v>
      </c>
      <c r="B2490">
        <v>154</v>
      </c>
      <c r="C2490">
        <v>1</v>
      </c>
      <c r="D2490" t="s">
        <v>151</v>
      </c>
    </row>
    <row r="2491" spans="1:4" x14ac:dyDescent="0.25">
      <c r="A2491">
        <f ca="1">RANDBETWEEN(1,100)</f>
        <v>48</v>
      </c>
      <c r="B2491">
        <v>2927</v>
      </c>
      <c r="C2491">
        <v>0</v>
      </c>
      <c r="D2491" t="s">
        <v>2371</v>
      </c>
    </row>
    <row r="2492" spans="1:4" x14ac:dyDescent="0.25">
      <c r="A2492">
        <f ca="1">RANDBETWEEN(1,100)</f>
        <v>59</v>
      </c>
      <c r="B2492">
        <v>743</v>
      </c>
      <c r="C2492">
        <v>1</v>
      </c>
      <c r="D2492" t="s">
        <v>613</v>
      </c>
    </row>
    <row r="2493" spans="1:4" x14ac:dyDescent="0.25">
      <c r="A2493">
        <f ca="1">RANDBETWEEN(1,100)</f>
        <v>32</v>
      </c>
      <c r="B2493">
        <v>2114</v>
      </c>
      <c r="C2493">
        <v>0</v>
      </c>
      <c r="D2493" t="s">
        <v>1757</v>
      </c>
    </row>
    <row r="2494" spans="1:4" x14ac:dyDescent="0.25">
      <c r="A2494">
        <f ca="1">RANDBETWEEN(1,100)</f>
        <v>57</v>
      </c>
      <c r="B2494">
        <v>1844</v>
      </c>
      <c r="C2494">
        <v>0</v>
      </c>
      <c r="D2494" t="s">
        <v>1518</v>
      </c>
    </row>
    <row r="2495" spans="1:4" x14ac:dyDescent="0.25">
      <c r="A2495">
        <f ca="1">RANDBETWEEN(1,100)</f>
        <v>61</v>
      </c>
      <c r="B2495">
        <v>3292</v>
      </c>
      <c r="C2495">
        <v>0</v>
      </c>
      <c r="D2495" t="s">
        <v>2665</v>
      </c>
    </row>
    <row r="2496" spans="1:4" ht="60" x14ac:dyDescent="0.25">
      <c r="A2496">
        <f ca="1">RANDBETWEEN(1,100)</f>
        <v>94</v>
      </c>
      <c r="B2496">
        <v>3747</v>
      </c>
      <c r="C2496">
        <v>0</v>
      </c>
      <c r="D2496" s="1" t="s">
        <v>3048</v>
      </c>
    </row>
    <row r="2497" spans="1:4" x14ac:dyDescent="0.25">
      <c r="A2497">
        <f ca="1">RANDBETWEEN(1,100)</f>
        <v>64</v>
      </c>
      <c r="B2497">
        <v>2716</v>
      </c>
      <c r="C2497">
        <v>0</v>
      </c>
      <c r="D2497" t="s">
        <v>2237</v>
      </c>
    </row>
    <row r="2498" spans="1:4" ht="90" x14ac:dyDescent="0.25">
      <c r="A2498">
        <f ca="1">RANDBETWEEN(1,100)</f>
        <v>76</v>
      </c>
      <c r="B2498">
        <v>337</v>
      </c>
      <c r="C2498">
        <v>1</v>
      </c>
      <c r="D2498" s="1" t="s">
        <v>283</v>
      </c>
    </row>
    <row r="2499" spans="1:4" x14ac:dyDescent="0.25">
      <c r="A2499">
        <f ca="1">RANDBETWEEN(1,100)</f>
        <v>59</v>
      </c>
      <c r="B2499">
        <v>3463</v>
      </c>
      <c r="C2499">
        <v>0</v>
      </c>
      <c r="D2499" t="s">
        <v>2799</v>
      </c>
    </row>
    <row r="2500" spans="1:4" x14ac:dyDescent="0.25">
      <c r="A2500">
        <f ca="1">RANDBETWEEN(1,100)</f>
        <v>58</v>
      </c>
      <c r="B2500">
        <v>2639</v>
      </c>
      <c r="C2500">
        <v>0</v>
      </c>
      <c r="D2500" t="s">
        <v>2183</v>
      </c>
    </row>
    <row r="2501" spans="1:4" x14ac:dyDescent="0.25">
      <c r="A2501">
        <f ca="1">RANDBETWEEN(1,100)</f>
        <v>45</v>
      </c>
      <c r="B2501">
        <v>3604</v>
      </c>
      <c r="C2501">
        <v>0</v>
      </c>
      <c r="D2501" t="s">
        <v>2918</v>
      </c>
    </row>
    <row r="2502" spans="1:4" ht="60" x14ac:dyDescent="0.25">
      <c r="A2502">
        <f ca="1">RANDBETWEEN(1,100)</f>
        <v>97</v>
      </c>
      <c r="B2502">
        <v>494</v>
      </c>
      <c r="C2502">
        <v>1</v>
      </c>
      <c r="D2502" s="1" t="s">
        <v>379</v>
      </c>
    </row>
    <row r="2503" spans="1:4" ht="90" x14ac:dyDescent="0.25">
      <c r="A2503">
        <f ca="1">RANDBETWEEN(1,100)</f>
        <v>93</v>
      </c>
      <c r="B2503">
        <v>3817</v>
      </c>
      <c r="C2503">
        <v>0</v>
      </c>
      <c r="D2503" s="1" t="s">
        <v>3104</v>
      </c>
    </row>
    <row r="2504" spans="1:4" x14ac:dyDescent="0.25">
      <c r="A2504">
        <f ca="1">RANDBETWEEN(1,100)</f>
        <v>10</v>
      </c>
      <c r="B2504">
        <v>3673</v>
      </c>
      <c r="C2504">
        <v>0</v>
      </c>
      <c r="D2504" t="s">
        <v>2978</v>
      </c>
    </row>
    <row r="2505" spans="1:4" x14ac:dyDescent="0.25">
      <c r="A2505">
        <f ca="1">RANDBETWEEN(1,100)</f>
        <v>11</v>
      </c>
      <c r="B2505">
        <v>3478</v>
      </c>
      <c r="C2505">
        <v>0</v>
      </c>
      <c r="D2505" t="s">
        <v>2812</v>
      </c>
    </row>
    <row r="2506" spans="1:4" x14ac:dyDescent="0.25">
      <c r="A2506">
        <f ca="1">RANDBETWEEN(1,100)</f>
        <v>41</v>
      </c>
      <c r="B2506">
        <v>1847</v>
      </c>
      <c r="C2506">
        <v>0</v>
      </c>
      <c r="D2506" t="s">
        <v>1521</v>
      </c>
    </row>
    <row r="2507" spans="1:4" x14ac:dyDescent="0.25">
      <c r="A2507">
        <f ca="1">RANDBETWEEN(1,100)</f>
        <v>8</v>
      </c>
      <c r="B2507">
        <v>1826</v>
      </c>
      <c r="C2507">
        <v>0</v>
      </c>
      <c r="D2507" t="s">
        <v>1500</v>
      </c>
    </row>
    <row r="2508" spans="1:4" x14ac:dyDescent="0.25">
      <c r="A2508">
        <f ca="1">RANDBETWEEN(1,100)</f>
        <v>17</v>
      </c>
      <c r="B2508">
        <v>1636</v>
      </c>
      <c r="C2508">
        <v>0</v>
      </c>
      <c r="D2508" t="s">
        <v>1344</v>
      </c>
    </row>
    <row r="2509" spans="1:4" x14ac:dyDescent="0.25">
      <c r="A2509">
        <f ca="1">RANDBETWEEN(1,100)</f>
        <v>30</v>
      </c>
      <c r="B2509">
        <v>2958</v>
      </c>
      <c r="C2509">
        <v>0</v>
      </c>
      <c r="D2509" t="s">
        <v>2399</v>
      </c>
    </row>
    <row r="2510" spans="1:4" x14ac:dyDescent="0.25">
      <c r="A2510">
        <f ca="1">RANDBETWEEN(1,100)</f>
        <v>10</v>
      </c>
      <c r="B2510">
        <v>1525</v>
      </c>
      <c r="C2510">
        <v>0</v>
      </c>
      <c r="D2510" t="s">
        <v>1252</v>
      </c>
    </row>
    <row r="2511" spans="1:4" ht="60" x14ac:dyDescent="0.25">
      <c r="A2511">
        <f ca="1">RANDBETWEEN(1,100)</f>
        <v>39</v>
      </c>
      <c r="B2511">
        <v>2486</v>
      </c>
      <c r="C2511">
        <v>0</v>
      </c>
      <c r="D2511" s="1" t="s">
        <v>2056</v>
      </c>
    </row>
    <row r="2512" spans="1:4" ht="45" x14ac:dyDescent="0.25">
      <c r="A2512">
        <f ca="1">RANDBETWEEN(1,100)</f>
        <v>81</v>
      </c>
      <c r="B2512">
        <v>3790</v>
      </c>
      <c r="C2512">
        <v>0</v>
      </c>
      <c r="D2512" s="1" t="s">
        <v>3082</v>
      </c>
    </row>
    <row r="2513" spans="1:4" x14ac:dyDescent="0.25">
      <c r="A2513">
        <f ca="1">RANDBETWEEN(1,100)</f>
        <v>69</v>
      </c>
      <c r="B2513">
        <v>1319</v>
      </c>
      <c r="C2513">
        <v>0</v>
      </c>
      <c r="D2513" t="s">
        <v>1093</v>
      </c>
    </row>
    <row r="2514" spans="1:4" x14ac:dyDescent="0.25">
      <c r="A2514">
        <f ca="1">RANDBETWEEN(1,100)</f>
        <v>44</v>
      </c>
      <c r="B2514">
        <v>866</v>
      </c>
      <c r="C2514">
        <v>1</v>
      </c>
      <c r="D2514" t="s">
        <v>733</v>
      </c>
    </row>
    <row r="2515" spans="1:4" x14ac:dyDescent="0.25">
      <c r="A2515">
        <f ca="1">RANDBETWEEN(1,100)</f>
        <v>93</v>
      </c>
      <c r="B2515">
        <v>1159</v>
      </c>
      <c r="C2515">
        <v>0</v>
      </c>
      <c r="D2515" t="s">
        <v>970</v>
      </c>
    </row>
    <row r="2516" spans="1:4" x14ac:dyDescent="0.25">
      <c r="A2516">
        <f ca="1">RANDBETWEEN(1,100)</f>
        <v>12</v>
      </c>
      <c r="B2516">
        <v>118</v>
      </c>
      <c r="C2516">
        <v>1</v>
      </c>
      <c r="D2516" t="s">
        <v>117</v>
      </c>
    </row>
    <row r="2517" spans="1:4" x14ac:dyDescent="0.25">
      <c r="A2517">
        <f ca="1">RANDBETWEEN(1,100)</f>
        <v>70</v>
      </c>
      <c r="B2517">
        <v>2220</v>
      </c>
      <c r="C2517">
        <v>0</v>
      </c>
      <c r="D2517" t="s">
        <v>1844</v>
      </c>
    </row>
    <row r="2518" spans="1:4" x14ac:dyDescent="0.25">
      <c r="A2518">
        <f ca="1">RANDBETWEEN(1,100)</f>
        <v>35</v>
      </c>
      <c r="B2518">
        <v>112</v>
      </c>
      <c r="C2518">
        <v>1</v>
      </c>
      <c r="D2518" t="s">
        <v>111</v>
      </c>
    </row>
    <row r="2519" spans="1:4" ht="90" x14ac:dyDescent="0.25">
      <c r="A2519">
        <f ca="1">RANDBETWEEN(1,100)</f>
        <v>5</v>
      </c>
      <c r="B2519">
        <v>854</v>
      </c>
      <c r="C2519">
        <v>1</v>
      </c>
      <c r="D2519" s="1" t="s">
        <v>721</v>
      </c>
    </row>
    <row r="2520" spans="1:4" ht="75" x14ac:dyDescent="0.25">
      <c r="A2520">
        <f ca="1">RANDBETWEEN(1,100)</f>
        <v>4</v>
      </c>
      <c r="B2520">
        <v>1875</v>
      </c>
      <c r="C2520">
        <v>0</v>
      </c>
      <c r="D2520" s="1" t="s">
        <v>1549</v>
      </c>
    </row>
    <row r="2521" spans="1:4" x14ac:dyDescent="0.25">
      <c r="A2521">
        <f ca="1">RANDBETWEEN(1,100)</f>
        <v>92</v>
      </c>
      <c r="B2521">
        <v>2194</v>
      </c>
      <c r="C2521">
        <v>0</v>
      </c>
      <c r="D2521" t="s">
        <v>1819</v>
      </c>
    </row>
    <row r="2522" spans="1:4" x14ac:dyDescent="0.25">
      <c r="A2522">
        <f ca="1">RANDBETWEEN(1,100)</f>
        <v>95</v>
      </c>
      <c r="B2522">
        <v>2310</v>
      </c>
      <c r="C2522">
        <v>0</v>
      </c>
      <c r="D2522" t="s">
        <v>1916</v>
      </c>
    </row>
    <row r="2523" spans="1:4" x14ac:dyDescent="0.25">
      <c r="A2523">
        <f ca="1">RANDBETWEEN(1,100)</f>
        <v>99</v>
      </c>
      <c r="B2523">
        <v>115</v>
      </c>
      <c r="C2523">
        <v>1</v>
      </c>
      <c r="D2523" t="s">
        <v>114</v>
      </c>
    </row>
    <row r="2524" spans="1:4" x14ac:dyDescent="0.25">
      <c r="A2524">
        <f ca="1">RANDBETWEEN(1,100)</f>
        <v>31</v>
      </c>
      <c r="B2524">
        <v>907</v>
      </c>
      <c r="C2524">
        <v>1</v>
      </c>
      <c r="D2524" t="s">
        <v>772</v>
      </c>
    </row>
    <row r="2525" spans="1:4" x14ac:dyDescent="0.25">
      <c r="A2525">
        <f ca="1">RANDBETWEEN(1,100)</f>
        <v>62</v>
      </c>
      <c r="B2525">
        <v>3229</v>
      </c>
      <c r="C2525">
        <v>0</v>
      </c>
      <c r="D2525" t="s">
        <v>2612</v>
      </c>
    </row>
    <row r="2526" spans="1:4" x14ac:dyDescent="0.25">
      <c r="A2526">
        <f ca="1">RANDBETWEEN(1,100)</f>
        <v>98</v>
      </c>
      <c r="B2526">
        <v>29</v>
      </c>
      <c r="C2526">
        <v>1</v>
      </c>
      <c r="D2526" t="s">
        <v>30</v>
      </c>
    </row>
    <row r="2527" spans="1:4" x14ac:dyDescent="0.25">
      <c r="A2527">
        <f ca="1">RANDBETWEEN(1,100)</f>
        <v>94</v>
      </c>
      <c r="B2527">
        <v>105</v>
      </c>
      <c r="C2527">
        <v>1</v>
      </c>
      <c r="D2527" t="s">
        <v>104</v>
      </c>
    </row>
    <row r="2528" spans="1:4" x14ac:dyDescent="0.25">
      <c r="A2528">
        <f ca="1">RANDBETWEEN(1,100)</f>
        <v>48</v>
      </c>
      <c r="B2528">
        <v>1690</v>
      </c>
      <c r="C2528">
        <v>0</v>
      </c>
      <c r="D2528" t="s">
        <v>1386</v>
      </c>
    </row>
    <row r="2529" spans="1:4" x14ac:dyDescent="0.25">
      <c r="A2529">
        <f ca="1">RANDBETWEEN(1,100)</f>
        <v>59</v>
      </c>
      <c r="B2529">
        <v>709</v>
      </c>
      <c r="C2529">
        <v>1</v>
      </c>
      <c r="D2529" t="s">
        <v>580</v>
      </c>
    </row>
    <row r="2530" spans="1:4" x14ac:dyDescent="0.25">
      <c r="A2530">
        <f ca="1">RANDBETWEEN(1,100)</f>
        <v>85</v>
      </c>
      <c r="B2530">
        <v>188</v>
      </c>
      <c r="C2530">
        <v>1</v>
      </c>
      <c r="D2530" t="s">
        <v>184</v>
      </c>
    </row>
    <row r="2531" spans="1:4" x14ac:dyDescent="0.25">
      <c r="A2531">
        <f ca="1">RANDBETWEEN(1,100)</f>
        <v>54</v>
      </c>
      <c r="B2531">
        <v>3941</v>
      </c>
      <c r="C2531">
        <v>0</v>
      </c>
      <c r="D2531" t="s">
        <v>3205</v>
      </c>
    </row>
    <row r="2532" spans="1:4" x14ac:dyDescent="0.25">
      <c r="A2532">
        <f ca="1">RANDBETWEEN(1,100)</f>
        <v>24</v>
      </c>
      <c r="B2532">
        <v>3467</v>
      </c>
      <c r="C2532">
        <v>0</v>
      </c>
      <c r="D2532" t="s">
        <v>2802</v>
      </c>
    </row>
    <row r="2533" spans="1:4" x14ac:dyDescent="0.25">
      <c r="A2533">
        <f ca="1">RANDBETWEEN(1,100)</f>
        <v>86</v>
      </c>
      <c r="B2533">
        <v>2239</v>
      </c>
      <c r="C2533">
        <v>0</v>
      </c>
      <c r="D2533" t="s">
        <v>1857</v>
      </c>
    </row>
    <row r="2534" spans="1:4" x14ac:dyDescent="0.25">
      <c r="A2534">
        <f ca="1">RANDBETWEEN(1,100)</f>
        <v>51</v>
      </c>
      <c r="B2534">
        <v>36</v>
      </c>
      <c r="C2534">
        <v>1</v>
      </c>
      <c r="D2534" t="s">
        <v>37</v>
      </c>
    </row>
    <row r="2535" spans="1:4" x14ac:dyDescent="0.25">
      <c r="A2535">
        <f ca="1">RANDBETWEEN(1,100)</f>
        <v>56</v>
      </c>
      <c r="B2535">
        <v>569</v>
      </c>
      <c r="C2535">
        <v>1</v>
      </c>
      <c r="D2535" t="s">
        <v>446</v>
      </c>
    </row>
    <row r="2536" spans="1:4" x14ac:dyDescent="0.25">
      <c r="A2536">
        <f ca="1">RANDBETWEEN(1,100)</f>
        <v>36</v>
      </c>
      <c r="B2536">
        <v>1244</v>
      </c>
      <c r="C2536">
        <v>0</v>
      </c>
      <c r="D2536" t="s">
        <v>1037</v>
      </c>
    </row>
    <row r="2537" spans="1:4" x14ac:dyDescent="0.25">
      <c r="A2537">
        <f ca="1">RANDBETWEEN(1,100)</f>
        <v>10</v>
      </c>
      <c r="B2537">
        <v>2830</v>
      </c>
      <c r="C2537">
        <v>0</v>
      </c>
      <c r="D2537" t="s">
        <v>2297</v>
      </c>
    </row>
    <row r="2538" spans="1:4" x14ac:dyDescent="0.25">
      <c r="A2538">
        <f ca="1">RANDBETWEEN(1,100)</f>
        <v>51</v>
      </c>
      <c r="B2538">
        <v>2829</v>
      </c>
      <c r="C2538">
        <v>0</v>
      </c>
      <c r="D2538" t="s">
        <v>2296</v>
      </c>
    </row>
    <row r="2539" spans="1:4" x14ac:dyDescent="0.25">
      <c r="A2539">
        <f ca="1">RANDBETWEEN(1,100)</f>
        <v>30</v>
      </c>
      <c r="B2539">
        <v>2197</v>
      </c>
      <c r="C2539">
        <v>0</v>
      </c>
      <c r="D2539" t="s">
        <v>1822</v>
      </c>
    </row>
    <row r="2540" spans="1:4" x14ac:dyDescent="0.25">
      <c r="A2540">
        <f ca="1">RANDBETWEEN(1,100)</f>
        <v>72</v>
      </c>
      <c r="B2540">
        <v>2196</v>
      </c>
      <c r="C2540">
        <v>0</v>
      </c>
      <c r="D2540" t="s">
        <v>1821</v>
      </c>
    </row>
    <row r="2541" spans="1:4" x14ac:dyDescent="0.25">
      <c r="A2541">
        <f ca="1">RANDBETWEEN(1,100)</f>
        <v>38</v>
      </c>
      <c r="B2541">
        <v>2004</v>
      </c>
      <c r="C2541">
        <v>0</v>
      </c>
      <c r="D2541" t="s">
        <v>1669</v>
      </c>
    </row>
    <row r="2542" spans="1:4" x14ac:dyDescent="0.25">
      <c r="A2542">
        <f ca="1">RANDBETWEEN(1,100)</f>
        <v>10</v>
      </c>
      <c r="B2542">
        <v>267</v>
      </c>
      <c r="C2542">
        <v>1</v>
      </c>
      <c r="D2542" t="s">
        <v>239</v>
      </c>
    </row>
    <row r="2543" spans="1:4" x14ac:dyDescent="0.25">
      <c r="A2543">
        <f ca="1">RANDBETWEEN(1,100)</f>
        <v>49</v>
      </c>
      <c r="B2543">
        <v>1268</v>
      </c>
      <c r="C2543">
        <v>0</v>
      </c>
      <c r="D2543" t="s">
        <v>1055</v>
      </c>
    </row>
    <row r="2544" spans="1:4" x14ac:dyDescent="0.25">
      <c r="A2544">
        <f ca="1">RANDBETWEEN(1,100)</f>
        <v>47</v>
      </c>
      <c r="B2544">
        <v>3907</v>
      </c>
      <c r="C2544">
        <v>0</v>
      </c>
      <c r="D2544" t="s">
        <v>3174</v>
      </c>
    </row>
    <row r="2545" spans="1:4" x14ac:dyDescent="0.25">
      <c r="A2545">
        <f ca="1">RANDBETWEEN(1,100)</f>
        <v>10</v>
      </c>
      <c r="B2545">
        <v>2478</v>
      </c>
      <c r="C2545">
        <v>0</v>
      </c>
      <c r="D2545" t="s">
        <v>2051</v>
      </c>
    </row>
    <row r="2546" spans="1:4" x14ac:dyDescent="0.25">
      <c r="A2546">
        <f ca="1">RANDBETWEEN(1,100)</f>
        <v>75</v>
      </c>
      <c r="B2546">
        <v>1635</v>
      </c>
      <c r="C2546">
        <v>0</v>
      </c>
      <c r="D2546" t="s">
        <v>1343</v>
      </c>
    </row>
    <row r="2547" spans="1:4" x14ac:dyDescent="0.25">
      <c r="A2547">
        <f ca="1">RANDBETWEEN(1,100)</f>
        <v>54</v>
      </c>
      <c r="B2547">
        <v>1403</v>
      </c>
      <c r="C2547">
        <v>0</v>
      </c>
      <c r="D2547" t="s">
        <v>1158</v>
      </c>
    </row>
    <row r="2548" spans="1:4" ht="90" x14ac:dyDescent="0.25">
      <c r="A2548">
        <f ca="1">RANDBETWEEN(1,100)</f>
        <v>88</v>
      </c>
      <c r="B2548">
        <v>3812</v>
      </c>
      <c r="C2548">
        <v>0</v>
      </c>
      <c r="D2548" s="1" t="s">
        <v>3099</v>
      </c>
    </row>
    <row r="2549" spans="1:4" x14ac:dyDescent="0.25">
      <c r="A2549">
        <f ca="1">RANDBETWEEN(1,100)</f>
        <v>81</v>
      </c>
      <c r="B2549">
        <v>2655</v>
      </c>
      <c r="C2549">
        <v>0</v>
      </c>
      <c r="D2549" t="s">
        <v>2195</v>
      </c>
    </row>
    <row r="2550" spans="1:4" ht="90" x14ac:dyDescent="0.25">
      <c r="A2550">
        <f ca="1">RANDBETWEEN(1,100)</f>
        <v>7</v>
      </c>
      <c r="B2550">
        <v>3245</v>
      </c>
      <c r="C2550">
        <v>0</v>
      </c>
      <c r="D2550" s="1" t="s">
        <v>2626</v>
      </c>
    </row>
    <row r="2551" spans="1:4" x14ac:dyDescent="0.25">
      <c r="A2551">
        <f ca="1">RANDBETWEEN(1,100)</f>
        <v>35</v>
      </c>
      <c r="B2551">
        <v>3678</v>
      </c>
      <c r="C2551">
        <v>0</v>
      </c>
      <c r="D2551" t="s">
        <v>2983</v>
      </c>
    </row>
    <row r="2552" spans="1:4" x14ac:dyDescent="0.25">
      <c r="A2552">
        <f ca="1">RANDBETWEEN(1,100)</f>
        <v>43</v>
      </c>
      <c r="B2552">
        <v>3023</v>
      </c>
      <c r="C2552">
        <v>0</v>
      </c>
      <c r="D2552" t="s">
        <v>2453</v>
      </c>
    </row>
    <row r="2553" spans="1:4" x14ac:dyDescent="0.25">
      <c r="A2553">
        <f ca="1">RANDBETWEEN(1,100)</f>
        <v>86</v>
      </c>
      <c r="B2553">
        <v>601</v>
      </c>
      <c r="C2553">
        <v>1</v>
      </c>
      <c r="D2553" t="s">
        <v>478</v>
      </c>
    </row>
    <row r="2554" spans="1:4" x14ac:dyDescent="0.25">
      <c r="A2554">
        <f ca="1">RANDBETWEEN(1,100)</f>
        <v>94</v>
      </c>
      <c r="B2554">
        <v>2385</v>
      </c>
      <c r="C2554">
        <v>0</v>
      </c>
      <c r="D2554" t="s">
        <v>1978</v>
      </c>
    </row>
    <row r="2555" spans="1:4" x14ac:dyDescent="0.25">
      <c r="A2555">
        <f ca="1">RANDBETWEEN(1,100)</f>
        <v>43</v>
      </c>
      <c r="B2555">
        <v>1324</v>
      </c>
      <c r="C2555">
        <v>0</v>
      </c>
      <c r="D2555" t="s">
        <v>1098</v>
      </c>
    </row>
    <row r="2556" spans="1:4" x14ac:dyDescent="0.25">
      <c r="A2556">
        <f ca="1">RANDBETWEEN(1,100)</f>
        <v>92</v>
      </c>
      <c r="B2556">
        <v>2155</v>
      </c>
      <c r="C2556">
        <v>0</v>
      </c>
      <c r="D2556" t="s">
        <v>1788</v>
      </c>
    </row>
    <row r="2557" spans="1:4" x14ac:dyDescent="0.25">
      <c r="A2557">
        <f ca="1">RANDBETWEEN(1,100)</f>
        <v>25</v>
      </c>
      <c r="B2557">
        <v>567</v>
      </c>
      <c r="C2557">
        <v>1</v>
      </c>
      <c r="D2557" t="s">
        <v>444</v>
      </c>
    </row>
    <row r="2558" spans="1:4" x14ac:dyDescent="0.25">
      <c r="A2558">
        <f ca="1">RANDBETWEEN(1,100)</f>
        <v>26</v>
      </c>
      <c r="B2558">
        <v>2407</v>
      </c>
      <c r="C2558">
        <v>0</v>
      </c>
      <c r="D2558" t="s">
        <v>1995</v>
      </c>
    </row>
    <row r="2559" spans="1:4" x14ac:dyDescent="0.25">
      <c r="A2559">
        <f ca="1">RANDBETWEEN(1,100)</f>
        <v>98</v>
      </c>
      <c r="B2559">
        <v>298</v>
      </c>
      <c r="C2559">
        <v>1</v>
      </c>
      <c r="D2559" t="s">
        <v>261</v>
      </c>
    </row>
    <row r="2560" spans="1:4" x14ac:dyDescent="0.25">
      <c r="A2560">
        <f ca="1">RANDBETWEEN(1,100)</f>
        <v>95</v>
      </c>
      <c r="B2560">
        <v>388</v>
      </c>
      <c r="C2560">
        <v>1</v>
      </c>
      <c r="D2560" t="s">
        <v>310</v>
      </c>
    </row>
    <row r="2561" spans="1:4" x14ac:dyDescent="0.25">
      <c r="A2561">
        <f ca="1">RANDBETWEEN(1,100)</f>
        <v>31</v>
      </c>
      <c r="B2561">
        <v>3512</v>
      </c>
      <c r="C2561">
        <v>0</v>
      </c>
      <c r="D2561" t="s">
        <v>2843</v>
      </c>
    </row>
    <row r="2562" spans="1:4" x14ac:dyDescent="0.25">
      <c r="A2562">
        <f ca="1">RANDBETWEEN(1,100)</f>
        <v>18</v>
      </c>
      <c r="B2562">
        <v>92</v>
      </c>
      <c r="C2562">
        <v>1</v>
      </c>
      <c r="D2562" t="s">
        <v>91</v>
      </c>
    </row>
    <row r="2563" spans="1:4" x14ac:dyDescent="0.25">
      <c r="A2563">
        <f ca="1">RANDBETWEEN(1,100)</f>
        <v>81</v>
      </c>
      <c r="B2563">
        <v>1762</v>
      </c>
      <c r="C2563">
        <v>0</v>
      </c>
      <c r="D2563" t="s">
        <v>1443</v>
      </c>
    </row>
    <row r="2564" spans="1:4" x14ac:dyDescent="0.25">
      <c r="A2564">
        <f ca="1">RANDBETWEEN(1,100)</f>
        <v>6</v>
      </c>
      <c r="B2564">
        <v>2033</v>
      </c>
      <c r="C2564">
        <v>0</v>
      </c>
      <c r="D2564" t="s">
        <v>1692</v>
      </c>
    </row>
    <row r="2565" spans="1:4" x14ac:dyDescent="0.25">
      <c r="A2565">
        <f ca="1">RANDBETWEEN(1,100)</f>
        <v>89</v>
      </c>
      <c r="B2565">
        <v>3058</v>
      </c>
      <c r="C2565">
        <v>0</v>
      </c>
      <c r="D2565" t="s">
        <v>2481</v>
      </c>
    </row>
    <row r="2566" spans="1:4" ht="105" x14ac:dyDescent="0.25">
      <c r="A2566">
        <f ca="1">RANDBETWEEN(1,100)</f>
        <v>68</v>
      </c>
      <c r="B2566">
        <v>214</v>
      </c>
      <c r="C2566">
        <v>1</v>
      </c>
      <c r="D2566" s="1" t="s">
        <v>203</v>
      </c>
    </row>
    <row r="2567" spans="1:4" x14ac:dyDescent="0.25">
      <c r="A2567">
        <f ca="1">RANDBETWEEN(1,100)</f>
        <v>27</v>
      </c>
      <c r="B2567">
        <v>3589</v>
      </c>
      <c r="C2567">
        <v>0</v>
      </c>
      <c r="D2567" t="s">
        <v>2904</v>
      </c>
    </row>
    <row r="2568" spans="1:4" x14ac:dyDescent="0.25">
      <c r="A2568">
        <f ca="1">RANDBETWEEN(1,100)</f>
        <v>57</v>
      </c>
      <c r="B2568">
        <v>3650</v>
      </c>
      <c r="C2568">
        <v>0</v>
      </c>
      <c r="D2568" t="s">
        <v>2959</v>
      </c>
    </row>
    <row r="2569" spans="1:4" x14ac:dyDescent="0.25">
      <c r="A2569">
        <f ca="1">RANDBETWEEN(1,100)</f>
        <v>57</v>
      </c>
      <c r="B2569">
        <v>2518</v>
      </c>
      <c r="C2569">
        <v>0</v>
      </c>
      <c r="D2569" t="s">
        <v>2081</v>
      </c>
    </row>
    <row r="2570" spans="1:4" x14ac:dyDescent="0.25">
      <c r="A2570">
        <f ca="1">RANDBETWEEN(1,100)</f>
        <v>37</v>
      </c>
      <c r="B2570">
        <v>3696</v>
      </c>
      <c r="C2570">
        <v>0</v>
      </c>
      <c r="D2570" t="s">
        <v>3001</v>
      </c>
    </row>
    <row r="2571" spans="1:4" ht="90" x14ac:dyDescent="0.25">
      <c r="A2571">
        <f ca="1">RANDBETWEEN(1,100)</f>
        <v>73</v>
      </c>
      <c r="B2571">
        <v>3649</v>
      </c>
      <c r="C2571">
        <v>0</v>
      </c>
      <c r="D2571" s="1" t="s">
        <v>2958</v>
      </c>
    </row>
    <row r="2572" spans="1:4" x14ac:dyDescent="0.25">
      <c r="A2572">
        <f ca="1">RANDBETWEEN(1,100)</f>
        <v>23</v>
      </c>
      <c r="B2572">
        <v>909</v>
      </c>
      <c r="C2572">
        <v>1</v>
      </c>
      <c r="D2572" t="s">
        <v>774</v>
      </c>
    </row>
    <row r="2573" spans="1:4" ht="90" x14ac:dyDescent="0.25">
      <c r="A2573">
        <f ca="1">RANDBETWEEN(1,100)</f>
        <v>93</v>
      </c>
      <c r="B2573">
        <v>2821</v>
      </c>
      <c r="C2573">
        <v>0</v>
      </c>
      <c r="D2573" s="1" t="s">
        <v>2293</v>
      </c>
    </row>
    <row r="2574" spans="1:4" x14ac:dyDescent="0.25">
      <c r="A2574">
        <f ca="1">RANDBETWEEN(1,100)</f>
        <v>82</v>
      </c>
      <c r="B2574">
        <v>80</v>
      </c>
      <c r="C2574">
        <v>1</v>
      </c>
      <c r="D2574" t="s">
        <v>79</v>
      </c>
    </row>
    <row r="2575" spans="1:4" x14ac:dyDescent="0.25">
      <c r="A2575">
        <f ca="1">RANDBETWEEN(1,100)</f>
        <v>84</v>
      </c>
      <c r="B2575">
        <v>1185</v>
      </c>
      <c r="C2575">
        <v>0</v>
      </c>
      <c r="D2575" t="s">
        <v>990</v>
      </c>
    </row>
    <row r="2576" spans="1:4" ht="120" x14ac:dyDescent="0.25">
      <c r="A2576">
        <f ca="1">RANDBETWEEN(1,100)</f>
        <v>33</v>
      </c>
      <c r="B2576">
        <v>1818</v>
      </c>
      <c r="C2576">
        <v>0</v>
      </c>
      <c r="D2576" s="1" t="s">
        <v>1492</v>
      </c>
    </row>
    <row r="2577" spans="1:4" x14ac:dyDescent="0.25">
      <c r="A2577">
        <f ca="1">RANDBETWEEN(1,100)</f>
        <v>94</v>
      </c>
      <c r="B2577">
        <v>2305</v>
      </c>
      <c r="C2577">
        <v>0</v>
      </c>
      <c r="D2577" t="s">
        <v>1912</v>
      </c>
    </row>
    <row r="2578" spans="1:4" x14ac:dyDescent="0.25">
      <c r="A2578">
        <f ca="1">RANDBETWEEN(1,100)</f>
        <v>48</v>
      </c>
      <c r="B2578">
        <v>262</v>
      </c>
      <c r="C2578">
        <v>1</v>
      </c>
      <c r="D2578" t="s">
        <v>235</v>
      </c>
    </row>
    <row r="2579" spans="1:4" x14ac:dyDescent="0.25">
      <c r="A2579">
        <f ca="1">RANDBETWEEN(1,100)</f>
        <v>73</v>
      </c>
      <c r="B2579">
        <v>39</v>
      </c>
      <c r="C2579">
        <v>1</v>
      </c>
      <c r="D2579" t="s">
        <v>40</v>
      </c>
    </row>
    <row r="2580" spans="1:4" x14ac:dyDescent="0.25">
      <c r="A2580">
        <f ca="1">RANDBETWEEN(1,100)</f>
        <v>44</v>
      </c>
      <c r="B2580">
        <v>3863</v>
      </c>
      <c r="C2580">
        <v>0</v>
      </c>
      <c r="D2580" t="s">
        <v>3138</v>
      </c>
    </row>
    <row r="2581" spans="1:4" x14ac:dyDescent="0.25">
      <c r="A2581">
        <f ca="1">RANDBETWEEN(1,100)</f>
        <v>9</v>
      </c>
      <c r="B2581">
        <v>2062</v>
      </c>
      <c r="C2581">
        <v>0</v>
      </c>
      <c r="D2581" t="s">
        <v>1719</v>
      </c>
    </row>
    <row r="2582" spans="1:4" x14ac:dyDescent="0.25">
      <c r="A2582">
        <f ca="1">RANDBETWEEN(1,100)</f>
        <v>41</v>
      </c>
      <c r="B2582">
        <v>3759</v>
      </c>
      <c r="C2582">
        <v>0</v>
      </c>
      <c r="D2582" t="s">
        <v>3057</v>
      </c>
    </row>
    <row r="2583" spans="1:4" ht="60" x14ac:dyDescent="0.25">
      <c r="A2583">
        <f ca="1">RANDBETWEEN(1,100)</f>
        <v>2</v>
      </c>
      <c r="B2583">
        <v>2955</v>
      </c>
      <c r="C2583">
        <v>0</v>
      </c>
      <c r="D2583" s="1" t="s">
        <v>2397</v>
      </c>
    </row>
    <row r="2584" spans="1:4" x14ac:dyDescent="0.25">
      <c r="A2584">
        <f ca="1">RANDBETWEEN(1,100)</f>
        <v>50</v>
      </c>
      <c r="B2584">
        <v>3283</v>
      </c>
      <c r="C2584">
        <v>0</v>
      </c>
      <c r="D2584" t="s">
        <v>2657</v>
      </c>
    </row>
    <row r="2585" spans="1:4" ht="75" x14ac:dyDescent="0.25">
      <c r="A2585">
        <f ca="1">RANDBETWEEN(1,100)</f>
        <v>71</v>
      </c>
      <c r="B2585">
        <v>3563</v>
      </c>
      <c r="C2585">
        <v>0</v>
      </c>
      <c r="D2585" s="1" t="s">
        <v>2881</v>
      </c>
    </row>
    <row r="2586" spans="1:4" x14ac:dyDescent="0.25">
      <c r="A2586">
        <f ca="1">RANDBETWEEN(1,100)</f>
        <v>12</v>
      </c>
      <c r="B2586">
        <v>2710</v>
      </c>
      <c r="C2586">
        <v>0</v>
      </c>
      <c r="D2586" t="s">
        <v>2232</v>
      </c>
    </row>
    <row r="2587" spans="1:4" x14ac:dyDescent="0.25">
      <c r="A2587">
        <f ca="1">RANDBETWEEN(1,100)</f>
        <v>57</v>
      </c>
      <c r="B2587">
        <v>1830</v>
      </c>
      <c r="C2587">
        <v>0</v>
      </c>
      <c r="D2587" t="s">
        <v>1504</v>
      </c>
    </row>
    <row r="2588" spans="1:4" x14ac:dyDescent="0.25">
      <c r="A2588">
        <f ca="1">RANDBETWEEN(1,100)</f>
        <v>16</v>
      </c>
      <c r="B2588">
        <v>1836</v>
      </c>
      <c r="C2588">
        <v>0</v>
      </c>
      <c r="D2588" t="s">
        <v>1510</v>
      </c>
    </row>
    <row r="2589" spans="1:4" x14ac:dyDescent="0.25">
      <c r="A2589">
        <f ca="1">RANDBETWEEN(1,100)</f>
        <v>68</v>
      </c>
      <c r="B2589">
        <v>3610</v>
      </c>
      <c r="C2589">
        <v>0</v>
      </c>
      <c r="D2589" t="s">
        <v>2924</v>
      </c>
    </row>
    <row r="2590" spans="1:4" x14ac:dyDescent="0.25">
      <c r="A2590">
        <f ca="1">RANDBETWEEN(1,100)</f>
        <v>89</v>
      </c>
      <c r="B2590">
        <v>1796</v>
      </c>
      <c r="C2590">
        <v>0</v>
      </c>
      <c r="D2590" t="s">
        <v>1471</v>
      </c>
    </row>
    <row r="2591" spans="1:4" x14ac:dyDescent="0.25">
      <c r="A2591">
        <f ca="1">RANDBETWEEN(1,100)</f>
        <v>65</v>
      </c>
      <c r="B2591">
        <v>1794</v>
      </c>
      <c r="C2591">
        <v>0</v>
      </c>
      <c r="D2591" t="s">
        <v>1469</v>
      </c>
    </row>
    <row r="2592" spans="1:4" x14ac:dyDescent="0.25">
      <c r="A2592">
        <f ca="1">RANDBETWEEN(1,100)</f>
        <v>85</v>
      </c>
      <c r="B2592">
        <v>1797</v>
      </c>
      <c r="C2592">
        <v>0</v>
      </c>
      <c r="D2592" t="s">
        <v>1472</v>
      </c>
    </row>
    <row r="2593" spans="1:4" x14ac:dyDescent="0.25">
      <c r="A2593">
        <f ca="1">RANDBETWEEN(1,100)</f>
        <v>99</v>
      </c>
      <c r="B2593">
        <v>1083</v>
      </c>
      <c r="C2593">
        <v>0</v>
      </c>
      <c r="D2593" t="s">
        <v>907</v>
      </c>
    </row>
    <row r="2594" spans="1:4" x14ac:dyDescent="0.25">
      <c r="A2594">
        <f ca="1">RANDBETWEEN(1,100)</f>
        <v>85</v>
      </c>
      <c r="B2594">
        <v>2090</v>
      </c>
      <c r="C2594">
        <v>0</v>
      </c>
      <c r="D2594" t="s">
        <v>1739</v>
      </c>
    </row>
    <row r="2595" spans="1:4" x14ac:dyDescent="0.25">
      <c r="A2595">
        <f ca="1">RANDBETWEEN(1,100)</f>
        <v>60</v>
      </c>
      <c r="B2595">
        <v>2147</v>
      </c>
      <c r="C2595">
        <v>0</v>
      </c>
      <c r="D2595" t="s">
        <v>1781</v>
      </c>
    </row>
    <row r="2596" spans="1:4" x14ac:dyDescent="0.25">
      <c r="A2596">
        <f ca="1">RANDBETWEEN(1,100)</f>
        <v>95</v>
      </c>
      <c r="B2596">
        <v>40</v>
      </c>
      <c r="C2596">
        <v>1</v>
      </c>
      <c r="D2596" t="s">
        <v>41</v>
      </c>
    </row>
    <row r="2597" spans="1:4" x14ac:dyDescent="0.25">
      <c r="A2597">
        <f ca="1">RANDBETWEEN(1,100)</f>
        <v>91</v>
      </c>
      <c r="B2597">
        <v>1945</v>
      </c>
      <c r="C2597">
        <v>0</v>
      </c>
      <c r="D2597" t="s">
        <v>1612</v>
      </c>
    </row>
    <row r="2598" spans="1:4" x14ac:dyDescent="0.25">
      <c r="A2598">
        <f ca="1">RANDBETWEEN(1,100)</f>
        <v>38</v>
      </c>
      <c r="B2598">
        <v>2002</v>
      </c>
      <c r="C2598">
        <v>0</v>
      </c>
      <c r="D2598" t="s">
        <v>1667</v>
      </c>
    </row>
    <row r="2599" spans="1:4" x14ac:dyDescent="0.25">
      <c r="A2599">
        <f ca="1">RANDBETWEEN(1,100)</f>
        <v>9</v>
      </c>
      <c r="B2599">
        <v>2040</v>
      </c>
      <c r="C2599">
        <v>0</v>
      </c>
      <c r="D2599" t="s">
        <v>1699</v>
      </c>
    </row>
    <row r="2600" spans="1:4" x14ac:dyDescent="0.25">
      <c r="A2600">
        <f ca="1">RANDBETWEEN(1,100)</f>
        <v>86</v>
      </c>
      <c r="B2600">
        <v>17</v>
      </c>
      <c r="C2600">
        <v>1</v>
      </c>
      <c r="D2600" t="s">
        <v>18</v>
      </c>
    </row>
    <row r="2601" spans="1:4" x14ac:dyDescent="0.25">
      <c r="A2601">
        <f ca="1">RANDBETWEEN(1,100)</f>
        <v>3</v>
      </c>
      <c r="B2601">
        <v>749</v>
      </c>
      <c r="C2601">
        <v>1</v>
      </c>
      <c r="D2601" t="s">
        <v>619</v>
      </c>
    </row>
    <row r="2602" spans="1:4" x14ac:dyDescent="0.25">
      <c r="A2602">
        <f ca="1">RANDBETWEEN(1,100)</f>
        <v>50</v>
      </c>
      <c r="B2602">
        <v>864</v>
      </c>
      <c r="C2602">
        <v>1</v>
      </c>
      <c r="D2602" t="s">
        <v>731</v>
      </c>
    </row>
    <row r="2603" spans="1:4" x14ac:dyDescent="0.25">
      <c r="A2603">
        <f ca="1">RANDBETWEEN(1,100)</f>
        <v>4</v>
      </c>
      <c r="B2603">
        <v>556</v>
      </c>
      <c r="C2603">
        <v>1</v>
      </c>
      <c r="D2603" t="s">
        <v>434</v>
      </c>
    </row>
    <row r="2604" spans="1:4" x14ac:dyDescent="0.25">
      <c r="A2604">
        <f ca="1">RANDBETWEEN(1,100)</f>
        <v>41</v>
      </c>
      <c r="B2604">
        <v>498</v>
      </c>
      <c r="C2604">
        <v>1</v>
      </c>
      <c r="D2604" t="s">
        <v>382</v>
      </c>
    </row>
    <row r="2605" spans="1:4" x14ac:dyDescent="0.25">
      <c r="A2605">
        <f ca="1">RANDBETWEEN(1,100)</f>
        <v>58</v>
      </c>
      <c r="B2605">
        <v>1413</v>
      </c>
      <c r="C2605">
        <v>0</v>
      </c>
      <c r="D2605" t="s">
        <v>1164</v>
      </c>
    </row>
    <row r="2606" spans="1:4" x14ac:dyDescent="0.25">
      <c r="A2606">
        <f ca="1">RANDBETWEEN(1,100)</f>
        <v>72</v>
      </c>
      <c r="B2606">
        <v>2595</v>
      </c>
      <c r="C2606">
        <v>0</v>
      </c>
      <c r="D2606" t="s">
        <v>2150</v>
      </c>
    </row>
    <row r="2607" spans="1:4" x14ac:dyDescent="0.25">
      <c r="A2607">
        <f ca="1">RANDBETWEEN(1,100)</f>
        <v>22</v>
      </c>
      <c r="B2607">
        <v>3046</v>
      </c>
      <c r="C2607">
        <v>0</v>
      </c>
      <c r="D2607" t="s">
        <v>2471</v>
      </c>
    </row>
    <row r="2608" spans="1:4" x14ac:dyDescent="0.25">
      <c r="A2608">
        <f ca="1">RANDBETWEEN(1,100)</f>
        <v>53</v>
      </c>
      <c r="B2608">
        <v>2086</v>
      </c>
      <c r="C2608">
        <v>0</v>
      </c>
      <c r="D2608" t="s">
        <v>1737</v>
      </c>
    </row>
    <row r="2609" spans="1:4" x14ac:dyDescent="0.25">
      <c r="A2609">
        <f ca="1">RANDBETWEEN(1,100)</f>
        <v>4</v>
      </c>
      <c r="B2609">
        <v>1470</v>
      </c>
      <c r="C2609">
        <v>0</v>
      </c>
      <c r="D2609" t="s">
        <v>1208</v>
      </c>
    </row>
    <row r="2610" spans="1:4" x14ac:dyDescent="0.25">
      <c r="A2610">
        <f ca="1">RANDBETWEEN(1,100)</f>
        <v>2</v>
      </c>
      <c r="B2610">
        <v>1819</v>
      </c>
      <c r="C2610">
        <v>0</v>
      </c>
      <c r="D2610" t="s">
        <v>1493</v>
      </c>
    </row>
    <row r="2611" spans="1:4" x14ac:dyDescent="0.25">
      <c r="A2611">
        <f ca="1">RANDBETWEEN(1,100)</f>
        <v>94</v>
      </c>
      <c r="B2611">
        <v>1427</v>
      </c>
      <c r="C2611">
        <v>0</v>
      </c>
      <c r="D2611" t="s">
        <v>1174</v>
      </c>
    </row>
    <row r="2612" spans="1:4" ht="150" x14ac:dyDescent="0.25">
      <c r="A2612">
        <f ca="1">RANDBETWEEN(1,100)</f>
        <v>50</v>
      </c>
      <c r="B2612">
        <v>3518</v>
      </c>
      <c r="C2612">
        <v>0</v>
      </c>
      <c r="D2612" s="1" t="s">
        <v>2847</v>
      </c>
    </row>
    <row r="2613" spans="1:4" x14ac:dyDescent="0.25">
      <c r="A2613">
        <f ca="1">RANDBETWEEN(1,100)</f>
        <v>42</v>
      </c>
      <c r="B2613">
        <v>1756</v>
      </c>
      <c r="C2613">
        <v>0</v>
      </c>
      <c r="D2613" t="s">
        <v>1438</v>
      </c>
    </row>
    <row r="2614" spans="1:4" x14ac:dyDescent="0.25">
      <c r="A2614">
        <f ca="1">RANDBETWEEN(1,100)</f>
        <v>3</v>
      </c>
      <c r="B2614">
        <v>3082</v>
      </c>
      <c r="C2614">
        <v>0</v>
      </c>
      <c r="D2614" t="s">
        <v>2502</v>
      </c>
    </row>
    <row r="2615" spans="1:4" x14ac:dyDescent="0.25">
      <c r="A2615">
        <f ca="1">RANDBETWEEN(1,100)</f>
        <v>90</v>
      </c>
      <c r="B2615">
        <v>2887</v>
      </c>
      <c r="C2615">
        <v>0</v>
      </c>
      <c r="D2615" t="s">
        <v>2339</v>
      </c>
    </row>
    <row r="2616" spans="1:4" x14ac:dyDescent="0.25">
      <c r="A2616">
        <f ca="1">RANDBETWEEN(1,100)</f>
        <v>41</v>
      </c>
      <c r="B2616">
        <v>638</v>
      </c>
      <c r="C2616">
        <v>1</v>
      </c>
      <c r="D2616" t="s">
        <v>514</v>
      </c>
    </row>
    <row r="2617" spans="1:4" x14ac:dyDescent="0.25">
      <c r="A2617">
        <f ca="1">RANDBETWEEN(1,100)</f>
        <v>10</v>
      </c>
      <c r="B2617">
        <v>1306</v>
      </c>
      <c r="C2617">
        <v>0</v>
      </c>
      <c r="D2617" t="s">
        <v>1086</v>
      </c>
    </row>
    <row r="2618" spans="1:4" ht="105" x14ac:dyDescent="0.25">
      <c r="A2618">
        <f ca="1">RANDBETWEEN(1,100)</f>
        <v>50</v>
      </c>
      <c r="B2618">
        <v>3842</v>
      </c>
      <c r="C2618">
        <v>0</v>
      </c>
      <c r="D2618" s="1" t="s">
        <v>3126</v>
      </c>
    </row>
    <row r="2619" spans="1:4" x14ac:dyDescent="0.25">
      <c r="A2619">
        <f ca="1">RANDBETWEEN(1,100)</f>
        <v>38</v>
      </c>
      <c r="B2619">
        <v>933</v>
      </c>
      <c r="C2619">
        <v>1</v>
      </c>
      <c r="D2619" t="s">
        <v>796</v>
      </c>
    </row>
    <row r="2620" spans="1:4" x14ac:dyDescent="0.25">
      <c r="A2620">
        <f ca="1">RANDBETWEEN(1,100)</f>
        <v>69</v>
      </c>
      <c r="B2620">
        <v>70</v>
      </c>
      <c r="C2620">
        <v>1</v>
      </c>
      <c r="D2620" t="s">
        <v>69</v>
      </c>
    </row>
    <row r="2621" spans="1:4" x14ac:dyDescent="0.25">
      <c r="A2621">
        <f ca="1">RANDBETWEEN(1,100)</f>
        <v>62</v>
      </c>
      <c r="B2621">
        <v>2121</v>
      </c>
      <c r="C2621">
        <v>0</v>
      </c>
      <c r="D2621" t="s">
        <v>1762</v>
      </c>
    </row>
    <row r="2622" spans="1:4" ht="60" x14ac:dyDescent="0.25">
      <c r="A2622">
        <f ca="1">RANDBETWEEN(1,100)</f>
        <v>5</v>
      </c>
      <c r="B2622">
        <v>319</v>
      </c>
      <c r="C2622">
        <v>1</v>
      </c>
      <c r="D2622" s="1" t="s">
        <v>274</v>
      </c>
    </row>
    <row r="2623" spans="1:4" x14ac:dyDescent="0.25">
      <c r="A2623">
        <f ca="1">RANDBETWEEN(1,100)</f>
        <v>80</v>
      </c>
      <c r="B2623">
        <v>1293</v>
      </c>
      <c r="C2623">
        <v>0</v>
      </c>
      <c r="D2623" t="s">
        <v>1074</v>
      </c>
    </row>
    <row r="2624" spans="1:4" x14ac:dyDescent="0.25">
      <c r="A2624">
        <f ca="1">RANDBETWEEN(1,100)</f>
        <v>51</v>
      </c>
      <c r="B2624">
        <v>2367</v>
      </c>
      <c r="C2624">
        <v>0</v>
      </c>
      <c r="D2624" t="s">
        <v>1964</v>
      </c>
    </row>
    <row r="2625" spans="1:4" x14ac:dyDescent="0.25">
      <c r="A2625">
        <f ca="1">RANDBETWEEN(1,100)</f>
        <v>12</v>
      </c>
      <c r="B2625">
        <v>1211</v>
      </c>
      <c r="C2625">
        <v>0</v>
      </c>
      <c r="D2625" t="s">
        <v>1010</v>
      </c>
    </row>
    <row r="2626" spans="1:4" x14ac:dyDescent="0.25">
      <c r="A2626">
        <f ca="1">RANDBETWEEN(1,100)</f>
        <v>47</v>
      </c>
      <c r="B2626">
        <v>3489</v>
      </c>
      <c r="C2626">
        <v>0</v>
      </c>
      <c r="D2626" t="s">
        <v>2821</v>
      </c>
    </row>
    <row r="2627" spans="1:4" ht="150" x14ac:dyDescent="0.25">
      <c r="A2627">
        <f ca="1">RANDBETWEEN(1,100)</f>
        <v>17</v>
      </c>
      <c r="B2627">
        <v>3555</v>
      </c>
      <c r="C2627">
        <v>0</v>
      </c>
      <c r="D2627" s="1" t="s">
        <v>2876</v>
      </c>
    </row>
    <row r="2628" spans="1:4" x14ac:dyDescent="0.25">
      <c r="A2628">
        <f ca="1">RANDBETWEEN(1,100)</f>
        <v>92</v>
      </c>
      <c r="B2628">
        <v>1338</v>
      </c>
      <c r="C2628">
        <v>0</v>
      </c>
      <c r="D2628" t="s">
        <v>1111</v>
      </c>
    </row>
    <row r="2629" spans="1:4" x14ac:dyDescent="0.25">
      <c r="A2629">
        <f ca="1">RANDBETWEEN(1,100)</f>
        <v>58</v>
      </c>
      <c r="B2629">
        <v>3934</v>
      </c>
      <c r="C2629">
        <v>0</v>
      </c>
      <c r="D2629" t="s">
        <v>3198</v>
      </c>
    </row>
    <row r="2630" spans="1:4" x14ac:dyDescent="0.25">
      <c r="A2630">
        <f ca="1">RANDBETWEEN(1,100)</f>
        <v>76</v>
      </c>
      <c r="B2630">
        <v>3537</v>
      </c>
      <c r="C2630">
        <v>0</v>
      </c>
      <c r="D2630" t="s">
        <v>2862</v>
      </c>
    </row>
    <row r="2631" spans="1:4" x14ac:dyDescent="0.25">
      <c r="A2631">
        <f ca="1">RANDBETWEEN(1,100)</f>
        <v>18</v>
      </c>
      <c r="B2631">
        <v>3375</v>
      </c>
      <c r="C2631">
        <v>0</v>
      </c>
      <c r="D2631" t="s">
        <v>2727</v>
      </c>
    </row>
    <row r="2632" spans="1:4" ht="75" x14ac:dyDescent="0.25">
      <c r="A2632">
        <f ca="1">RANDBETWEEN(1,100)</f>
        <v>71</v>
      </c>
      <c r="B2632">
        <v>3723</v>
      </c>
      <c r="C2632">
        <v>0</v>
      </c>
      <c r="D2632" s="1" t="s">
        <v>3026</v>
      </c>
    </row>
    <row r="2633" spans="1:4" x14ac:dyDescent="0.25">
      <c r="A2633">
        <f ca="1">RANDBETWEEN(1,100)</f>
        <v>3</v>
      </c>
      <c r="B2633">
        <v>1530</v>
      </c>
      <c r="C2633">
        <v>0</v>
      </c>
      <c r="D2633" t="s">
        <v>1256</v>
      </c>
    </row>
    <row r="2634" spans="1:4" ht="120" x14ac:dyDescent="0.25">
      <c r="A2634">
        <f ca="1">RANDBETWEEN(1,100)</f>
        <v>60</v>
      </c>
      <c r="B2634">
        <v>3587</v>
      </c>
      <c r="C2634">
        <v>0</v>
      </c>
      <c r="D2634" s="1" t="s">
        <v>2902</v>
      </c>
    </row>
    <row r="2635" spans="1:4" x14ac:dyDescent="0.25">
      <c r="A2635">
        <f ca="1">RANDBETWEEN(1,100)</f>
        <v>53</v>
      </c>
      <c r="B2635">
        <v>2149</v>
      </c>
      <c r="C2635">
        <v>0</v>
      </c>
      <c r="D2635" t="s">
        <v>1783</v>
      </c>
    </row>
    <row r="2636" spans="1:4" x14ac:dyDescent="0.25">
      <c r="A2636">
        <f ca="1">RANDBETWEEN(1,100)</f>
        <v>5</v>
      </c>
      <c r="B2636">
        <v>762</v>
      </c>
      <c r="C2636">
        <v>1</v>
      </c>
      <c r="D2636" t="s">
        <v>632</v>
      </c>
    </row>
    <row r="2637" spans="1:4" ht="120" x14ac:dyDescent="0.25">
      <c r="A2637">
        <f ca="1">RANDBETWEEN(1,100)</f>
        <v>38</v>
      </c>
      <c r="B2637">
        <v>2188</v>
      </c>
      <c r="C2637">
        <v>0</v>
      </c>
      <c r="D2637" s="1" t="s">
        <v>1813</v>
      </c>
    </row>
    <row r="2638" spans="1:4" x14ac:dyDescent="0.25">
      <c r="A2638">
        <f ca="1">RANDBETWEEN(1,100)</f>
        <v>52</v>
      </c>
      <c r="B2638">
        <v>88</v>
      </c>
      <c r="C2638">
        <v>1</v>
      </c>
      <c r="D2638" t="s">
        <v>87</v>
      </c>
    </row>
    <row r="2639" spans="1:4" ht="90" x14ac:dyDescent="0.25">
      <c r="A2639">
        <f ca="1">RANDBETWEEN(1,100)</f>
        <v>18</v>
      </c>
      <c r="B2639">
        <v>3054</v>
      </c>
      <c r="C2639">
        <v>0</v>
      </c>
      <c r="D2639" s="1" t="s">
        <v>2477</v>
      </c>
    </row>
    <row r="2640" spans="1:4" ht="120" x14ac:dyDescent="0.25">
      <c r="A2640">
        <f ca="1">RANDBETWEEN(1,100)</f>
        <v>6</v>
      </c>
      <c r="B2640">
        <v>809</v>
      </c>
      <c r="C2640">
        <v>1</v>
      </c>
      <c r="D2640" s="1" t="s">
        <v>676</v>
      </c>
    </row>
    <row r="2641" spans="1:4" ht="105" x14ac:dyDescent="0.25">
      <c r="A2641">
        <f ca="1">RANDBETWEEN(1,100)</f>
        <v>14</v>
      </c>
      <c r="B2641">
        <v>1763</v>
      </c>
      <c r="C2641">
        <v>0</v>
      </c>
      <c r="D2641" s="1" t="s">
        <v>1444</v>
      </c>
    </row>
    <row r="2642" spans="1:4" ht="45" x14ac:dyDescent="0.25">
      <c r="A2642">
        <f ca="1">RANDBETWEEN(1,100)</f>
        <v>99</v>
      </c>
      <c r="B2642">
        <v>133</v>
      </c>
      <c r="C2642">
        <v>1</v>
      </c>
      <c r="D2642" s="1" t="s">
        <v>131</v>
      </c>
    </row>
    <row r="2643" spans="1:4" ht="45" x14ac:dyDescent="0.25">
      <c r="A2643">
        <f ca="1">RANDBETWEEN(1,100)</f>
        <v>60</v>
      </c>
      <c r="B2643">
        <v>2150</v>
      </c>
      <c r="C2643">
        <v>0</v>
      </c>
      <c r="D2643" s="1" t="s">
        <v>1784</v>
      </c>
    </row>
    <row r="2644" spans="1:4" x14ac:dyDescent="0.25">
      <c r="A2644">
        <f ca="1">RANDBETWEEN(1,100)</f>
        <v>58</v>
      </c>
      <c r="B2644">
        <v>1675</v>
      </c>
      <c r="C2644">
        <v>0</v>
      </c>
      <c r="D2644" t="s">
        <v>1376</v>
      </c>
    </row>
    <row r="2645" spans="1:4" x14ac:dyDescent="0.25">
      <c r="A2645">
        <f ca="1">RANDBETWEEN(1,100)</f>
        <v>12</v>
      </c>
      <c r="B2645">
        <v>588</v>
      </c>
      <c r="C2645">
        <v>1</v>
      </c>
      <c r="D2645" t="s">
        <v>465</v>
      </c>
    </row>
    <row r="2646" spans="1:4" x14ac:dyDescent="0.25">
      <c r="A2646">
        <f ca="1">RANDBETWEEN(1,100)</f>
        <v>9</v>
      </c>
      <c r="B2646">
        <v>244</v>
      </c>
      <c r="C2646">
        <v>1</v>
      </c>
      <c r="D2646" t="s">
        <v>225</v>
      </c>
    </row>
    <row r="2647" spans="1:4" x14ac:dyDescent="0.25">
      <c r="A2647">
        <f ca="1">RANDBETWEEN(1,100)</f>
        <v>76</v>
      </c>
      <c r="B2647">
        <v>3470</v>
      </c>
      <c r="C2647">
        <v>0</v>
      </c>
      <c r="D2647" t="s">
        <v>2805</v>
      </c>
    </row>
    <row r="2648" spans="1:4" x14ac:dyDescent="0.25">
      <c r="A2648">
        <f ca="1">RANDBETWEEN(1,100)</f>
        <v>6</v>
      </c>
      <c r="B2648">
        <v>2962</v>
      </c>
      <c r="C2648">
        <v>0</v>
      </c>
      <c r="D2648" t="s">
        <v>2403</v>
      </c>
    </row>
    <row r="2649" spans="1:4" x14ac:dyDescent="0.25">
      <c r="A2649">
        <f ca="1">RANDBETWEEN(1,100)</f>
        <v>53</v>
      </c>
      <c r="B2649">
        <v>1299</v>
      </c>
      <c r="C2649">
        <v>0</v>
      </c>
      <c r="D2649" t="s">
        <v>1080</v>
      </c>
    </row>
    <row r="2650" spans="1:4" ht="75" x14ac:dyDescent="0.25">
      <c r="A2650">
        <f ca="1">RANDBETWEEN(1,100)</f>
        <v>77</v>
      </c>
      <c r="B2650">
        <v>872</v>
      </c>
      <c r="C2650">
        <v>1</v>
      </c>
      <c r="D2650" s="1" t="s">
        <v>739</v>
      </c>
    </row>
    <row r="2651" spans="1:4" x14ac:dyDescent="0.25">
      <c r="A2651">
        <f ca="1">RANDBETWEEN(1,100)</f>
        <v>16</v>
      </c>
      <c r="B2651">
        <v>661</v>
      </c>
      <c r="C2651">
        <v>1</v>
      </c>
      <c r="D2651" t="s">
        <v>535</v>
      </c>
    </row>
    <row r="2652" spans="1:4" x14ac:dyDescent="0.25">
      <c r="A2652">
        <f ca="1">RANDBETWEEN(1,100)</f>
        <v>10</v>
      </c>
      <c r="B2652">
        <v>2899</v>
      </c>
      <c r="C2652">
        <v>0</v>
      </c>
      <c r="D2652" t="s">
        <v>2348</v>
      </c>
    </row>
    <row r="2653" spans="1:4" x14ac:dyDescent="0.25">
      <c r="A2653">
        <f ca="1">RANDBETWEEN(1,100)</f>
        <v>76</v>
      </c>
      <c r="B2653">
        <v>141</v>
      </c>
      <c r="C2653">
        <v>1</v>
      </c>
      <c r="D2653" t="s">
        <v>139</v>
      </c>
    </row>
    <row r="2654" spans="1:4" x14ac:dyDescent="0.25">
      <c r="A2654">
        <f ca="1">RANDBETWEEN(1,100)</f>
        <v>89</v>
      </c>
      <c r="B2654">
        <v>217</v>
      </c>
      <c r="C2654">
        <v>1</v>
      </c>
      <c r="D2654" t="s">
        <v>205</v>
      </c>
    </row>
    <row r="2655" spans="1:4" x14ac:dyDescent="0.25">
      <c r="A2655">
        <f ca="1">RANDBETWEEN(1,100)</f>
        <v>6</v>
      </c>
      <c r="B2655">
        <v>2729</v>
      </c>
      <c r="C2655">
        <v>0</v>
      </c>
      <c r="D2655" t="s">
        <v>2250</v>
      </c>
    </row>
    <row r="2656" spans="1:4" x14ac:dyDescent="0.25">
      <c r="A2656">
        <f ca="1">RANDBETWEEN(1,100)</f>
        <v>12</v>
      </c>
      <c r="B2656">
        <v>1279</v>
      </c>
      <c r="C2656">
        <v>0</v>
      </c>
      <c r="D2656" t="s">
        <v>1064</v>
      </c>
    </row>
    <row r="2657" spans="1:4" x14ac:dyDescent="0.25">
      <c r="A2657">
        <f ca="1">RANDBETWEEN(1,100)</f>
        <v>2</v>
      </c>
      <c r="B2657">
        <v>2050</v>
      </c>
      <c r="C2657">
        <v>0</v>
      </c>
      <c r="D2657" t="s">
        <v>1709</v>
      </c>
    </row>
    <row r="2658" spans="1:4" x14ac:dyDescent="0.25">
      <c r="A2658">
        <f ca="1">RANDBETWEEN(1,100)</f>
        <v>41</v>
      </c>
      <c r="B2658">
        <v>2657</v>
      </c>
      <c r="C2658">
        <v>0</v>
      </c>
      <c r="D2658" t="s">
        <v>2196</v>
      </c>
    </row>
    <row r="2659" spans="1:4" ht="45" x14ac:dyDescent="0.25">
      <c r="A2659">
        <f ca="1">RANDBETWEEN(1,100)</f>
        <v>62</v>
      </c>
      <c r="B2659">
        <v>3084</v>
      </c>
      <c r="C2659">
        <v>0</v>
      </c>
      <c r="D2659" s="1" t="s">
        <v>2503</v>
      </c>
    </row>
    <row r="2660" spans="1:4" x14ac:dyDescent="0.25">
      <c r="A2660">
        <f ca="1">RANDBETWEEN(1,100)</f>
        <v>35</v>
      </c>
      <c r="B2660">
        <v>2288</v>
      </c>
      <c r="C2660">
        <v>0</v>
      </c>
      <c r="D2660" t="s">
        <v>1898</v>
      </c>
    </row>
    <row r="2661" spans="1:4" x14ac:dyDescent="0.25">
      <c r="A2661">
        <f ca="1">RANDBETWEEN(1,100)</f>
        <v>68</v>
      </c>
      <c r="B2661">
        <v>1929</v>
      </c>
      <c r="C2661">
        <v>0</v>
      </c>
      <c r="D2661" t="s">
        <v>1597</v>
      </c>
    </row>
    <row r="2662" spans="1:4" x14ac:dyDescent="0.25">
      <c r="A2662">
        <f ca="1">RANDBETWEEN(1,100)</f>
        <v>57</v>
      </c>
      <c r="B2662">
        <v>2570</v>
      </c>
      <c r="C2662">
        <v>0</v>
      </c>
      <c r="D2662" t="s">
        <v>2128</v>
      </c>
    </row>
    <row r="2663" spans="1:4" x14ac:dyDescent="0.25">
      <c r="A2663">
        <f ca="1">RANDBETWEEN(1,100)</f>
        <v>53</v>
      </c>
      <c r="B2663">
        <v>3168</v>
      </c>
      <c r="C2663">
        <v>0</v>
      </c>
      <c r="D2663" t="s">
        <v>2562</v>
      </c>
    </row>
    <row r="2664" spans="1:4" x14ac:dyDescent="0.25">
      <c r="A2664">
        <f ca="1">RANDBETWEEN(1,100)</f>
        <v>73</v>
      </c>
      <c r="B2664">
        <v>2856</v>
      </c>
      <c r="C2664">
        <v>0</v>
      </c>
      <c r="D2664" t="s">
        <v>2314</v>
      </c>
    </row>
    <row r="2665" spans="1:4" ht="45" x14ac:dyDescent="0.25">
      <c r="A2665">
        <f ca="1">RANDBETWEEN(1,100)</f>
        <v>88</v>
      </c>
      <c r="B2665">
        <v>3807</v>
      </c>
      <c r="C2665">
        <v>0</v>
      </c>
      <c r="D2665" s="1" t="s">
        <v>3094</v>
      </c>
    </row>
    <row r="2666" spans="1:4" x14ac:dyDescent="0.25">
      <c r="A2666">
        <f ca="1">RANDBETWEEN(1,100)</f>
        <v>59</v>
      </c>
      <c r="B2666">
        <v>923</v>
      </c>
      <c r="C2666">
        <v>1</v>
      </c>
      <c r="D2666" t="s">
        <v>787</v>
      </c>
    </row>
    <row r="2667" spans="1:4" x14ac:dyDescent="0.25">
      <c r="A2667">
        <f ca="1">RANDBETWEEN(1,100)</f>
        <v>29</v>
      </c>
      <c r="B2667">
        <v>552</v>
      </c>
      <c r="C2667">
        <v>1</v>
      </c>
      <c r="D2667" t="s">
        <v>430</v>
      </c>
    </row>
    <row r="2668" spans="1:4" x14ac:dyDescent="0.25">
      <c r="A2668">
        <f ca="1">RANDBETWEEN(1,100)</f>
        <v>73</v>
      </c>
      <c r="B2668">
        <v>2349</v>
      </c>
      <c r="C2668">
        <v>0</v>
      </c>
      <c r="D2668" t="s">
        <v>1947</v>
      </c>
    </row>
    <row r="2669" spans="1:4" x14ac:dyDescent="0.25">
      <c r="A2669">
        <f ca="1">RANDBETWEEN(1,100)</f>
        <v>89</v>
      </c>
      <c r="B2669">
        <v>3929</v>
      </c>
      <c r="C2669">
        <v>0</v>
      </c>
      <c r="D2669" t="s">
        <v>3194</v>
      </c>
    </row>
    <row r="2670" spans="1:4" x14ac:dyDescent="0.25">
      <c r="A2670">
        <f ca="1">RANDBETWEEN(1,100)</f>
        <v>25</v>
      </c>
      <c r="B2670">
        <v>2000</v>
      </c>
      <c r="C2670">
        <v>0</v>
      </c>
      <c r="D2670" t="s">
        <v>1665</v>
      </c>
    </row>
    <row r="2671" spans="1:4" x14ac:dyDescent="0.25">
      <c r="A2671">
        <f ca="1">RANDBETWEEN(1,100)</f>
        <v>35</v>
      </c>
      <c r="B2671">
        <v>2972</v>
      </c>
      <c r="C2671">
        <v>0</v>
      </c>
      <c r="D2671" t="s">
        <v>2412</v>
      </c>
    </row>
    <row r="2672" spans="1:4" x14ac:dyDescent="0.25">
      <c r="A2672">
        <f ca="1">RANDBETWEEN(1,100)</f>
        <v>64</v>
      </c>
      <c r="B2672">
        <v>1868</v>
      </c>
      <c r="C2672">
        <v>0</v>
      </c>
      <c r="D2672" t="s">
        <v>1542</v>
      </c>
    </row>
    <row r="2673" spans="1:4" ht="135" x14ac:dyDescent="0.25">
      <c r="A2673">
        <f ca="1">RANDBETWEEN(1,100)</f>
        <v>69</v>
      </c>
      <c r="B2673">
        <v>2931</v>
      </c>
      <c r="C2673">
        <v>0</v>
      </c>
      <c r="D2673" s="1" t="s">
        <v>2375</v>
      </c>
    </row>
    <row r="2674" spans="1:4" ht="60" x14ac:dyDescent="0.25">
      <c r="A2674">
        <f ca="1">RANDBETWEEN(1,100)</f>
        <v>85</v>
      </c>
      <c r="B2674">
        <v>2140</v>
      </c>
      <c r="C2674">
        <v>0</v>
      </c>
      <c r="D2674" s="1" t="s">
        <v>1775</v>
      </c>
    </row>
    <row r="2675" spans="1:4" x14ac:dyDescent="0.25">
      <c r="A2675">
        <f ca="1">RANDBETWEEN(1,100)</f>
        <v>12</v>
      </c>
      <c r="B2675">
        <v>772</v>
      </c>
      <c r="C2675">
        <v>1</v>
      </c>
      <c r="D2675" t="s">
        <v>642</v>
      </c>
    </row>
    <row r="2676" spans="1:4" x14ac:dyDescent="0.25">
      <c r="A2676">
        <f ca="1">RANDBETWEEN(1,100)</f>
        <v>71</v>
      </c>
      <c r="B2676">
        <v>3002</v>
      </c>
      <c r="C2676">
        <v>0</v>
      </c>
      <c r="D2676" t="s">
        <v>2436</v>
      </c>
    </row>
    <row r="2677" spans="1:4" ht="30" x14ac:dyDescent="0.25">
      <c r="A2677">
        <f ca="1">RANDBETWEEN(1,100)</f>
        <v>40</v>
      </c>
      <c r="B2677">
        <v>1728</v>
      </c>
      <c r="C2677">
        <v>0</v>
      </c>
      <c r="D2677" s="1" t="s">
        <v>1415</v>
      </c>
    </row>
    <row r="2678" spans="1:4" x14ac:dyDescent="0.25">
      <c r="A2678">
        <f ca="1">RANDBETWEEN(1,100)</f>
        <v>61</v>
      </c>
      <c r="B2678">
        <v>3808</v>
      </c>
      <c r="C2678">
        <v>0</v>
      </c>
      <c r="D2678" t="s">
        <v>3095</v>
      </c>
    </row>
    <row r="2679" spans="1:4" x14ac:dyDescent="0.25">
      <c r="A2679">
        <f ca="1">RANDBETWEEN(1,100)</f>
        <v>31</v>
      </c>
      <c r="B2679">
        <v>151</v>
      </c>
      <c r="C2679">
        <v>1</v>
      </c>
      <c r="D2679" t="s">
        <v>148</v>
      </c>
    </row>
    <row r="2680" spans="1:4" x14ac:dyDescent="0.25">
      <c r="A2680">
        <f ca="1">RANDBETWEEN(1,100)</f>
        <v>24</v>
      </c>
      <c r="B2680">
        <v>2549</v>
      </c>
      <c r="C2680">
        <v>0</v>
      </c>
      <c r="D2680" t="s">
        <v>2108</v>
      </c>
    </row>
    <row r="2681" spans="1:4" x14ac:dyDescent="0.25">
      <c r="A2681">
        <f ca="1">RANDBETWEEN(1,100)</f>
        <v>13</v>
      </c>
      <c r="B2681">
        <v>2960</v>
      </c>
      <c r="C2681">
        <v>0</v>
      </c>
      <c r="D2681" t="s">
        <v>2401</v>
      </c>
    </row>
    <row r="2682" spans="1:4" ht="90" x14ac:dyDescent="0.25">
      <c r="A2682">
        <f ca="1">RANDBETWEEN(1,100)</f>
        <v>72</v>
      </c>
      <c r="B2682">
        <v>2117</v>
      </c>
      <c r="C2682">
        <v>0</v>
      </c>
      <c r="D2682" s="1" t="s">
        <v>1759</v>
      </c>
    </row>
    <row r="2683" spans="1:4" x14ac:dyDescent="0.25">
      <c r="A2683">
        <f ca="1">RANDBETWEEN(1,100)</f>
        <v>44</v>
      </c>
      <c r="B2683">
        <v>3935</v>
      </c>
      <c r="C2683">
        <v>0</v>
      </c>
      <c r="D2683" t="s">
        <v>3199</v>
      </c>
    </row>
    <row r="2684" spans="1:4" x14ac:dyDescent="0.25">
      <c r="A2684">
        <f ca="1">RANDBETWEEN(1,100)</f>
        <v>66</v>
      </c>
      <c r="B2684">
        <v>2282</v>
      </c>
      <c r="C2684">
        <v>0</v>
      </c>
      <c r="D2684" t="s">
        <v>1892</v>
      </c>
    </row>
    <row r="2685" spans="1:4" ht="120" x14ac:dyDescent="0.25">
      <c r="A2685">
        <f ca="1">RANDBETWEEN(1,100)</f>
        <v>29</v>
      </c>
      <c r="B2685">
        <v>444</v>
      </c>
      <c r="C2685">
        <v>1</v>
      </c>
      <c r="D2685" s="1" t="s">
        <v>343</v>
      </c>
    </row>
    <row r="2686" spans="1:4" x14ac:dyDescent="0.25">
      <c r="A2686">
        <f ca="1">RANDBETWEEN(1,100)</f>
        <v>79</v>
      </c>
      <c r="B2686">
        <v>2036</v>
      </c>
      <c r="C2686">
        <v>0</v>
      </c>
      <c r="D2686" t="s">
        <v>1695</v>
      </c>
    </row>
    <row r="2687" spans="1:4" x14ac:dyDescent="0.25">
      <c r="A2687">
        <f ca="1">RANDBETWEEN(1,100)</f>
        <v>38</v>
      </c>
      <c r="B2687">
        <v>2247</v>
      </c>
      <c r="C2687">
        <v>0</v>
      </c>
      <c r="D2687" t="s">
        <v>1863</v>
      </c>
    </row>
    <row r="2688" spans="1:4" x14ac:dyDescent="0.25">
      <c r="A2688">
        <f ca="1">RANDBETWEEN(1,100)</f>
        <v>3</v>
      </c>
      <c r="B2688">
        <v>1357</v>
      </c>
      <c r="C2688">
        <v>0</v>
      </c>
      <c r="D2688" t="s">
        <v>1123</v>
      </c>
    </row>
    <row r="2689" spans="1:4" x14ac:dyDescent="0.25">
      <c r="A2689">
        <f ca="1">RANDBETWEEN(1,100)</f>
        <v>18</v>
      </c>
      <c r="B2689">
        <v>3787</v>
      </c>
      <c r="C2689">
        <v>0</v>
      </c>
      <c r="D2689" t="s">
        <v>3080</v>
      </c>
    </row>
    <row r="2690" spans="1:4" x14ac:dyDescent="0.25">
      <c r="A2690">
        <f ca="1">RANDBETWEEN(1,100)</f>
        <v>86</v>
      </c>
      <c r="B2690">
        <v>516</v>
      </c>
      <c r="C2690">
        <v>1</v>
      </c>
      <c r="D2690" t="s">
        <v>400</v>
      </c>
    </row>
    <row r="2691" spans="1:4" x14ac:dyDescent="0.25">
      <c r="A2691">
        <f ca="1">RANDBETWEEN(1,100)</f>
        <v>84</v>
      </c>
      <c r="B2691">
        <v>171</v>
      </c>
      <c r="C2691">
        <v>1</v>
      </c>
      <c r="D2691" t="s">
        <v>168</v>
      </c>
    </row>
    <row r="2692" spans="1:4" x14ac:dyDescent="0.25">
      <c r="A2692">
        <f ca="1">RANDBETWEEN(1,100)</f>
        <v>38</v>
      </c>
      <c r="B2692">
        <v>847</v>
      </c>
      <c r="C2692">
        <v>1</v>
      </c>
      <c r="D2692" t="s">
        <v>714</v>
      </c>
    </row>
    <row r="2693" spans="1:4" x14ac:dyDescent="0.25">
      <c r="A2693">
        <f ca="1">RANDBETWEEN(1,100)</f>
        <v>41</v>
      </c>
      <c r="B2693">
        <v>1901</v>
      </c>
      <c r="C2693">
        <v>0</v>
      </c>
      <c r="D2693" t="s">
        <v>1572</v>
      </c>
    </row>
    <row r="2694" spans="1:4" x14ac:dyDescent="0.25">
      <c r="A2694">
        <f ca="1">RANDBETWEEN(1,100)</f>
        <v>63</v>
      </c>
      <c r="B2694">
        <v>1876</v>
      </c>
      <c r="C2694">
        <v>0</v>
      </c>
      <c r="D2694" t="s">
        <v>1550</v>
      </c>
    </row>
    <row r="2695" spans="1:4" x14ac:dyDescent="0.25">
      <c r="A2695">
        <f ca="1">RANDBETWEEN(1,100)</f>
        <v>97</v>
      </c>
      <c r="B2695">
        <v>2178</v>
      </c>
      <c r="C2695">
        <v>0</v>
      </c>
      <c r="D2695" t="s">
        <v>1804</v>
      </c>
    </row>
    <row r="2696" spans="1:4" ht="105" x14ac:dyDescent="0.25">
      <c r="A2696">
        <f ca="1">RANDBETWEEN(1,100)</f>
        <v>31</v>
      </c>
      <c r="B2696">
        <v>742</v>
      </c>
      <c r="C2696">
        <v>1</v>
      </c>
      <c r="D2696" s="1" t="s">
        <v>612</v>
      </c>
    </row>
    <row r="2697" spans="1:4" x14ac:dyDescent="0.25">
      <c r="A2697">
        <f ca="1">RANDBETWEEN(1,100)</f>
        <v>25</v>
      </c>
      <c r="B2697">
        <v>700</v>
      </c>
      <c r="C2697">
        <v>1</v>
      </c>
      <c r="D2697" t="s">
        <v>572</v>
      </c>
    </row>
    <row r="2698" spans="1:4" x14ac:dyDescent="0.25">
      <c r="A2698">
        <f ca="1">RANDBETWEEN(1,100)</f>
        <v>37</v>
      </c>
      <c r="B2698">
        <v>748</v>
      </c>
      <c r="C2698">
        <v>1</v>
      </c>
      <c r="D2698" t="s">
        <v>618</v>
      </c>
    </row>
    <row r="2699" spans="1:4" x14ac:dyDescent="0.25">
      <c r="A2699">
        <f ca="1">RANDBETWEEN(1,100)</f>
        <v>10</v>
      </c>
      <c r="B2699">
        <v>3047</v>
      </c>
      <c r="C2699">
        <v>0</v>
      </c>
      <c r="D2699" t="s">
        <v>2472</v>
      </c>
    </row>
    <row r="2700" spans="1:4" x14ac:dyDescent="0.25">
      <c r="A2700">
        <f ca="1">RANDBETWEEN(1,100)</f>
        <v>71</v>
      </c>
      <c r="B2700">
        <v>2447</v>
      </c>
      <c r="C2700">
        <v>0</v>
      </c>
      <c r="D2700" t="s">
        <v>2026</v>
      </c>
    </row>
    <row r="2701" spans="1:4" x14ac:dyDescent="0.25">
      <c r="A2701">
        <f ca="1">RANDBETWEEN(1,100)</f>
        <v>49</v>
      </c>
      <c r="B2701">
        <v>2397</v>
      </c>
      <c r="C2701">
        <v>0</v>
      </c>
      <c r="D2701" t="s">
        <v>1986</v>
      </c>
    </row>
    <row r="2702" spans="1:4" x14ac:dyDescent="0.25">
      <c r="A2702">
        <f ca="1">RANDBETWEEN(1,100)</f>
        <v>91</v>
      </c>
      <c r="B2702">
        <v>547</v>
      </c>
      <c r="C2702">
        <v>1</v>
      </c>
      <c r="D2702" t="s">
        <v>425</v>
      </c>
    </row>
    <row r="2703" spans="1:4" ht="45" x14ac:dyDescent="0.25">
      <c r="A2703">
        <f ca="1">RANDBETWEEN(1,100)</f>
        <v>57</v>
      </c>
      <c r="B2703">
        <v>3611</v>
      </c>
      <c r="C2703">
        <v>0</v>
      </c>
      <c r="D2703" s="1" t="s">
        <v>2925</v>
      </c>
    </row>
    <row r="2704" spans="1:4" x14ac:dyDescent="0.25">
      <c r="A2704">
        <f ca="1">RANDBETWEEN(1,100)</f>
        <v>46</v>
      </c>
      <c r="B2704">
        <v>1591</v>
      </c>
      <c r="C2704">
        <v>0</v>
      </c>
      <c r="D2704" t="s">
        <v>1308</v>
      </c>
    </row>
    <row r="2705" spans="1:4" x14ac:dyDescent="0.25">
      <c r="A2705">
        <f ca="1">RANDBETWEEN(1,100)</f>
        <v>99</v>
      </c>
      <c r="B2705">
        <v>2005</v>
      </c>
      <c r="C2705">
        <v>0</v>
      </c>
      <c r="D2705" t="s">
        <v>1670</v>
      </c>
    </row>
    <row r="2706" spans="1:4" x14ac:dyDescent="0.25">
      <c r="A2706">
        <f ca="1">RANDBETWEEN(1,100)</f>
        <v>14</v>
      </c>
      <c r="B2706">
        <v>2670</v>
      </c>
      <c r="C2706">
        <v>0</v>
      </c>
      <c r="D2706" t="s">
        <v>2204</v>
      </c>
    </row>
    <row r="2707" spans="1:4" x14ac:dyDescent="0.25">
      <c r="A2707">
        <f ca="1">RANDBETWEEN(1,100)</f>
        <v>66</v>
      </c>
      <c r="B2707">
        <v>3691</v>
      </c>
      <c r="C2707">
        <v>0</v>
      </c>
      <c r="D2707" t="s">
        <v>2996</v>
      </c>
    </row>
    <row r="2708" spans="1:4" x14ac:dyDescent="0.25">
      <c r="A2708">
        <f ca="1">RANDBETWEEN(1,100)</f>
        <v>19</v>
      </c>
      <c r="B2708">
        <v>1661</v>
      </c>
      <c r="C2708">
        <v>0</v>
      </c>
      <c r="D2708" t="s">
        <v>1365</v>
      </c>
    </row>
    <row r="2709" spans="1:4" x14ac:dyDescent="0.25">
      <c r="A2709">
        <f ca="1">RANDBETWEEN(1,100)</f>
        <v>47</v>
      </c>
      <c r="B2709">
        <v>3824</v>
      </c>
      <c r="C2709">
        <v>0</v>
      </c>
      <c r="D2709" t="s">
        <v>3111</v>
      </c>
    </row>
    <row r="2710" spans="1:4" ht="45" x14ac:dyDescent="0.25">
      <c r="A2710">
        <f ca="1">RANDBETWEEN(1,100)</f>
        <v>54</v>
      </c>
      <c r="B2710">
        <v>3911</v>
      </c>
      <c r="C2710">
        <v>0</v>
      </c>
      <c r="D2710" s="1" t="s">
        <v>3177</v>
      </c>
    </row>
    <row r="2711" spans="1:4" x14ac:dyDescent="0.25">
      <c r="A2711">
        <f ca="1">RANDBETWEEN(1,100)</f>
        <v>67</v>
      </c>
      <c r="B2711">
        <v>2908</v>
      </c>
      <c r="C2711">
        <v>0</v>
      </c>
      <c r="D2711" t="s">
        <v>2356</v>
      </c>
    </row>
    <row r="2712" spans="1:4" x14ac:dyDescent="0.25">
      <c r="A2712">
        <f ca="1">RANDBETWEEN(1,100)</f>
        <v>94</v>
      </c>
      <c r="B2712">
        <v>3075</v>
      </c>
      <c r="C2712">
        <v>0</v>
      </c>
      <c r="D2712" t="s">
        <v>2497</v>
      </c>
    </row>
    <row r="2713" spans="1:4" x14ac:dyDescent="0.25">
      <c r="A2713">
        <f ca="1">RANDBETWEEN(1,100)</f>
        <v>56</v>
      </c>
      <c r="B2713">
        <v>2351</v>
      </c>
      <c r="C2713">
        <v>0</v>
      </c>
      <c r="D2713" t="s">
        <v>1949</v>
      </c>
    </row>
    <row r="2714" spans="1:4" x14ac:dyDescent="0.25">
      <c r="A2714">
        <f ca="1">RANDBETWEEN(1,100)</f>
        <v>37</v>
      </c>
      <c r="B2714">
        <v>459</v>
      </c>
      <c r="C2714">
        <v>1</v>
      </c>
      <c r="D2714" t="s">
        <v>354</v>
      </c>
    </row>
    <row r="2715" spans="1:4" x14ac:dyDescent="0.25">
      <c r="A2715">
        <f ca="1">RANDBETWEEN(1,100)</f>
        <v>85</v>
      </c>
      <c r="B2715">
        <v>1791</v>
      </c>
      <c r="C2715">
        <v>0</v>
      </c>
      <c r="D2715" t="s">
        <v>1466</v>
      </c>
    </row>
    <row r="2716" spans="1:4" ht="60" x14ac:dyDescent="0.25">
      <c r="A2716">
        <f ca="1">RANDBETWEEN(1,100)</f>
        <v>53</v>
      </c>
      <c r="B2716">
        <v>2307</v>
      </c>
      <c r="C2716">
        <v>0</v>
      </c>
      <c r="D2716" s="1" t="s">
        <v>1914</v>
      </c>
    </row>
    <row r="2717" spans="1:4" x14ac:dyDescent="0.25">
      <c r="A2717">
        <f ca="1">RANDBETWEEN(1,100)</f>
        <v>14</v>
      </c>
      <c r="B2717">
        <v>862</v>
      </c>
      <c r="C2717">
        <v>1</v>
      </c>
      <c r="D2717" t="s">
        <v>729</v>
      </c>
    </row>
    <row r="2718" spans="1:4" x14ac:dyDescent="0.25">
      <c r="A2718">
        <f ca="1">RANDBETWEEN(1,100)</f>
        <v>53</v>
      </c>
      <c r="B2718">
        <v>875</v>
      </c>
      <c r="C2718">
        <v>1</v>
      </c>
      <c r="D2718" t="s">
        <v>742</v>
      </c>
    </row>
    <row r="2719" spans="1:4" x14ac:dyDescent="0.25">
      <c r="A2719">
        <f ca="1">RANDBETWEEN(1,100)</f>
        <v>80</v>
      </c>
      <c r="B2719">
        <v>824</v>
      </c>
      <c r="C2719">
        <v>1</v>
      </c>
      <c r="D2719" t="s">
        <v>691</v>
      </c>
    </row>
    <row r="2720" spans="1:4" x14ac:dyDescent="0.25">
      <c r="A2720">
        <f ca="1">RANDBETWEEN(1,100)</f>
        <v>61</v>
      </c>
      <c r="B2720">
        <v>825</v>
      </c>
      <c r="C2720">
        <v>1</v>
      </c>
      <c r="D2720" t="s">
        <v>692</v>
      </c>
    </row>
    <row r="2721" spans="1:4" x14ac:dyDescent="0.25">
      <c r="A2721">
        <f ca="1">RANDBETWEEN(1,100)</f>
        <v>87</v>
      </c>
      <c r="B2721">
        <v>724</v>
      </c>
      <c r="C2721">
        <v>1</v>
      </c>
      <c r="D2721" t="s">
        <v>595</v>
      </c>
    </row>
    <row r="2722" spans="1:4" x14ac:dyDescent="0.25">
      <c r="A2722">
        <f ca="1">RANDBETWEEN(1,100)</f>
        <v>86</v>
      </c>
      <c r="B2722">
        <v>833</v>
      </c>
      <c r="C2722">
        <v>1</v>
      </c>
      <c r="D2722" t="s">
        <v>700</v>
      </c>
    </row>
    <row r="2723" spans="1:4" x14ac:dyDescent="0.25">
      <c r="A2723">
        <f ca="1">RANDBETWEEN(1,100)</f>
        <v>41</v>
      </c>
      <c r="B2723">
        <v>3056</v>
      </c>
      <c r="C2723">
        <v>0</v>
      </c>
      <c r="D2723" t="s">
        <v>2479</v>
      </c>
    </row>
    <row r="2724" spans="1:4" x14ac:dyDescent="0.25">
      <c r="A2724">
        <f ca="1">RANDBETWEEN(1,100)</f>
        <v>68</v>
      </c>
      <c r="B2724">
        <v>3493</v>
      </c>
      <c r="C2724">
        <v>0</v>
      </c>
      <c r="D2724" t="s">
        <v>2825</v>
      </c>
    </row>
    <row r="2725" spans="1:4" x14ac:dyDescent="0.25">
      <c r="A2725">
        <f ca="1">RANDBETWEEN(1,100)</f>
        <v>4</v>
      </c>
      <c r="B2725">
        <v>2230</v>
      </c>
      <c r="C2725">
        <v>0</v>
      </c>
      <c r="D2725" t="s">
        <v>1852</v>
      </c>
    </row>
    <row r="2726" spans="1:4" x14ac:dyDescent="0.25">
      <c r="A2726">
        <f ca="1">RANDBETWEEN(1,100)</f>
        <v>49</v>
      </c>
      <c r="B2726">
        <v>2432</v>
      </c>
      <c r="C2726">
        <v>0</v>
      </c>
      <c r="D2726" t="s">
        <v>2016</v>
      </c>
    </row>
    <row r="2727" spans="1:4" ht="90" x14ac:dyDescent="0.25">
      <c r="A2727">
        <f ca="1">RANDBETWEEN(1,100)</f>
        <v>34</v>
      </c>
      <c r="B2727">
        <v>1149</v>
      </c>
      <c r="C2727">
        <v>0</v>
      </c>
      <c r="D2727" s="1" t="s">
        <v>960</v>
      </c>
    </row>
    <row r="2728" spans="1:4" x14ac:dyDescent="0.25">
      <c r="A2728">
        <f ca="1">RANDBETWEEN(1,100)</f>
        <v>54</v>
      </c>
      <c r="B2728">
        <v>103</v>
      </c>
      <c r="C2728">
        <v>1</v>
      </c>
      <c r="D2728" t="s">
        <v>102</v>
      </c>
    </row>
    <row r="2729" spans="1:4" x14ac:dyDescent="0.25">
      <c r="A2729">
        <f ca="1">RANDBETWEEN(1,100)</f>
        <v>13</v>
      </c>
      <c r="B2729">
        <v>1155</v>
      </c>
      <c r="C2729">
        <v>0</v>
      </c>
      <c r="D2729" t="s">
        <v>966</v>
      </c>
    </row>
    <row r="2730" spans="1:4" x14ac:dyDescent="0.25">
      <c r="A2730">
        <f ca="1">RANDBETWEEN(1,100)</f>
        <v>40</v>
      </c>
      <c r="B2730">
        <v>253</v>
      </c>
      <c r="C2730">
        <v>1</v>
      </c>
      <c r="D2730" t="s">
        <v>230</v>
      </c>
    </row>
    <row r="2731" spans="1:4" x14ac:dyDescent="0.25">
      <c r="A2731">
        <f ca="1">RANDBETWEEN(1,100)</f>
        <v>29</v>
      </c>
      <c r="B2731">
        <v>3712</v>
      </c>
      <c r="C2731">
        <v>0</v>
      </c>
      <c r="D2731" t="s">
        <v>3015</v>
      </c>
    </row>
    <row r="2732" spans="1:4" x14ac:dyDescent="0.25">
      <c r="A2732">
        <f ca="1">RANDBETWEEN(1,100)</f>
        <v>88</v>
      </c>
      <c r="B2732">
        <v>3128</v>
      </c>
      <c r="C2732">
        <v>0</v>
      </c>
      <c r="D2732" t="s">
        <v>2534</v>
      </c>
    </row>
    <row r="2733" spans="1:4" x14ac:dyDescent="0.25">
      <c r="A2733">
        <f ca="1">RANDBETWEEN(1,100)</f>
        <v>2</v>
      </c>
      <c r="B2733">
        <v>3072</v>
      </c>
      <c r="C2733">
        <v>0</v>
      </c>
      <c r="D2733" t="s">
        <v>2494</v>
      </c>
    </row>
    <row r="2734" spans="1:4" x14ac:dyDescent="0.25">
      <c r="A2734">
        <f ca="1">RANDBETWEEN(1,100)</f>
        <v>10</v>
      </c>
      <c r="B2734">
        <v>3749</v>
      </c>
      <c r="C2734">
        <v>0</v>
      </c>
      <c r="D2734" t="s">
        <v>3050</v>
      </c>
    </row>
    <row r="2735" spans="1:4" x14ac:dyDescent="0.25">
      <c r="A2735">
        <f ca="1">RANDBETWEEN(1,100)</f>
        <v>33</v>
      </c>
      <c r="B2735">
        <v>1837</v>
      </c>
      <c r="C2735">
        <v>0</v>
      </c>
      <c r="D2735" t="s">
        <v>1511</v>
      </c>
    </row>
    <row r="2736" spans="1:4" x14ac:dyDescent="0.25">
      <c r="A2736">
        <f ca="1">RANDBETWEEN(1,100)</f>
        <v>90</v>
      </c>
      <c r="B2736">
        <v>1996</v>
      </c>
      <c r="C2736">
        <v>0</v>
      </c>
      <c r="D2736" t="s">
        <v>1661</v>
      </c>
    </row>
    <row r="2737" spans="1:4" x14ac:dyDescent="0.25">
      <c r="A2737">
        <f ca="1">RANDBETWEEN(1,100)</f>
        <v>94</v>
      </c>
      <c r="B2737">
        <v>1779</v>
      </c>
      <c r="C2737">
        <v>0</v>
      </c>
      <c r="D2737" t="s">
        <v>1456</v>
      </c>
    </row>
    <row r="2738" spans="1:4" ht="45" x14ac:dyDescent="0.25">
      <c r="A2738">
        <f ca="1">RANDBETWEEN(1,100)</f>
        <v>11</v>
      </c>
      <c r="B2738">
        <v>3148</v>
      </c>
      <c r="C2738">
        <v>0</v>
      </c>
      <c r="D2738" s="1" t="s">
        <v>2548</v>
      </c>
    </row>
    <row r="2739" spans="1:4" x14ac:dyDescent="0.25">
      <c r="A2739">
        <f ca="1">RANDBETWEEN(1,100)</f>
        <v>67</v>
      </c>
      <c r="B2739">
        <v>1886</v>
      </c>
      <c r="C2739">
        <v>0</v>
      </c>
      <c r="D2739" t="s">
        <v>1560</v>
      </c>
    </row>
    <row r="2740" spans="1:4" ht="120" x14ac:dyDescent="0.25">
      <c r="A2740">
        <f ca="1">RANDBETWEEN(1,100)</f>
        <v>78</v>
      </c>
      <c r="B2740">
        <v>3680</v>
      </c>
      <c r="C2740">
        <v>0</v>
      </c>
      <c r="D2740" s="1" t="s">
        <v>2985</v>
      </c>
    </row>
    <row r="2741" spans="1:4" x14ac:dyDescent="0.25">
      <c r="A2741">
        <f ca="1">RANDBETWEEN(1,100)</f>
        <v>88</v>
      </c>
      <c r="B2741">
        <v>2519</v>
      </c>
      <c r="C2741">
        <v>0</v>
      </c>
      <c r="D2741" t="s">
        <v>2082</v>
      </c>
    </row>
    <row r="2742" spans="1:4" x14ac:dyDescent="0.25">
      <c r="A2742">
        <f ca="1">RANDBETWEEN(1,100)</f>
        <v>49</v>
      </c>
      <c r="B2742">
        <v>3990</v>
      </c>
      <c r="C2742">
        <v>0</v>
      </c>
      <c r="D2742" t="s">
        <v>3245</v>
      </c>
    </row>
    <row r="2743" spans="1:4" x14ac:dyDescent="0.25">
      <c r="A2743">
        <f ca="1">RANDBETWEEN(1,100)</f>
        <v>71</v>
      </c>
      <c r="B2743">
        <v>722</v>
      </c>
      <c r="C2743">
        <v>1</v>
      </c>
      <c r="D2743" t="s">
        <v>593</v>
      </c>
    </row>
    <row r="2744" spans="1:4" ht="30" x14ac:dyDescent="0.25">
      <c r="A2744">
        <f ca="1">RANDBETWEEN(1,100)</f>
        <v>38</v>
      </c>
      <c r="B2744">
        <v>863</v>
      </c>
      <c r="C2744">
        <v>1</v>
      </c>
      <c r="D2744" s="1" t="s">
        <v>730</v>
      </c>
    </row>
    <row r="2745" spans="1:4" x14ac:dyDescent="0.25">
      <c r="A2745">
        <f ca="1">RANDBETWEEN(1,100)</f>
        <v>13</v>
      </c>
      <c r="B2745">
        <v>3943</v>
      </c>
      <c r="C2745">
        <v>0</v>
      </c>
      <c r="D2745" t="s">
        <v>3207</v>
      </c>
    </row>
    <row r="2746" spans="1:4" x14ac:dyDescent="0.25">
      <c r="A2746">
        <f ca="1">RANDBETWEEN(1,100)</f>
        <v>59</v>
      </c>
      <c r="B2746">
        <v>596</v>
      </c>
      <c r="C2746">
        <v>1</v>
      </c>
      <c r="D2746" t="s">
        <v>473</v>
      </c>
    </row>
    <row r="2747" spans="1:4" x14ac:dyDescent="0.25">
      <c r="A2747">
        <f ca="1">RANDBETWEEN(1,100)</f>
        <v>24</v>
      </c>
      <c r="B2747">
        <v>1974</v>
      </c>
      <c r="C2747">
        <v>0</v>
      </c>
      <c r="D2747" t="s">
        <v>1640</v>
      </c>
    </row>
    <row r="2748" spans="1:4" ht="135" x14ac:dyDescent="0.25">
      <c r="A2748">
        <f ca="1">RANDBETWEEN(1,100)</f>
        <v>61</v>
      </c>
      <c r="B2748">
        <v>14</v>
      </c>
      <c r="C2748">
        <v>1</v>
      </c>
      <c r="D2748" s="1" t="s">
        <v>15</v>
      </c>
    </row>
    <row r="2749" spans="1:4" x14ac:dyDescent="0.25">
      <c r="A2749">
        <f ca="1">RANDBETWEEN(1,100)</f>
        <v>21</v>
      </c>
      <c r="B2749">
        <v>902</v>
      </c>
      <c r="C2749">
        <v>1</v>
      </c>
      <c r="D2749" t="s">
        <v>768</v>
      </c>
    </row>
    <row r="2750" spans="1:4" x14ac:dyDescent="0.25">
      <c r="A2750">
        <f ca="1">RANDBETWEEN(1,100)</f>
        <v>6</v>
      </c>
      <c r="B2750">
        <v>3097</v>
      </c>
      <c r="C2750">
        <v>0</v>
      </c>
      <c r="D2750" t="s">
        <v>2513</v>
      </c>
    </row>
    <row r="2751" spans="1:4" x14ac:dyDescent="0.25">
      <c r="A2751">
        <f ca="1">RANDBETWEEN(1,100)</f>
        <v>64</v>
      </c>
      <c r="B2751">
        <v>2647</v>
      </c>
      <c r="C2751">
        <v>0</v>
      </c>
      <c r="D2751" t="s">
        <v>2190</v>
      </c>
    </row>
    <row r="2752" spans="1:4" ht="105" x14ac:dyDescent="0.25">
      <c r="A2752">
        <f ca="1">RANDBETWEEN(1,100)</f>
        <v>74</v>
      </c>
      <c r="B2752">
        <v>981</v>
      </c>
      <c r="C2752">
        <v>0</v>
      </c>
      <c r="D2752" s="1" t="s">
        <v>832</v>
      </c>
    </row>
    <row r="2753" spans="1:4" x14ac:dyDescent="0.25">
      <c r="A2753">
        <f ca="1">RANDBETWEEN(1,100)</f>
        <v>100</v>
      </c>
      <c r="B2753">
        <v>3620</v>
      </c>
      <c r="C2753">
        <v>0</v>
      </c>
      <c r="D2753" t="s">
        <v>2932</v>
      </c>
    </row>
    <row r="2754" spans="1:4" x14ac:dyDescent="0.25">
      <c r="A2754">
        <f ca="1">RANDBETWEEN(1,100)</f>
        <v>88</v>
      </c>
      <c r="B2754">
        <v>564</v>
      </c>
      <c r="C2754">
        <v>1</v>
      </c>
      <c r="D2754" t="s">
        <v>442</v>
      </c>
    </row>
    <row r="2755" spans="1:4" x14ac:dyDescent="0.25">
      <c r="A2755">
        <f ca="1">RANDBETWEEN(1,100)</f>
        <v>78</v>
      </c>
      <c r="B2755">
        <v>1554</v>
      </c>
      <c r="C2755">
        <v>0</v>
      </c>
      <c r="D2755" t="s">
        <v>1274</v>
      </c>
    </row>
    <row r="2756" spans="1:4" x14ac:dyDescent="0.25">
      <c r="A2756">
        <f ca="1">RANDBETWEEN(1,100)</f>
        <v>88</v>
      </c>
      <c r="B2756">
        <v>2415</v>
      </c>
      <c r="C2756">
        <v>0</v>
      </c>
      <c r="D2756" t="s">
        <v>2001</v>
      </c>
    </row>
    <row r="2757" spans="1:4" x14ac:dyDescent="0.25">
      <c r="A2757">
        <f ca="1">RANDBETWEEN(1,100)</f>
        <v>20</v>
      </c>
      <c r="B2757">
        <v>3398</v>
      </c>
      <c r="C2757">
        <v>0</v>
      </c>
      <c r="D2757" t="s">
        <v>2748</v>
      </c>
    </row>
    <row r="2758" spans="1:4" ht="60" x14ac:dyDescent="0.25">
      <c r="A2758">
        <f ca="1">RANDBETWEEN(1,100)</f>
        <v>9</v>
      </c>
      <c r="B2758">
        <v>164</v>
      </c>
      <c r="C2758">
        <v>1</v>
      </c>
      <c r="D2758" s="1" t="s">
        <v>161</v>
      </c>
    </row>
    <row r="2759" spans="1:4" x14ac:dyDescent="0.25">
      <c r="A2759">
        <f ca="1">RANDBETWEEN(1,100)</f>
        <v>99</v>
      </c>
      <c r="B2759">
        <v>1</v>
      </c>
      <c r="C2759">
        <v>1</v>
      </c>
      <c r="D2759" t="s">
        <v>2</v>
      </c>
    </row>
    <row r="2760" spans="1:4" x14ac:dyDescent="0.25">
      <c r="A2760">
        <f ca="1">RANDBETWEEN(1,100)</f>
        <v>79</v>
      </c>
      <c r="B2760">
        <v>701</v>
      </c>
      <c r="C2760">
        <v>1</v>
      </c>
      <c r="D2760" t="s">
        <v>573</v>
      </c>
    </row>
    <row r="2761" spans="1:4" x14ac:dyDescent="0.25">
      <c r="A2761">
        <f ca="1">RANDBETWEEN(1,100)</f>
        <v>9</v>
      </c>
      <c r="B2761">
        <v>1831</v>
      </c>
      <c r="C2761">
        <v>0</v>
      </c>
      <c r="D2761" t="s">
        <v>1505</v>
      </c>
    </row>
    <row r="2762" spans="1:4" x14ac:dyDescent="0.25">
      <c r="A2762">
        <f ca="1">RANDBETWEEN(1,100)</f>
        <v>31</v>
      </c>
      <c r="B2762">
        <v>1428</v>
      </c>
      <c r="C2762">
        <v>0</v>
      </c>
      <c r="D2762" t="s">
        <v>1175</v>
      </c>
    </row>
    <row r="2763" spans="1:4" x14ac:dyDescent="0.25">
      <c r="A2763">
        <f ca="1">RANDBETWEEN(1,100)</f>
        <v>87</v>
      </c>
      <c r="B2763">
        <v>1446</v>
      </c>
      <c r="C2763">
        <v>0</v>
      </c>
      <c r="D2763" t="s">
        <v>1191</v>
      </c>
    </row>
    <row r="2764" spans="1:4" ht="60" x14ac:dyDescent="0.25">
      <c r="A2764">
        <f ca="1">RANDBETWEEN(1,100)</f>
        <v>51</v>
      </c>
      <c r="B2764">
        <v>2627</v>
      </c>
      <c r="C2764">
        <v>0</v>
      </c>
      <c r="D2764" s="1" t="s">
        <v>2172</v>
      </c>
    </row>
    <row r="2765" spans="1:4" x14ac:dyDescent="0.25">
      <c r="A2765">
        <f ca="1">RANDBETWEEN(1,100)</f>
        <v>47</v>
      </c>
      <c r="B2765">
        <v>1919</v>
      </c>
      <c r="C2765">
        <v>0</v>
      </c>
      <c r="D2765" t="s">
        <v>1589</v>
      </c>
    </row>
    <row r="2766" spans="1:4" x14ac:dyDescent="0.25">
      <c r="A2766">
        <f ca="1">RANDBETWEEN(1,100)</f>
        <v>2</v>
      </c>
      <c r="B2766">
        <v>2484</v>
      </c>
      <c r="C2766">
        <v>0</v>
      </c>
      <c r="D2766" t="s">
        <v>2054</v>
      </c>
    </row>
    <row r="2767" spans="1:4" x14ac:dyDescent="0.25">
      <c r="A2767">
        <f ca="1">RANDBETWEEN(1,100)</f>
        <v>91</v>
      </c>
      <c r="B2767">
        <v>682</v>
      </c>
      <c r="C2767">
        <v>1</v>
      </c>
      <c r="D2767" t="s">
        <v>555</v>
      </c>
    </row>
    <row r="2768" spans="1:4" x14ac:dyDescent="0.25">
      <c r="A2768">
        <f ca="1">RANDBETWEEN(1,100)</f>
        <v>92</v>
      </c>
      <c r="B2768">
        <v>3160</v>
      </c>
      <c r="C2768">
        <v>0</v>
      </c>
      <c r="D2768" t="s">
        <v>2557</v>
      </c>
    </row>
    <row r="2769" spans="1:4" x14ac:dyDescent="0.25">
      <c r="A2769">
        <f ca="1">RANDBETWEEN(1,100)</f>
        <v>64</v>
      </c>
      <c r="B2769">
        <v>3921</v>
      </c>
      <c r="C2769">
        <v>0</v>
      </c>
      <c r="D2769" t="s">
        <v>3187</v>
      </c>
    </row>
    <row r="2770" spans="1:4" x14ac:dyDescent="0.25">
      <c r="A2770">
        <f ca="1">RANDBETWEEN(1,100)</f>
        <v>68</v>
      </c>
      <c r="B2770">
        <v>651</v>
      </c>
      <c r="C2770">
        <v>1</v>
      </c>
      <c r="D2770" t="s">
        <v>527</v>
      </c>
    </row>
    <row r="2771" spans="1:4" x14ac:dyDescent="0.25">
      <c r="A2771">
        <f ca="1">RANDBETWEEN(1,100)</f>
        <v>82</v>
      </c>
      <c r="B2771">
        <v>3536</v>
      </c>
      <c r="C2771">
        <v>0</v>
      </c>
      <c r="D2771" t="s">
        <v>2861</v>
      </c>
    </row>
    <row r="2772" spans="1:4" x14ac:dyDescent="0.25">
      <c r="A2772">
        <f ca="1">RANDBETWEEN(1,100)</f>
        <v>16</v>
      </c>
      <c r="B2772">
        <v>1103</v>
      </c>
      <c r="C2772">
        <v>0</v>
      </c>
      <c r="D2772" t="s">
        <v>923</v>
      </c>
    </row>
    <row r="2773" spans="1:4" ht="75" x14ac:dyDescent="0.25">
      <c r="A2773">
        <f ca="1">RANDBETWEEN(1,100)</f>
        <v>9</v>
      </c>
      <c r="B2773">
        <v>2696</v>
      </c>
      <c r="C2773">
        <v>0</v>
      </c>
      <c r="D2773" s="1" t="s">
        <v>2220</v>
      </c>
    </row>
    <row r="2774" spans="1:4" x14ac:dyDescent="0.25">
      <c r="A2774">
        <f ca="1">RANDBETWEEN(1,100)</f>
        <v>8</v>
      </c>
      <c r="B2774">
        <v>957</v>
      </c>
      <c r="C2774">
        <v>0</v>
      </c>
      <c r="D2774" t="s">
        <v>816</v>
      </c>
    </row>
    <row r="2775" spans="1:4" x14ac:dyDescent="0.25">
      <c r="A2775">
        <f ca="1">RANDBETWEEN(1,100)</f>
        <v>62</v>
      </c>
      <c r="B2775">
        <v>799</v>
      </c>
      <c r="C2775">
        <v>1</v>
      </c>
      <c r="D2775" t="s">
        <v>669</v>
      </c>
    </row>
    <row r="2776" spans="1:4" x14ac:dyDescent="0.25">
      <c r="A2776">
        <f ca="1">RANDBETWEEN(1,100)</f>
        <v>29</v>
      </c>
      <c r="B2776">
        <v>3722</v>
      </c>
      <c r="C2776">
        <v>0</v>
      </c>
      <c r="D2776" t="s">
        <v>3025</v>
      </c>
    </row>
    <row r="2777" spans="1:4" ht="135" x14ac:dyDescent="0.25">
      <c r="A2777">
        <f ca="1">RANDBETWEEN(1,100)</f>
        <v>63</v>
      </c>
      <c r="B2777">
        <v>1397</v>
      </c>
      <c r="C2777">
        <v>0</v>
      </c>
      <c r="D2777" s="1" t="s">
        <v>1153</v>
      </c>
    </row>
    <row r="2778" spans="1:4" x14ac:dyDescent="0.25">
      <c r="A2778">
        <f ca="1">RANDBETWEEN(1,100)</f>
        <v>33</v>
      </c>
      <c r="B2778">
        <v>653</v>
      </c>
      <c r="C2778">
        <v>1</v>
      </c>
      <c r="D2778" t="s">
        <v>529</v>
      </c>
    </row>
    <row r="2779" spans="1:4" x14ac:dyDescent="0.25">
      <c r="A2779">
        <f ca="1">RANDBETWEEN(1,100)</f>
        <v>36</v>
      </c>
      <c r="B2779">
        <v>2388</v>
      </c>
      <c r="C2779">
        <v>0</v>
      </c>
      <c r="D2779" t="s">
        <v>1980</v>
      </c>
    </row>
    <row r="2780" spans="1:4" ht="105" x14ac:dyDescent="0.25">
      <c r="A2780">
        <f ca="1">RANDBETWEEN(1,100)</f>
        <v>57</v>
      </c>
      <c r="B2780">
        <v>1396</v>
      </c>
      <c r="C2780">
        <v>0</v>
      </c>
      <c r="D2780" s="1" t="s">
        <v>1152</v>
      </c>
    </row>
    <row r="2781" spans="1:4" x14ac:dyDescent="0.25">
      <c r="A2781">
        <f ca="1">RANDBETWEEN(1,100)</f>
        <v>54</v>
      </c>
      <c r="B2781">
        <v>604</v>
      </c>
      <c r="C2781">
        <v>1</v>
      </c>
      <c r="D2781" t="s">
        <v>481</v>
      </c>
    </row>
    <row r="2782" spans="1:4" x14ac:dyDescent="0.25">
      <c r="A2782">
        <f ca="1">RANDBETWEEN(1,100)</f>
        <v>25</v>
      </c>
      <c r="B2782">
        <v>3640</v>
      </c>
      <c r="C2782">
        <v>0</v>
      </c>
      <c r="D2782" t="s">
        <v>2952</v>
      </c>
    </row>
    <row r="2783" spans="1:4" ht="105" x14ac:dyDescent="0.25">
      <c r="A2783">
        <f ca="1">RANDBETWEEN(1,100)</f>
        <v>76</v>
      </c>
      <c r="B2783">
        <v>560</v>
      </c>
      <c r="C2783">
        <v>1</v>
      </c>
      <c r="D2783" s="1" t="s">
        <v>438</v>
      </c>
    </row>
    <row r="2784" spans="1:4" x14ac:dyDescent="0.25">
      <c r="A2784">
        <f ca="1">RANDBETWEEN(1,100)</f>
        <v>94</v>
      </c>
      <c r="B2784">
        <v>3510</v>
      </c>
      <c r="C2784">
        <v>0</v>
      </c>
      <c r="D2784" t="s">
        <v>2841</v>
      </c>
    </row>
    <row r="2785" spans="1:4" x14ac:dyDescent="0.25">
      <c r="A2785">
        <f ca="1">RANDBETWEEN(1,100)</f>
        <v>75</v>
      </c>
      <c r="B2785">
        <v>2765</v>
      </c>
      <c r="C2785">
        <v>0</v>
      </c>
      <c r="D2785" t="s">
        <v>2263</v>
      </c>
    </row>
    <row r="2786" spans="1:4" x14ac:dyDescent="0.25">
      <c r="A2786">
        <f ca="1">RANDBETWEEN(1,100)</f>
        <v>89</v>
      </c>
      <c r="B2786">
        <v>3100</v>
      </c>
      <c r="C2786">
        <v>0</v>
      </c>
      <c r="D2786" t="s">
        <v>2515</v>
      </c>
    </row>
    <row r="2787" spans="1:4" ht="90" x14ac:dyDescent="0.25">
      <c r="A2787">
        <f ca="1">RANDBETWEEN(1,100)</f>
        <v>59</v>
      </c>
      <c r="B2787">
        <v>2322</v>
      </c>
      <c r="C2787">
        <v>0</v>
      </c>
      <c r="D2787" s="1" t="s">
        <v>1926</v>
      </c>
    </row>
    <row r="2788" spans="1:4" x14ac:dyDescent="0.25">
      <c r="A2788">
        <f ca="1">RANDBETWEEN(1,100)</f>
        <v>63</v>
      </c>
      <c r="B2788">
        <v>3509</v>
      </c>
      <c r="C2788">
        <v>0</v>
      </c>
      <c r="D2788" t="s">
        <v>2840</v>
      </c>
    </row>
    <row r="2789" spans="1:4" ht="90" x14ac:dyDescent="0.25">
      <c r="A2789">
        <f ca="1">RANDBETWEEN(1,100)</f>
        <v>28</v>
      </c>
      <c r="B2789">
        <v>2283</v>
      </c>
      <c r="C2789">
        <v>0</v>
      </c>
      <c r="D2789" s="1" t="s">
        <v>1893</v>
      </c>
    </row>
    <row r="2790" spans="1:4" x14ac:dyDescent="0.25">
      <c r="A2790">
        <f ca="1">RANDBETWEEN(1,100)</f>
        <v>46</v>
      </c>
      <c r="B2790">
        <v>3310</v>
      </c>
      <c r="C2790">
        <v>0</v>
      </c>
      <c r="D2790" t="s">
        <v>2679</v>
      </c>
    </row>
    <row r="2791" spans="1:4" x14ac:dyDescent="0.25">
      <c r="A2791">
        <f ca="1">RANDBETWEEN(1,100)</f>
        <v>38</v>
      </c>
      <c r="B2791">
        <v>610</v>
      </c>
      <c r="C2791">
        <v>1</v>
      </c>
      <c r="D2791" t="s">
        <v>486</v>
      </c>
    </row>
    <row r="2792" spans="1:4" x14ac:dyDescent="0.25">
      <c r="A2792">
        <f ca="1">RANDBETWEEN(1,100)</f>
        <v>83</v>
      </c>
      <c r="B2792">
        <v>3774</v>
      </c>
      <c r="C2792">
        <v>0</v>
      </c>
      <c r="D2792" t="s">
        <v>3070</v>
      </c>
    </row>
    <row r="2793" spans="1:4" ht="90" x14ac:dyDescent="0.25">
      <c r="A2793">
        <f ca="1">RANDBETWEEN(1,100)</f>
        <v>87</v>
      </c>
      <c r="B2793">
        <v>184</v>
      </c>
      <c r="C2793">
        <v>1</v>
      </c>
      <c r="D2793" s="1" t="s">
        <v>180</v>
      </c>
    </row>
    <row r="2794" spans="1:4" ht="60" x14ac:dyDescent="0.25">
      <c r="A2794">
        <f ca="1">RANDBETWEEN(1,100)</f>
        <v>55</v>
      </c>
      <c r="B2794">
        <v>592</v>
      </c>
      <c r="C2794">
        <v>1</v>
      </c>
      <c r="D2794" s="1" t="s">
        <v>469</v>
      </c>
    </row>
    <row r="2795" spans="1:4" x14ac:dyDescent="0.25">
      <c r="A2795">
        <f ca="1">RANDBETWEEN(1,100)</f>
        <v>12</v>
      </c>
      <c r="B2795">
        <v>1624</v>
      </c>
      <c r="C2795">
        <v>0</v>
      </c>
      <c r="D2795" t="s">
        <v>1334</v>
      </c>
    </row>
    <row r="2796" spans="1:4" x14ac:dyDescent="0.25">
      <c r="A2796">
        <f ca="1">RANDBETWEEN(1,100)</f>
        <v>22</v>
      </c>
      <c r="B2796">
        <v>2872</v>
      </c>
      <c r="C2796">
        <v>0</v>
      </c>
      <c r="D2796" t="s">
        <v>2325</v>
      </c>
    </row>
    <row r="2797" spans="1:4" x14ac:dyDescent="0.25">
      <c r="A2797">
        <f ca="1">RANDBETWEEN(1,100)</f>
        <v>96</v>
      </c>
      <c r="B2797">
        <v>1154</v>
      </c>
      <c r="C2797">
        <v>0</v>
      </c>
      <c r="D2797" t="s">
        <v>965</v>
      </c>
    </row>
    <row r="2798" spans="1:4" x14ac:dyDescent="0.25">
      <c r="A2798">
        <f ca="1">RANDBETWEEN(1,100)</f>
        <v>99</v>
      </c>
      <c r="B2798">
        <v>3874</v>
      </c>
      <c r="C2798">
        <v>0</v>
      </c>
      <c r="D2798" t="s">
        <v>3146</v>
      </c>
    </row>
    <row r="2799" spans="1:4" x14ac:dyDescent="0.25">
      <c r="A2799">
        <f ca="1">RANDBETWEEN(1,100)</f>
        <v>14</v>
      </c>
      <c r="B2799">
        <v>2003</v>
      </c>
      <c r="C2799">
        <v>0</v>
      </c>
      <c r="D2799" t="s">
        <v>1668</v>
      </c>
    </row>
    <row r="2800" spans="1:4" x14ac:dyDescent="0.25">
      <c r="A2800">
        <f ca="1">RANDBETWEEN(1,100)</f>
        <v>53</v>
      </c>
      <c r="B2800">
        <v>7</v>
      </c>
      <c r="C2800">
        <v>1</v>
      </c>
      <c r="D2800" t="s">
        <v>8</v>
      </c>
    </row>
    <row r="2801" spans="1:4" x14ac:dyDescent="0.25">
      <c r="A2801">
        <f ca="1">RANDBETWEEN(1,100)</f>
        <v>15</v>
      </c>
      <c r="B2801">
        <v>125</v>
      </c>
      <c r="C2801">
        <v>1</v>
      </c>
      <c r="D2801" t="s">
        <v>124</v>
      </c>
    </row>
    <row r="2802" spans="1:4" x14ac:dyDescent="0.25">
      <c r="A2802">
        <f ca="1">RANDBETWEEN(1,100)</f>
        <v>33</v>
      </c>
      <c r="B2802">
        <v>1486</v>
      </c>
      <c r="C2802">
        <v>0</v>
      </c>
      <c r="D2802" t="s">
        <v>1219</v>
      </c>
    </row>
    <row r="2803" spans="1:4" x14ac:dyDescent="0.25">
      <c r="A2803">
        <f ca="1">RANDBETWEEN(1,100)</f>
        <v>79</v>
      </c>
      <c r="B2803">
        <v>2888</v>
      </c>
      <c r="C2803">
        <v>0</v>
      </c>
      <c r="D2803" t="s">
        <v>2340</v>
      </c>
    </row>
    <row r="2804" spans="1:4" x14ac:dyDescent="0.25">
      <c r="A2804">
        <f ca="1">RANDBETWEEN(1,100)</f>
        <v>14</v>
      </c>
      <c r="B2804">
        <v>2617</v>
      </c>
      <c r="C2804">
        <v>0</v>
      </c>
      <c r="D2804" t="s">
        <v>2164</v>
      </c>
    </row>
    <row r="2805" spans="1:4" x14ac:dyDescent="0.25">
      <c r="A2805">
        <f ca="1">RANDBETWEEN(1,100)</f>
        <v>93</v>
      </c>
      <c r="B2805">
        <v>3337</v>
      </c>
      <c r="C2805">
        <v>0</v>
      </c>
      <c r="D2805" t="s">
        <v>2694</v>
      </c>
    </row>
    <row r="2806" spans="1:4" x14ac:dyDescent="0.25">
      <c r="A2806">
        <f ca="1">RANDBETWEEN(1,100)</f>
        <v>34</v>
      </c>
      <c r="B2806">
        <v>3752</v>
      </c>
      <c r="C2806">
        <v>0</v>
      </c>
      <c r="D2806" t="s">
        <v>3052</v>
      </c>
    </row>
    <row r="2807" spans="1:4" x14ac:dyDescent="0.25">
      <c r="A2807">
        <f ca="1">RANDBETWEEN(1,100)</f>
        <v>75</v>
      </c>
      <c r="B2807">
        <v>2048</v>
      </c>
      <c r="C2807">
        <v>0</v>
      </c>
      <c r="D2807" t="s">
        <v>1707</v>
      </c>
    </row>
    <row r="2808" spans="1:4" ht="165" x14ac:dyDescent="0.25">
      <c r="A2808">
        <f ca="1">RANDBETWEEN(1,100)</f>
        <v>86</v>
      </c>
      <c r="B2808">
        <v>160</v>
      </c>
      <c r="C2808">
        <v>1</v>
      </c>
      <c r="D2808" s="1" t="s">
        <v>157</v>
      </c>
    </row>
    <row r="2809" spans="1:4" x14ac:dyDescent="0.25">
      <c r="A2809">
        <f ca="1">RANDBETWEEN(1,100)</f>
        <v>31</v>
      </c>
      <c r="B2809">
        <v>546</v>
      </c>
      <c r="C2809">
        <v>1</v>
      </c>
      <c r="D2809" t="s">
        <v>424</v>
      </c>
    </row>
    <row r="2810" spans="1:4" ht="75" x14ac:dyDescent="0.25">
      <c r="A2810">
        <f ca="1">RANDBETWEEN(1,100)</f>
        <v>3</v>
      </c>
      <c r="B2810">
        <v>460</v>
      </c>
      <c r="C2810">
        <v>1</v>
      </c>
      <c r="D2810" s="1" t="s">
        <v>355</v>
      </c>
    </row>
    <row r="2811" spans="1:4" x14ac:dyDescent="0.25">
      <c r="A2811">
        <f ca="1">RANDBETWEEN(1,100)</f>
        <v>15</v>
      </c>
      <c r="B2811">
        <v>1772</v>
      </c>
      <c r="C2811">
        <v>0</v>
      </c>
      <c r="D2811" t="s">
        <v>1450</v>
      </c>
    </row>
    <row r="2812" spans="1:4" ht="30" x14ac:dyDescent="0.25">
      <c r="A2812">
        <f ca="1">RANDBETWEEN(1,100)</f>
        <v>82</v>
      </c>
      <c r="B2812">
        <v>1199</v>
      </c>
      <c r="C2812">
        <v>0</v>
      </c>
      <c r="D2812" s="1" t="s">
        <v>999</v>
      </c>
    </row>
    <row r="2813" spans="1:4" ht="120" x14ac:dyDescent="0.25">
      <c r="A2813">
        <f ca="1">RANDBETWEEN(1,100)</f>
        <v>63</v>
      </c>
      <c r="B2813">
        <v>2912</v>
      </c>
      <c r="C2813">
        <v>0</v>
      </c>
      <c r="D2813" s="1" t="s">
        <v>2360</v>
      </c>
    </row>
    <row r="2814" spans="1:4" x14ac:dyDescent="0.25">
      <c r="A2814">
        <f ca="1">RANDBETWEEN(1,100)</f>
        <v>26</v>
      </c>
      <c r="B2814">
        <v>3069</v>
      </c>
      <c r="C2814">
        <v>0</v>
      </c>
      <c r="D2814" t="s">
        <v>2491</v>
      </c>
    </row>
    <row r="2815" spans="1:4" x14ac:dyDescent="0.25">
      <c r="A2815">
        <f ca="1">RANDBETWEEN(1,100)</f>
        <v>18</v>
      </c>
      <c r="B2815">
        <v>2426</v>
      </c>
      <c r="C2815">
        <v>0</v>
      </c>
      <c r="D2815" t="s">
        <v>2011</v>
      </c>
    </row>
    <row r="2816" spans="1:4" ht="105" x14ac:dyDescent="0.25">
      <c r="A2816">
        <f ca="1">RANDBETWEEN(1,100)</f>
        <v>34</v>
      </c>
      <c r="B2816">
        <v>1583</v>
      </c>
      <c r="C2816">
        <v>0</v>
      </c>
      <c r="D2816" s="1" t="s">
        <v>1300</v>
      </c>
    </row>
    <row r="2817" spans="1:4" ht="75" x14ac:dyDescent="0.25">
      <c r="A2817">
        <f ca="1">RANDBETWEEN(1,100)</f>
        <v>70</v>
      </c>
      <c r="B2817">
        <v>1161</v>
      </c>
      <c r="C2817">
        <v>0</v>
      </c>
      <c r="D2817" s="1" t="s">
        <v>972</v>
      </c>
    </row>
    <row r="2818" spans="1:4" x14ac:dyDescent="0.25">
      <c r="A2818">
        <f ca="1">RANDBETWEEN(1,100)</f>
        <v>50</v>
      </c>
      <c r="B2818">
        <v>2013</v>
      </c>
      <c r="C2818">
        <v>0</v>
      </c>
      <c r="D2818" t="s">
        <v>1678</v>
      </c>
    </row>
    <row r="2819" spans="1:4" x14ac:dyDescent="0.25">
      <c r="A2819">
        <f ca="1">RANDBETWEEN(1,100)</f>
        <v>98</v>
      </c>
      <c r="B2819">
        <v>1040</v>
      </c>
      <c r="C2819">
        <v>0</v>
      </c>
      <c r="D2819" t="s">
        <v>878</v>
      </c>
    </row>
    <row r="2820" spans="1:4" x14ac:dyDescent="0.25">
      <c r="A2820">
        <f ca="1">RANDBETWEEN(1,100)</f>
        <v>25</v>
      </c>
      <c r="B2820">
        <v>1323</v>
      </c>
      <c r="C2820">
        <v>0</v>
      </c>
      <c r="D2820" t="s">
        <v>1097</v>
      </c>
    </row>
    <row r="2821" spans="1:4" x14ac:dyDescent="0.25">
      <c r="A2821">
        <f ca="1">RANDBETWEEN(1,100)</f>
        <v>99</v>
      </c>
      <c r="B2821">
        <v>482</v>
      </c>
      <c r="C2821">
        <v>1</v>
      </c>
      <c r="D2821" t="s">
        <v>371</v>
      </c>
    </row>
    <row r="2822" spans="1:4" x14ac:dyDescent="0.25">
      <c r="A2822">
        <f ca="1">RANDBETWEEN(1,100)</f>
        <v>70</v>
      </c>
      <c r="B2822">
        <v>3687</v>
      </c>
      <c r="C2822">
        <v>0</v>
      </c>
      <c r="D2822" t="s">
        <v>2992</v>
      </c>
    </row>
    <row r="2823" spans="1:4" ht="105" x14ac:dyDescent="0.25">
      <c r="A2823">
        <f ca="1">RANDBETWEEN(1,100)</f>
        <v>18</v>
      </c>
      <c r="B2823">
        <v>1625</v>
      </c>
      <c r="C2823">
        <v>0</v>
      </c>
      <c r="D2823" s="1" t="s">
        <v>1335</v>
      </c>
    </row>
    <row r="2824" spans="1:4" x14ac:dyDescent="0.25">
      <c r="A2824">
        <f ca="1">RANDBETWEEN(1,100)</f>
        <v>96</v>
      </c>
      <c r="B2824">
        <v>1641</v>
      </c>
      <c r="C2824">
        <v>0</v>
      </c>
      <c r="D2824" t="s">
        <v>1349</v>
      </c>
    </row>
    <row r="2825" spans="1:4" ht="60" x14ac:dyDescent="0.25">
      <c r="A2825">
        <f ca="1">RANDBETWEEN(1,100)</f>
        <v>94</v>
      </c>
      <c r="B2825">
        <v>2571</v>
      </c>
      <c r="C2825">
        <v>0</v>
      </c>
      <c r="D2825" s="1" t="s">
        <v>2129</v>
      </c>
    </row>
    <row r="2826" spans="1:4" x14ac:dyDescent="0.25">
      <c r="A2826">
        <f ca="1">RANDBETWEEN(1,100)</f>
        <v>88</v>
      </c>
      <c r="B2826">
        <v>3050</v>
      </c>
      <c r="C2826">
        <v>0</v>
      </c>
      <c r="D2826" t="s">
        <v>2475</v>
      </c>
    </row>
    <row r="2827" spans="1:4" x14ac:dyDescent="0.25">
      <c r="A2827">
        <f ca="1">RANDBETWEEN(1,100)</f>
        <v>94</v>
      </c>
      <c r="B2827">
        <v>3363</v>
      </c>
      <c r="C2827">
        <v>0</v>
      </c>
      <c r="D2827" t="s">
        <v>2716</v>
      </c>
    </row>
    <row r="2828" spans="1:4" x14ac:dyDescent="0.25">
      <c r="A2828">
        <f ca="1">RANDBETWEEN(1,100)</f>
        <v>80</v>
      </c>
      <c r="B2828">
        <v>1727</v>
      </c>
      <c r="C2828">
        <v>0</v>
      </c>
      <c r="D2828" t="s">
        <v>1414</v>
      </c>
    </row>
    <row r="2829" spans="1:4" x14ac:dyDescent="0.25">
      <c r="A2829">
        <f ca="1">RANDBETWEEN(1,100)</f>
        <v>53</v>
      </c>
      <c r="B2829">
        <v>2724</v>
      </c>
      <c r="C2829">
        <v>0</v>
      </c>
      <c r="D2829" t="s">
        <v>2245</v>
      </c>
    </row>
    <row r="2830" spans="1:4" ht="120" x14ac:dyDescent="0.25">
      <c r="A2830">
        <f ca="1">RANDBETWEEN(1,100)</f>
        <v>60</v>
      </c>
      <c r="B2830">
        <v>2457</v>
      </c>
      <c r="C2830">
        <v>0</v>
      </c>
      <c r="D2830" s="1" t="s">
        <v>2036</v>
      </c>
    </row>
    <row r="2831" spans="1:4" x14ac:dyDescent="0.25">
      <c r="A2831">
        <f ca="1">RANDBETWEEN(1,100)</f>
        <v>37</v>
      </c>
      <c r="B2831">
        <v>1317</v>
      </c>
      <c r="C2831">
        <v>0</v>
      </c>
      <c r="D2831" t="s">
        <v>1091</v>
      </c>
    </row>
    <row r="2832" spans="1:4" ht="60" x14ac:dyDescent="0.25">
      <c r="A2832">
        <f ca="1">RANDBETWEEN(1,100)</f>
        <v>72</v>
      </c>
      <c r="B2832">
        <v>312</v>
      </c>
      <c r="C2832">
        <v>1</v>
      </c>
      <c r="D2832" s="1" t="s">
        <v>269</v>
      </c>
    </row>
    <row r="2833" spans="1:4" x14ac:dyDescent="0.25">
      <c r="A2833">
        <f ca="1">RANDBETWEEN(1,100)</f>
        <v>14</v>
      </c>
      <c r="B2833">
        <v>2408</v>
      </c>
      <c r="C2833">
        <v>0</v>
      </c>
      <c r="D2833" t="s">
        <v>1996</v>
      </c>
    </row>
    <row r="2834" spans="1:4" ht="150" x14ac:dyDescent="0.25">
      <c r="A2834">
        <f ca="1">RANDBETWEEN(1,100)</f>
        <v>25</v>
      </c>
      <c r="B2834">
        <v>6</v>
      </c>
      <c r="C2834">
        <v>1</v>
      </c>
      <c r="D2834" s="1" t="s">
        <v>7</v>
      </c>
    </row>
    <row r="2835" spans="1:4" x14ac:dyDescent="0.25">
      <c r="A2835">
        <f ca="1">RANDBETWEEN(1,100)</f>
        <v>14</v>
      </c>
      <c r="B2835">
        <v>2809</v>
      </c>
      <c r="C2835">
        <v>0</v>
      </c>
      <c r="D2835" t="s">
        <v>2286</v>
      </c>
    </row>
    <row r="2836" spans="1:4" x14ac:dyDescent="0.25">
      <c r="A2836">
        <f ca="1">RANDBETWEEN(1,100)</f>
        <v>46</v>
      </c>
      <c r="B2836">
        <v>2317</v>
      </c>
      <c r="C2836">
        <v>0</v>
      </c>
      <c r="D2836" t="s">
        <v>1922</v>
      </c>
    </row>
    <row r="2837" spans="1:4" x14ac:dyDescent="0.25">
      <c r="A2837">
        <f ca="1">RANDBETWEEN(1,100)</f>
        <v>34</v>
      </c>
      <c r="B2837">
        <v>563</v>
      </c>
      <c r="C2837">
        <v>1</v>
      </c>
      <c r="D2837" t="s">
        <v>441</v>
      </c>
    </row>
    <row r="2838" spans="1:4" x14ac:dyDescent="0.25">
      <c r="A2838">
        <f ca="1">RANDBETWEEN(1,100)</f>
        <v>34</v>
      </c>
      <c r="B2838">
        <v>931</v>
      </c>
      <c r="C2838">
        <v>1</v>
      </c>
      <c r="D2838" t="s">
        <v>795</v>
      </c>
    </row>
    <row r="2839" spans="1:4" x14ac:dyDescent="0.25">
      <c r="A2839">
        <f ca="1">RANDBETWEEN(1,100)</f>
        <v>1</v>
      </c>
      <c r="B2839">
        <v>5</v>
      </c>
      <c r="C2839">
        <v>1</v>
      </c>
      <c r="D2839" t="s">
        <v>6</v>
      </c>
    </row>
    <row r="2840" spans="1:4" x14ac:dyDescent="0.25">
      <c r="A2840">
        <f ca="1">RANDBETWEEN(1,100)</f>
        <v>9</v>
      </c>
      <c r="B2840">
        <v>3068</v>
      </c>
      <c r="C2840">
        <v>0</v>
      </c>
      <c r="D2840" t="s">
        <v>2490</v>
      </c>
    </row>
    <row r="2841" spans="1:4" x14ac:dyDescent="0.25">
      <c r="A2841">
        <f ca="1">RANDBETWEEN(1,100)</f>
        <v>95</v>
      </c>
      <c r="B2841">
        <v>2244</v>
      </c>
      <c r="C2841">
        <v>0</v>
      </c>
      <c r="D2841" t="s">
        <v>1861</v>
      </c>
    </row>
    <row r="2842" spans="1:4" x14ac:dyDescent="0.25">
      <c r="A2842">
        <f ca="1">RANDBETWEEN(1,100)</f>
        <v>31</v>
      </c>
      <c r="B2842">
        <v>284</v>
      </c>
      <c r="C2842">
        <v>1</v>
      </c>
      <c r="D2842" t="s">
        <v>251</v>
      </c>
    </row>
    <row r="2843" spans="1:4" x14ac:dyDescent="0.25">
      <c r="A2843">
        <f ca="1">RANDBETWEEN(1,100)</f>
        <v>26</v>
      </c>
      <c r="B2843">
        <v>1932</v>
      </c>
      <c r="C2843">
        <v>0</v>
      </c>
      <c r="D2843" t="s">
        <v>1600</v>
      </c>
    </row>
    <row r="2844" spans="1:4" ht="90" x14ac:dyDescent="0.25">
      <c r="A2844">
        <f ca="1">RANDBETWEEN(1,100)</f>
        <v>13</v>
      </c>
      <c r="B2844">
        <v>941</v>
      </c>
      <c r="C2844">
        <v>0</v>
      </c>
      <c r="D2844" s="1" t="s">
        <v>804</v>
      </c>
    </row>
    <row r="2845" spans="1:4" ht="45" x14ac:dyDescent="0.25">
      <c r="A2845">
        <f ca="1">RANDBETWEEN(1,100)</f>
        <v>83</v>
      </c>
      <c r="B2845">
        <v>660</v>
      </c>
      <c r="C2845">
        <v>1</v>
      </c>
      <c r="D2845" s="1" t="s">
        <v>534</v>
      </c>
    </row>
    <row r="2846" spans="1:4" ht="45" x14ac:dyDescent="0.25">
      <c r="A2846">
        <f ca="1">RANDBETWEEN(1,100)</f>
        <v>6</v>
      </c>
      <c r="B2846">
        <v>3199</v>
      </c>
      <c r="C2846">
        <v>0</v>
      </c>
      <c r="D2846" s="1" t="s">
        <v>2585</v>
      </c>
    </row>
    <row r="2847" spans="1:4" x14ac:dyDescent="0.25">
      <c r="A2847">
        <f ca="1">RANDBETWEEN(1,100)</f>
        <v>70</v>
      </c>
      <c r="B2847">
        <v>3667</v>
      </c>
      <c r="C2847">
        <v>0</v>
      </c>
      <c r="D2847" t="s">
        <v>2973</v>
      </c>
    </row>
    <row r="2848" spans="1:4" x14ac:dyDescent="0.25">
      <c r="A2848">
        <f ca="1">RANDBETWEEN(1,100)</f>
        <v>41</v>
      </c>
      <c r="B2848">
        <v>951</v>
      </c>
      <c r="C2848">
        <v>0</v>
      </c>
      <c r="D2848" t="s">
        <v>812</v>
      </c>
    </row>
    <row r="2849" spans="1:4" ht="165" x14ac:dyDescent="0.25">
      <c r="A2849">
        <f ca="1">RANDBETWEEN(1,100)</f>
        <v>84</v>
      </c>
      <c r="B2849">
        <v>2541</v>
      </c>
      <c r="C2849">
        <v>0</v>
      </c>
      <c r="D2849" s="1" t="s">
        <v>2101</v>
      </c>
    </row>
    <row r="2850" spans="1:4" x14ac:dyDescent="0.25">
      <c r="A2850">
        <f ca="1">RANDBETWEEN(1,100)</f>
        <v>4</v>
      </c>
      <c r="B2850">
        <v>3972</v>
      </c>
      <c r="C2850">
        <v>0</v>
      </c>
      <c r="D2850" t="s">
        <v>3233</v>
      </c>
    </row>
    <row r="2851" spans="1:4" x14ac:dyDescent="0.25">
      <c r="A2851">
        <f ca="1">RANDBETWEEN(1,100)</f>
        <v>43</v>
      </c>
      <c r="B2851">
        <v>803</v>
      </c>
      <c r="C2851">
        <v>1</v>
      </c>
      <c r="D2851" t="s">
        <v>672</v>
      </c>
    </row>
    <row r="2852" spans="1:4" x14ac:dyDescent="0.25">
      <c r="A2852">
        <f ca="1">RANDBETWEEN(1,100)</f>
        <v>57</v>
      </c>
      <c r="B2852">
        <v>3978</v>
      </c>
      <c r="C2852">
        <v>0</v>
      </c>
      <c r="D2852" t="s">
        <v>3237</v>
      </c>
    </row>
    <row r="2853" spans="1:4" x14ac:dyDescent="0.25">
      <c r="A2853">
        <f ca="1">RANDBETWEEN(1,100)</f>
        <v>66</v>
      </c>
      <c r="B2853">
        <v>2437</v>
      </c>
      <c r="C2853">
        <v>0</v>
      </c>
      <c r="D2853" t="s">
        <v>2019</v>
      </c>
    </row>
    <row r="2854" spans="1:4" ht="135" x14ac:dyDescent="0.25">
      <c r="A2854">
        <f ca="1">RANDBETWEEN(1,100)</f>
        <v>4</v>
      </c>
      <c r="B2854">
        <v>147</v>
      </c>
      <c r="C2854">
        <v>1</v>
      </c>
      <c r="D2854" s="1" t="s">
        <v>145</v>
      </c>
    </row>
    <row r="2855" spans="1:4" x14ac:dyDescent="0.25">
      <c r="A2855">
        <f ca="1">RANDBETWEEN(1,100)</f>
        <v>38</v>
      </c>
      <c r="B2855">
        <v>161</v>
      </c>
      <c r="C2855">
        <v>1</v>
      </c>
      <c r="D2855" t="s">
        <v>158</v>
      </c>
    </row>
    <row r="2856" spans="1:4" x14ac:dyDescent="0.25">
      <c r="A2856">
        <f ca="1">RANDBETWEEN(1,100)</f>
        <v>52</v>
      </c>
      <c r="B2856">
        <v>122</v>
      </c>
      <c r="C2856">
        <v>1</v>
      </c>
      <c r="D2856" t="s">
        <v>121</v>
      </c>
    </row>
    <row r="2857" spans="1:4" x14ac:dyDescent="0.25">
      <c r="A2857">
        <f ca="1">RANDBETWEEN(1,100)</f>
        <v>8</v>
      </c>
      <c r="B2857">
        <v>831</v>
      </c>
      <c r="C2857">
        <v>1</v>
      </c>
      <c r="D2857" t="s">
        <v>698</v>
      </c>
    </row>
    <row r="2858" spans="1:4" x14ac:dyDescent="0.25">
      <c r="A2858">
        <f ca="1">RANDBETWEEN(1,100)</f>
        <v>70</v>
      </c>
      <c r="B2858">
        <v>3005</v>
      </c>
      <c r="C2858">
        <v>0</v>
      </c>
      <c r="D2858" t="s">
        <v>2438</v>
      </c>
    </row>
    <row r="2859" spans="1:4" x14ac:dyDescent="0.25">
      <c r="A2859">
        <f ca="1">RANDBETWEEN(1,100)</f>
        <v>93</v>
      </c>
      <c r="B2859">
        <v>978</v>
      </c>
      <c r="C2859">
        <v>0</v>
      </c>
      <c r="D2859" t="s">
        <v>830</v>
      </c>
    </row>
    <row r="2860" spans="1:4" x14ac:dyDescent="0.25">
      <c r="A2860">
        <f ca="1">RANDBETWEEN(1,100)</f>
        <v>40</v>
      </c>
      <c r="B2860">
        <v>3869</v>
      </c>
      <c r="C2860">
        <v>0</v>
      </c>
      <c r="D2860" t="s">
        <v>3142</v>
      </c>
    </row>
    <row r="2861" spans="1:4" x14ac:dyDescent="0.25">
      <c r="A2861">
        <f ca="1">RANDBETWEEN(1,100)</f>
        <v>24</v>
      </c>
      <c r="B2861">
        <v>2045</v>
      </c>
      <c r="C2861">
        <v>0</v>
      </c>
      <c r="D2861" t="s">
        <v>1704</v>
      </c>
    </row>
    <row r="2862" spans="1:4" ht="60" x14ac:dyDescent="0.25">
      <c r="A2862">
        <f ca="1">RANDBETWEEN(1,100)</f>
        <v>54</v>
      </c>
      <c r="B2862">
        <v>1965</v>
      </c>
      <c r="C2862">
        <v>0</v>
      </c>
      <c r="D2862" s="1" t="s">
        <v>1631</v>
      </c>
    </row>
    <row r="2863" spans="1:4" x14ac:dyDescent="0.25">
      <c r="A2863">
        <f ca="1">RANDBETWEEN(1,100)</f>
        <v>26</v>
      </c>
      <c r="B2863">
        <v>3623</v>
      </c>
      <c r="C2863">
        <v>0</v>
      </c>
      <c r="D2863" t="s">
        <v>2935</v>
      </c>
    </row>
    <row r="2864" spans="1:4" x14ac:dyDescent="0.25">
      <c r="A2864">
        <f ca="1">RANDBETWEEN(1,100)</f>
        <v>92</v>
      </c>
      <c r="B2864">
        <v>2177</v>
      </c>
      <c r="C2864">
        <v>0</v>
      </c>
      <c r="D2864" t="s">
        <v>1803</v>
      </c>
    </row>
    <row r="2865" spans="1:4" x14ac:dyDescent="0.25">
      <c r="A2865">
        <f ca="1">RANDBETWEEN(1,100)</f>
        <v>20</v>
      </c>
      <c r="B2865">
        <v>86</v>
      </c>
      <c r="C2865">
        <v>1</v>
      </c>
      <c r="D2865" t="s">
        <v>85</v>
      </c>
    </row>
    <row r="2866" spans="1:4" x14ac:dyDescent="0.25">
      <c r="A2866">
        <f ca="1">RANDBETWEEN(1,100)</f>
        <v>67</v>
      </c>
      <c r="B2866">
        <v>705</v>
      </c>
      <c r="C2866">
        <v>1</v>
      </c>
      <c r="D2866" t="s">
        <v>576</v>
      </c>
    </row>
    <row r="2867" spans="1:4" x14ac:dyDescent="0.25">
      <c r="A2867">
        <f ca="1">RANDBETWEEN(1,100)</f>
        <v>84</v>
      </c>
      <c r="B2867">
        <v>1051</v>
      </c>
      <c r="C2867">
        <v>0</v>
      </c>
      <c r="D2867" t="s">
        <v>885</v>
      </c>
    </row>
    <row r="2868" spans="1:4" x14ac:dyDescent="0.25">
      <c r="A2868">
        <f ca="1">RANDBETWEEN(1,100)</f>
        <v>72</v>
      </c>
      <c r="B2868">
        <v>1801</v>
      </c>
      <c r="C2868">
        <v>0</v>
      </c>
      <c r="D2868" t="s">
        <v>1476</v>
      </c>
    </row>
    <row r="2869" spans="1:4" x14ac:dyDescent="0.25">
      <c r="A2869">
        <f ca="1">RANDBETWEEN(1,100)</f>
        <v>6</v>
      </c>
      <c r="B2869">
        <v>3192</v>
      </c>
      <c r="C2869">
        <v>0</v>
      </c>
      <c r="D2869" t="s">
        <v>2580</v>
      </c>
    </row>
    <row r="2870" spans="1:4" x14ac:dyDescent="0.25">
      <c r="A2870">
        <f ca="1">RANDBETWEEN(1,100)</f>
        <v>23</v>
      </c>
      <c r="B2870">
        <v>3490</v>
      </c>
      <c r="C2870">
        <v>0</v>
      </c>
      <c r="D2870" t="s">
        <v>2822</v>
      </c>
    </row>
    <row r="2871" spans="1:4" x14ac:dyDescent="0.25">
      <c r="A2871">
        <f ca="1">RANDBETWEEN(1,100)</f>
        <v>65</v>
      </c>
      <c r="B2871">
        <v>3430</v>
      </c>
      <c r="C2871">
        <v>0</v>
      </c>
      <c r="D2871" t="s">
        <v>2771</v>
      </c>
    </row>
    <row r="2872" spans="1:4" x14ac:dyDescent="0.25">
      <c r="A2872">
        <f ca="1">RANDBETWEEN(1,100)</f>
        <v>61</v>
      </c>
      <c r="B2872">
        <v>578</v>
      </c>
      <c r="C2872">
        <v>1</v>
      </c>
      <c r="D2872" t="s">
        <v>455</v>
      </c>
    </row>
    <row r="2873" spans="1:4" x14ac:dyDescent="0.25">
      <c r="A2873">
        <f ca="1">RANDBETWEEN(1,100)</f>
        <v>77</v>
      </c>
      <c r="B2873">
        <v>3194</v>
      </c>
      <c r="C2873">
        <v>0</v>
      </c>
      <c r="D2873" t="s">
        <v>2582</v>
      </c>
    </row>
    <row r="2874" spans="1:4" x14ac:dyDescent="0.25">
      <c r="A2874">
        <f ca="1">RANDBETWEEN(1,100)</f>
        <v>87</v>
      </c>
      <c r="B2874">
        <v>2944</v>
      </c>
      <c r="C2874">
        <v>0</v>
      </c>
      <c r="D2874" t="s">
        <v>2387</v>
      </c>
    </row>
    <row r="2875" spans="1:4" x14ac:dyDescent="0.25">
      <c r="A2875">
        <f ca="1">RANDBETWEEN(1,100)</f>
        <v>51</v>
      </c>
      <c r="B2875">
        <v>1850</v>
      </c>
      <c r="C2875">
        <v>0</v>
      </c>
      <c r="D2875" t="s">
        <v>1524</v>
      </c>
    </row>
    <row r="2876" spans="1:4" x14ac:dyDescent="0.25">
      <c r="A2876">
        <f ca="1">RANDBETWEEN(1,100)</f>
        <v>17</v>
      </c>
      <c r="B2876">
        <v>850</v>
      </c>
      <c r="C2876">
        <v>1</v>
      </c>
      <c r="D2876" t="s">
        <v>717</v>
      </c>
    </row>
    <row r="2877" spans="1:4" x14ac:dyDescent="0.25">
      <c r="A2877">
        <f ca="1">RANDBETWEEN(1,100)</f>
        <v>21</v>
      </c>
      <c r="B2877">
        <v>156</v>
      </c>
      <c r="C2877">
        <v>1</v>
      </c>
      <c r="D2877" t="s">
        <v>153</v>
      </c>
    </row>
    <row r="2878" spans="1:4" x14ac:dyDescent="0.25">
      <c r="A2878">
        <f ca="1">RANDBETWEEN(1,100)</f>
        <v>57</v>
      </c>
      <c r="B2878">
        <v>3626</v>
      </c>
      <c r="C2878">
        <v>0</v>
      </c>
      <c r="D2878" t="s">
        <v>2938</v>
      </c>
    </row>
    <row r="2879" spans="1:4" x14ac:dyDescent="0.25">
      <c r="A2879">
        <f ca="1">RANDBETWEEN(1,100)</f>
        <v>66</v>
      </c>
      <c r="B2879">
        <v>3789</v>
      </c>
      <c r="C2879">
        <v>0</v>
      </c>
      <c r="D2879" t="s">
        <v>3081</v>
      </c>
    </row>
    <row r="2880" spans="1:4" x14ac:dyDescent="0.25">
      <c r="A2880">
        <f ca="1">RANDBETWEEN(1,100)</f>
        <v>18</v>
      </c>
      <c r="B2880">
        <v>3386</v>
      </c>
      <c r="C2880">
        <v>0</v>
      </c>
      <c r="D2880" t="s">
        <v>2201</v>
      </c>
    </row>
    <row r="2881" spans="1:4" x14ac:dyDescent="0.25">
      <c r="A2881">
        <f ca="1">RANDBETWEEN(1,100)</f>
        <v>69</v>
      </c>
      <c r="B2881">
        <v>2666</v>
      </c>
      <c r="C2881">
        <v>0</v>
      </c>
      <c r="D2881" t="s">
        <v>2201</v>
      </c>
    </row>
    <row r="2882" spans="1:4" x14ac:dyDescent="0.25">
      <c r="A2882">
        <f ca="1">RANDBETWEEN(1,100)</f>
        <v>23</v>
      </c>
      <c r="B2882">
        <v>3526</v>
      </c>
      <c r="C2882">
        <v>0</v>
      </c>
      <c r="D2882" t="s">
        <v>2201</v>
      </c>
    </row>
    <row r="2883" spans="1:4" x14ac:dyDescent="0.25">
      <c r="A2883">
        <f ca="1">RANDBETWEEN(1,100)</f>
        <v>2</v>
      </c>
      <c r="B2883">
        <v>180</v>
      </c>
      <c r="C2883">
        <v>1</v>
      </c>
      <c r="D2883" t="s">
        <v>176</v>
      </c>
    </row>
    <row r="2884" spans="1:4" x14ac:dyDescent="0.25">
      <c r="A2884">
        <f ca="1">RANDBETWEEN(1,100)</f>
        <v>92</v>
      </c>
      <c r="B2884">
        <v>3542</v>
      </c>
      <c r="C2884">
        <v>0</v>
      </c>
      <c r="D2884" t="s">
        <v>2866</v>
      </c>
    </row>
    <row r="2885" spans="1:4" x14ac:dyDescent="0.25">
      <c r="A2885">
        <f ca="1">RANDBETWEEN(1,100)</f>
        <v>92</v>
      </c>
      <c r="B2885">
        <v>2695</v>
      </c>
      <c r="C2885">
        <v>0</v>
      </c>
      <c r="D2885" t="s">
        <v>2219</v>
      </c>
    </row>
    <row r="2886" spans="1:4" x14ac:dyDescent="0.25">
      <c r="A2886">
        <f ca="1">RANDBETWEEN(1,100)</f>
        <v>53</v>
      </c>
      <c r="B2886">
        <v>2756</v>
      </c>
      <c r="C2886">
        <v>0</v>
      </c>
      <c r="D2886" t="s">
        <v>2260</v>
      </c>
    </row>
    <row r="2887" spans="1:4" x14ac:dyDescent="0.25">
      <c r="A2887">
        <f ca="1">RANDBETWEEN(1,100)</f>
        <v>76</v>
      </c>
      <c r="B2887">
        <v>3291</v>
      </c>
      <c r="C2887">
        <v>0</v>
      </c>
      <c r="D2887" t="s">
        <v>2664</v>
      </c>
    </row>
    <row r="2888" spans="1:4" x14ac:dyDescent="0.25">
      <c r="A2888">
        <f ca="1">RANDBETWEEN(1,100)</f>
        <v>48</v>
      </c>
      <c r="B2888">
        <v>3627</v>
      </c>
      <c r="C2888">
        <v>0</v>
      </c>
      <c r="D2888" t="s">
        <v>2939</v>
      </c>
    </row>
    <row r="2889" spans="1:4" x14ac:dyDescent="0.25">
      <c r="A2889">
        <f ca="1">RANDBETWEEN(1,100)</f>
        <v>75</v>
      </c>
      <c r="B2889">
        <v>1895</v>
      </c>
      <c r="C2889">
        <v>0</v>
      </c>
      <c r="D2889" t="s">
        <v>1567</v>
      </c>
    </row>
    <row r="2890" spans="1:4" x14ac:dyDescent="0.25">
      <c r="A2890">
        <f ca="1">RANDBETWEEN(1,100)</f>
        <v>14</v>
      </c>
      <c r="B2890">
        <v>2163</v>
      </c>
      <c r="C2890">
        <v>0</v>
      </c>
      <c r="D2890" t="s">
        <v>1795</v>
      </c>
    </row>
    <row r="2891" spans="1:4" x14ac:dyDescent="0.25">
      <c r="A2891">
        <f ca="1">RANDBETWEEN(1,100)</f>
        <v>1</v>
      </c>
      <c r="B2891">
        <v>1981</v>
      </c>
      <c r="C2891">
        <v>0</v>
      </c>
      <c r="D2891" t="s">
        <v>1646</v>
      </c>
    </row>
    <row r="2892" spans="1:4" x14ac:dyDescent="0.25">
      <c r="A2892">
        <f ca="1">RANDBETWEEN(1,100)</f>
        <v>77</v>
      </c>
      <c r="B2892">
        <v>1523</v>
      </c>
      <c r="C2892">
        <v>0</v>
      </c>
      <c r="D2892" t="s">
        <v>1250</v>
      </c>
    </row>
    <row r="2893" spans="1:4" x14ac:dyDescent="0.25">
      <c r="A2893">
        <f ca="1">RANDBETWEEN(1,100)</f>
        <v>51</v>
      </c>
      <c r="B2893">
        <v>1310</v>
      </c>
      <c r="C2893">
        <v>0</v>
      </c>
      <c r="D2893" t="s">
        <v>1087</v>
      </c>
    </row>
    <row r="2894" spans="1:4" x14ac:dyDescent="0.25">
      <c r="A2894">
        <f ca="1">RANDBETWEEN(1,100)</f>
        <v>44</v>
      </c>
      <c r="B2894">
        <v>1225</v>
      </c>
      <c r="C2894">
        <v>0</v>
      </c>
      <c r="D2894" t="s">
        <v>1022</v>
      </c>
    </row>
    <row r="2895" spans="1:4" x14ac:dyDescent="0.25">
      <c r="A2895">
        <f ca="1">RANDBETWEEN(1,100)</f>
        <v>27</v>
      </c>
      <c r="B2895">
        <v>1152</v>
      </c>
      <c r="C2895">
        <v>0</v>
      </c>
      <c r="D2895" t="s">
        <v>963</v>
      </c>
    </row>
    <row r="2896" spans="1:4" x14ac:dyDescent="0.25">
      <c r="A2896">
        <f ca="1">RANDBETWEEN(1,100)</f>
        <v>57</v>
      </c>
      <c r="B2896">
        <v>3836</v>
      </c>
      <c r="C2896">
        <v>0</v>
      </c>
      <c r="D2896" t="s">
        <v>3120</v>
      </c>
    </row>
    <row r="2897" spans="1:4" x14ac:dyDescent="0.25">
      <c r="A2897">
        <f ca="1">RANDBETWEEN(1,100)</f>
        <v>18</v>
      </c>
      <c r="B2897">
        <v>3776</v>
      </c>
      <c r="C2897">
        <v>0</v>
      </c>
      <c r="D2897" t="s">
        <v>3072</v>
      </c>
    </row>
    <row r="2898" spans="1:4" ht="75" x14ac:dyDescent="0.25">
      <c r="A2898">
        <f ca="1">RANDBETWEEN(1,100)</f>
        <v>95</v>
      </c>
      <c r="B2898">
        <v>3140</v>
      </c>
      <c r="C2898">
        <v>0</v>
      </c>
      <c r="D2898" s="1" t="s">
        <v>2543</v>
      </c>
    </row>
    <row r="2899" spans="1:4" x14ac:dyDescent="0.25">
      <c r="A2899">
        <f ca="1">RANDBETWEEN(1,100)</f>
        <v>77</v>
      </c>
      <c r="B2899">
        <v>1340</v>
      </c>
      <c r="C2899">
        <v>0</v>
      </c>
      <c r="D2899" t="s">
        <v>1112</v>
      </c>
    </row>
    <row r="2900" spans="1:4" ht="30" x14ac:dyDescent="0.25">
      <c r="A2900">
        <f ca="1">RANDBETWEEN(1,100)</f>
        <v>81</v>
      </c>
      <c r="B2900">
        <v>750</v>
      </c>
      <c r="C2900">
        <v>1</v>
      </c>
      <c r="D2900" s="1" t="s">
        <v>620</v>
      </c>
    </row>
    <row r="2901" spans="1:4" ht="135" x14ac:dyDescent="0.25">
      <c r="A2901">
        <f ca="1">RANDBETWEEN(1,100)</f>
        <v>42</v>
      </c>
      <c r="B2901">
        <v>1691</v>
      </c>
      <c r="C2901">
        <v>0</v>
      </c>
      <c r="D2901" s="1" t="s">
        <v>1387</v>
      </c>
    </row>
    <row r="2902" spans="1:4" x14ac:dyDescent="0.25">
      <c r="A2902">
        <f ca="1">RANDBETWEEN(1,100)</f>
        <v>74</v>
      </c>
      <c r="B2902">
        <v>3511</v>
      </c>
      <c r="C2902">
        <v>0</v>
      </c>
      <c r="D2902" t="s">
        <v>2842</v>
      </c>
    </row>
    <row r="2903" spans="1:4" ht="135" x14ac:dyDescent="0.25">
      <c r="A2903">
        <f ca="1">RANDBETWEEN(1,100)</f>
        <v>6</v>
      </c>
      <c r="B2903">
        <v>428</v>
      </c>
      <c r="C2903">
        <v>1</v>
      </c>
      <c r="D2903" s="1" t="s">
        <v>334</v>
      </c>
    </row>
    <row r="2904" spans="1:4" x14ac:dyDescent="0.25">
      <c r="A2904">
        <f ca="1">RANDBETWEEN(1,100)</f>
        <v>3</v>
      </c>
      <c r="B2904">
        <v>1867</v>
      </c>
      <c r="C2904">
        <v>0</v>
      </c>
      <c r="D2904" t="s">
        <v>1541</v>
      </c>
    </row>
    <row r="2905" spans="1:4" ht="165" x14ac:dyDescent="0.25">
      <c r="A2905">
        <f ca="1">RANDBETWEEN(1,100)</f>
        <v>100</v>
      </c>
      <c r="B2905">
        <v>3067</v>
      </c>
      <c r="C2905">
        <v>0</v>
      </c>
      <c r="D2905" s="1" t="s">
        <v>2489</v>
      </c>
    </row>
    <row r="2906" spans="1:4" x14ac:dyDescent="0.25">
      <c r="A2906">
        <f ca="1">RANDBETWEEN(1,100)</f>
        <v>45</v>
      </c>
      <c r="B2906">
        <v>1721</v>
      </c>
      <c r="C2906">
        <v>0</v>
      </c>
      <c r="D2906" t="s">
        <v>1408</v>
      </c>
    </row>
    <row r="2907" spans="1:4" x14ac:dyDescent="0.25">
      <c r="A2907">
        <f ca="1">RANDBETWEEN(1,100)</f>
        <v>8</v>
      </c>
      <c r="B2907">
        <v>619</v>
      </c>
      <c r="C2907">
        <v>1</v>
      </c>
      <c r="D2907" t="s">
        <v>495</v>
      </c>
    </row>
    <row r="2908" spans="1:4" x14ac:dyDescent="0.25">
      <c r="A2908">
        <f ca="1">RANDBETWEEN(1,100)</f>
        <v>24</v>
      </c>
      <c r="B2908">
        <v>3938</v>
      </c>
      <c r="C2908">
        <v>0</v>
      </c>
      <c r="D2908" t="s">
        <v>3202</v>
      </c>
    </row>
    <row r="2909" spans="1:4" x14ac:dyDescent="0.25">
      <c r="A2909">
        <f ca="1">RANDBETWEEN(1,100)</f>
        <v>74</v>
      </c>
      <c r="B2909">
        <v>3985</v>
      </c>
      <c r="C2909">
        <v>0</v>
      </c>
      <c r="D2909" t="s">
        <v>3241</v>
      </c>
    </row>
    <row r="2910" spans="1:4" x14ac:dyDescent="0.25">
      <c r="A2910">
        <f ca="1">RANDBETWEEN(1,100)</f>
        <v>20</v>
      </c>
      <c r="B2910">
        <v>2202</v>
      </c>
      <c r="C2910">
        <v>0</v>
      </c>
      <c r="D2910" t="s">
        <v>1827</v>
      </c>
    </row>
    <row r="2911" spans="1:4" x14ac:dyDescent="0.25">
      <c r="A2911">
        <f ca="1">RANDBETWEEN(1,100)</f>
        <v>59</v>
      </c>
      <c r="B2911">
        <v>1478</v>
      </c>
      <c r="C2911">
        <v>0</v>
      </c>
      <c r="D2911" t="s">
        <v>1215</v>
      </c>
    </row>
    <row r="2912" spans="1:4" x14ac:dyDescent="0.25">
      <c r="A2912">
        <f ca="1">RANDBETWEEN(1,100)</f>
        <v>51</v>
      </c>
      <c r="B2912">
        <v>3745</v>
      </c>
      <c r="C2912">
        <v>0</v>
      </c>
      <c r="D2912" t="s">
        <v>3046</v>
      </c>
    </row>
    <row r="2913" spans="1:4" x14ac:dyDescent="0.25">
      <c r="A2913">
        <f ca="1">RANDBETWEEN(1,100)</f>
        <v>5</v>
      </c>
      <c r="B2913">
        <v>942</v>
      </c>
      <c r="C2913">
        <v>0</v>
      </c>
      <c r="D2913" t="s">
        <v>805</v>
      </c>
    </row>
    <row r="2914" spans="1:4" x14ac:dyDescent="0.25">
      <c r="A2914">
        <f ca="1">RANDBETWEEN(1,100)</f>
        <v>19</v>
      </c>
      <c r="B2914">
        <v>793</v>
      </c>
      <c r="C2914">
        <v>1</v>
      </c>
      <c r="D2914" t="s">
        <v>663</v>
      </c>
    </row>
    <row r="2915" spans="1:4" x14ac:dyDescent="0.25">
      <c r="A2915">
        <f ca="1">RANDBETWEEN(1,100)</f>
        <v>61</v>
      </c>
      <c r="B2915">
        <v>2749</v>
      </c>
      <c r="C2915">
        <v>0</v>
      </c>
      <c r="D2915" t="s">
        <v>2256</v>
      </c>
    </row>
    <row r="2916" spans="1:4" x14ac:dyDescent="0.25">
      <c r="A2916">
        <f ca="1">RANDBETWEEN(1,100)</f>
        <v>7</v>
      </c>
      <c r="B2916">
        <v>706</v>
      </c>
      <c r="C2916">
        <v>1</v>
      </c>
      <c r="D2916" t="s">
        <v>577</v>
      </c>
    </row>
    <row r="2917" spans="1:4" ht="30" x14ac:dyDescent="0.25">
      <c r="A2917">
        <f ca="1">RANDBETWEEN(1,100)</f>
        <v>3</v>
      </c>
      <c r="B2917">
        <v>1749</v>
      </c>
      <c r="C2917">
        <v>0</v>
      </c>
      <c r="D2917" s="1" t="s">
        <v>1433</v>
      </c>
    </row>
    <row r="2918" spans="1:4" x14ac:dyDescent="0.25">
      <c r="A2918">
        <f ca="1">RANDBETWEEN(1,100)</f>
        <v>8</v>
      </c>
      <c r="B2918">
        <v>668</v>
      </c>
      <c r="C2918">
        <v>1</v>
      </c>
      <c r="D2918" t="s">
        <v>541</v>
      </c>
    </row>
    <row r="2919" spans="1:4" x14ac:dyDescent="0.25">
      <c r="A2919">
        <f ca="1">RANDBETWEEN(1,100)</f>
        <v>2</v>
      </c>
      <c r="B2919">
        <v>1545</v>
      </c>
      <c r="C2919">
        <v>0</v>
      </c>
      <c r="D2919" t="s">
        <v>1266</v>
      </c>
    </row>
    <row r="2920" spans="1:4" x14ac:dyDescent="0.25">
      <c r="A2920">
        <f ca="1">RANDBETWEEN(1,100)</f>
        <v>95</v>
      </c>
      <c r="B2920">
        <v>3744</v>
      </c>
      <c r="C2920">
        <v>0</v>
      </c>
      <c r="D2920" t="s">
        <v>3045</v>
      </c>
    </row>
    <row r="2921" spans="1:4" x14ac:dyDescent="0.25">
      <c r="A2921">
        <f ca="1">RANDBETWEEN(1,100)</f>
        <v>35</v>
      </c>
      <c r="B2921">
        <v>903</v>
      </c>
      <c r="C2921">
        <v>1</v>
      </c>
      <c r="D2921" t="s">
        <v>769</v>
      </c>
    </row>
    <row r="2922" spans="1:4" x14ac:dyDescent="0.25">
      <c r="A2922">
        <f ca="1">RANDBETWEEN(1,100)</f>
        <v>83</v>
      </c>
      <c r="B2922">
        <v>954</v>
      </c>
      <c r="C2922">
        <v>0</v>
      </c>
      <c r="D2922" t="s">
        <v>814</v>
      </c>
    </row>
    <row r="2923" spans="1:4" ht="30" x14ac:dyDescent="0.25">
      <c r="A2923">
        <f ca="1">RANDBETWEEN(1,100)</f>
        <v>42</v>
      </c>
      <c r="B2923">
        <v>1966</v>
      </c>
      <c r="C2923">
        <v>0</v>
      </c>
      <c r="D2923" s="1" t="s">
        <v>1632</v>
      </c>
    </row>
    <row r="2924" spans="1:4" ht="120" x14ac:dyDescent="0.25">
      <c r="A2924">
        <f ca="1">RANDBETWEEN(1,100)</f>
        <v>36</v>
      </c>
      <c r="B2924">
        <v>589</v>
      </c>
      <c r="C2924">
        <v>1</v>
      </c>
      <c r="D2924" s="1" t="s">
        <v>466</v>
      </c>
    </row>
    <row r="2925" spans="1:4" ht="45" x14ac:dyDescent="0.25">
      <c r="A2925">
        <f ca="1">RANDBETWEEN(1,100)</f>
        <v>93</v>
      </c>
      <c r="B2925">
        <v>721</v>
      </c>
      <c r="C2925">
        <v>1</v>
      </c>
      <c r="D2925" s="1" t="s">
        <v>592</v>
      </c>
    </row>
    <row r="2926" spans="1:4" x14ac:dyDescent="0.25">
      <c r="A2926">
        <f ca="1">RANDBETWEEN(1,100)</f>
        <v>14</v>
      </c>
      <c r="B2926">
        <v>2584</v>
      </c>
      <c r="C2926">
        <v>0</v>
      </c>
      <c r="D2926" t="s">
        <v>2140</v>
      </c>
    </row>
    <row r="2927" spans="1:4" x14ac:dyDescent="0.25">
      <c r="A2927">
        <f ca="1">RANDBETWEEN(1,100)</f>
        <v>27</v>
      </c>
      <c r="B2927">
        <v>2190</v>
      </c>
      <c r="C2927">
        <v>0</v>
      </c>
      <c r="D2927" t="s">
        <v>1815</v>
      </c>
    </row>
    <row r="2928" spans="1:4" x14ac:dyDescent="0.25">
      <c r="A2928">
        <f ca="1">RANDBETWEEN(1,100)</f>
        <v>83</v>
      </c>
      <c r="B2928">
        <v>3208</v>
      </c>
      <c r="C2928">
        <v>0</v>
      </c>
      <c r="D2928" t="s">
        <v>2594</v>
      </c>
    </row>
    <row r="2929" spans="1:4" x14ac:dyDescent="0.25">
      <c r="A2929">
        <f ca="1">RANDBETWEEN(1,100)</f>
        <v>30</v>
      </c>
      <c r="B2929">
        <v>3584</v>
      </c>
      <c r="C2929">
        <v>0</v>
      </c>
      <c r="D2929" t="s">
        <v>2899</v>
      </c>
    </row>
    <row r="2930" spans="1:4" x14ac:dyDescent="0.25">
      <c r="A2930">
        <f ca="1">RANDBETWEEN(1,100)</f>
        <v>59</v>
      </c>
      <c r="B2930">
        <v>3599</v>
      </c>
      <c r="C2930">
        <v>0</v>
      </c>
      <c r="D2930" t="s">
        <v>2913</v>
      </c>
    </row>
    <row r="2931" spans="1:4" x14ac:dyDescent="0.25">
      <c r="A2931">
        <f ca="1">RANDBETWEEN(1,100)</f>
        <v>62</v>
      </c>
      <c r="B2931">
        <v>1007</v>
      </c>
      <c r="C2931">
        <v>0</v>
      </c>
      <c r="D2931" t="s">
        <v>853</v>
      </c>
    </row>
    <row r="2932" spans="1:4" x14ac:dyDescent="0.25">
      <c r="A2932">
        <f ca="1">RANDBETWEEN(1,100)</f>
        <v>46</v>
      </c>
      <c r="B2932">
        <v>1987</v>
      </c>
      <c r="C2932">
        <v>0</v>
      </c>
      <c r="D2932" t="s">
        <v>1652</v>
      </c>
    </row>
    <row r="2933" spans="1:4" ht="60" x14ac:dyDescent="0.25">
      <c r="A2933">
        <f ca="1">RANDBETWEEN(1,100)</f>
        <v>100</v>
      </c>
      <c r="B2933">
        <v>3124</v>
      </c>
      <c r="C2933">
        <v>0</v>
      </c>
      <c r="D2933" s="1" t="s">
        <v>2532</v>
      </c>
    </row>
    <row r="2934" spans="1:4" x14ac:dyDescent="0.25">
      <c r="A2934">
        <f ca="1">RANDBETWEEN(1,100)</f>
        <v>94</v>
      </c>
      <c r="B2934">
        <v>2575</v>
      </c>
      <c r="C2934">
        <v>0</v>
      </c>
      <c r="D2934" t="s">
        <v>2133</v>
      </c>
    </row>
    <row r="2935" spans="1:4" x14ac:dyDescent="0.25">
      <c r="A2935">
        <f ca="1">RANDBETWEEN(1,100)</f>
        <v>4</v>
      </c>
      <c r="B2935">
        <v>2961</v>
      </c>
      <c r="C2935">
        <v>0</v>
      </c>
      <c r="D2935" t="s">
        <v>2402</v>
      </c>
    </row>
    <row r="2936" spans="1:4" x14ac:dyDescent="0.25">
      <c r="A2936">
        <f ca="1">RANDBETWEEN(1,100)</f>
        <v>30</v>
      </c>
      <c r="B2936">
        <v>2561</v>
      </c>
      <c r="C2936">
        <v>0</v>
      </c>
      <c r="D2936" t="s">
        <v>2119</v>
      </c>
    </row>
    <row r="2937" spans="1:4" x14ac:dyDescent="0.25">
      <c r="A2937">
        <f ca="1">RANDBETWEEN(1,100)</f>
        <v>2</v>
      </c>
      <c r="B2937">
        <v>3606</v>
      </c>
      <c r="C2937">
        <v>0</v>
      </c>
      <c r="D2937" t="s">
        <v>2920</v>
      </c>
    </row>
    <row r="2938" spans="1:4" x14ac:dyDescent="0.25">
      <c r="A2938">
        <f ca="1">RANDBETWEEN(1,100)</f>
        <v>94</v>
      </c>
      <c r="B2938">
        <v>3404</v>
      </c>
      <c r="C2938">
        <v>0</v>
      </c>
      <c r="D2938" t="s">
        <v>2751</v>
      </c>
    </row>
    <row r="2939" spans="1:4" x14ac:dyDescent="0.25">
      <c r="A2939">
        <f ca="1">RANDBETWEEN(1,100)</f>
        <v>16</v>
      </c>
      <c r="B2939">
        <v>219</v>
      </c>
      <c r="C2939">
        <v>1</v>
      </c>
      <c r="D2939" t="s">
        <v>207</v>
      </c>
    </row>
    <row r="2940" spans="1:4" x14ac:dyDescent="0.25">
      <c r="A2940">
        <f ca="1">RANDBETWEEN(1,100)</f>
        <v>91</v>
      </c>
      <c r="B2940">
        <v>3443</v>
      </c>
      <c r="C2940">
        <v>0</v>
      </c>
      <c r="D2940" t="s">
        <v>2781</v>
      </c>
    </row>
    <row r="2941" spans="1:4" x14ac:dyDescent="0.25">
      <c r="A2941">
        <f ca="1">RANDBETWEEN(1,100)</f>
        <v>27</v>
      </c>
      <c r="B2941">
        <v>87</v>
      </c>
      <c r="C2941">
        <v>1</v>
      </c>
      <c r="D2941" t="s">
        <v>86</v>
      </c>
    </row>
    <row r="2942" spans="1:4" x14ac:dyDescent="0.25">
      <c r="A2942">
        <f ca="1">RANDBETWEEN(1,100)</f>
        <v>95</v>
      </c>
      <c r="B2942">
        <v>3250</v>
      </c>
      <c r="C2942">
        <v>0</v>
      </c>
      <c r="D2942" t="s">
        <v>86</v>
      </c>
    </row>
    <row r="2943" spans="1:4" x14ac:dyDescent="0.25">
      <c r="A2943">
        <f ca="1">RANDBETWEEN(1,100)</f>
        <v>88</v>
      </c>
      <c r="B2943">
        <v>3927</v>
      </c>
      <c r="C2943">
        <v>0</v>
      </c>
      <c r="D2943" t="s">
        <v>3192</v>
      </c>
    </row>
    <row r="2944" spans="1:4" x14ac:dyDescent="0.25">
      <c r="A2944">
        <f ca="1">RANDBETWEEN(1,100)</f>
        <v>29</v>
      </c>
      <c r="B2944">
        <v>1722</v>
      </c>
      <c r="C2944">
        <v>0</v>
      </c>
      <c r="D2944" t="s">
        <v>1409</v>
      </c>
    </row>
    <row r="2945" spans="1:4" x14ac:dyDescent="0.25">
      <c r="A2945">
        <f ca="1">RANDBETWEEN(1,100)</f>
        <v>74</v>
      </c>
      <c r="B2945">
        <v>791</v>
      </c>
      <c r="C2945">
        <v>1</v>
      </c>
      <c r="D2945" t="s">
        <v>661</v>
      </c>
    </row>
    <row r="2946" spans="1:4" x14ac:dyDescent="0.25">
      <c r="A2946">
        <f ca="1">RANDBETWEEN(1,100)</f>
        <v>23</v>
      </c>
      <c r="B2946">
        <v>1130</v>
      </c>
      <c r="C2946">
        <v>0</v>
      </c>
      <c r="D2946" t="s">
        <v>944</v>
      </c>
    </row>
    <row r="2947" spans="1:4" x14ac:dyDescent="0.25">
      <c r="A2947">
        <f ca="1">RANDBETWEEN(1,100)</f>
        <v>10</v>
      </c>
      <c r="B2947">
        <v>2846</v>
      </c>
      <c r="C2947">
        <v>0</v>
      </c>
      <c r="D2947" t="s">
        <v>2306</v>
      </c>
    </row>
    <row r="2948" spans="1:4" x14ac:dyDescent="0.25">
      <c r="A2948">
        <f ca="1">RANDBETWEEN(1,100)</f>
        <v>61</v>
      </c>
      <c r="B2948">
        <v>725</v>
      </c>
      <c r="C2948">
        <v>1</v>
      </c>
      <c r="D2948" t="s">
        <v>596</v>
      </c>
    </row>
    <row r="2949" spans="1:4" x14ac:dyDescent="0.25">
      <c r="A2949">
        <f ca="1">RANDBETWEEN(1,100)</f>
        <v>11</v>
      </c>
      <c r="B2949">
        <v>2963</v>
      </c>
      <c r="C2949">
        <v>0</v>
      </c>
      <c r="D2949" t="s">
        <v>2404</v>
      </c>
    </row>
    <row r="2950" spans="1:4" x14ac:dyDescent="0.25">
      <c r="A2950">
        <f ca="1">RANDBETWEEN(1,100)</f>
        <v>75</v>
      </c>
      <c r="B2950">
        <v>3699</v>
      </c>
      <c r="C2950">
        <v>0</v>
      </c>
      <c r="D2950" t="s">
        <v>3003</v>
      </c>
    </row>
    <row r="2951" spans="1:4" x14ac:dyDescent="0.25">
      <c r="A2951">
        <f ca="1">RANDBETWEEN(1,100)</f>
        <v>88</v>
      </c>
      <c r="B2951">
        <v>1879</v>
      </c>
      <c r="C2951">
        <v>0</v>
      </c>
      <c r="D2951" t="s">
        <v>1553</v>
      </c>
    </row>
    <row r="2952" spans="1:4" x14ac:dyDescent="0.25">
      <c r="A2952">
        <f ca="1">RANDBETWEEN(1,100)</f>
        <v>83</v>
      </c>
      <c r="B2952">
        <v>3385</v>
      </c>
      <c r="C2952">
        <v>0</v>
      </c>
      <c r="D2952" t="s">
        <v>2737</v>
      </c>
    </row>
    <row r="2953" spans="1:4" x14ac:dyDescent="0.25">
      <c r="A2953">
        <f ca="1">RANDBETWEEN(1,100)</f>
        <v>86</v>
      </c>
      <c r="B2953">
        <v>885</v>
      </c>
      <c r="C2953">
        <v>1</v>
      </c>
      <c r="D2953" t="s">
        <v>752</v>
      </c>
    </row>
    <row r="2954" spans="1:4" x14ac:dyDescent="0.25">
      <c r="A2954">
        <f ca="1">RANDBETWEEN(1,100)</f>
        <v>72</v>
      </c>
      <c r="B2954">
        <v>3471</v>
      </c>
      <c r="C2954">
        <v>0</v>
      </c>
      <c r="D2954" t="s">
        <v>2806</v>
      </c>
    </row>
    <row r="2955" spans="1:4" x14ac:dyDescent="0.25">
      <c r="A2955">
        <f ca="1">RANDBETWEEN(1,100)</f>
        <v>79</v>
      </c>
      <c r="B2955">
        <v>179</v>
      </c>
      <c r="C2955">
        <v>1</v>
      </c>
      <c r="D2955" t="s">
        <v>175</v>
      </c>
    </row>
    <row r="2956" spans="1:4" x14ac:dyDescent="0.25">
      <c r="A2956">
        <f ca="1">RANDBETWEEN(1,100)</f>
        <v>98</v>
      </c>
      <c r="B2956">
        <v>3233</v>
      </c>
      <c r="C2956">
        <v>0</v>
      </c>
      <c r="D2956" t="s">
        <v>2615</v>
      </c>
    </row>
    <row r="2957" spans="1:4" x14ac:dyDescent="0.25">
      <c r="A2957">
        <f ca="1">RANDBETWEEN(1,100)</f>
        <v>81</v>
      </c>
      <c r="B2957">
        <v>1896</v>
      </c>
      <c r="C2957">
        <v>0</v>
      </c>
      <c r="D2957" t="s">
        <v>1568</v>
      </c>
    </row>
    <row r="2958" spans="1:4" x14ac:dyDescent="0.25">
      <c r="A2958">
        <f ca="1">RANDBETWEEN(1,100)</f>
        <v>51</v>
      </c>
      <c r="B2958">
        <v>2101</v>
      </c>
      <c r="C2958">
        <v>0</v>
      </c>
      <c r="D2958" t="s">
        <v>1747</v>
      </c>
    </row>
    <row r="2959" spans="1:4" x14ac:dyDescent="0.25">
      <c r="A2959">
        <f ca="1">RANDBETWEEN(1,100)</f>
        <v>14</v>
      </c>
      <c r="B2959">
        <v>2255</v>
      </c>
      <c r="C2959">
        <v>0</v>
      </c>
      <c r="D2959" t="s">
        <v>1871</v>
      </c>
    </row>
    <row r="2960" spans="1:4" x14ac:dyDescent="0.25">
      <c r="A2960">
        <f ca="1">RANDBETWEEN(1,100)</f>
        <v>29</v>
      </c>
      <c r="B2960">
        <v>900</v>
      </c>
      <c r="C2960">
        <v>1</v>
      </c>
      <c r="D2960" t="s">
        <v>766</v>
      </c>
    </row>
    <row r="2961" spans="1:4" x14ac:dyDescent="0.25">
      <c r="A2961">
        <f ca="1">RANDBETWEEN(1,100)</f>
        <v>9</v>
      </c>
      <c r="B2961">
        <v>1133</v>
      </c>
      <c r="C2961">
        <v>0</v>
      </c>
      <c r="D2961" t="s">
        <v>946</v>
      </c>
    </row>
    <row r="2962" spans="1:4" x14ac:dyDescent="0.25">
      <c r="A2962">
        <f ca="1">RANDBETWEEN(1,100)</f>
        <v>5</v>
      </c>
      <c r="B2962">
        <v>3558</v>
      </c>
      <c r="C2962">
        <v>0</v>
      </c>
      <c r="D2962" t="s">
        <v>2877</v>
      </c>
    </row>
    <row r="2963" spans="1:4" x14ac:dyDescent="0.25">
      <c r="A2963">
        <f ca="1">RANDBETWEEN(1,100)</f>
        <v>69</v>
      </c>
      <c r="B2963">
        <v>1527</v>
      </c>
      <c r="C2963">
        <v>0</v>
      </c>
      <c r="D2963" t="s">
        <v>1254</v>
      </c>
    </row>
    <row r="2964" spans="1:4" x14ac:dyDescent="0.25">
      <c r="A2964">
        <f ca="1">RANDBETWEEN(1,100)</f>
        <v>90</v>
      </c>
      <c r="B2964">
        <v>703</v>
      </c>
      <c r="C2964">
        <v>1</v>
      </c>
      <c r="D2964" t="s">
        <v>574</v>
      </c>
    </row>
    <row r="2965" spans="1:4" ht="60" x14ac:dyDescent="0.25">
      <c r="A2965">
        <f ca="1">RANDBETWEEN(1,100)</f>
        <v>41</v>
      </c>
      <c r="B2965">
        <v>617</v>
      </c>
      <c r="C2965">
        <v>1</v>
      </c>
      <c r="D2965" s="1" t="s">
        <v>493</v>
      </c>
    </row>
    <row r="2966" spans="1:4" ht="75" x14ac:dyDescent="0.25">
      <c r="A2966">
        <f ca="1">RANDBETWEEN(1,100)</f>
        <v>74</v>
      </c>
      <c r="B2966">
        <v>1333</v>
      </c>
      <c r="C2966">
        <v>0</v>
      </c>
      <c r="D2966" s="1" t="s">
        <v>1107</v>
      </c>
    </row>
    <row r="2967" spans="1:4" x14ac:dyDescent="0.25">
      <c r="A2967">
        <f ca="1">RANDBETWEEN(1,100)</f>
        <v>20</v>
      </c>
      <c r="B2967">
        <v>3144</v>
      </c>
      <c r="C2967">
        <v>0</v>
      </c>
      <c r="D2967" t="s">
        <v>2544</v>
      </c>
    </row>
    <row r="2968" spans="1:4" ht="120" x14ac:dyDescent="0.25">
      <c r="A2968">
        <f ca="1">RANDBETWEEN(1,100)</f>
        <v>25</v>
      </c>
      <c r="B2968">
        <v>43</v>
      </c>
      <c r="C2968">
        <v>1</v>
      </c>
      <c r="D2968" s="1" t="s">
        <v>44</v>
      </c>
    </row>
    <row r="2969" spans="1:4" x14ac:dyDescent="0.25">
      <c r="A2969">
        <f ca="1">RANDBETWEEN(1,100)</f>
        <v>94</v>
      </c>
      <c r="B2969">
        <v>618</v>
      </c>
      <c r="C2969">
        <v>1</v>
      </c>
      <c r="D2969" t="s">
        <v>494</v>
      </c>
    </row>
    <row r="2970" spans="1:4" x14ac:dyDescent="0.25">
      <c r="A2970">
        <f ca="1">RANDBETWEEN(1,100)</f>
        <v>94</v>
      </c>
      <c r="B2970">
        <v>273</v>
      </c>
      <c r="C2970">
        <v>1</v>
      </c>
      <c r="D2970" t="s">
        <v>242</v>
      </c>
    </row>
    <row r="2971" spans="1:4" x14ac:dyDescent="0.25">
      <c r="A2971">
        <f ca="1">RANDBETWEEN(1,100)</f>
        <v>39</v>
      </c>
      <c r="B2971">
        <v>928</v>
      </c>
      <c r="C2971">
        <v>1</v>
      </c>
      <c r="D2971" t="s">
        <v>792</v>
      </c>
    </row>
    <row r="2972" spans="1:4" ht="120" x14ac:dyDescent="0.25">
      <c r="A2972">
        <f ca="1">RANDBETWEEN(1,100)</f>
        <v>72</v>
      </c>
      <c r="B2972">
        <v>1497</v>
      </c>
      <c r="C2972">
        <v>0</v>
      </c>
      <c r="D2972" s="1" t="s">
        <v>1230</v>
      </c>
    </row>
    <row r="2973" spans="1:4" ht="120" x14ac:dyDescent="0.25">
      <c r="A2973">
        <f ca="1">RANDBETWEEN(1,100)</f>
        <v>45</v>
      </c>
      <c r="B2973">
        <v>2618</v>
      </c>
      <c r="C2973">
        <v>0</v>
      </c>
      <c r="D2973" s="1" t="s">
        <v>2165</v>
      </c>
    </row>
    <row r="2974" spans="1:4" ht="120" x14ac:dyDescent="0.25">
      <c r="A2974">
        <f ca="1">RANDBETWEEN(1,100)</f>
        <v>95</v>
      </c>
      <c r="B2974">
        <v>603</v>
      </c>
      <c r="C2974">
        <v>1</v>
      </c>
      <c r="D2974" s="1" t="s">
        <v>480</v>
      </c>
    </row>
    <row r="2975" spans="1:4" ht="120" x14ac:dyDescent="0.25">
      <c r="A2975">
        <f ca="1">RANDBETWEEN(1,100)</f>
        <v>79</v>
      </c>
      <c r="B2975">
        <v>1842</v>
      </c>
      <c r="C2975">
        <v>0</v>
      </c>
      <c r="D2975" s="1" t="s">
        <v>1516</v>
      </c>
    </row>
    <row r="2976" spans="1:4" x14ac:dyDescent="0.25">
      <c r="A2976">
        <f ca="1">RANDBETWEEN(1,100)</f>
        <v>30</v>
      </c>
      <c r="B2976">
        <v>3086</v>
      </c>
      <c r="C2976">
        <v>0</v>
      </c>
      <c r="D2976" t="s">
        <v>2505</v>
      </c>
    </row>
    <row r="2977" spans="1:4" x14ac:dyDescent="0.25">
      <c r="A2977">
        <f ca="1">RANDBETWEEN(1,100)</f>
        <v>93</v>
      </c>
      <c r="B2977">
        <v>2091</v>
      </c>
      <c r="C2977">
        <v>0</v>
      </c>
      <c r="D2977" t="s">
        <v>1740</v>
      </c>
    </row>
    <row r="2978" spans="1:4" x14ac:dyDescent="0.25">
      <c r="A2978">
        <f ca="1">RANDBETWEEN(1,100)</f>
        <v>50</v>
      </c>
      <c r="B2978">
        <v>3179</v>
      </c>
      <c r="C2978">
        <v>0</v>
      </c>
      <c r="D2978" t="s">
        <v>2569</v>
      </c>
    </row>
    <row r="2979" spans="1:4" ht="105" x14ac:dyDescent="0.25">
      <c r="A2979">
        <f ca="1">RANDBETWEEN(1,100)</f>
        <v>84</v>
      </c>
      <c r="B2979">
        <v>2176</v>
      </c>
      <c r="C2979">
        <v>0</v>
      </c>
      <c r="D2979" s="1" t="s">
        <v>1802</v>
      </c>
    </row>
    <row r="2980" spans="1:4" x14ac:dyDescent="0.25">
      <c r="A2980">
        <f ca="1">RANDBETWEEN(1,100)</f>
        <v>30</v>
      </c>
      <c r="B2980">
        <v>1374</v>
      </c>
      <c r="C2980">
        <v>0</v>
      </c>
      <c r="D2980" t="s">
        <v>1135</v>
      </c>
    </row>
    <row r="2981" spans="1:4" x14ac:dyDescent="0.25">
      <c r="A2981">
        <f ca="1">RANDBETWEEN(1,100)</f>
        <v>10</v>
      </c>
      <c r="B2981">
        <v>3106</v>
      </c>
      <c r="C2981">
        <v>0</v>
      </c>
      <c r="D2981" t="s">
        <v>2520</v>
      </c>
    </row>
    <row r="2982" spans="1:4" x14ac:dyDescent="0.25">
      <c r="A2982">
        <f ca="1">RANDBETWEEN(1,100)</f>
        <v>98</v>
      </c>
      <c r="B2982">
        <v>894</v>
      </c>
      <c r="C2982">
        <v>1</v>
      </c>
      <c r="D2982" t="s">
        <v>760</v>
      </c>
    </row>
    <row r="2983" spans="1:4" x14ac:dyDescent="0.25">
      <c r="A2983">
        <f ca="1">RANDBETWEEN(1,100)</f>
        <v>68</v>
      </c>
      <c r="B2983">
        <v>2783</v>
      </c>
      <c r="C2983">
        <v>0</v>
      </c>
      <c r="D2983" t="s">
        <v>2275</v>
      </c>
    </row>
    <row r="2984" spans="1:4" x14ac:dyDescent="0.25">
      <c r="A2984">
        <f ca="1">RANDBETWEEN(1,100)</f>
        <v>85</v>
      </c>
      <c r="B2984">
        <v>3618</v>
      </c>
      <c r="C2984">
        <v>0</v>
      </c>
      <c r="D2984" t="s">
        <v>2275</v>
      </c>
    </row>
    <row r="2985" spans="1:4" ht="165" x14ac:dyDescent="0.25">
      <c r="A2985">
        <f ca="1">RANDBETWEEN(1,100)</f>
        <v>35</v>
      </c>
      <c r="B2985">
        <v>362</v>
      </c>
      <c r="C2985">
        <v>1</v>
      </c>
      <c r="D2985" s="1" t="s">
        <v>297</v>
      </c>
    </row>
    <row r="2986" spans="1:4" x14ac:dyDescent="0.25">
      <c r="A2986">
        <f ca="1">RANDBETWEEN(1,100)</f>
        <v>92</v>
      </c>
      <c r="B2986">
        <v>621</v>
      </c>
      <c r="C2986">
        <v>1</v>
      </c>
      <c r="D2986" t="s">
        <v>497</v>
      </c>
    </row>
    <row r="2987" spans="1:4" x14ac:dyDescent="0.25">
      <c r="A2987">
        <f ca="1">RANDBETWEEN(1,100)</f>
        <v>87</v>
      </c>
      <c r="B2987">
        <v>1224</v>
      </c>
      <c r="C2987">
        <v>0</v>
      </c>
      <c r="D2987" t="s">
        <v>1021</v>
      </c>
    </row>
    <row r="2988" spans="1:4" ht="75" x14ac:dyDescent="0.25">
      <c r="A2988">
        <f ca="1">RANDBETWEEN(1,100)</f>
        <v>43</v>
      </c>
      <c r="B2988">
        <v>3360</v>
      </c>
      <c r="C2988">
        <v>0</v>
      </c>
      <c r="D2988" s="1" t="s">
        <v>2713</v>
      </c>
    </row>
    <row r="2989" spans="1:4" x14ac:dyDescent="0.25">
      <c r="A2989">
        <f ca="1">RANDBETWEEN(1,100)</f>
        <v>2</v>
      </c>
      <c r="B2989">
        <v>2463</v>
      </c>
      <c r="C2989">
        <v>0</v>
      </c>
      <c r="D2989" t="s">
        <v>2041</v>
      </c>
    </row>
    <row r="2990" spans="1:4" x14ac:dyDescent="0.25">
      <c r="A2990">
        <f ca="1">RANDBETWEEN(1,100)</f>
        <v>43</v>
      </c>
      <c r="B2990">
        <v>2713</v>
      </c>
      <c r="C2990">
        <v>0</v>
      </c>
      <c r="D2990" t="s">
        <v>2235</v>
      </c>
    </row>
    <row r="2991" spans="1:4" ht="150" x14ac:dyDescent="0.25">
      <c r="A2991">
        <f ca="1">RANDBETWEEN(1,100)</f>
        <v>65</v>
      </c>
      <c r="B2991">
        <v>129</v>
      </c>
      <c r="C2991">
        <v>1</v>
      </c>
      <c r="D2991" s="1" t="s">
        <v>128</v>
      </c>
    </row>
    <row r="2992" spans="1:4" x14ac:dyDescent="0.25">
      <c r="A2992">
        <f ca="1">RANDBETWEEN(1,100)</f>
        <v>8</v>
      </c>
      <c r="B2992">
        <v>3651</v>
      </c>
      <c r="C2992">
        <v>0</v>
      </c>
      <c r="D2992" t="s">
        <v>2960</v>
      </c>
    </row>
    <row r="2993" spans="1:4" x14ac:dyDescent="0.25">
      <c r="A2993">
        <f ca="1">RANDBETWEEN(1,100)</f>
        <v>95</v>
      </c>
      <c r="B2993">
        <v>3873</v>
      </c>
      <c r="C2993">
        <v>0</v>
      </c>
      <c r="D2993" t="s">
        <v>3145</v>
      </c>
    </row>
    <row r="2994" spans="1:4" x14ac:dyDescent="0.25">
      <c r="A2994">
        <f ca="1">RANDBETWEEN(1,100)</f>
        <v>31</v>
      </c>
      <c r="B2994">
        <v>1052</v>
      </c>
      <c r="C2994">
        <v>0</v>
      </c>
      <c r="D2994" t="s">
        <v>886</v>
      </c>
    </row>
    <row r="2995" spans="1:4" x14ac:dyDescent="0.25">
      <c r="A2995">
        <f ca="1">RANDBETWEEN(1,100)</f>
        <v>47</v>
      </c>
      <c r="B2995">
        <v>1284</v>
      </c>
      <c r="C2995">
        <v>0</v>
      </c>
      <c r="D2995" t="s">
        <v>1068</v>
      </c>
    </row>
    <row r="2996" spans="1:4" x14ac:dyDescent="0.25">
      <c r="A2996">
        <f ca="1">RANDBETWEEN(1,100)</f>
        <v>92</v>
      </c>
      <c r="B2996">
        <v>3104</v>
      </c>
      <c r="C2996">
        <v>0</v>
      </c>
      <c r="D2996" t="s">
        <v>2518</v>
      </c>
    </row>
    <row r="2997" spans="1:4" x14ac:dyDescent="0.25">
      <c r="A2997">
        <f ca="1">RANDBETWEEN(1,100)</f>
        <v>38</v>
      </c>
      <c r="B2997">
        <v>3159</v>
      </c>
      <c r="C2997">
        <v>0</v>
      </c>
      <c r="D2997" t="s">
        <v>2556</v>
      </c>
    </row>
    <row r="2998" spans="1:4" x14ac:dyDescent="0.25">
      <c r="A2998">
        <f ca="1">RANDBETWEEN(1,100)</f>
        <v>99</v>
      </c>
      <c r="B2998">
        <v>912</v>
      </c>
      <c r="C2998">
        <v>1</v>
      </c>
      <c r="D2998" t="s">
        <v>776</v>
      </c>
    </row>
    <row r="2999" spans="1:4" x14ac:dyDescent="0.25">
      <c r="A2999">
        <f ca="1">RANDBETWEEN(1,100)</f>
        <v>91</v>
      </c>
      <c r="B2999">
        <v>349</v>
      </c>
      <c r="C2999">
        <v>1</v>
      </c>
      <c r="D2999" t="s">
        <v>290</v>
      </c>
    </row>
    <row r="3000" spans="1:4" x14ac:dyDescent="0.25">
      <c r="A3000">
        <f ca="1">RANDBETWEEN(1,100)</f>
        <v>73</v>
      </c>
      <c r="B3000">
        <v>656</v>
      </c>
      <c r="C3000">
        <v>1</v>
      </c>
      <c r="D3000" t="s">
        <v>531</v>
      </c>
    </row>
    <row r="3001" spans="1:4" x14ac:dyDescent="0.25">
      <c r="A3001">
        <f ca="1">RANDBETWEEN(1,100)</f>
        <v>89</v>
      </c>
      <c r="B3001">
        <v>3778</v>
      </c>
      <c r="C3001">
        <v>0</v>
      </c>
      <c r="D3001" t="s">
        <v>3073</v>
      </c>
    </row>
    <row r="3002" spans="1:4" x14ac:dyDescent="0.25">
      <c r="A3002">
        <f ca="1">RANDBETWEEN(1,100)</f>
        <v>87</v>
      </c>
      <c r="B3002">
        <v>2105</v>
      </c>
      <c r="C3002">
        <v>0</v>
      </c>
      <c r="D3002" t="s">
        <v>1751</v>
      </c>
    </row>
    <row r="3003" spans="1:4" x14ac:dyDescent="0.25">
      <c r="A3003">
        <f ca="1">RANDBETWEEN(1,100)</f>
        <v>27</v>
      </c>
      <c r="B3003">
        <v>2936</v>
      </c>
      <c r="C3003">
        <v>0</v>
      </c>
      <c r="D3003" t="s">
        <v>2379</v>
      </c>
    </row>
    <row r="3004" spans="1:4" x14ac:dyDescent="0.25">
      <c r="A3004">
        <f ca="1">RANDBETWEEN(1,100)</f>
        <v>60</v>
      </c>
      <c r="B3004">
        <v>1221</v>
      </c>
      <c r="C3004">
        <v>0</v>
      </c>
      <c r="D3004" t="s">
        <v>1018</v>
      </c>
    </row>
    <row r="3005" spans="1:4" ht="45" x14ac:dyDescent="0.25">
      <c r="A3005">
        <f ca="1">RANDBETWEEN(1,100)</f>
        <v>5</v>
      </c>
      <c r="B3005">
        <v>1970</v>
      </c>
      <c r="C3005">
        <v>0</v>
      </c>
      <c r="D3005" s="1" t="s">
        <v>1636</v>
      </c>
    </row>
    <row r="3006" spans="1:4" x14ac:dyDescent="0.25">
      <c r="A3006">
        <f ca="1">RANDBETWEEN(1,100)</f>
        <v>42</v>
      </c>
      <c r="B3006">
        <v>1775</v>
      </c>
      <c r="C3006">
        <v>0</v>
      </c>
      <c r="D3006" t="s">
        <v>1452</v>
      </c>
    </row>
    <row r="3007" spans="1:4" x14ac:dyDescent="0.25">
      <c r="A3007">
        <f ca="1">RANDBETWEEN(1,100)</f>
        <v>4</v>
      </c>
      <c r="B3007">
        <v>1666</v>
      </c>
      <c r="C3007">
        <v>0</v>
      </c>
      <c r="D3007" t="s">
        <v>1369</v>
      </c>
    </row>
    <row r="3008" spans="1:4" x14ac:dyDescent="0.25">
      <c r="A3008">
        <f ca="1">RANDBETWEEN(1,100)</f>
        <v>30</v>
      </c>
      <c r="B3008">
        <v>1909</v>
      </c>
      <c r="C3008">
        <v>0</v>
      </c>
      <c r="D3008" t="s">
        <v>1579</v>
      </c>
    </row>
    <row r="3009" spans="1:4" x14ac:dyDescent="0.25">
      <c r="A3009">
        <f ca="1">RANDBETWEEN(1,100)</f>
        <v>60</v>
      </c>
      <c r="B3009">
        <v>56</v>
      </c>
      <c r="C3009">
        <v>1</v>
      </c>
      <c r="D3009" t="s">
        <v>56</v>
      </c>
    </row>
    <row r="3010" spans="1:4" ht="45" x14ac:dyDescent="0.25">
      <c r="A3010">
        <f ca="1">RANDBETWEEN(1,100)</f>
        <v>21</v>
      </c>
      <c r="B3010">
        <v>3085</v>
      </c>
      <c r="C3010">
        <v>0</v>
      </c>
      <c r="D3010" s="1" t="s">
        <v>2504</v>
      </c>
    </row>
    <row r="3011" spans="1:4" x14ac:dyDescent="0.25">
      <c r="A3011">
        <f ca="1">RANDBETWEEN(1,100)</f>
        <v>46</v>
      </c>
      <c r="B3011">
        <v>1581</v>
      </c>
      <c r="C3011">
        <v>0</v>
      </c>
      <c r="D3011" t="s">
        <v>1298</v>
      </c>
    </row>
    <row r="3012" spans="1:4" x14ac:dyDescent="0.25">
      <c r="A3012">
        <f ca="1">RANDBETWEEN(1,100)</f>
        <v>72</v>
      </c>
      <c r="B3012">
        <v>2664</v>
      </c>
      <c r="C3012">
        <v>0</v>
      </c>
      <c r="D3012" t="s">
        <v>2199</v>
      </c>
    </row>
    <row r="3013" spans="1:4" x14ac:dyDescent="0.25">
      <c r="A3013">
        <f ca="1">RANDBETWEEN(1,100)</f>
        <v>77</v>
      </c>
      <c r="B3013">
        <v>3780</v>
      </c>
      <c r="C3013">
        <v>0</v>
      </c>
      <c r="D3013" t="s">
        <v>3075</v>
      </c>
    </row>
    <row r="3014" spans="1:4" x14ac:dyDescent="0.25">
      <c r="A3014">
        <f ca="1">RANDBETWEEN(1,100)</f>
        <v>77</v>
      </c>
      <c r="B3014">
        <v>1832</v>
      </c>
      <c r="C3014">
        <v>0</v>
      </c>
      <c r="D3014" t="s">
        <v>1506</v>
      </c>
    </row>
    <row r="3015" spans="1:4" x14ac:dyDescent="0.25">
      <c r="A3015">
        <f ca="1">RANDBETWEEN(1,100)</f>
        <v>46</v>
      </c>
      <c r="B3015">
        <v>1925</v>
      </c>
      <c r="C3015">
        <v>0</v>
      </c>
      <c r="D3015" t="s">
        <v>1594</v>
      </c>
    </row>
    <row r="3016" spans="1:4" ht="105" x14ac:dyDescent="0.25">
      <c r="A3016">
        <f ca="1">RANDBETWEEN(1,100)</f>
        <v>51</v>
      </c>
      <c r="B3016">
        <v>3910</v>
      </c>
      <c r="C3016">
        <v>0</v>
      </c>
      <c r="D3016" s="1" t="s">
        <v>3176</v>
      </c>
    </row>
    <row r="3017" spans="1:4" x14ac:dyDescent="0.25">
      <c r="A3017">
        <f ca="1">RANDBETWEEN(1,100)</f>
        <v>20</v>
      </c>
      <c r="B3017">
        <v>1964</v>
      </c>
      <c r="C3017">
        <v>0</v>
      </c>
      <c r="D3017" t="s">
        <v>1630</v>
      </c>
    </row>
    <row r="3018" spans="1:4" x14ac:dyDescent="0.25">
      <c r="A3018">
        <f ca="1">RANDBETWEEN(1,100)</f>
        <v>69</v>
      </c>
      <c r="B3018">
        <v>3770</v>
      </c>
      <c r="C3018">
        <v>0</v>
      </c>
      <c r="D3018" t="s">
        <v>3067</v>
      </c>
    </row>
    <row r="3019" spans="1:4" x14ac:dyDescent="0.25">
      <c r="A3019">
        <f ca="1">RANDBETWEEN(1,100)</f>
        <v>5</v>
      </c>
      <c r="B3019">
        <v>3247</v>
      </c>
      <c r="C3019">
        <v>0</v>
      </c>
      <c r="D3019" t="s">
        <v>2627</v>
      </c>
    </row>
    <row r="3020" spans="1:4" ht="210" x14ac:dyDescent="0.25">
      <c r="A3020">
        <f ca="1">RANDBETWEEN(1,100)</f>
        <v>95</v>
      </c>
      <c r="B3020">
        <v>746</v>
      </c>
      <c r="C3020">
        <v>1</v>
      </c>
      <c r="D3020" s="1" t="s">
        <v>616</v>
      </c>
    </row>
    <row r="3021" spans="1:4" x14ac:dyDescent="0.25">
      <c r="A3021">
        <f ca="1">RANDBETWEEN(1,100)</f>
        <v>29</v>
      </c>
      <c r="B3021">
        <v>1296</v>
      </c>
      <c r="C3021">
        <v>0</v>
      </c>
      <c r="D3021" t="s">
        <v>1077</v>
      </c>
    </row>
    <row r="3022" spans="1:4" x14ac:dyDescent="0.25">
      <c r="A3022">
        <f ca="1">RANDBETWEEN(1,100)</f>
        <v>53</v>
      </c>
      <c r="B3022">
        <v>73</v>
      </c>
      <c r="C3022">
        <v>1</v>
      </c>
      <c r="D3022" t="s">
        <v>72</v>
      </c>
    </row>
    <row r="3023" spans="1:4" x14ac:dyDescent="0.25">
      <c r="A3023">
        <f ca="1">RANDBETWEEN(1,100)</f>
        <v>14</v>
      </c>
      <c r="B3023">
        <v>886</v>
      </c>
      <c r="C3023">
        <v>1</v>
      </c>
      <c r="D3023" t="s">
        <v>753</v>
      </c>
    </row>
    <row r="3024" spans="1:4" x14ac:dyDescent="0.25">
      <c r="A3024">
        <f ca="1">RANDBETWEEN(1,100)</f>
        <v>76</v>
      </c>
      <c r="B3024">
        <v>2928</v>
      </c>
      <c r="C3024">
        <v>0</v>
      </c>
      <c r="D3024" t="s">
        <v>2372</v>
      </c>
    </row>
    <row r="3025" spans="1:4" ht="75" x14ac:dyDescent="0.25">
      <c r="A3025">
        <f ca="1">RANDBETWEEN(1,100)</f>
        <v>4</v>
      </c>
      <c r="B3025">
        <v>3207</v>
      </c>
      <c r="C3025">
        <v>0</v>
      </c>
      <c r="D3025" s="1" t="s">
        <v>2593</v>
      </c>
    </row>
    <row r="3026" spans="1:4" x14ac:dyDescent="0.25">
      <c r="A3026">
        <f ca="1">RANDBETWEEN(1,100)</f>
        <v>18</v>
      </c>
      <c r="B3026">
        <v>1862</v>
      </c>
      <c r="C3026">
        <v>0</v>
      </c>
      <c r="D3026" t="s">
        <v>1536</v>
      </c>
    </row>
    <row r="3027" spans="1:4" x14ac:dyDescent="0.25">
      <c r="A3027">
        <f ca="1">RANDBETWEEN(1,100)</f>
        <v>76</v>
      </c>
      <c r="B3027">
        <v>899</v>
      </c>
      <c r="C3027">
        <v>1</v>
      </c>
      <c r="D3027" t="s">
        <v>765</v>
      </c>
    </row>
    <row r="3028" spans="1:4" x14ac:dyDescent="0.25">
      <c r="A3028">
        <f ca="1">RANDBETWEEN(1,100)</f>
        <v>17</v>
      </c>
      <c r="B3028">
        <v>780</v>
      </c>
      <c r="C3028">
        <v>1</v>
      </c>
      <c r="D3028" t="s">
        <v>650</v>
      </c>
    </row>
    <row r="3029" spans="1:4" x14ac:dyDescent="0.25">
      <c r="A3029">
        <f ca="1">RANDBETWEEN(1,100)</f>
        <v>53</v>
      </c>
      <c r="B3029">
        <v>196</v>
      </c>
      <c r="C3029">
        <v>1</v>
      </c>
      <c r="D3029" t="s">
        <v>188</v>
      </c>
    </row>
    <row r="3030" spans="1:4" x14ac:dyDescent="0.25">
      <c r="A3030">
        <f ca="1">RANDBETWEEN(1,100)</f>
        <v>91</v>
      </c>
      <c r="B3030">
        <v>139</v>
      </c>
      <c r="C3030">
        <v>1</v>
      </c>
      <c r="D3030" t="s">
        <v>137</v>
      </c>
    </row>
    <row r="3031" spans="1:4" x14ac:dyDescent="0.25">
      <c r="A3031">
        <f ca="1">RANDBETWEEN(1,100)</f>
        <v>25</v>
      </c>
      <c r="B3031">
        <v>696</v>
      </c>
      <c r="C3031">
        <v>1</v>
      </c>
      <c r="D3031" t="s">
        <v>569</v>
      </c>
    </row>
    <row r="3032" spans="1:4" x14ac:dyDescent="0.25">
      <c r="A3032">
        <f ca="1">RANDBETWEEN(1,100)</f>
        <v>43</v>
      </c>
      <c r="B3032">
        <v>297</v>
      </c>
      <c r="C3032">
        <v>1</v>
      </c>
      <c r="D3032" t="s">
        <v>260</v>
      </c>
    </row>
    <row r="3033" spans="1:4" x14ac:dyDescent="0.25">
      <c r="A3033">
        <f ca="1">RANDBETWEEN(1,100)</f>
        <v>63</v>
      </c>
      <c r="B3033">
        <v>121</v>
      </c>
      <c r="C3033">
        <v>1</v>
      </c>
      <c r="D3033" t="s">
        <v>120</v>
      </c>
    </row>
    <row r="3034" spans="1:4" x14ac:dyDescent="0.25">
      <c r="A3034">
        <f ca="1">RANDBETWEEN(1,100)</f>
        <v>95</v>
      </c>
      <c r="B3034">
        <v>524</v>
      </c>
      <c r="C3034">
        <v>1</v>
      </c>
      <c r="D3034" t="s">
        <v>404</v>
      </c>
    </row>
    <row r="3035" spans="1:4" x14ac:dyDescent="0.25">
      <c r="A3035">
        <f ca="1">RANDBETWEEN(1,100)</f>
        <v>23</v>
      </c>
      <c r="B3035">
        <v>623</v>
      </c>
      <c r="C3035">
        <v>1</v>
      </c>
      <c r="D3035" t="s">
        <v>499</v>
      </c>
    </row>
    <row r="3036" spans="1:4" x14ac:dyDescent="0.25">
      <c r="A3036">
        <f ca="1">RANDBETWEEN(1,100)</f>
        <v>95</v>
      </c>
      <c r="B3036">
        <v>658</v>
      </c>
      <c r="C3036">
        <v>1</v>
      </c>
      <c r="D3036" t="s">
        <v>532</v>
      </c>
    </row>
    <row r="3037" spans="1:4" x14ac:dyDescent="0.25">
      <c r="A3037">
        <f ca="1">RANDBETWEEN(1,100)</f>
        <v>66</v>
      </c>
      <c r="B3037">
        <v>1205</v>
      </c>
      <c r="C3037">
        <v>0</v>
      </c>
      <c r="D3037" t="s">
        <v>1004</v>
      </c>
    </row>
    <row r="3038" spans="1:4" x14ac:dyDescent="0.25">
      <c r="A3038">
        <f ca="1">RANDBETWEEN(1,100)</f>
        <v>28</v>
      </c>
      <c r="B3038">
        <v>1236</v>
      </c>
      <c r="C3038">
        <v>0</v>
      </c>
      <c r="D3038" t="s">
        <v>1029</v>
      </c>
    </row>
    <row r="3039" spans="1:4" x14ac:dyDescent="0.25">
      <c r="A3039">
        <f ca="1">RANDBETWEEN(1,100)</f>
        <v>83</v>
      </c>
      <c r="B3039">
        <v>664</v>
      </c>
      <c r="C3039">
        <v>1</v>
      </c>
      <c r="D3039" t="s">
        <v>538</v>
      </c>
    </row>
    <row r="3040" spans="1:4" ht="45" x14ac:dyDescent="0.25">
      <c r="A3040">
        <f ca="1">RANDBETWEEN(1,100)</f>
        <v>71</v>
      </c>
      <c r="B3040">
        <v>2982</v>
      </c>
      <c r="C3040">
        <v>0</v>
      </c>
      <c r="D3040" s="1" t="s">
        <v>2421</v>
      </c>
    </row>
    <row r="3041" spans="1:4" x14ac:dyDescent="0.25">
      <c r="A3041">
        <f ca="1">RANDBETWEEN(1,100)</f>
        <v>43</v>
      </c>
      <c r="B3041">
        <v>447</v>
      </c>
      <c r="C3041">
        <v>1</v>
      </c>
      <c r="D3041" t="s">
        <v>345</v>
      </c>
    </row>
    <row r="3042" spans="1:4" x14ac:dyDescent="0.25">
      <c r="A3042">
        <f ca="1">RANDBETWEEN(1,100)</f>
        <v>67</v>
      </c>
      <c r="B3042">
        <v>806</v>
      </c>
      <c r="C3042">
        <v>1</v>
      </c>
      <c r="D3042" t="s">
        <v>674</v>
      </c>
    </row>
    <row r="3043" spans="1:4" x14ac:dyDescent="0.25">
      <c r="A3043">
        <f ca="1">RANDBETWEEN(1,100)</f>
        <v>62</v>
      </c>
      <c r="B3043">
        <v>172</v>
      </c>
      <c r="C3043">
        <v>1</v>
      </c>
      <c r="D3043" t="s">
        <v>169</v>
      </c>
    </row>
    <row r="3044" spans="1:4" x14ac:dyDescent="0.25">
      <c r="A3044">
        <f ca="1">RANDBETWEEN(1,100)</f>
        <v>36</v>
      </c>
      <c r="B3044">
        <v>96</v>
      </c>
      <c r="C3044">
        <v>1</v>
      </c>
      <c r="D3044" t="s">
        <v>95</v>
      </c>
    </row>
    <row r="3045" spans="1:4" x14ac:dyDescent="0.25">
      <c r="A3045">
        <f ca="1">RANDBETWEEN(1,100)</f>
        <v>13</v>
      </c>
      <c r="B3045">
        <v>917</v>
      </c>
      <c r="C3045">
        <v>1</v>
      </c>
      <c r="D3045" t="s">
        <v>781</v>
      </c>
    </row>
    <row r="3046" spans="1:4" ht="60" x14ac:dyDescent="0.25">
      <c r="A3046">
        <f ca="1">RANDBETWEEN(1,100)</f>
        <v>58</v>
      </c>
      <c r="B3046">
        <v>644</v>
      </c>
      <c r="C3046">
        <v>1</v>
      </c>
      <c r="D3046" s="1" t="s">
        <v>520</v>
      </c>
    </row>
    <row r="3047" spans="1:4" x14ac:dyDescent="0.25">
      <c r="A3047">
        <f ca="1">RANDBETWEEN(1,100)</f>
        <v>14</v>
      </c>
      <c r="B3047">
        <v>3901</v>
      </c>
      <c r="C3047">
        <v>0</v>
      </c>
      <c r="D3047" t="s">
        <v>3169</v>
      </c>
    </row>
    <row r="3048" spans="1:4" x14ac:dyDescent="0.25">
      <c r="A3048">
        <f ca="1">RANDBETWEEN(1,100)</f>
        <v>90</v>
      </c>
      <c r="B3048">
        <v>1839</v>
      </c>
      <c r="C3048">
        <v>0</v>
      </c>
      <c r="D3048" t="s">
        <v>1513</v>
      </c>
    </row>
    <row r="3049" spans="1:4" x14ac:dyDescent="0.25">
      <c r="A3049">
        <f ca="1">RANDBETWEEN(1,100)</f>
        <v>73</v>
      </c>
      <c r="B3049">
        <v>1858</v>
      </c>
      <c r="C3049">
        <v>0</v>
      </c>
      <c r="D3049" t="s">
        <v>1532</v>
      </c>
    </row>
    <row r="3050" spans="1:4" x14ac:dyDescent="0.25">
      <c r="A3050">
        <f ca="1">RANDBETWEEN(1,100)</f>
        <v>35</v>
      </c>
      <c r="B3050">
        <v>1899</v>
      </c>
      <c r="C3050">
        <v>0</v>
      </c>
      <c r="D3050" t="s">
        <v>1570</v>
      </c>
    </row>
    <row r="3051" spans="1:4" x14ac:dyDescent="0.25">
      <c r="A3051">
        <f ca="1">RANDBETWEEN(1,100)</f>
        <v>3</v>
      </c>
      <c r="B3051">
        <v>1900</v>
      </c>
      <c r="C3051">
        <v>0</v>
      </c>
      <c r="D3051" t="s">
        <v>1571</v>
      </c>
    </row>
    <row r="3052" spans="1:4" x14ac:dyDescent="0.25">
      <c r="A3052">
        <f ca="1">RANDBETWEEN(1,100)</f>
        <v>13</v>
      </c>
      <c r="B3052">
        <v>1980</v>
      </c>
      <c r="C3052">
        <v>0</v>
      </c>
      <c r="D3052" t="s">
        <v>1645</v>
      </c>
    </row>
    <row r="3053" spans="1:4" x14ac:dyDescent="0.25">
      <c r="A3053">
        <f ca="1">RANDBETWEEN(1,100)</f>
        <v>47</v>
      </c>
      <c r="B3053">
        <v>1962</v>
      </c>
      <c r="C3053">
        <v>0</v>
      </c>
      <c r="D3053" t="s">
        <v>1628</v>
      </c>
    </row>
    <row r="3054" spans="1:4" x14ac:dyDescent="0.25">
      <c r="A3054">
        <f ca="1">RANDBETWEEN(1,100)</f>
        <v>74</v>
      </c>
      <c r="B3054">
        <v>1960</v>
      </c>
      <c r="C3054">
        <v>0</v>
      </c>
      <c r="D3054" t="s">
        <v>1626</v>
      </c>
    </row>
    <row r="3055" spans="1:4" x14ac:dyDescent="0.25">
      <c r="A3055">
        <f ca="1">RANDBETWEEN(1,100)</f>
        <v>32</v>
      </c>
      <c r="B3055">
        <v>2368</v>
      </c>
      <c r="C3055">
        <v>0</v>
      </c>
      <c r="D3055" t="s">
        <v>1965</v>
      </c>
    </row>
    <row r="3056" spans="1:4" x14ac:dyDescent="0.25">
      <c r="A3056">
        <f ca="1">RANDBETWEEN(1,100)</f>
        <v>89</v>
      </c>
      <c r="B3056">
        <v>856</v>
      </c>
      <c r="C3056">
        <v>1</v>
      </c>
      <c r="D3056" t="s">
        <v>723</v>
      </c>
    </row>
    <row r="3057" spans="1:4" x14ac:dyDescent="0.25">
      <c r="A3057">
        <f ca="1">RANDBETWEEN(1,100)</f>
        <v>11</v>
      </c>
      <c r="B3057">
        <v>3771</v>
      </c>
      <c r="C3057">
        <v>0</v>
      </c>
      <c r="D3057" t="s">
        <v>3068</v>
      </c>
    </row>
    <row r="3058" spans="1:4" x14ac:dyDescent="0.25">
      <c r="A3058">
        <f ca="1">RANDBETWEEN(1,100)</f>
        <v>3</v>
      </c>
      <c r="B3058">
        <v>1870</v>
      </c>
      <c r="C3058">
        <v>0</v>
      </c>
      <c r="D3058" t="s">
        <v>1544</v>
      </c>
    </row>
    <row r="3059" spans="1:4" ht="90" x14ac:dyDescent="0.25">
      <c r="A3059">
        <f ca="1">RANDBETWEEN(1,100)</f>
        <v>55</v>
      </c>
      <c r="B3059">
        <v>2459</v>
      </c>
      <c r="C3059">
        <v>0</v>
      </c>
      <c r="D3059" s="1" t="s">
        <v>2038</v>
      </c>
    </row>
    <row r="3060" spans="1:4" x14ac:dyDescent="0.25">
      <c r="A3060">
        <f ca="1">RANDBETWEEN(1,100)</f>
        <v>87</v>
      </c>
      <c r="B3060">
        <v>3362</v>
      </c>
      <c r="C3060">
        <v>0</v>
      </c>
      <c r="D3060" t="s">
        <v>2715</v>
      </c>
    </row>
    <row r="3061" spans="1:4" x14ac:dyDescent="0.25">
      <c r="A3061">
        <f ca="1">RANDBETWEEN(1,100)</f>
        <v>69</v>
      </c>
      <c r="B3061">
        <v>3369</v>
      </c>
      <c r="C3061">
        <v>0</v>
      </c>
      <c r="D3061" t="s">
        <v>2722</v>
      </c>
    </row>
    <row r="3062" spans="1:4" x14ac:dyDescent="0.25">
      <c r="A3062">
        <f ca="1">RANDBETWEEN(1,100)</f>
        <v>26</v>
      </c>
      <c r="B3062">
        <v>3400</v>
      </c>
      <c r="C3062">
        <v>0</v>
      </c>
      <c r="D3062" t="s">
        <v>2749</v>
      </c>
    </row>
    <row r="3063" spans="1:4" ht="135" x14ac:dyDescent="0.25">
      <c r="A3063">
        <f ca="1">RANDBETWEEN(1,100)</f>
        <v>20</v>
      </c>
      <c r="B3063">
        <v>751</v>
      </c>
      <c r="C3063">
        <v>1</v>
      </c>
      <c r="D3063" s="1" t="s">
        <v>621</v>
      </c>
    </row>
    <row r="3064" spans="1:4" x14ac:dyDescent="0.25">
      <c r="A3064">
        <f ca="1">RANDBETWEEN(1,100)</f>
        <v>59</v>
      </c>
      <c r="B3064">
        <v>611</v>
      </c>
      <c r="C3064">
        <v>1</v>
      </c>
      <c r="D3064" t="s">
        <v>487</v>
      </c>
    </row>
    <row r="3065" spans="1:4" x14ac:dyDescent="0.25">
      <c r="A3065">
        <f ca="1">RANDBETWEEN(1,100)</f>
        <v>84</v>
      </c>
      <c r="B3065">
        <v>1694</v>
      </c>
      <c r="C3065">
        <v>0</v>
      </c>
      <c r="D3065" t="s">
        <v>1390</v>
      </c>
    </row>
    <row r="3066" spans="1:4" x14ac:dyDescent="0.25">
      <c r="A3066">
        <f ca="1">RANDBETWEEN(1,100)</f>
        <v>3</v>
      </c>
      <c r="B3066">
        <v>111</v>
      </c>
      <c r="C3066">
        <v>1</v>
      </c>
      <c r="D3066" t="s">
        <v>110</v>
      </c>
    </row>
    <row r="3067" spans="1:4" ht="105" x14ac:dyDescent="0.25">
      <c r="A3067">
        <f ca="1">RANDBETWEEN(1,100)</f>
        <v>8</v>
      </c>
      <c r="B3067">
        <v>3325</v>
      </c>
      <c r="C3067">
        <v>0</v>
      </c>
      <c r="D3067" s="1" t="s">
        <v>2688</v>
      </c>
    </row>
    <row r="3068" spans="1:4" x14ac:dyDescent="0.25">
      <c r="A3068">
        <f ca="1">RANDBETWEEN(1,100)</f>
        <v>15</v>
      </c>
      <c r="B3068">
        <v>1918</v>
      </c>
      <c r="C3068">
        <v>0</v>
      </c>
      <c r="D3068" t="s">
        <v>1588</v>
      </c>
    </row>
    <row r="3069" spans="1:4" x14ac:dyDescent="0.25">
      <c r="A3069">
        <f ca="1">RANDBETWEEN(1,100)</f>
        <v>27</v>
      </c>
      <c r="B3069">
        <v>2372</v>
      </c>
      <c r="C3069">
        <v>0</v>
      </c>
      <c r="D3069" t="s">
        <v>1969</v>
      </c>
    </row>
    <row r="3070" spans="1:4" x14ac:dyDescent="0.25">
      <c r="A3070">
        <f ca="1">RANDBETWEEN(1,100)</f>
        <v>80</v>
      </c>
      <c r="B3070">
        <v>16</v>
      </c>
      <c r="C3070">
        <v>1</v>
      </c>
      <c r="D3070" t="s">
        <v>17</v>
      </c>
    </row>
    <row r="3071" spans="1:4" x14ac:dyDescent="0.25">
      <c r="A3071">
        <f ca="1">RANDBETWEEN(1,100)</f>
        <v>57</v>
      </c>
      <c r="B3071">
        <v>2917</v>
      </c>
      <c r="C3071">
        <v>0</v>
      </c>
      <c r="D3071" t="s">
        <v>2364</v>
      </c>
    </row>
    <row r="3072" spans="1:4" x14ac:dyDescent="0.25">
      <c r="A3072">
        <f ca="1">RANDBETWEEN(1,100)</f>
        <v>53</v>
      </c>
      <c r="B3072">
        <v>504</v>
      </c>
      <c r="C3072">
        <v>1</v>
      </c>
      <c r="D3072" t="s">
        <v>388</v>
      </c>
    </row>
    <row r="3073" spans="1:4" x14ac:dyDescent="0.25">
      <c r="A3073">
        <f ca="1">RANDBETWEEN(1,100)</f>
        <v>10</v>
      </c>
      <c r="B3073">
        <v>8</v>
      </c>
      <c r="C3073">
        <v>1</v>
      </c>
      <c r="D3073" t="s">
        <v>9</v>
      </c>
    </row>
    <row r="3074" spans="1:4" x14ac:dyDescent="0.25">
      <c r="A3074">
        <f ca="1">RANDBETWEEN(1,100)</f>
        <v>98</v>
      </c>
      <c r="B3074">
        <v>559</v>
      </c>
      <c r="C3074">
        <v>1</v>
      </c>
      <c r="D3074" t="s">
        <v>437</v>
      </c>
    </row>
    <row r="3075" spans="1:4" x14ac:dyDescent="0.25">
      <c r="A3075">
        <f ca="1">RANDBETWEEN(1,100)</f>
        <v>70</v>
      </c>
      <c r="B3075">
        <v>518</v>
      </c>
      <c r="C3075">
        <v>1</v>
      </c>
      <c r="D3075" t="s">
        <v>401</v>
      </c>
    </row>
    <row r="3076" spans="1:4" x14ac:dyDescent="0.25">
      <c r="A3076">
        <f ca="1">RANDBETWEEN(1,100)</f>
        <v>52</v>
      </c>
      <c r="B3076">
        <v>635</v>
      </c>
      <c r="C3076">
        <v>1</v>
      </c>
      <c r="D3076" t="s">
        <v>511</v>
      </c>
    </row>
    <row r="3077" spans="1:4" x14ac:dyDescent="0.25">
      <c r="A3077">
        <f ca="1">RANDBETWEEN(1,100)</f>
        <v>64</v>
      </c>
      <c r="B3077">
        <v>159</v>
      </c>
      <c r="C3077">
        <v>1</v>
      </c>
      <c r="D3077" t="s">
        <v>156</v>
      </c>
    </row>
    <row r="3078" spans="1:4" x14ac:dyDescent="0.25">
      <c r="A3078">
        <f ca="1">RANDBETWEEN(1,100)</f>
        <v>81</v>
      </c>
      <c r="B3078">
        <v>593</v>
      </c>
      <c r="C3078">
        <v>1</v>
      </c>
      <c r="D3078" t="s">
        <v>470</v>
      </c>
    </row>
    <row r="3079" spans="1:4" x14ac:dyDescent="0.25">
      <c r="A3079">
        <f ca="1">RANDBETWEEN(1,100)</f>
        <v>46</v>
      </c>
      <c r="B3079">
        <v>37</v>
      </c>
      <c r="C3079">
        <v>1</v>
      </c>
      <c r="D3079" t="s">
        <v>38</v>
      </c>
    </row>
    <row r="3080" spans="1:4" x14ac:dyDescent="0.25">
      <c r="A3080">
        <f ca="1">RANDBETWEEN(1,100)</f>
        <v>4</v>
      </c>
      <c r="B3080">
        <v>779</v>
      </c>
      <c r="C3080">
        <v>1</v>
      </c>
      <c r="D3080" t="s">
        <v>649</v>
      </c>
    </row>
    <row r="3081" spans="1:4" x14ac:dyDescent="0.25">
      <c r="A3081">
        <f ca="1">RANDBETWEEN(1,100)</f>
        <v>79</v>
      </c>
      <c r="B3081">
        <v>348</v>
      </c>
      <c r="C3081">
        <v>1</v>
      </c>
      <c r="D3081" t="s">
        <v>289</v>
      </c>
    </row>
    <row r="3082" spans="1:4" ht="45" x14ac:dyDescent="0.25">
      <c r="A3082">
        <f ca="1">RANDBETWEEN(1,100)</f>
        <v>46</v>
      </c>
      <c r="B3082">
        <v>710</v>
      </c>
      <c r="C3082">
        <v>1</v>
      </c>
      <c r="D3082" s="1" t="s">
        <v>581</v>
      </c>
    </row>
    <row r="3083" spans="1:4" x14ac:dyDescent="0.25">
      <c r="A3083">
        <f ca="1">RANDBETWEEN(1,100)</f>
        <v>95</v>
      </c>
      <c r="B3083">
        <v>796</v>
      </c>
      <c r="C3083">
        <v>1</v>
      </c>
      <c r="D3083" t="s">
        <v>666</v>
      </c>
    </row>
    <row r="3084" spans="1:4" x14ac:dyDescent="0.25">
      <c r="A3084">
        <f ca="1">RANDBETWEEN(1,100)</f>
        <v>34</v>
      </c>
      <c r="B3084">
        <v>277</v>
      </c>
      <c r="C3084">
        <v>1</v>
      </c>
      <c r="D3084" t="s">
        <v>245</v>
      </c>
    </row>
    <row r="3085" spans="1:4" x14ac:dyDescent="0.25">
      <c r="A3085">
        <f ca="1">RANDBETWEEN(1,100)</f>
        <v>56</v>
      </c>
      <c r="B3085">
        <v>881</v>
      </c>
      <c r="C3085">
        <v>1</v>
      </c>
      <c r="D3085" t="s">
        <v>748</v>
      </c>
    </row>
    <row r="3086" spans="1:4" ht="120" x14ac:dyDescent="0.25">
      <c r="A3086">
        <f ca="1">RANDBETWEEN(1,100)</f>
        <v>59</v>
      </c>
      <c r="B3086">
        <v>844</v>
      </c>
      <c r="C3086">
        <v>1</v>
      </c>
      <c r="D3086" s="1" t="s">
        <v>711</v>
      </c>
    </row>
    <row r="3087" spans="1:4" x14ac:dyDescent="0.25">
      <c r="A3087">
        <f ca="1">RANDBETWEEN(1,100)</f>
        <v>38</v>
      </c>
      <c r="B3087">
        <v>692</v>
      </c>
      <c r="C3087">
        <v>1</v>
      </c>
      <c r="D3087" t="s">
        <v>565</v>
      </c>
    </row>
    <row r="3088" spans="1:4" x14ac:dyDescent="0.25">
      <c r="A3088">
        <f ca="1">RANDBETWEEN(1,100)</f>
        <v>39</v>
      </c>
      <c r="B3088">
        <v>690</v>
      </c>
      <c r="C3088">
        <v>1</v>
      </c>
      <c r="D3088" t="s">
        <v>563</v>
      </c>
    </row>
    <row r="3089" spans="1:4" x14ac:dyDescent="0.25">
      <c r="A3089">
        <f ca="1">RANDBETWEEN(1,100)</f>
        <v>14</v>
      </c>
      <c r="B3089">
        <v>689</v>
      </c>
      <c r="C3089">
        <v>1</v>
      </c>
      <c r="D3089" t="s">
        <v>562</v>
      </c>
    </row>
    <row r="3090" spans="1:4" x14ac:dyDescent="0.25">
      <c r="A3090">
        <f ca="1">RANDBETWEEN(1,100)</f>
        <v>39</v>
      </c>
      <c r="B3090">
        <v>1841</v>
      </c>
      <c r="C3090">
        <v>0</v>
      </c>
      <c r="D3090" t="s">
        <v>1515</v>
      </c>
    </row>
    <row r="3091" spans="1:4" x14ac:dyDescent="0.25">
      <c r="A3091">
        <f ca="1">RANDBETWEEN(1,100)</f>
        <v>25</v>
      </c>
      <c r="B3091">
        <v>3452</v>
      </c>
      <c r="C3091">
        <v>0</v>
      </c>
      <c r="D3091" t="s">
        <v>2789</v>
      </c>
    </row>
    <row r="3092" spans="1:4" x14ac:dyDescent="0.25">
      <c r="A3092">
        <f ca="1">RANDBETWEEN(1,100)</f>
        <v>64</v>
      </c>
      <c r="B3092">
        <v>3672</v>
      </c>
      <c r="C3092">
        <v>0</v>
      </c>
      <c r="D3092" t="s">
        <v>2977</v>
      </c>
    </row>
    <row r="3093" spans="1:4" x14ac:dyDescent="0.25">
      <c r="A3093">
        <f ca="1">RANDBETWEEN(1,100)</f>
        <v>5</v>
      </c>
      <c r="B3093">
        <v>1144</v>
      </c>
      <c r="C3093">
        <v>0</v>
      </c>
      <c r="D3093" t="s">
        <v>955</v>
      </c>
    </row>
    <row r="3094" spans="1:4" ht="30" x14ac:dyDescent="0.25">
      <c r="A3094">
        <f ca="1">RANDBETWEEN(1,100)</f>
        <v>5</v>
      </c>
      <c r="B3094">
        <v>2923</v>
      </c>
      <c r="C3094">
        <v>0</v>
      </c>
      <c r="D3094" s="1" t="s">
        <v>2367</v>
      </c>
    </row>
    <row r="3095" spans="1:4" x14ac:dyDescent="0.25">
      <c r="A3095">
        <f ca="1">RANDBETWEEN(1,100)</f>
        <v>20</v>
      </c>
      <c r="B3095">
        <v>1631</v>
      </c>
      <c r="C3095">
        <v>0</v>
      </c>
      <c r="D3095" t="s">
        <v>1339</v>
      </c>
    </row>
    <row r="3096" spans="1:4" x14ac:dyDescent="0.25">
      <c r="A3096">
        <f ca="1">RANDBETWEEN(1,100)</f>
        <v>30</v>
      </c>
      <c r="B3096">
        <v>2576</v>
      </c>
      <c r="C3096">
        <v>0</v>
      </c>
      <c r="D3096" t="s">
        <v>2134</v>
      </c>
    </row>
    <row r="3097" spans="1:4" x14ac:dyDescent="0.25">
      <c r="A3097">
        <f ca="1">RANDBETWEEN(1,100)</f>
        <v>55</v>
      </c>
      <c r="B3097">
        <v>2705</v>
      </c>
      <c r="C3097">
        <v>0</v>
      </c>
      <c r="D3097" t="s">
        <v>2227</v>
      </c>
    </row>
    <row r="3098" spans="1:4" ht="120" x14ac:dyDescent="0.25">
      <c r="A3098">
        <f ca="1">RANDBETWEEN(1,100)</f>
        <v>76</v>
      </c>
      <c r="B3098">
        <v>815</v>
      </c>
      <c r="C3098">
        <v>1</v>
      </c>
      <c r="D3098" s="1" t="s">
        <v>682</v>
      </c>
    </row>
    <row r="3099" spans="1:4" ht="210" x14ac:dyDescent="0.25">
      <c r="A3099">
        <f ca="1">RANDBETWEEN(1,100)</f>
        <v>95</v>
      </c>
      <c r="B3099">
        <v>868</v>
      </c>
      <c r="C3099">
        <v>1</v>
      </c>
      <c r="D3099" s="1" t="s">
        <v>735</v>
      </c>
    </row>
    <row r="3100" spans="1:4" x14ac:dyDescent="0.25">
      <c r="A3100">
        <f ca="1">RANDBETWEEN(1,100)</f>
        <v>39</v>
      </c>
      <c r="B3100">
        <v>2646</v>
      </c>
      <c r="C3100">
        <v>0</v>
      </c>
      <c r="D3100" t="s">
        <v>2189</v>
      </c>
    </row>
    <row r="3101" spans="1:4" x14ac:dyDescent="0.25">
      <c r="A3101">
        <f ca="1">RANDBETWEEN(1,100)</f>
        <v>11</v>
      </c>
      <c r="B3101">
        <v>1087</v>
      </c>
      <c r="C3101">
        <v>0</v>
      </c>
      <c r="D3101" t="s">
        <v>910</v>
      </c>
    </row>
    <row r="3102" spans="1:4" x14ac:dyDescent="0.25">
      <c r="A3102">
        <f ca="1">RANDBETWEEN(1,100)</f>
        <v>43</v>
      </c>
      <c r="B3102">
        <v>2903</v>
      </c>
      <c r="C3102">
        <v>0</v>
      </c>
      <c r="D3102" t="s">
        <v>2351</v>
      </c>
    </row>
    <row r="3103" spans="1:4" x14ac:dyDescent="0.25">
      <c r="A3103">
        <f ca="1">RANDBETWEEN(1,100)</f>
        <v>89</v>
      </c>
      <c r="B3103">
        <v>1122</v>
      </c>
      <c r="C3103">
        <v>0</v>
      </c>
      <c r="D3103" t="s">
        <v>938</v>
      </c>
    </row>
    <row r="3104" spans="1:4" x14ac:dyDescent="0.25">
      <c r="A3104">
        <f ca="1">RANDBETWEEN(1,100)</f>
        <v>56</v>
      </c>
      <c r="B3104">
        <v>3709</v>
      </c>
      <c r="C3104">
        <v>0</v>
      </c>
      <c r="D3104" t="s">
        <v>3012</v>
      </c>
    </row>
    <row r="3105" spans="1:4" ht="75" x14ac:dyDescent="0.25">
      <c r="A3105">
        <f ca="1">RANDBETWEEN(1,100)</f>
        <v>56</v>
      </c>
      <c r="B3105">
        <v>984</v>
      </c>
      <c r="C3105">
        <v>0</v>
      </c>
      <c r="D3105" s="1" t="s">
        <v>835</v>
      </c>
    </row>
    <row r="3106" spans="1:4" x14ac:dyDescent="0.25">
      <c r="A3106">
        <f ca="1">RANDBETWEEN(1,100)</f>
        <v>74</v>
      </c>
      <c r="B3106">
        <v>3492</v>
      </c>
      <c r="C3106">
        <v>0</v>
      </c>
      <c r="D3106" t="s">
        <v>2824</v>
      </c>
    </row>
    <row r="3107" spans="1:4" x14ac:dyDescent="0.25">
      <c r="A3107">
        <f ca="1">RANDBETWEEN(1,100)</f>
        <v>30</v>
      </c>
      <c r="B3107">
        <v>1517</v>
      </c>
      <c r="C3107">
        <v>0</v>
      </c>
      <c r="D3107" t="s">
        <v>1244</v>
      </c>
    </row>
    <row r="3108" spans="1:4" x14ac:dyDescent="0.25">
      <c r="A3108">
        <f ca="1">RANDBETWEEN(1,100)</f>
        <v>74</v>
      </c>
      <c r="B3108">
        <v>2295</v>
      </c>
      <c r="C3108">
        <v>0</v>
      </c>
      <c r="D3108" t="s">
        <v>1904</v>
      </c>
    </row>
    <row r="3109" spans="1:4" x14ac:dyDescent="0.25">
      <c r="A3109">
        <f ca="1">RANDBETWEEN(1,100)</f>
        <v>5</v>
      </c>
      <c r="B3109">
        <v>2816</v>
      </c>
      <c r="C3109">
        <v>0</v>
      </c>
      <c r="D3109" t="s">
        <v>2292</v>
      </c>
    </row>
    <row r="3110" spans="1:4" x14ac:dyDescent="0.25">
      <c r="A3110">
        <f ca="1">RANDBETWEEN(1,100)</f>
        <v>53</v>
      </c>
      <c r="B3110">
        <v>2840</v>
      </c>
      <c r="C3110">
        <v>0</v>
      </c>
      <c r="D3110" t="s">
        <v>2303</v>
      </c>
    </row>
    <row r="3111" spans="1:4" x14ac:dyDescent="0.25">
      <c r="A3111">
        <f ca="1">RANDBETWEEN(1,100)</f>
        <v>50</v>
      </c>
      <c r="B3111">
        <v>134</v>
      </c>
      <c r="C3111">
        <v>1</v>
      </c>
      <c r="D3111" t="s">
        <v>132</v>
      </c>
    </row>
    <row r="3112" spans="1:4" x14ac:dyDescent="0.25">
      <c r="A3112">
        <f ca="1">RANDBETWEEN(1,100)</f>
        <v>67</v>
      </c>
      <c r="B3112">
        <v>435</v>
      </c>
      <c r="C3112">
        <v>1</v>
      </c>
      <c r="D3112" t="s">
        <v>339</v>
      </c>
    </row>
    <row r="3113" spans="1:4" x14ac:dyDescent="0.25">
      <c r="A3113">
        <f ca="1">RANDBETWEEN(1,100)</f>
        <v>60</v>
      </c>
      <c r="B3113">
        <v>1810</v>
      </c>
      <c r="C3113">
        <v>0</v>
      </c>
      <c r="D3113" t="s">
        <v>1485</v>
      </c>
    </row>
    <row r="3114" spans="1:4" x14ac:dyDescent="0.25">
      <c r="A3114">
        <f ca="1">RANDBETWEEN(1,100)</f>
        <v>62</v>
      </c>
      <c r="B3114">
        <v>2684</v>
      </c>
      <c r="C3114">
        <v>0</v>
      </c>
      <c r="D3114" t="s">
        <v>2214</v>
      </c>
    </row>
    <row r="3115" spans="1:4" x14ac:dyDescent="0.25">
      <c r="A3115">
        <f ca="1">RANDBETWEEN(1,100)</f>
        <v>20</v>
      </c>
      <c r="B3115">
        <v>1261</v>
      </c>
      <c r="C3115">
        <v>0</v>
      </c>
      <c r="D3115" t="s">
        <v>1050</v>
      </c>
    </row>
    <row r="3116" spans="1:4" x14ac:dyDescent="0.25">
      <c r="A3116">
        <f ca="1">RANDBETWEEN(1,100)</f>
        <v>68</v>
      </c>
      <c r="B3116">
        <v>3268</v>
      </c>
      <c r="C3116">
        <v>0</v>
      </c>
      <c r="D3116" t="s">
        <v>2642</v>
      </c>
    </row>
    <row r="3117" spans="1:4" x14ac:dyDescent="0.25">
      <c r="A3117">
        <f ca="1">RANDBETWEEN(1,100)</f>
        <v>66</v>
      </c>
      <c r="B3117">
        <v>1464</v>
      </c>
      <c r="C3117">
        <v>0</v>
      </c>
      <c r="D3117" t="s">
        <v>1204</v>
      </c>
    </row>
    <row r="3118" spans="1:4" x14ac:dyDescent="0.25">
      <c r="A3118">
        <f ca="1">RANDBETWEEN(1,100)</f>
        <v>30</v>
      </c>
      <c r="B3118">
        <v>1414</v>
      </c>
      <c r="C3118">
        <v>0</v>
      </c>
      <c r="D3118" t="s">
        <v>1165</v>
      </c>
    </row>
    <row r="3119" spans="1:4" x14ac:dyDescent="0.25">
      <c r="A3119">
        <f ca="1">RANDBETWEEN(1,100)</f>
        <v>97</v>
      </c>
      <c r="B3119">
        <v>2205</v>
      </c>
      <c r="C3119">
        <v>0</v>
      </c>
      <c r="D3119" t="s">
        <v>1830</v>
      </c>
    </row>
    <row r="3120" spans="1:4" x14ac:dyDescent="0.25">
      <c r="A3120">
        <f ca="1">RANDBETWEEN(1,100)</f>
        <v>40</v>
      </c>
      <c r="B3120">
        <v>1642</v>
      </c>
      <c r="C3120">
        <v>0</v>
      </c>
      <c r="D3120" t="s">
        <v>1350</v>
      </c>
    </row>
    <row r="3121" spans="1:4" x14ac:dyDescent="0.25">
      <c r="A3121">
        <f ca="1">RANDBETWEEN(1,100)</f>
        <v>66</v>
      </c>
      <c r="B3121">
        <v>3791</v>
      </c>
      <c r="C3121">
        <v>0</v>
      </c>
      <c r="D3121" t="s">
        <v>3083</v>
      </c>
    </row>
    <row r="3122" spans="1:4" x14ac:dyDescent="0.25">
      <c r="A3122">
        <f ca="1">RANDBETWEEN(1,100)</f>
        <v>43</v>
      </c>
      <c r="B3122">
        <v>3715</v>
      </c>
      <c r="C3122">
        <v>0</v>
      </c>
      <c r="D3122" t="s">
        <v>3018</v>
      </c>
    </row>
    <row r="3123" spans="1:4" x14ac:dyDescent="0.25">
      <c r="A3123">
        <f ca="1">RANDBETWEEN(1,100)</f>
        <v>86</v>
      </c>
      <c r="B3123">
        <v>2558</v>
      </c>
      <c r="C3123">
        <v>0</v>
      </c>
      <c r="D3123" t="s">
        <v>2116</v>
      </c>
    </row>
    <row r="3124" spans="1:4" ht="60" x14ac:dyDescent="0.25">
      <c r="A3124">
        <f ca="1">RANDBETWEEN(1,100)</f>
        <v>18</v>
      </c>
      <c r="B3124">
        <v>1656</v>
      </c>
      <c r="C3124">
        <v>0</v>
      </c>
      <c r="D3124" s="1" t="s">
        <v>1360</v>
      </c>
    </row>
    <row r="3125" spans="1:4" x14ac:dyDescent="0.25">
      <c r="A3125">
        <f ca="1">RANDBETWEEN(1,100)</f>
        <v>56</v>
      </c>
      <c r="B3125">
        <v>2214</v>
      </c>
      <c r="C3125">
        <v>0</v>
      </c>
      <c r="D3125" t="s">
        <v>1838</v>
      </c>
    </row>
    <row r="3126" spans="1:4" x14ac:dyDescent="0.25">
      <c r="A3126">
        <f ca="1">RANDBETWEEN(1,100)</f>
        <v>28</v>
      </c>
      <c r="B3126">
        <v>1167</v>
      </c>
      <c r="C3126">
        <v>0</v>
      </c>
      <c r="D3126" t="s">
        <v>976</v>
      </c>
    </row>
    <row r="3127" spans="1:4" ht="30" x14ac:dyDescent="0.25">
      <c r="A3127">
        <f ca="1">RANDBETWEEN(1,100)</f>
        <v>18</v>
      </c>
      <c r="B3127">
        <v>2345</v>
      </c>
      <c r="C3127">
        <v>0</v>
      </c>
      <c r="D3127" s="1" t="s">
        <v>1944</v>
      </c>
    </row>
    <row r="3128" spans="1:4" x14ac:dyDescent="0.25">
      <c r="A3128">
        <f ca="1">RANDBETWEEN(1,100)</f>
        <v>64</v>
      </c>
      <c r="B3128">
        <v>2096</v>
      </c>
      <c r="C3128">
        <v>0</v>
      </c>
      <c r="D3128" t="s">
        <v>1744</v>
      </c>
    </row>
    <row r="3129" spans="1:4" x14ac:dyDescent="0.25">
      <c r="A3129">
        <f ca="1">RANDBETWEEN(1,100)</f>
        <v>47</v>
      </c>
      <c r="B3129">
        <v>2862</v>
      </c>
      <c r="C3129">
        <v>0</v>
      </c>
      <c r="D3129" t="s">
        <v>2320</v>
      </c>
    </row>
    <row r="3130" spans="1:4" x14ac:dyDescent="0.25">
      <c r="A3130">
        <f ca="1">RANDBETWEEN(1,100)</f>
        <v>95</v>
      </c>
      <c r="B3130">
        <v>3624</v>
      </c>
      <c r="C3130">
        <v>0</v>
      </c>
      <c r="D3130" t="s">
        <v>2936</v>
      </c>
    </row>
    <row r="3131" spans="1:4" x14ac:dyDescent="0.25">
      <c r="A3131">
        <f ca="1">RANDBETWEEN(1,100)</f>
        <v>7</v>
      </c>
      <c r="B3131">
        <v>921</v>
      </c>
      <c r="C3131">
        <v>1</v>
      </c>
      <c r="D3131" t="s">
        <v>785</v>
      </c>
    </row>
    <row r="3132" spans="1:4" x14ac:dyDescent="0.25">
      <c r="A3132">
        <f ca="1">RANDBETWEEN(1,100)</f>
        <v>96</v>
      </c>
      <c r="B3132">
        <v>1653</v>
      </c>
      <c r="C3132">
        <v>0</v>
      </c>
      <c r="D3132" t="s">
        <v>1357</v>
      </c>
    </row>
    <row r="3133" spans="1:4" x14ac:dyDescent="0.25">
      <c r="A3133">
        <f ca="1">RANDBETWEEN(1,100)</f>
        <v>54</v>
      </c>
      <c r="B3133">
        <v>26</v>
      </c>
      <c r="C3133">
        <v>1</v>
      </c>
      <c r="D3133" t="s">
        <v>27</v>
      </c>
    </row>
    <row r="3134" spans="1:4" x14ac:dyDescent="0.25">
      <c r="A3134">
        <f ca="1">RANDBETWEEN(1,100)</f>
        <v>60</v>
      </c>
      <c r="B3134">
        <v>3818</v>
      </c>
      <c r="C3134">
        <v>0</v>
      </c>
      <c r="D3134" t="s">
        <v>3105</v>
      </c>
    </row>
    <row r="3135" spans="1:4" x14ac:dyDescent="0.25">
      <c r="A3135">
        <f ca="1">RANDBETWEEN(1,100)</f>
        <v>13</v>
      </c>
      <c r="B3135">
        <v>2948</v>
      </c>
      <c r="C3135">
        <v>0</v>
      </c>
      <c r="D3135" t="s">
        <v>2390</v>
      </c>
    </row>
    <row r="3136" spans="1:4" ht="90" x14ac:dyDescent="0.25">
      <c r="A3136">
        <f ca="1">RANDBETWEEN(1,100)</f>
        <v>14</v>
      </c>
      <c r="B3136">
        <v>4</v>
      </c>
      <c r="C3136">
        <v>1</v>
      </c>
      <c r="D3136" s="1" t="s">
        <v>5</v>
      </c>
    </row>
    <row r="3137" spans="1:4" ht="90" x14ac:dyDescent="0.25">
      <c r="A3137">
        <f ca="1">RANDBETWEEN(1,100)</f>
        <v>79</v>
      </c>
      <c r="B3137">
        <v>149</v>
      </c>
      <c r="C3137">
        <v>1</v>
      </c>
      <c r="D3137" s="1" t="s">
        <v>147</v>
      </c>
    </row>
    <row r="3138" spans="1:4" ht="150" x14ac:dyDescent="0.25">
      <c r="A3138">
        <f ca="1">RANDBETWEEN(1,100)</f>
        <v>36</v>
      </c>
      <c r="B3138">
        <v>3740</v>
      </c>
      <c r="C3138">
        <v>0</v>
      </c>
      <c r="D3138" s="1" t="s">
        <v>3041</v>
      </c>
    </row>
    <row r="3139" spans="1:4" x14ac:dyDescent="0.25">
      <c r="A3139">
        <f ca="1">RANDBETWEEN(1,100)</f>
        <v>100</v>
      </c>
      <c r="B3139">
        <v>3642</v>
      </c>
      <c r="C3139">
        <v>0</v>
      </c>
      <c r="D3139" t="s">
        <v>2953</v>
      </c>
    </row>
    <row r="3140" spans="1:4" x14ac:dyDescent="0.25">
      <c r="A3140">
        <f ca="1">RANDBETWEEN(1,100)</f>
        <v>91</v>
      </c>
      <c r="B3140">
        <v>2346</v>
      </c>
      <c r="C3140">
        <v>0</v>
      </c>
      <c r="D3140" t="s">
        <v>1945</v>
      </c>
    </row>
    <row r="3141" spans="1:4" x14ac:dyDescent="0.25">
      <c r="A3141">
        <f ca="1">RANDBETWEEN(1,100)</f>
        <v>42</v>
      </c>
      <c r="B3141">
        <v>2501</v>
      </c>
      <c r="C3141">
        <v>0</v>
      </c>
      <c r="D3141" t="s">
        <v>2069</v>
      </c>
    </row>
    <row r="3142" spans="1:4" x14ac:dyDescent="0.25">
      <c r="A3142">
        <f ca="1">RANDBETWEEN(1,100)</f>
        <v>49</v>
      </c>
      <c r="B3142">
        <v>1381</v>
      </c>
      <c r="C3142">
        <v>0</v>
      </c>
      <c r="D3142" t="s">
        <v>1142</v>
      </c>
    </row>
    <row r="3143" spans="1:4" x14ac:dyDescent="0.25">
      <c r="A3143">
        <f ca="1">RANDBETWEEN(1,100)</f>
        <v>1</v>
      </c>
      <c r="B3143">
        <v>2064</v>
      </c>
      <c r="C3143">
        <v>0</v>
      </c>
      <c r="D3143" t="s">
        <v>1721</v>
      </c>
    </row>
    <row r="3144" spans="1:4" x14ac:dyDescent="0.25">
      <c r="A3144">
        <f ca="1">RANDBETWEEN(1,100)</f>
        <v>31</v>
      </c>
      <c r="B3144">
        <v>324</v>
      </c>
      <c r="C3144">
        <v>1</v>
      </c>
      <c r="D3144" t="s">
        <v>276</v>
      </c>
    </row>
    <row r="3145" spans="1:4" ht="45" x14ac:dyDescent="0.25">
      <c r="A3145">
        <f ca="1">RANDBETWEEN(1,100)</f>
        <v>35</v>
      </c>
      <c r="B3145">
        <v>100</v>
      </c>
      <c r="C3145">
        <v>1</v>
      </c>
      <c r="D3145" s="1" t="s">
        <v>99</v>
      </c>
    </row>
    <row r="3146" spans="1:4" ht="45" x14ac:dyDescent="0.25">
      <c r="A3146">
        <f ca="1">RANDBETWEEN(1,100)</f>
        <v>67</v>
      </c>
      <c r="B3146">
        <v>19</v>
      </c>
      <c r="C3146">
        <v>1</v>
      </c>
      <c r="D3146" s="1" t="s">
        <v>20</v>
      </c>
    </row>
    <row r="3147" spans="1:4" x14ac:dyDescent="0.25">
      <c r="A3147">
        <f ca="1">RANDBETWEEN(1,100)</f>
        <v>74</v>
      </c>
      <c r="B3147">
        <v>3024</v>
      </c>
      <c r="C3147">
        <v>0</v>
      </c>
      <c r="D3147" t="s">
        <v>2454</v>
      </c>
    </row>
    <row r="3148" spans="1:4" x14ac:dyDescent="0.25">
      <c r="A3148">
        <f ca="1">RANDBETWEEN(1,100)</f>
        <v>28</v>
      </c>
      <c r="B3148">
        <v>2834</v>
      </c>
      <c r="C3148">
        <v>0</v>
      </c>
      <c r="D3148" t="s">
        <v>2299</v>
      </c>
    </row>
    <row r="3149" spans="1:4" x14ac:dyDescent="0.25">
      <c r="A3149">
        <f ca="1">RANDBETWEEN(1,100)</f>
        <v>42</v>
      </c>
      <c r="B3149">
        <v>3945</v>
      </c>
      <c r="C3149">
        <v>0</v>
      </c>
      <c r="D3149" t="s">
        <v>3209</v>
      </c>
    </row>
    <row r="3150" spans="1:4" x14ac:dyDescent="0.25">
      <c r="A3150">
        <f ca="1">RANDBETWEEN(1,100)</f>
        <v>22</v>
      </c>
      <c r="B3150">
        <v>2100</v>
      </c>
      <c r="C3150">
        <v>0</v>
      </c>
      <c r="D3150" t="s">
        <v>1746</v>
      </c>
    </row>
    <row r="3151" spans="1:4" x14ac:dyDescent="0.25">
      <c r="A3151">
        <f ca="1">RANDBETWEEN(1,100)</f>
        <v>73</v>
      </c>
      <c r="B3151">
        <v>1286</v>
      </c>
      <c r="C3151">
        <v>0</v>
      </c>
      <c r="D3151" t="s">
        <v>1069</v>
      </c>
    </row>
    <row r="3152" spans="1:4" ht="90" x14ac:dyDescent="0.25">
      <c r="A3152">
        <f ca="1">RANDBETWEEN(1,100)</f>
        <v>9</v>
      </c>
      <c r="B3152">
        <v>3955</v>
      </c>
      <c r="C3152">
        <v>0</v>
      </c>
      <c r="D3152" s="1" t="s">
        <v>3217</v>
      </c>
    </row>
    <row r="3153" spans="1:4" x14ac:dyDescent="0.25">
      <c r="A3153">
        <f ca="1">RANDBETWEEN(1,100)</f>
        <v>19</v>
      </c>
      <c r="B3153">
        <v>3682</v>
      </c>
      <c r="C3153">
        <v>0</v>
      </c>
      <c r="D3153" t="s">
        <v>2987</v>
      </c>
    </row>
    <row r="3154" spans="1:4" ht="45" x14ac:dyDescent="0.25">
      <c r="A3154">
        <f ca="1">RANDBETWEEN(1,100)</f>
        <v>55</v>
      </c>
      <c r="B3154">
        <v>1526</v>
      </c>
      <c r="C3154">
        <v>0</v>
      </c>
      <c r="D3154" s="1" t="s">
        <v>1253</v>
      </c>
    </row>
    <row r="3155" spans="1:4" x14ac:dyDescent="0.25">
      <c r="A3155">
        <f ca="1">RANDBETWEEN(1,100)</f>
        <v>79</v>
      </c>
      <c r="B3155">
        <v>1230</v>
      </c>
      <c r="C3155">
        <v>0</v>
      </c>
      <c r="D3155" t="s">
        <v>1025</v>
      </c>
    </row>
    <row r="3156" spans="1:4" x14ac:dyDescent="0.25">
      <c r="A3156">
        <f ca="1">RANDBETWEEN(1,100)</f>
        <v>41</v>
      </c>
      <c r="B3156">
        <v>3074</v>
      </c>
      <c r="C3156">
        <v>0</v>
      </c>
      <c r="D3156" t="s">
        <v>2496</v>
      </c>
    </row>
    <row r="3157" spans="1:4" x14ac:dyDescent="0.25">
      <c r="A3157">
        <f ca="1">RANDBETWEEN(1,100)</f>
        <v>81</v>
      </c>
      <c r="B3157">
        <v>1998</v>
      </c>
      <c r="C3157">
        <v>0</v>
      </c>
      <c r="D3157" t="s">
        <v>1663</v>
      </c>
    </row>
    <row r="3158" spans="1:4" x14ac:dyDescent="0.25">
      <c r="A3158">
        <f ca="1">RANDBETWEEN(1,100)</f>
        <v>73</v>
      </c>
      <c r="B3158">
        <v>2056</v>
      </c>
      <c r="C3158">
        <v>0</v>
      </c>
      <c r="D3158" t="s">
        <v>1714</v>
      </c>
    </row>
    <row r="3159" spans="1:4" x14ac:dyDescent="0.25">
      <c r="A3159">
        <f ca="1">RANDBETWEEN(1,100)</f>
        <v>13</v>
      </c>
      <c r="B3159">
        <v>2465</v>
      </c>
      <c r="C3159">
        <v>0</v>
      </c>
      <c r="D3159" t="s">
        <v>2043</v>
      </c>
    </row>
    <row r="3160" spans="1:4" x14ac:dyDescent="0.25">
      <c r="A3160">
        <f ca="1">RANDBETWEEN(1,100)</f>
        <v>55</v>
      </c>
      <c r="B3160">
        <v>2361</v>
      </c>
      <c r="C3160">
        <v>0</v>
      </c>
      <c r="D3160" t="s">
        <v>1958</v>
      </c>
    </row>
    <row r="3161" spans="1:4" x14ac:dyDescent="0.25">
      <c r="A3161">
        <f ca="1">RANDBETWEEN(1,100)</f>
        <v>19</v>
      </c>
      <c r="B3161">
        <v>191</v>
      </c>
      <c r="C3161">
        <v>1</v>
      </c>
      <c r="D3161" t="s">
        <v>186</v>
      </c>
    </row>
    <row r="3162" spans="1:4" x14ac:dyDescent="0.25">
      <c r="A3162">
        <f ca="1">RANDBETWEEN(1,100)</f>
        <v>37</v>
      </c>
      <c r="B3162">
        <v>2999</v>
      </c>
      <c r="C3162">
        <v>0</v>
      </c>
      <c r="D3162" t="s">
        <v>2434</v>
      </c>
    </row>
    <row r="3163" spans="1:4" x14ac:dyDescent="0.25">
      <c r="A3163">
        <f ca="1">RANDBETWEEN(1,100)</f>
        <v>23</v>
      </c>
      <c r="B3163">
        <v>2939</v>
      </c>
      <c r="C3163">
        <v>0</v>
      </c>
      <c r="D3163" t="s">
        <v>2382</v>
      </c>
    </row>
    <row r="3164" spans="1:4" x14ac:dyDescent="0.25">
      <c r="A3164">
        <f ca="1">RANDBETWEEN(1,100)</f>
        <v>91</v>
      </c>
      <c r="B3164">
        <v>2572</v>
      </c>
      <c r="C3164">
        <v>0</v>
      </c>
      <c r="D3164" t="s">
        <v>2130</v>
      </c>
    </row>
    <row r="3165" spans="1:4" x14ac:dyDescent="0.25">
      <c r="A3165">
        <f ca="1">RANDBETWEEN(1,100)</f>
        <v>52</v>
      </c>
      <c r="B3165">
        <v>1049</v>
      </c>
      <c r="C3165">
        <v>0</v>
      </c>
      <c r="D3165" t="s">
        <v>883</v>
      </c>
    </row>
    <row r="3166" spans="1:4" x14ac:dyDescent="0.25">
      <c r="A3166">
        <f ca="1">RANDBETWEEN(1,100)</f>
        <v>27</v>
      </c>
      <c r="B3166">
        <v>2118</v>
      </c>
      <c r="C3166">
        <v>0</v>
      </c>
      <c r="D3166" t="s">
        <v>1760</v>
      </c>
    </row>
    <row r="3167" spans="1:4" x14ac:dyDescent="0.25">
      <c r="A3167">
        <f ca="1">RANDBETWEEN(1,100)</f>
        <v>22</v>
      </c>
      <c r="B3167">
        <v>90</v>
      </c>
      <c r="C3167">
        <v>1</v>
      </c>
      <c r="D3167" t="s">
        <v>89</v>
      </c>
    </row>
    <row r="3168" spans="1:4" x14ac:dyDescent="0.25">
      <c r="A3168">
        <f ca="1">RANDBETWEEN(1,100)</f>
        <v>35</v>
      </c>
      <c r="B3168">
        <v>1409</v>
      </c>
      <c r="C3168">
        <v>0</v>
      </c>
      <c r="D3168" t="s">
        <v>1161</v>
      </c>
    </row>
    <row r="3169" spans="1:4" x14ac:dyDescent="0.25">
      <c r="A3169">
        <f ca="1">RANDBETWEEN(1,100)</f>
        <v>79</v>
      </c>
      <c r="B3169">
        <v>3010</v>
      </c>
      <c r="C3169">
        <v>0</v>
      </c>
      <c r="D3169" t="s">
        <v>2443</v>
      </c>
    </row>
    <row r="3170" spans="1:4" x14ac:dyDescent="0.25">
      <c r="A3170">
        <f ca="1">RANDBETWEEN(1,100)</f>
        <v>61</v>
      </c>
      <c r="B3170">
        <v>2180</v>
      </c>
      <c r="C3170">
        <v>0</v>
      </c>
      <c r="D3170" t="s">
        <v>1806</v>
      </c>
    </row>
    <row r="3171" spans="1:4" x14ac:dyDescent="0.25">
      <c r="A3171">
        <f ca="1">RANDBETWEEN(1,100)</f>
        <v>66</v>
      </c>
      <c r="B3171">
        <v>2199</v>
      </c>
      <c r="C3171">
        <v>0</v>
      </c>
      <c r="D3171" t="s">
        <v>1824</v>
      </c>
    </row>
    <row r="3172" spans="1:4" x14ac:dyDescent="0.25">
      <c r="A3172">
        <f ca="1">RANDBETWEEN(1,100)</f>
        <v>79</v>
      </c>
      <c r="B3172">
        <v>2266</v>
      </c>
      <c r="C3172">
        <v>0</v>
      </c>
      <c r="D3172" t="s">
        <v>1879</v>
      </c>
    </row>
    <row r="3173" spans="1:4" x14ac:dyDescent="0.25">
      <c r="A3173">
        <f ca="1">RANDBETWEEN(1,100)</f>
        <v>85</v>
      </c>
      <c r="B3173">
        <v>685</v>
      </c>
      <c r="C3173">
        <v>1</v>
      </c>
      <c r="D3173" t="s">
        <v>558</v>
      </c>
    </row>
    <row r="3174" spans="1:4" x14ac:dyDescent="0.25">
      <c r="A3174">
        <f ca="1">RANDBETWEEN(1,100)</f>
        <v>59</v>
      </c>
      <c r="B3174">
        <v>994</v>
      </c>
      <c r="C3174">
        <v>0</v>
      </c>
      <c r="D3174" t="s">
        <v>843</v>
      </c>
    </row>
    <row r="3175" spans="1:4" ht="135" x14ac:dyDescent="0.25">
      <c r="A3175">
        <f ca="1">RANDBETWEEN(1,100)</f>
        <v>98</v>
      </c>
      <c r="B3175">
        <v>970</v>
      </c>
      <c r="C3175">
        <v>0</v>
      </c>
      <c r="D3175" s="1" t="s">
        <v>824</v>
      </c>
    </row>
    <row r="3176" spans="1:4" x14ac:dyDescent="0.25">
      <c r="A3176">
        <f ca="1">RANDBETWEEN(1,100)</f>
        <v>64</v>
      </c>
      <c r="B3176">
        <v>1856</v>
      </c>
      <c r="C3176">
        <v>0</v>
      </c>
      <c r="D3176" t="s">
        <v>1530</v>
      </c>
    </row>
    <row r="3177" spans="1:4" x14ac:dyDescent="0.25">
      <c r="A3177">
        <f ca="1">RANDBETWEEN(1,100)</f>
        <v>100</v>
      </c>
      <c r="B3177">
        <v>3267</v>
      </c>
      <c r="C3177">
        <v>0</v>
      </c>
      <c r="D3177" t="s">
        <v>2641</v>
      </c>
    </row>
    <row r="3178" spans="1:4" x14ac:dyDescent="0.25">
      <c r="A3178">
        <f ca="1">RANDBETWEEN(1,100)</f>
        <v>69</v>
      </c>
      <c r="B3178">
        <v>925</v>
      </c>
      <c r="C3178">
        <v>1</v>
      </c>
      <c r="D3178" t="s">
        <v>789</v>
      </c>
    </row>
    <row r="3179" spans="1:4" x14ac:dyDescent="0.25">
      <c r="A3179">
        <f ca="1">RANDBETWEEN(1,100)</f>
        <v>97</v>
      </c>
      <c r="B3179">
        <v>3916</v>
      </c>
      <c r="C3179">
        <v>0</v>
      </c>
      <c r="D3179" t="s">
        <v>3182</v>
      </c>
    </row>
    <row r="3180" spans="1:4" ht="180" x14ac:dyDescent="0.25">
      <c r="A3180">
        <f ca="1">RANDBETWEEN(1,100)</f>
        <v>93</v>
      </c>
      <c r="B3180">
        <v>1860</v>
      </c>
      <c r="C3180">
        <v>0</v>
      </c>
      <c r="D3180" s="1" t="s">
        <v>1534</v>
      </c>
    </row>
    <row r="3181" spans="1:4" ht="210" x14ac:dyDescent="0.25">
      <c r="A3181">
        <f ca="1">RANDBETWEEN(1,100)</f>
        <v>64</v>
      </c>
      <c r="B3181">
        <v>1859</v>
      </c>
      <c r="C3181">
        <v>0</v>
      </c>
      <c r="D3181" s="1" t="s">
        <v>1533</v>
      </c>
    </row>
    <row r="3182" spans="1:4" x14ac:dyDescent="0.25">
      <c r="A3182">
        <f ca="1">RANDBETWEEN(1,100)</f>
        <v>37</v>
      </c>
      <c r="B3182">
        <v>3615</v>
      </c>
      <c r="C3182">
        <v>0</v>
      </c>
      <c r="D3182" t="s">
        <v>2928</v>
      </c>
    </row>
    <row r="3183" spans="1:4" ht="120" x14ac:dyDescent="0.25">
      <c r="A3183">
        <f ca="1">RANDBETWEEN(1,100)</f>
        <v>20</v>
      </c>
      <c r="B3183">
        <v>1359</v>
      </c>
      <c r="C3183">
        <v>0</v>
      </c>
      <c r="D3183" s="1" t="s">
        <v>1124</v>
      </c>
    </row>
    <row r="3184" spans="1:4" x14ac:dyDescent="0.25">
      <c r="A3184">
        <f ca="1">RANDBETWEEN(1,100)</f>
        <v>14</v>
      </c>
      <c r="B3184">
        <v>304</v>
      </c>
      <c r="C3184">
        <v>1</v>
      </c>
      <c r="D3184" t="s">
        <v>264</v>
      </c>
    </row>
    <row r="3185" spans="1:4" x14ac:dyDescent="0.25">
      <c r="A3185">
        <f ca="1">RANDBETWEEN(1,100)</f>
        <v>96</v>
      </c>
      <c r="B3185">
        <v>1055</v>
      </c>
      <c r="C3185">
        <v>0</v>
      </c>
      <c r="D3185" t="s">
        <v>888</v>
      </c>
    </row>
    <row r="3186" spans="1:4" ht="75" x14ac:dyDescent="0.25">
      <c r="A3186">
        <f ca="1">RANDBETWEEN(1,100)</f>
        <v>58</v>
      </c>
      <c r="B3186">
        <v>1321</v>
      </c>
      <c r="C3186">
        <v>0</v>
      </c>
      <c r="D3186" s="1" t="s">
        <v>1095</v>
      </c>
    </row>
    <row r="3187" spans="1:4" x14ac:dyDescent="0.25">
      <c r="A3187">
        <f ca="1">RANDBETWEEN(1,100)</f>
        <v>3</v>
      </c>
      <c r="B3187">
        <v>290</v>
      </c>
      <c r="C3187">
        <v>1</v>
      </c>
      <c r="D3187" t="s">
        <v>255</v>
      </c>
    </row>
    <row r="3188" spans="1:4" x14ac:dyDescent="0.25">
      <c r="A3188">
        <f ca="1">RANDBETWEEN(1,100)</f>
        <v>61</v>
      </c>
      <c r="B3188">
        <v>3613</v>
      </c>
      <c r="C3188">
        <v>0</v>
      </c>
      <c r="D3188" t="s">
        <v>2898</v>
      </c>
    </row>
    <row r="3189" spans="1:4" x14ac:dyDescent="0.25">
      <c r="A3189">
        <f ca="1">RANDBETWEEN(1,100)</f>
        <v>10</v>
      </c>
      <c r="B3189">
        <v>3583</v>
      </c>
      <c r="C3189">
        <v>0</v>
      </c>
      <c r="D3189" t="s">
        <v>2898</v>
      </c>
    </row>
    <row r="3190" spans="1:4" x14ac:dyDescent="0.25">
      <c r="A3190">
        <f ca="1">RANDBETWEEN(1,100)</f>
        <v>66</v>
      </c>
      <c r="B3190">
        <v>3523</v>
      </c>
      <c r="C3190">
        <v>0</v>
      </c>
      <c r="D3190" t="s">
        <v>2851</v>
      </c>
    </row>
    <row r="3191" spans="1:4" x14ac:dyDescent="0.25">
      <c r="A3191">
        <f ca="1">RANDBETWEEN(1,100)</f>
        <v>28</v>
      </c>
      <c r="B3191">
        <v>3579</v>
      </c>
      <c r="C3191">
        <v>0</v>
      </c>
      <c r="D3191" t="s">
        <v>2895</v>
      </c>
    </row>
    <row r="3192" spans="1:4" x14ac:dyDescent="0.25">
      <c r="A3192">
        <f ca="1">RANDBETWEEN(1,100)</f>
        <v>10</v>
      </c>
      <c r="B3192">
        <v>2854</v>
      </c>
      <c r="C3192">
        <v>0</v>
      </c>
      <c r="D3192" t="s">
        <v>2312</v>
      </c>
    </row>
    <row r="3193" spans="1:4" x14ac:dyDescent="0.25">
      <c r="A3193">
        <f ca="1">RANDBETWEEN(1,100)</f>
        <v>43</v>
      </c>
      <c r="B3193">
        <v>1327</v>
      </c>
      <c r="C3193">
        <v>0</v>
      </c>
      <c r="D3193" t="s">
        <v>1101</v>
      </c>
    </row>
    <row r="3194" spans="1:4" x14ac:dyDescent="0.25">
      <c r="A3194">
        <f ca="1">RANDBETWEEN(1,100)</f>
        <v>35</v>
      </c>
      <c r="B3194">
        <v>695</v>
      </c>
      <c r="C3194">
        <v>1</v>
      </c>
      <c r="D3194" t="s">
        <v>568</v>
      </c>
    </row>
    <row r="3195" spans="1:4" x14ac:dyDescent="0.25">
      <c r="A3195">
        <f ca="1">RANDBETWEEN(1,100)</f>
        <v>86</v>
      </c>
      <c r="B3195">
        <v>475</v>
      </c>
      <c r="C3195">
        <v>1</v>
      </c>
      <c r="D3195" t="s">
        <v>365</v>
      </c>
    </row>
    <row r="3196" spans="1:4" x14ac:dyDescent="0.25">
      <c r="A3196">
        <f ca="1">RANDBETWEEN(1,100)</f>
        <v>33</v>
      </c>
      <c r="B3196">
        <v>2008</v>
      </c>
      <c r="C3196">
        <v>0</v>
      </c>
      <c r="D3196" t="s">
        <v>1673</v>
      </c>
    </row>
    <row r="3197" spans="1:4" x14ac:dyDescent="0.25">
      <c r="A3197">
        <f ca="1">RANDBETWEEN(1,100)</f>
        <v>92</v>
      </c>
      <c r="B3197">
        <v>1500</v>
      </c>
      <c r="C3197">
        <v>0</v>
      </c>
      <c r="D3197" t="s">
        <v>1233</v>
      </c>
    </row>
    <row r="3198" spans="1:4" x14ac:dyDescent="0.25">
      <c r="A3198">
        <f ca="1">RANDBETWEEN(1,100)</f>
        <v>94</v>
      </c>
      <c r="B3198">
        <v>792</v>
      </c>
      <c r="C3198">
        <v>1</v>
      </c>
      <c r="D3198" t="s">
        <v>662</v>
      </c>
    </row>
    <row r="3199" spans="1:4" x14ac:dyDescent="0.25">
      <c r="A3199">
        <f ca="1">RANDBETWEEN(1,100)</f>
        <v>38</v>
      </c>
      <c r="B3199">
        <v>3438</v>
      </c>
      <c r="C3199">
        <v>0</v>
      </c>
      <c r="D3199" t="s">
        <v>2778</v>
      </c>
    </row>
    <row r="3200" spans="1:4" x14ac:dyDescent="0.25">
      <c r="A3200">
        <f ca="1">RANDBETWEEN(1,100)</f>
        <v>55</v>
      </c>
      <c r="B3200">
        <v>2073</v>
      </c>
      <c r="C3200">
        <v>0</v>
      </c>
      <c r="D3200" t="s">
        <v>1728</v>
      </c>
    </row>
    <row r="3201" spans="1:4" x14ac:dyDescent="0.25">
      <c r="A3201">
        <f ca="1">RANDBETWEEN(1,100)</f>
        <v>61</v>
      </c>
      <c r="B3201">
        <v>3223</v>
      </c>
      <c r="C3201">
        <v>0</v>
      </c>
      <c r="D3201" t="s">
        <v>2608</v>
      </c>
    </row>
    <row r="3202" spans="1:4" x14ac:dyDescent="0.25">
      <c r="A3202">
        <f ca="1">RANDBETWEEN(1,100)</f>
        <v>7</v>
      </c>
      <c r="B3202">
        <v>2341</v>
      </c>
      <c r="C3202">
        <v>0</v>
      </c>
      <c r="D3202" t="s">
        <v>1941</v>
      </c>
    </row>
    <row r="3203" spans="1:4" x14ac:dyDescent="0.25">
      <c r="A3203">
        <f ca="1">RANDBETWEEN(1,100)</f>
        <v>61</v>
      </c>
      <c r="B3203">
        <v>95</v>
      </c>
      <c r="C3203">
        <v>1</v>
      </c>
      <c r="D3203" t="s">
        <v>94</v>
      </c>
    </row>
    <row r="3204" spans="1:4" x14ac:dyDescent="0.25">
      <c r="A3204">
        <f ca="1">RANDBETWEEN(1,100)</f>
        <v>45</v>
      </c>
      <c r="B3204">
        <v>185</v>
      </c>
      <c r="C3204">
        <v>1</v>
      </c>
      <c r="D3204" t="s">
        <v>181</v>
      </c>
    </row>
    <row r="3205" spans="1:4" x14ac:dyDescent="0.25">
      <c r="A3205">
        <f ca="1">RANDBETWEEN(1,100)</f>
        <v>56</v>
      </c>
      <c r="B3205">
        <v>2022</v>
      </c>
      <c r="C3205">
        <v>0</v>
      </c>
      <c r="D3205" t="s">
        <v>1682</v>
      </c>
    </row>
    <row r="3206" spans="1:4" x14ac:dyDescent="0.25">
      <c r="A3206">
        <f ca="1">RANDBETWEEN(1,100)</f>
        <v>97</v>
      </c>
      <c r="B3206">
        <v>2318</v>
      </c>
      <c r="C3206">
        <v>0</v>
      </c>
      <c r="D3206" t="s">
        <v>1923</v>
      </c>
    </row>
    <row r="3207" spans="1:4" ht="150" x14ac:dyDescent="0.25">
      <c r="A3207">
        <f ca="1">RANDBETWEEN(1,100)</f>
        <v>91</v>
      </c>
      <c r="B3207">
        <v>723</v>
      </c>
      <c r="C3207">
        <v>1</v>
      </c>
      <c r="D3207" s="1" t="s">
        <v>594</v>
      </c>
    </row>
    <row r="3208" spans="1:4" x14ac:dyDescent="0.25">
      <c r="A3208">
        <f ca="1">RANDBETWEEN(1,100)</f>
        <v>27</v>
      </c>
      <c r="B3208">
        <v>2223</v>
      </c>
      <c r="C3208">
        <v>0</v>
      </c>
      <c r="D3208" t="s">
        <v>1846</v>
      </c>
    </row>
    <row r="3209" spans="1:4" x14ac:dyDescent="0.25">
      <c r="A3209">
        <f ca="1">RANDBETWEEN(1,100)</f>
        <v>65</v>
      </c>
      <c r="B3209">
        <v>3656</v>
      </c>
      <c r="C3209">
        <v>0</v>
      </c>
      <c r="D3209" t="s">
        <v>2963</v>
      </c>
    </row>
    <row r="3210" spans="1:4" x14ac:dyDescent="0.25">
      <c r="A3210">
        <f ca="1">RANDBETWEEN(1,100)</f>
        <v>50</v>
      </c>
      <c r="B3210">
        <v>708</v>
      </c>
      <c r="C3210">
        <v>1</v>
      </c>
      <c r="D3210" t="s">
        <v>579</v>
      </c>
    </row>
    <row r="3211" spans="1:4" x14ac:dyDescent="0.25">
      <c r="A3211">
        <f ca="1">RANDBETWEEN(1,100)</f>
        <v>85</v>
      </c>
      <c r="B3211">
        <v>2231</v>
      </c>
      <c r="C3211">
        <v>0</v>
      </c>
      <c r="D3211" t="s">
        <v>1853</v>
      </c>
    </row>
    <row r="3212" spans="1:4" x14ac:dyDescent="0.25">
      <c r="A3212">
        <f ca="1">RANDBETWEEN(1,100)</f>
        <v>94</v>
      </c>
      <c r="B3212">
        <v>3736</v>
      </c>
      <c r="C3212">
        <v>0</v>
      </c>
      <c r="D3212" t="s">
        <v>3037</v>
      </c>
    </row>
    <row r="3213" spans="1:4" x14ac:dyDescent="0.25">
      <c r="A3213">
        <f ca="1">RANDBETWEEN(1,100)</f>
        <v>27</v>
      </c>
      <c r="B3213">
        <v>2357</v>
      </c>
      <c r="C3213">
        <v>0</v>
      </c>
      <c r="D3213" t="s">
        <v>1954</v>
      </c>
    </row>
    <row r="3214" spans="1:4" x14ac:dyDescent="0.25">
      <c r="A3214">
        <f ca="1">RANDBETWEEN(1,100)</f>
        <v>47</v>
      </c>
      <c r="B3214">
        <v>1664</v>
      </c>
      <c r="C3214">
        <v>0</v>
      </c>
      <c r="D3214" t="s">
        <v>1368</v>
      </c>
    </row>
    <row r="3215" spans="1:4" x14ac:dyDescent="0.25">
      <c r="A3215">
        <f ca="1">RANDBETWEEN(1,100)</f>
        <v>37</v>
      </c>
      <c r="B3215">
        <v>2384</v>
      </c>
      <c r="C3215">
        <v>0</v>
      </c>
      <c r="D3215" t="s">
        <v>1977</v>
      </c>
    </row>
    <row r="3216" spans="1:4" x14ac:dyDescent="0.25">
      <c r="A3216">
        <f ca="1">RANDBETWEEN(1,100)</f>
        <v>42</v>
      </c>
      <c r="B3216">
        <v>2726</v>
      </c>
      <c r="C3216">
        <v>0</v>
      </c>
      <c r="D3216" t="s">
        <v>2247</v>
      </c>
    </row>
    <row r="3217" spans="1:4" x14ac:dyDescent="0.25">
      <c r="A3217">
        <f ca="1">RANDBETWEEN(1,100)</f>
        <v>41</v>
      </c>
      <c r="B3217">
        <v>3031</v>
      </c>
      <c r="C3217">
        <v>0</v>
      </c>
      <c r="D3217" t="s">
        <v>2460</v>
      </c>
    </row>
    <row r="3218" spans="1:4" x14ac:dyDescent="0.25">
      <c r="A3218">
        <f ca="1">RANDBETWEEN(1,100)</f>
        <v>41</v>
      </c>
      <c r="B3218">
        <v>2128</v>
      </c>
      <c r="C3218">
        <v>0</v>
      </c>
      <c r="D3218" t="s">
        <v>1767</v>
      </c>
    </row>
    <row r="3219" spans="1:4" ht="120" x14ac:dyDescent="0.25">
      <c r="A3219">
        <f ca="1">RANDBETWEEN(1,100)</f>
        <v>48</v>
      </c>
      <c r="B3219">
        <v>3772</v>
      </c>
      <c r="C3219">
        <v>0</v>
      </c>
      <c r="D3219" s="1" t="s">
        <v>3069</v>
      </c>
    </row>
    <row r="3220" spans="1:4" x14ac:dyDescent="0.25">
      <c r="A3220">
        <f ca="1">RANDBETWEEN(1,100)</f>
        <v>61</v>
      </c>
      <c r="B3220">
        <v>3113</v>
      </c>
      <c r="C3220">
        <v>0</v>
      </c>
      <c r="D3220" t="s">
        <v>2524</v>
      </c>
    </row>
    <row r="3221" spans="1:4" x14ac:dyDescent="0.25">
      <c r="A3221">
        <f ca="1">RANDBETWEEN(1,100)</f>
        <v>98</v>
      </c>
      <c r="B3221">
        <v>2122</v>
      </c>
      <c r="C3221">
        <v>0</v>
      </c>
      <c r="D3221" t="s">
        <v>1763</v>
      </c>
    </row>
    <row r="3222" spans="1:4" x14ac:dyDescent="0.25">
      <c r="A3222">
        <f ca="1">RANDBETWEEN(1,100)</f>
        <v>60</v>
      </c>
      <c r="B3222">
        <v>1005</v>
      </c>
      <c r="C3222">
        <v>0</v>
      </c>
      <c r="D3222" t="s">
        <v>851</v>
      </c>
    </row>
    <row r="3223" spans="1:4" x14ac:dyDescent="0.25">
      <c r="A3223">
        <f ca="1">RANDBETWEEN(1,100)</f>
        <v>25</v>
      </c>
      <c r="B3223">
        <v>3870</v>
      </c>
      <c r="C3223">
        <v>0</v>
      </c>
      <c r="D3223" t="s">
        <v>3143</v>
      </c>
    </row>
    <row r="3224" spans="1:4" x14ac:dyDescent="0.25">
      <c r="A3224">
        <f ca="1">RANDBETWEEN(1,100)</f>
        <v>87</v>
      </c>
      <c r="B3224">
        <v>1334</v>
      </c>
      <c r="C3224">
        <v>0</v>
      </c>
      <c r="D3224" t="s">
        <v>1108</v>
      </c>
    </row>
    <row r="3225" spans="1:4" x14ac:dyDescent="0.25">
      <c r="A3225">
        <f ca="1">RANDBETWEEN(1,100)</f>
        <v>34</v>
      </c>
      <c r="B3225">
        <v>576</v>
      </c>
      <c r="C3225">
        <v>1</v>
      </c>
      <c r="D3225" t="s">
        <v>453</v>
      </c>
    </row>
    <row r="3226" spans="1:4" ht="45" x14ac:dyDescent="0.25">
      <c r="A3226">
        <f ca="1">RANDBETWEEN(1,100)</f>
        <v>94</v>
      </c>
      <c r="B3226">
        <v>819</v>
      </c>
      <c r="C3226">
        <v>1</v>
      </c>
      <c r="D3226" s="1" t="s">
        <v>686</v>
      </c>
    </row>
    <row r="3227" spans="1:4" x14ac:dyDescent="0.25">
      <c r="A3227">
        <f ca="1">RANDBETWEEN(1,100)</f>
        <v>17</v>
      </c>
      <c r="B3227">
        <v>3800</v>
      </c>
      <c r="C3227">
        <v>0</v>
      </c>
      <c r="D3227" t="s">
        <v>3088</v>
      </c>
    </row>
    <row r="3228" spans="1:4" ht="195" x14ac:dyDescent="0.25">
      <c r="A3228">
        <f ca="1">RANDBETWEEN(1,100)</f>
        <v>51</v>
      </c>
      <c r="B3228">
        <v>2448</v>
      </c>
      <c r="C3228">
        <v>0</v>
      </c>
      <c r="D3228" s="1" t="s">
        <v>2027</v>
      </c>
    </row>
    <row r="3229" spans="1:4" x14ac:dyDescent="0.25">
      <c r="A3229">
        <f ca="1">RANDBETWEEN(1,100)</f>
        <v>2</v>
      </c>
      <c r="B3229">
        <v>1565</v>
      </c>
      <c r="C3229">
        <v>0</v>
      </c>
      <c r="D3229" t="s">
        <v>1284</v>
      </c>
    </row>
    <row r="3230" spans="1:4" ht="135" x14ac:dyDescent="0.25">
      <c r="A3230">
        <f ca="1">RANDBETWEEN(1,100)</f>
        <v>32</v>
      </c>
      <c r="B3230">
        <v>835</v>
      </c>
      <c r="C3230">
        <v>1</v>
      </c>
      <c r="D3230" s="1" t="s">
        <v>702</v>
      </c>
    </row>
    <row r="3231" spans="1:4" x14ac:dyDescent="0.25">
      <c r="A3231">
        <f ca="1">RANDBETWEEN(1,100)</f>
        <v>79</v>
      </c>
      <c r="B3231">
        <v>776</v>
      </c>
      <c r="C3231">
        <v>1</v>
      </c>
      <c r="D3231" t="s">
        <v>646</v>
      </c>
    </row>
    <row r="3232" spans="1:4" x14ac:dyDescent="0.25">
      <c r="A3232">
        <f ca="1">RANDBETWEEN(1,100)</f>
        <v>17</v>
      </c>
      <c r="B3232">
        <v>2935</v>
      </c>
      <c r="C3232">
        <v>0</v>
      </c>
      <c r="D3232" t="s">
        <v>2378</v>
      </c>
    </row>
    <row r="3233" spans="1:4" x14ac:dyDescent="0.25">
      <c r="A3233">
        <f ca="1">RANDBETWEEN(1,100)</f>
        <v>45</v>
      </c>
      <c r="B3233">
        <v>1589</v>
      </c>
      <c r="C3233">
        <v>0</v>
      </c>
      <c r="D3233" t="s">
        <v>1306</v>
      </c>
    </row>
    <row r="3234" spans="1:4" ht="60" x14ac:dyDescent="0.25">
      <c r="A3234">
        <f ca="1">RANDBETWEEN(1,100)</f>
        <v>83</v>
      </c>
      <c r="B3234">
        <v>3378</v>
      </c>
      <c r="C3234">
        <v>0</v>
      </c>
      <c r="D3234" s="1" t="s">
        <v>2730</v>
      </c>
    </row>
    <row r="3235" spans="1:4" x14ac:dyDescent="0.25">
      <c r="A3235">
        <f ca="1">RANDBETWEEN(1,100)</f>
        <v>71</v>
      </c>
      <c r="B3235">
        <v>2029</v>
      </c>
      <c r="C3235">
        <v>0</v>
      </c>
      <c r="D3235" t="s">
        <v>1688</v>
      </c>
    </row>
    <row r="3236" spans="1:4" x14ac:dyDescent="0.25">
      <c r="A3236">
        <f ca="1">RANDBETWEEN(1,100)</f>
        <v>74</v>
      </c>
      <c r="B3236">
        <v>1588</v>
      </c>
      <c r="C3236">
        <v>0</v>
      </c>
      <c r="D3236" t="s">
        <v>1305</v>
      </c>
    </row>
    <row r="3237" spans="1:4" x14ac:dyDescent="0.25">
      <c r="A3237">
        <f ca="1">RANDBETWEEN(1,100)</f>
        <v>29</v>
      </c>
      <c r="B3237">
        <v>3983</v>
      </c>
      <c r="C3237">
        <v>0</v>
      </c>
      <c r="D3237" t="s">
        <v>3239</v>
      </c>
    </row>
    <row r="3238" spans="1:4" x14ac:dyDescent="0.25">
      <c r="A3238">
        <f ca="1">RANDBETWEEN(1,100)</f>
        <v>82</v>
      </c>
      <c r="B3238">
        <v>3908</v>
      </c>
      <c r="C3238">
        <v>0</v>
      </c>
      <c r="D3238" t="s">
        <v>3175</v>
      </c>
    </row>
    <row r="3239" spans="1:4" x14ac:dyDescent="0.25">
      <c r="A3239">
        <f ca="1">RANDBETWEEN(1,100)</f>
        <v>98</v>
      </c>
      <c r="B3239">
        <v>18</v>
      </c>
      <c r="C3239">
        <v>1</v>
      </c>
      <c r="D3239" t="s">
        <v>19</v>
      </c>
    </row>
    <row r="3240" spans="1:4" x14ac:dyDescent="0.25">
      <c r="A3240">
        <f ca="1">RANDBETWEEN(1,100)</f>
        <v>83</v>
      </c>
      <c r="B3240">
        <v>512</v>
      </c>
      <c r="C3240">
        <v>1</v>
      </c>
      <c r="D3240" t="s">
        <v>396</v>
      </c>
    </row>
    <row r="3241" spans="1:4" x14ac:dyDescent="0.25">
      <c r="A3241">
        <f ca="1">RANDBETWEEN(1,100)</f>
        <v>42</v>
      </c>
      <c r="B3241">
        <v>1951</v>
      </c>
      <c r="C3241">
        <v>0</v>
      </c>
      <c r="D3241" t="s">
        <v>1617</v>
      </c>
    </row>
    <row r="3242" spans="1:4" x14ac:dyDescent="0.25">
      <c r="A3242">
        <f ca="1">RANDBETWEEN(1,100)</f>
        <v>41</v>
      </c>
      <c r="B3242">
        <v>3270</v>
      </c>
      <c r="C3242">
        <v>0</v>
      </c>
      <c r="D3242" t="s">
        <v>2644</v>
      </c>
    </row>
    <row r="3243" spans="1:4" x14ac:dyDescent="0.25">
      <c r="A3243">
        <f ca="1">RANDBETWEEN(1,100)</f>
        <v>41</v>
      </c>
      <c r="B3243">
        <v>1102</v>
      </c>
      <c r="C3243">
        <v>0</v>
      </c>
      <c r="D3243" t="s">
        <v>922</v>
      </c>
    </row>
    <row r="3244" spans="1:4" x14ac:dyDescent="0.25">
      <c r="A3244">
        <f ca="1">RANDBETWEEN(1,100)</f>
        <v>72</v>
      </c>
      <c r="B3244">
        <v>1822</v>
      </c>
      <c r="C3244">
        <v>0</v>
      </c>
      <c r="D3244" t="s">
        <v>1496</v>
      </c>
    </row>
    <row r="3245" spans="1:4" x14ac:dyDescent="0.25">
      <c r="A3245">
        <f ca="1">RANDBETWEEN(1,100)</f>
        <v>45</v>
      </c>
      <c r="B3245">
        <v>1957</v>
      </c>
      <c r="C3245">
        <v>0</v>
      </c>
      <c r="D3245" t="s">
        <v>1623</v>
      </c>
    </row>
    <row r="3246" spans="1:4" x14ac:dyDescent="0.25">
      <c r="A3246">
        <f ca="1">RANDBETWEEN(1,100)</f>
        <v>17</v>
      </c>
      <c r="B3246">
        <v>631</v>
      </c>
      <c r="C3246">
        <v>1</v>
      </c>
      <c r="D3246" t="s">
        <v>507</v>
      </c>
    </row>
    <row r="3247" spans="1:4" x14ac:dyDescent="0.25">
      <c r="A3247">
        <f ca="1">RANDBETWEEN(1,100)</f>
        <v>31</v>
      </c>
      <c r="B3247">
        <v>1552</v>
      </c>
      <c r="C3247">
        <v>0</v>
      </c>
      <c r="D3247" t="s">
        <v>1272</v>
      </c>
    </row>
    <row r="3248" spans="1:4" x14ac:dyDescent="0.25">
      <c r="A3248">
        <f ca="1">RANDBETWEEN(1,100)</f>
        <v>9</v>
      </c>
      <c r="B3248">
        <v>1050</v>
      </c>
      <c r="C3248">
        <v>0</v>
      </c>
      <c r="D3248" t="s">
        <v>884</v>
      </c>
    </row>
    <row r="3249" spans="1:4" x14ac:dyDescent="0.25">
      <c r="A3249">
        <f ca="1">RANDBETWEEN(1,100)</f>
        <v>47</v>
      </c>
      <c r="B3249">
        <v>561</v>
      </c>
      <c r="C3249">
        <v>1</v>
      </c>
      <c r="D3249" t="s">
        <v>439</v>
      </c>
    </row>
    <row r="3250" spans="1:4" x14ac:dyDescent="0.25">
      <c r="A3250">
        <f ca="1">RANDBETWEEN(1,100)</f>
        <v>7</v>
      </c>
      <c r="B3250">
        <v>2722</v>
      </c>
      <c r="C3250">
        <v>0</v>
      </c>
      <c r="D3250" t="s">
        <v>2243</v>
      </c>
    </row>
    <row r="3251" spans="1:4" x14ac:dyDescent="0.25">
      <c r="A3251">
        <f ca="1">RANDBETWEEN(1,100)</f>
        <v>9</v>
      </c>
      <c r="B3251">
        <v>992</v>
      </c>
      <c r="C3251">
        <v>0</v>
      </c>
      <c r="D3251" t="s">
        <v>841</v>
      </c>
    </row>
    <row r="3252" spans="1:4" x14ac:dyDescent="0.25">
      <c r="A3252">
        <f ca="1">RANDBETWEEN(1,100)</f>
        <v>13</v>
      </c>
      <c r="B3252">
        <v>2286</v>
      </c>
      <c r="C3252">
        <v>0</v>
      </c>
      <c r="D3252" t="s">
        <v>1896</v>
      </c>
    </row>
    <row r="3253" spans="1:4" x14ac:dyDescent="0.25">
      <c r="A3253">
        <f ca="1">RANDBETWEEN(1,100)</f>
        <v>65</v>
      </c>
      <c r="B3253">
        <v>3571</v>
      </c>
      <c r="C3253">
        <v>0</v>
      </c>
      <c r="D3253" t="s">
        <v>2887</v>
      </c>
    </row>
    <row r="3254" spans="1:4" x14ac:dyDescent="0.25">
      <c r="A3254">
        <f ca="1">RANDBETWEEN(1,100)</f>
        <v>88</v>
      </c>
      <c r="B3254">
        <v>2023</v>
      </c>
      <c r="C3254">
        <v>0</v>
      </c>
      <c r="D3254" t="s">
        <v>1683</v>
      </c>
    </row>
    <row r="3255" spans="1:4" x14ac:dyDescent="0.25">
      <c r="A3255">
        <f ca="1">RANDBETWEEN(1,100)</f>
        <v>76</v>
      </c>
      <c r="B3255">
        <v>3659</v>
      </c>
      <c r="C3255">
        <v>0</v>
      </c>
      <c r="D3255" t="s">
        <v>2965</v>
      </c>
    </row>
    <row r="3256" spans="1:4" x14ac:dyDescent="0.25">
      <c r="A3256">
        <f ca="1">RANDBETWEEN(1,100)</f>
        <v>6</v>
      </c>
      <c r="B3256">
        <v>1481</v>
      </c>
      <c r="C3256">
        <v>0</v>
      </c>
      <c r="D3256" t="s">
        <v>1217</v>
      </c>
    </row>
    <row r="3257" spans="1:4" x14ac:dyDescent="0.25">
      <c r="A3257">
        <f ca="1">RANDBETWEEN(1,100)</f>
        <v>96</v>
      </c>
      <c r="B3257">
        <v>113</v>
      </c>
      <c r="C3257">
        <v>1</v>
      </c>
      <c r="D3257" t="s">
        <v>112</v>
      </c>
    </row>
    <row r="3258" spans="1:4" x14ac:dyDescent="0.25">
      <c r="A3258">
        <f ca="1">RANDBETWEEN(1,100)</f>
        <v>84</v>
      </c>
      <c r="B3258">
        <v>801</v>
      </c>
      <c r="C3258">
        <v>1</v>
      </c>
      <c r="D3258" t="s">
        <v>670</v>
      </c>
    </row>
    <row r="3259" spans="1:4" x14ac:dyDescent="0.25">
      <c r="A3259">
        <f ca="1">RANDBETWEEN(1,100)</f>
        <v>50</v>
      </c>
      <c r="B3259">
        <v>3320</v>
      </c>
      <c r="C3259">
        <v>0</v>
      </c>
      <c r="D3259" t="s">
        <v>2684</v>
      </c>
    </row>
    <row r="3260" spans="1:4" x14ac:dyDescent="0.25">
      <c r="A3260">
        <f ca="1">RANDBETWEEN(1,100)</f>
        <v>60</v>
      </c>
      <c r="B3260">
        <v>869</v>
      </c>
      <c r="C3260">
        <v>1</v>
      </c>
      <c r="D3260" t="s">
        <v>736</v>
      </c>
    </row>
    <row r="3261" spans="1:4" x14ac:dyDescent="0.25">
      <c r="A3261">
        <f ca="1">RANDBETWEEN(1,100)</f>
        <v>30</v>
      </c>
      <c r="B3261">
        <v>943</v>
      </c>
      <c r="C3261">
        <v>0</v>
      </c>
      <c r="D3261" t="s">
        <v>806</v>
      </c>
    </row>
    <row r="3262" spans="1:4" ht="75" x14ac:dyDescent="0.25">
      <c r="A3262">
        <f ca="1">RANDBETWEEN(1,100)</f>
        <v>29</v>
      </c>
      <c r="B3262">
        <v>3763</v>
      </c>
      <c r="C3262">
        <v>0</v>
      </c>
      <c r="D3262" s="1" t="s">
        <v>3060</v>
      </c>
    </row>
    <row r="3263" spans="1:4" x14ac:dyDescent="0.25">
      <c r="A3263">
        <f ca="1">RANDBETWEEN(1,100)</f>
        <v>66</v>
      </c>
      <c r="B3263">
        <v>1947</v>
      </c>
      <c r="C3263">
        <v>0</v>
      </c>
      <c r="D3263" t="s">
        <v>1613</v>
      </c>
    </row>
    <row r="3264" spans="1:4" x14ac:dyDescent="0.25">
      <c r="A3264">
        <f ca="1">RANDBETWEEN(1,100)</f>
        <v>20</v>
      </c>
      <c r="B3264">
        <v>3528</v>
      </c>
      <c r="C3264">
        <v>0</v>
      </c>
      <c r="D3264" t="s">
        <v>2854</v>
      </c>
    </row>
    <row r="3265" spans="1:4" ht="135" x14ac:dyDescent="0.25">
      <c r="A3265">
        <f ca="1">RANDBETWEEN(1,100)</f>
        <v>18</v>
      </c>
      <c r="B3265">
        <v>901</v>
      </c>
      <c r="C3265">
        <v>1</v>
      </c>
      <c r="D3265" s="1" t="s">
        <v>767</v>
      </c>
    </row>
    <row r="3266" spans="1:4" x14ac:dyDescent="0.25">
      <c r="A3266">
        <f ca="1">RANDBETWEEN(1,100)</f>
        <v>12</v>
      </c>
      <c r="B3266">
        <v>2791</v>
      </c>
      <c r="C3266">
        <v>0</v>
      </c>
      <c r="D3266" t="s">
        <v>2280</v>
      </c>
    </row>
    <row r="3267" spans="1:4" x14ac:dyDescent="0.25">
      <c r="A3267">
        <f ca="1">RANDBETWEEN(1,100)</f>
        <v>95</v>
      </c>
      <c r="B3267">
        <v>2162</v>
      </c>
      <c r="C3267">
        <v>0</v>
      </c>
      <c r="D3267" t="s">
        <v>1794</v>
      </c>
    </row>
    <row r="3268" spans="1:4" x14ac:dyDescent="0.25">
      <c r="A3268">
        <f ca="1">RANDBETWEEN(1,100)</f>
        <v>13</v>
      </c>
      <c r="B3268">
        <v>1898</v>
      </c>
      <c r="C3268">
        <v>0</v>
      </c>
      <c r="D3268" t="s">
        <v>1569</v>
      </c>
    </row>
    <row r="3269" spans="1:4" x14ac:dyDescent="0.25">
      <c r="A3269">
        <f ca="1">RANDBETWEEN(1,100)</f>
        <v>72</v>
      </c>
      <c r="B3269">
        <v>3676</v>
      </c>
      <c r="C3269">
        <v>0</v>
      </c>
      <c r="D3269" t="s">
        <v>2981</v>
      </c>
    </row>
    <row r="3270" spans="1:4" ht="90" x14ac:dyDescent="0.25">
      <c r="A3270">
        <f ca="1">RANDBETWEEN(1,100)</f>
        <v>59</v>
      </c>
      <c r="B3270">
        <v>2790</v>
      </c>
      <c r="C3270">
        <v>0</v>
      </c>
      <c r="D3270" s="1" t="s">
        <v>2279</v>
      </c>
    </row>
    <row r="3271" spans="1:4" x14ac:dyDescent="0.25">
      <c r="A3271">
        <f ca="1">RANDBETWEEN(1,100)</f>
        <v>5</v>
      </c>
      <c r="B3271">
        <v>2328</v>
      </c>
      <c r="C3271">
        <v>0</v>
      </c>
      <c r="D3271" t="s">
        <v>1930</v>
      </c>
    </row>
    <row r="3272" spans="1:4" x14ac:dyDescent="0.25">
      <c r="A3272">
        <f ca="1">RANDBETWEEN(1,100)</f>
        <v>86</v>
      </c>
      <c r="B3272">
        <v>3724</v>
      </c>
      <c r="C3272">
        <v>0</v>
      </c>
      <c r="D3272" t="s">
        <v>3027</v>
      </c>
    </row>
    <row r="3273" spans="1:4" x14ac:dyDescent="0.25">
      <c r="A3273">
        <f ca="1">RANDBETWEEN(1,100)</f>
        <v>83</v>
      </c>
      <c r="B3273">
        <v>3380</v>
      </c>
      <c r="C3273">
        <v>0</v>
      </c>
      <c r="D3273" t="s">
        <v>2732</v>
      </c>
    </row>
    <row r="3274" spans="1:4" x14ac:dyDescent="0.25">
      <c r="A3274">
        <f ca="1">RANDBETWEEN(1,100)</f>
        <v>47</v>
      </c>
      <c r="B3274">
        <v>2152</v>
      </c>
      <c r="C3274">
        <v>0</v>
      </c>
      <c r="D3274" t="s">
        <v>1785</v>
      </c>
    </row>
    <row r="3275" spans="1:4" x14ac:dyDescent="0.25">
      <c r="A3275">
        <f ca="1">RANDBETWEEN(1,100)</f>
        <v>63</v>
      </c>
      <c r="B3275">
        <v>2583</v>
      </c>
      <c r="C3275">
        <v>0</v>
      </c>
      <c r="D3275" t="s">
        <v>2139</v>
      </c>
    </row>
    <row r="3276" spans="1:4" x14ac:dyDescent="0.25">
      <c r="A3276">
        <f ca="1">RANDBETWEEN(1,100)</f>
        <v>32</v>
      </c>
      <c r="B3276">
        <v>3917</v>
      </c>
      <c r="C3276">
        <v>0</v>
      </c>
      <c r="D3276" t="s">
        <v>3183</v>
      </c>
    </row>
    <row r="3277" spans="1:4" x14ac:dyDescent="0.25">
      <c r="A3277">
        <f ca="1">RANDBETWEEN(1,100)</f>
        <v>43</v>
      </c>
      <c r="B3277">
        <v>1010</v>
      </c>
      <c r="C3277">
        <v>0</v>
      </c>
      <c r="D3277" t="s">
        <v>855</v>
      </c>
    </row>
    <row r="3278" spans="1:4" x14ac:dyDescent="0.25">
      <c r="A3278">
        <f ca="1">RANDBETWEEN(1,100)</f>
        <v>21</v>
      </c>
      <c r="B3278">
        <v>2443</v>
      </c>
      <c r="C3278">
        <v>0</v>
      </c>
      <c r="D3278" t="s">
        <v>2023</v>
      </c>
    </row>
    <row r="3279" spans="1:4" ht="105" x14ac:dyDescent="0.25">
      <c r="A3279">
        <f ca="1">RANDBETWEEN(1,100)</f>
        <v>49</v>
      </c>
      <c r="B3279">
        <v>2174</v>
      </c>
      <c r="C3279">
        <v>0</v>
      </c>
      <c r="D3279" s="1" t="s">
        <v>1800</v>
      </c>
    </row>
    <row r="3280" spans="1:4" x14ac:dyDescent="0.25">
      <c r="A3280">
        <f ca="1">RANDBETWEEN(1,100)</f>
        <v>86</v>
      </c>
      <c r="B3280">
        <v>2348</v>
      </c>
      <c r="C3280">
        <v>0</v>
      </c>
      <c r="D3280" t="s">
        <v>1946</v>
      </c>
    </row>
    <row r="3281" spans="1:4" x14ac:dyDescent="0.25">
      <c r="A3281">
        <f ca="1">RANDBETWEEN(1,100)</f>
        <v>86</v>
      </c>
      <c r="B3281">
        <v>3272</v>
      </c>
      <c r="C3281">
        <v>0</v>
      </c>
      <c r="D3281" t="s">
        <v>2646</v>
      </c>
    </row>
    <row r="3282" spans="1:4" x14ac:dyDescent="0.25">
      <c r="A3282">
        <f ca="1">RANDBETWEEN(1,100)</f>
        <v>32</v>
      </c>
      <c r="B3282">
        <v>1389</v>
      </c>
      <c r="C3282">
        <v>0</v>
      </c>
      <c r="D3282" t="s">
        <v>1147</v>
      </c>
    </row>
    <row r="3283" spans="1:4" x14ac:dyDescent="0.25">
      <c r="A3283">
        <f ca="1">RANDBETWEEN(1,100)</f>
        <v>1</v>
      </c>
      <c r="B3283">
        <v>2800</v>
      </c>
      <c r="C3283">
        <v>0</v>
      </c>
      <c r="D3283" t="s">
        <v>2284</v>
      </c>
    </row>
    <row r="3284" spans="1:4" x14ac:dyDescent="0.25">
      <c r="A3284">
        <f ca="1">RANDBETWEEN(1,100)</f>
        <v>85</v>
      </c>
      <c r="B3284">
        <v>3007</v>
      </c>
      <c r="C3284">
        <v>0</v>
      </c>
      <c r="D3284" t="s">
        <v>2440</v>
      </c>
    </row>
    <row r="3285" spans="1:4" x14ac:dyDescent="0.25">
      <c r="A3285">
        <f ca="1">RANDBETWEEN(1,100)</f>
        <v>15</v>
      </c>
      <c r="B3285">
        <v>2770</v>
      </c>
      <c r="C3285">
        <v>0</v>
      </c>
      <c r="D3285" t="s">
        <v>2267</v>
      </c>
    </row>
    <row r="3286" spans="1:4" x14ac:dyDescent="0.25">
      <c r="A3286">
        <f ca="1">RANDBETWEEN(1,100)</f>
        <v>84</v>
      </c>
      <c r="B3286">
        <v>1662</v>
      </c>
      <c r="C3286">
        <v>0</v>
      </c>
      <c r="D3286" t="s">
        <v>1366</v>
      </c>
    </row>
    <row r="3287" spans="1:4" x14ac:dyDescent="0.25">
      <c r="A3287">
        <f ca="1">RANDBETWEEN(1,100)</f>
        <v>49</v>
      </c>
      <c r="B3287">
        <v>22</v>
      </c>
      <c r="C3287">
        <v>1</v>
      </c>
      <c r="D3287" t="s">
        <v>23</v>
      </c>
    </row>
    <row r="3288" spans="1:4" x14ac:dyDescent="0.25">
      <c r="A3288">
        <f ca="1">RANDBETWEEN(1,100)</f>
        <v>53</v>
      </c>
      <c r="B3288">
        <v>2798</v>
      </c>
      <c r="C3288">
        <v>0</v>
      </c>
      <c r="D3288" t="s">
        <v>2282</v>
      </c>
    </row>
    <row r="3289" spans="1:4" x14ac:dyDescent="0.25">
      <c r="A3289">
        <f ca="1">RANDBETWEEN(1,100)</f>
        <v>92</v>
      </c>
      <c r="B3289">
        <v>3006</v>
      </c>
      <c r="C3289">
        <v>0</v>
      </c>
      <c r="D3289" t="s">
        <v>2439</v>
      </c>
    </row>
    <row r="3290" spans="1:4" x14ac:dyDescent="0.25">
      <c r="A3290">
        <f ca="1">RANDBETWEEN(1,100)</f>
        <v>80</v>
      </c>
      <c r="B3290">
        <v>3958</v>
      </c>
      <c r="C3290">
        <v>0</v>
      </c>
      <c r="D3290" t="s">
        <v>3220</v>
      </c>
    </row>
    <row r="3291" spans="1:4" x14ac:dyDescent="0.25">
      <c r="A3291">
        <f ca="1">RANDBETWEEN(1,100)</f>
        <v>18</v>
      </c>
      <c r="B3291">
        <v>3356</v>
      </c>
      <c r="C3291">
        <v>0</v>
      </c>
      <c r="D3291" t="s">
        <v>2710</v>
      </c>
    </row>
    <row r="3292" spans="1:4" x14ac:dyDescent="0.25">
      <c r="A3292">
        <f ca="1">RANDBETWEEN(1,100)</f>
        <v>13</v>
      </c>
      <c r="B3292">
        <v>3437</v>
      </c>
      <c r="C3292">
        <v>0</v>
      </c>
      <c r="D3292" t="s">
        <v>2777</v>
      </c>
    </row>
    <row r="3293" spans="1:4" x14ac:dyDescent="0.25">
      <c r="A3293">
        <f ca="1">RANDBETWEEN(1,100)</f>
        <v>12</v>
      </c>
      <c r="B3293">
        <v>2719</v>
      </c>
      <c r="C3293">
        <v>0</v>
      </c>
      <c r="D3293" t="s">
        <v>2240</v>
      </c>
    </row>
    <row r="3294" spans="1:4" x14ac:dyDescent="0.25">
      <c r="A3294">
        <f ca="1">RANDBETWEEN(1,100)</f>
        <v>98</v>
      </c>
      <c r="B3294">
        <v>28</v>
      </c>
      <c r="C3294">
        <v>1</v>
      </c>
      <c r="D3294" t="s">
        <v>29</v>
      </c>
    </row>
    <row r="3295" spans="1:4" x14ac:dyDescent="0.25">
      <c r="A3295">
        <f ca="1">RANDBETWEEN(1,100)</f>
        <v>52</v>
      </c>
      <c r="B3295">
        <v>1169</v>
      </c>
      <c r="C3295">
        <v>0</v>
      </c>
      <c r="D3295" t="s">
        <v>978</v>
      </c>
    </row>
    <row r="3296" spans="1:4" x14ac:dyDescent="0.25">
      <c r="A3296">
        <f ca="1">RANDBETWEEN(1,100)</f>
        <v>29</v>
      </c>
      <c r="B3296">
        <v>65</v>
      </c>
      <c r="C3296">
        <v>1</v>
      </c>
      <c r="D3296" t="s">
        <v>65</v>
      </c>
    </row>
    <row r="3297" spans="1:4" ht="60" x14ac:dyDescent="0.25">
      <c r="A3297">
        <f ca="1">RANDBETWEEN(1,100)</f>
        <v>41</v>
      </c>
      <c r="B3297">
        <v>2138</v>
      </c>
      <c r="C3297">
        <v>0</v>
      </c>
      <c r="D3297" s="1" t="s">
        <v>1773</v>
      </c>
    </row>
    <row r="3298" spans="1:4" x14ac:dyDescent="0.25">
      <c r="A3298">
        <f ca="1">RANDBETWEEN(1,100)</f>
        <v>46</v>
      </c>
      <c r="B3298">
        <v>1006</v>
      </c>
      <c r="C3298">
        <v>0</v>
      </c>
      <c r="D3298" t="s">
        <v>852</v>
      </c>
    </row>
    <row r="3299" spans="1:4" x14ac:dyDescent="0.25">
      <c r="A3299">
        <f ca="1">RANDBETWEEN(1,100)</f>
        <v>76</v>
      </c>
      <c r="B3299">
        <v>477</v>
      </c>
      <c r="C3299">
        <v>1</v>
      </c>
      <c r="D3299" t="s">
        <v>367</v>
      </c>
    </row>
    <row r="3300" spans="1:4" x14ac:dyDescent="0.25">
      <c r="A3300">
        <f ca="1">RANDBETWEEN(1,100)</f>
        <v>6</v>
      </c>
      <c r="B3300">
        <v>479</v>
      </c>
      <c r="C3300">
        <v>1</v>
      </c>
      <c r="D3300" t="s">
        <v>367</v>
      </c>
    </row>
    <row r="3301" spans="1:4" ht="90" x14ac:dyDescent="0.25">
      <c r="A3301">
        <f ca="1">RANDBETWEEN(1,100)</f>
        <v>27</v>
      </c>
      <c r="B3301">
        <v>788</v>
      </c>
      <c r="C3301">
        <v>1</v>
      </c>
      <c r="D3301" s="1" t="s">
        <v>658</v>
      </c>
    </row>
    <row r="3302" spans="1:4" ht="75" x14ac:dyDescent="0.25">
      <c r="A3302">
        <f ca="1">RANDBETWEEN(1,100)</f>
        <v>72</v>
      </c>
      <c r="B3302">
        <v>1330</v>
      </c>
      <c r="C3302">
        <v>0</v>
      </c>
      <c r="D3302" s="1" t="s">
        <v>1104</v>
      </c>
    </row>
    <row r="3303" spans="1:4" x14ac:dyDescent="0.25">
      <c r="A3303">
        <f ca="1">RANDBETWEEN(1,100)</f>
        <v>87</v>
      </c>
      <c r="B3303">
        <v>1586</v>
      </c>
      <c r="C3303">
        <v>0</v>
      </c>
      <c r="D3303" t="s">
        <v>1303</v>
      </c>
    </row>
    <row r="3304" spans="1:4" ht="90" x14ac:dyDescent="0.25">
      <c r="A3304">
        <f ca="1">RANDBETWEEN(1,100)</f>
        <v>8</v>
      </c>
      <c r="B3304">
        <v>3043</v>
      </c>
      <c r="C3304">
        <v>0</v>
      </c>
      <c r="D3304" s="1" t="s">
        <v>2469</v>
      </c>
    </row>
    <row r="3305" spans="1:4" x14ac:dyDescent="0.25">
      <c r="A3305">
        <f ca="1">RANDBETWEEN(1,100)</f>
        <v>29</v>
      </c>
      <c r="B3305">
        <v>51</v>
      </c>
      <c r="C3305">
        <v>1</v>
      </c>
      <c r="D3305" t="s">
        <v>52</v>
      </c>
    </row>
    <row r="3306" spans="1:4" x14ac:dyDescent="0.25">
      <c r="A3306">
        <f ca="1">RANDBETWEEN(1,100)</f>
        <v>100</v>
      </c>
      <c r="B3306">
        <v>1894</v>
      </c>
      <c r="C3306">
        <v>0</v>
      </c>
      <c r="D3306" t="s">
        <v>1566</v>
      </c>
    </row>
    <row r="3307" spans="1:4" x14ac:dyDescent="0.25">
      <c r="A3307">
        <f ca="1">RANDBETWEEN(1,100)</f>
        <v>21</v>
      </c>
      <c r="B3307">
        <v>3768</v>
      </c>
      <c r="C3307">
        <v>0</v>
      </c>
      <c r="D3307" t="s">
        <v>3065</v>
      </c>
    </row>
    <row r="3308" spans="1:4" x14ac:dyDescent="0.25">
      <c r="A3308">
        <f ca="1">RANDBETWEEN(1,100)</f>
        <v>69</v>
      </c>
      <c r="B3308">
        <v>3008</v>
      </c>
      <c r="C3308">
        <v>0</v>
      </c>
      <c r="D3308" t="s">
        <v>2441</v>
      </c>
    </row>
    <row r="3309" spans="1:4" x14ac:dyDescent="0.25">
      <c r="A3309">
        <f ca="1">RANDBETWEEN(1,100)</f>
        <v>30</v>
      </c>
      <c r="B3309">
        <v>364</v>
      </c>
      <c r="C3309">
        <v>1</v>
      </c>
      <c r="D3309" t="s">
        <v>298</v>
      </c>
    </row>
    <row r="3310" spans="1:4" x14ac:dyDescent="0.25">
      <c r="A3310">
        <f ca="1">RANDBETWEEN(1,100)</f>
        <v>97</v>
      </c>
      <c r="B3310">
        <v>3609</v>
      </c>
      <c r="C3310">
        <v>0</v>
      </c>
      <c r="D3310" t="s">
        <v>2923</v>
      </c>
    </row>
    <row r="3311" spans="1:4" x14ac:dyDescent="0.25">
      <c r="A3311">
        <f ca="1">RANDBETWEEN(1,100)</f>
        <v>60</v>
      </c>
      <c r="B3311">
        <v>1657</v>
      </c>
      <c r="C3311">
        <v>0</v>
      </c>
      <c r="D3311" t="s">
        <v>1361</v>
      </c>
    </row>
    <row r="3312" spans="1:4" x14ac:dyDescent="0.25">
      <c r="A3312">
        <f ca="1">RANDBETWEEN(1,100)</f>
        <v>54</v>
      </c>
      <c r="B3312">
        <v>711</v>
      </c>
      <c r="C3312">
        <v>1</v>
      </c>
      <c r="D3312" t="s">
        <v>582</v>
      </c>
    </row>
    <row r="3313" spans="1:4" x14ac:dyDescent="0.25">
      <c r="A3313">
        <f ca="1">RANDBETWEEN(1,100)</f>
        <v>4</v>
      </c>
      <c r="B3313">
        <v>3305</v>
      </c>
      <c r="C3313">
        <v>0</v>
      </c>
      <c r="D3313" t="s">
        <v>2676</v>
      </c>
    </row>
    <row r="3314" spans="1:4" ht="120" x14ac:dyDescent="0.25">
      <c r="A3314">
        <f ca="1">RANDBETWEEN(1,100)</f>
        <v>89</v>
      </c>
      <c r="B3314">
        <v>3693</v>
      </c>
      <c r="C3314">
        <v>0</v>
      </c>
      <c r="D3314" s="1" t="s">
        <v>2998</v>
      </c>
    </row>
    <row r="3315" spans="1:4" x14ac:dyDescent="0.25">
      <c r="A3315">
        <f ca="1">RANDBETWEEN(1,100)</f>
        <v>12</v>
      </c>
      <c r="B3315">
        <v>1931</v>
      </c>
      <c r="C3315">
        <v>0</v>
      </c>
      <c r="D3315" t="s">
        <v>1599</v>
      </c>
    </row>
    <row r="3316" spans="1:4" x14ac:dyDescent="0.25">
      <c r="A3316">
        <f ca="1">RANDBETWEEN(1,100)</f>
        <v>96</v>
      </c>
      <c r="B3316">
        <v>752</v>
      </c>
      <c r="C3316">
        <v>1</v>
      </c>
      <c r="D3316" t="s">
        <v>622</v>
      </c>
    </row>
    <row r="3317" spans="1:4" x14ac:dyDescent="0.25">
      <c r="A3317">
        <f ca="1">RANDBETWEEN(1,100)</f>
        <v>45</v>
      </c>
      <c r="B3317">
        <v>572</v>
      </c>
      <c r="C3317">
        <v>1</v>
      </c>
      <c r="D3317" t="s">
        <v>449</v>
      </c>
    </row>
    <row r="3318" spans="1:4" x14ac:dyDescent="0.25">
      <c r="A3318">
        <f ca="1">RANDBETWEEN(1,100)</f>
        <v>92</v>
      </c>
      <c r="B3318">
        <v>1002</v>
      </c>
      <c r="C3318">
        <v>0</v>
      </c>
      <c r="D3318" t="s">
        <v>849</v>
      </c>
    </row>
    <row r="3319" spans="1:4" x14ac:dyDescent="0.25">
      <c r="A3319">
        <f ca="1">RANDBETWEEN(1,100)</f>
        <v>89</v>
      </c>
      <c r="B3319">
        <v>104</v>
      </c>
      <c r="C3319">
        <v>1</v>
      </c>
      <c r="D3319" t="s">
        <v>103</v>
      </c>
    </row>
    <row r="3320" spans="1:4" ht="75" x14ac:dyDescent="0.25">
      <c r="A3320">
        <f ca="1">RANDBETWEEN(1,100)</f>
        <v>45</v>
      </c>
      <c r="B3320">
        <v>429</v>
      </c>
      <c r="C3320">
        <v>1</v>
      </c>
      <c r="D3320" s="1" t="s">
        <v>335</v>
      </c>
    </row>
    <row r="3321" spans="1:4" ht="60" x14ac:dyDescent="0.25">
      <c r="A3321">
        <f ca="1">RANDBETWEEN(1,100)</f>
        <v>61</v>
      </c>
      <c r="B3321">
        <v>12</v>
      </c>
      <c r="C3321">
        <v>1</v>
      </c>
      <c r="D3321" s="1" t="s">
        <v>13</v>
      </c>
    </row>
    <row r="3322" spans="1:4" x14ac:dyDescent="0.25">
      <c r="A3322">
        <f ca="1">RANDBETWEEN(1,100)</f>
        <v>21</v>
      </c>
      <c r="B3322">
        <v>1062</v>
      </c>
      <c r="C3322">
        <v>0</v>
      </c>
      <c r="D3322" t="s">
        <v>894</v>
      </c>
    </row>
    <row r="3323" spans="1:4" x14ac:dyDescent="0.25">
      <c r="A3323">
        <f ca="1">RANDBETWEEN(1,100)</f>
        <v>68</v>
      </c>
      <c r="B3323">
        <v>1991</v>
      </c>
      <c r="C3323">
        <v>0</v>
      </c>
      <c r="D3323" t="s">
        <v>1656</v>
      </c>
    </row>
    <row r="3324" spans="1:4" x14ac:dyDescent="0.25">
      <c r="A3324">
        <f ca="1">RANDBETWEEN(1,100)</f>
        <v>67</v>
      </c>
      <c r="B3324">
        <v>3766</v>
      </c>
      <c r="C3324">
        <v>0</v>
      </c>
      <c r="D3324" t="s">
        <v>3063</v>
      </c>
    </row>
    <row r="3325" spans="1:4" ht="90" x14ac:dyDescent="0.25">
      <c r="A3325">
        <f ca="1">RANDBETWEEN(1,100)</f>
        <v>51</v>
      </c>
      <c r="B3325">
        <v>774</v>
      </c>
      <c r="C3325">
        <v>1</v>
      </c>
      <c r="D3325" s="1" t="s">
        <v>644</v>
      </c>
    </row>
    <row r="3326" spans="1:4" x14ac:dyDescent="0.25">
      <c r="A3326">
        <f ca="1">RANDBETWEEN(1,100)</f>
        <v>14</v>
      </c>
      <c r="B3326">
        <v>2137</v>
      </c>
      <c r="C3326">
        <v>0</v>
      </c>
      <c r="D3326" t="s">
        <v>1772</v>
      </c>
    </row>
    <row r="3327" spans="1:4" ht="135" x14ac:dyDescent="0.25">
      <c r="A3327">
        <f ca="1">RANDBETWEEN(1,100)</f>
        <v>92</v>
      </c>
      <c r="B3327">
        <v>72</v>
      </c>
      <c r="C3327">
        <v>1</v>
      </c>
      <c r="D3327" s="1" t="s">
        <v>71</v>
      </c>
    </row>
    <row r="3328" spans="1:4" x14ac:dyDescent="0.25">
      <c r="A3328">
        <f ca="1">RANDBETWEEN(1,100)</f>
        <v>74</v>
      </c>
      <c r="B3328">
        <v>3648</v>
      </c>
      <c r="C3328">
        <v>0</v>
      </c>
      <c r="D3328" t="s">
        <v>2957</v>
      </c>
    </row>
    <row r="3329" spans="1:4" x14ac:dyDescent="0.25">
      <c r="A3329">
        <f ca="1">RANDBETWEEN(1,100)</f>
        <v>19</v>
      </c>
      <c r="B3329">
        <v>575</v>
      </c>
      <c r="C3329">
        <v>1</v>
      </c>
      <c r="D3329" t="s">
        <v>452</v>
      </c>
    </row>
    <row r="3330" spans="1:4" x14ac:dyDescent="0.25">
      <c r="A3330">
        <f ca="1">RANDBETWEEN(1,100)</f>
        <v>32</v>
      </c>
      <c r="B3330">
        <v>587</v>
      </c>
      <c r="C3330">
        <v>1</v>
      </c>
      <c r="D3330" t="s">
        <v>464</v>
      </c>
    </row>
    <row r="3331" spans="1:4" x14ac:dyDescent="0.25">
      <c r="A3331">
        <f ca="1">RANDBETWEEN(1,100)</f>
        <v>24</v>
      </c>
      <c r="B3331">
        <v>570</v>
      </c>
      <c r="C3331">
        <v>1</v>
      </c>
      <c r="D3331" t="s">
        <v>447</v>
      </c>
    </row>
    <row r="3332" spans="1:4" ht="90" x14ac:dyDescent="0.25">
      <c r="A3332">
        <f ca="1">RANDBETWEEN(1,100)</f>
        <v>80</v>
      </c>
      <c r="B3332">
        <v>865</v>
      </c>
      <c r="C3332">
        <v>1</v>
      </c>
      <c r="D3332" s="1" t="s">
        <v>732</v>
      </c>
    </row>
    <row r="3333" spans="1:4" x14ac:dyDescent="0.25">
      <c r="A3333">
        <f ca="1">RANDBETWEEN(1,100)</f>
        <v>83</v>
      </c>
      <c r="B3333">
        <v>523</v>
      </c>
      <c r="C3333">
        <v>1</v>
      </c>
      <c r="D3333" t="e">
        <f>_xlfn.SINGLE(gojekindonesia Ini kenapa Ya min? akun saya tibaÂ² keluar sendiri setelah perbaruhi app lalu jd gk bisa login  pic.twitter.com)/yqoV1EdERG</f>
        <v>#NAME?</v>
      </c>
    </row>
    <row r="3334" spans="1:4" x14ac:dyDescent="0.25">
      <c r="A3334">
        <f ca="1">RANDBETWEEN(1,100)</f>
        <v>28</v>
      </c>
      <c r="B3334">
        <v>487</v>
      </c>
      <c r="C3334">
        <v>1</v>
      </c>
      <c r="D3334" t="e">
        <f>_xlfn.SINGLE(gojekindonesia Ini akun saya kenapa Ya kak?  pic.twitter.com)/JQY0IFOYxR</f>
        <v>#NAME?</v>
      </c>
    </row>
    <row r="3335" spans="1:4" x14ac:dyDescent="0.25">
      <c r="A3335">
        <f ca="1">RANDBETWEEN(1,100)</f>
        <v>25</v>
      </c>
      <c r="B3335">
        <v>2674</v>
      </c>
      <c r="C3335">
        <v>0</v>
      </c>
      <c r="D3335" t="e">
        <f>gojekindonesia</f>
        <v>#NAME?</v>
      </c>
    </row>
    <row r="3336" spans="1:4" x14ac:dyDescent="0.25">
      <c r="A3336">
        <f ca="1">RANDBETWEEN(1,100)</f>
        <v>30</v>
      </c>
      <c r="B3336">
        <v>2805</v>
      </c>
      <c r="C3336">
        <v>0</v>
      </c>
      <c r="D3336" t="e">
        <f>_xlfn.SINGLE(awkarin _xlfn.SINGLE(gojekindonesia))</f>
        <v>#NAME?</v>
      </c>
    </row>
    <row r="3337" spans="1:4" x14ac:dyDescent="0.25">
      <c r="A3337">
        <f ca="1">RANDBETWEEN(1,100)</f>
        <v>96</v>
      </c>
      <c r="B3337">
        <v>2743</v>
      </c>
      <c r="C3337">
        <v>0</v>
      </c>
      <c r="D3337" t="e">
        <f>gojekindonesia</f>
        <v>#NAME?</v>
      </c>
    </row>
    <row r="3338" spans="1:4" x14ac:dyDescent="0.25">
      <c r="A3338">
        <f ca="1">RANDBETWEEN(1,100)</f>
        <v>75</v>
      </c>
      <c r="B3338">
        <v>1703</v>
      </c>
      <c r="C3338">
        <v>0</v>
      </c>
      <c r="D3338" t="e">
        <f>gojekindonesia saya mau bikin akun baru pakai email yang lama gimana Ya nomor saya Ganti</f>
        <v>#NAME?</v>
      </c>
    </row>
    <row r="3339" spans="1:4" x14ac:dyDescent="0.25">
      <c r="A3339">
        <f ca="1">RANDBETWEEN(1,100)</f>
        <v>99</v>
      </c>
      <c r="B3339">
        <v>1180</v>
      </c>
      <c r="C3339">
        <v>0</v>
      </c>
      <c r="D3339" t="e">
        <f>gojekindonesia tolong teman saya kasih promo Biar bahagia</f>
        <v>#NAME?</v>
      </c>
    </row>
    <row r="3340" spans="1:4" x14ac:dyDescent="0.25">
      <c r="A3340">
        <f ca="1">RANDBETWEEN(1,100)</f>
        <v>43</v>
      </c>
      <c r="B3340">
        <v>333</v>
      </c>
      <c r="C3340">
        <v>1</v>
      </c>
      <c r="D3340" t="e">
        <f>_xlfn.SINGLE(gojekindonesia saya ingin lapor driver menyelesaikan transaksi tanpa mengantar pesanan), saya juga menerima telfon berkali2 utk memberikan sms kode verifikasi dari gojek. saya dm info detailnya krn saya coba menelfon call center sangat sibuk Sudah bbrp ja</f>
        <v>#NAME?</v>
      </c>
    </row>
    <row r="3341" spans="1:4" x14ac:dyDescent="0.25">
      <c r="A3341">
        <f ca="1">RANDBETWEEN(1,100)</f>
        <v>20</v>
      </c>
      <c r="B3341">
        <v>1610</v>
      </c>
      <c r="C3341">
        <v>0</v>
      </c>
      <c r="D3341" t="e">
        <f>_xlfn.SINGLE(gojekindonesia Ini Aplikasinya kenapa?  saya mau order Go)-massage tapi ga bisa-bisal login ke Go-lifenya  pic.twitter.com/AGKcRpqwgv</f>
        <v>#NAME?</v>
      </c>
    </row>
    <row r="3342" spans="1:4" x14ac:dyDescent="0.25">
      <c r="A3342">
        <f ca="1">RANDBETWEEN(1,100)</f>
        <v>12</v>
      </c>
      <c r="B3342">
        <v>3158</v>
      </c>
      <c r="C3342">
        <v>0</v>
      </c>
      <c r="D3342" t="e">
        <f>gojekindonesia</f>
        <v>#NAME?</v>
      </c>
    </row>
    <row r="3343" spans="1:4" x14ac:dyDescent="0.25">
      <c r="A3343">
        <f ca="1">RANDBETWEEN(1,100)</f>
        <v>63</v>
      </c>
      <c r="B3343">
        <v>2390</v>
      </c>
      <c r="C3343">
        <v>0</v>
      </c>
      <c r="D3343" t="e">
        <f>gojekindonesia tolong bapak Ini</f>
        <v>#NAME?</v>
      </c>
    </row>
    <row r="3344" spans="1:4" x14ac:dyDescent="0.25">
      <c r="A3344">
        <f ca="1">RANDBETWEEN(1,100)</f>
        <v>39</v>
      </c>
      <c r="B3344">
        <v>3316</v>
      </c>
      <c r="C3344">
        <v>0</v>
      </c>
      <c r="D3344" t="e">
        <f>gojekindonesia</f>
        <v>#NAME?</v>
      </c>
    </row>
    <row r="3345" spans="1:4" x14ac:dyDescent="0.25">
      <c r="A3345">
        <f ca="1">RANDBETWEEN(1,100)</f>
        <v>55</v>
      </c>
      <c r="B3345">
        <v>3906</v>
      </c>
      <c r="C3345">
        <v>0</v>
      </c>
      <c r="D3345" t="e">
        <f>_xlfn.SINGLE(gojekindonesia halo min), kalo mau deactive account gojek bagaimana Ya prosedurnya?</f>
        <v>#NAME?</v>
      </c>
    </row>
    <row r="3346" spans="1:4" x14ac:dyDescent="0.25">
      <c r="A3346">
        <f ca="1">RANDBETWEEN(1,100)</f>
        <v>69</v>
      </c>
      <c r="B3346">
        <v>3014</v>
      </c>
      <c r="C3346">
        <v>0</v>
      </c>
      <c r="D3346" t="e">
        <f>gojekindonesia knp ga #REF! order gomassage ya?</f>
        <v>#NAME?</v>
      </c>
    </row>
    <row r="3347" spans="1:4" x14ac:dyDescent="0.25">
      <c r="A3347">
        <f ca="1">RANDBETWEEN(1,100)</f>
        <v>45</v>
      </c>
      <c r="B3347">
        <v>301</v>
      </c>
      <c r="C3347">
        <v>1</v>
      </c>
      <c r="D3347" t="e">
        <f>gojekindonesia</f>
        <v>#NAME?</v>
      </c>
    </row>
    <row r="3348" spans="1:4" x14ac:dyDescent="0.25">
      <c r="A3348">
        <f ca="1">RANDBETWEEN(1,100)</f>
        <v>38</v>
      </c>
      <c r="B3348">
        <v>3328</v>
      </c>
      <c r="C3348">
        <v>0</v>
      </c>
      <c r="D3348" t="e">
        <f>gojekindonesia</f>
        <v>#NAME?</v>
      </c>
    </row>
    <row r="3349" spans="1:4" x14ac:dyDescent="0.25">
      <c r="A3349">
        <f ca="1">RANDBETWEEN(1,100)</f>
        <v>29</v>
      </c>
      <c r="B3349">
        <v>1438</v>
      </c>
      <c r="C3349">
        <v>0</v>
      </c>
      <c r="D3349" t="e">
        <f>gojekindonesia hallo min</f>
        <v>#NAME?</v>
      </c>
    </row>
    <row r="3350" spans="1:4" x14ac:dyDescent="0.25">
      <c r="A3350">
        <f ca="1">RANDBETWEEN(1,100)</f>
        <v>27</v>
      </c>
      <c r="B3350">
        <v>1720</v>
      </c>
      <c r="C3350">
        <v>0</v>
      </c>
      <c r="D3350" t="e">
        <f>gojekindonesia tolong ya.</f>
        <v>#NAME?</v>
      </c>
    </row>
    <row r="3351" spans="1:4" x14ac:dyDescent="0.25">
      <c r="A3351">
        <f ca="1">RANDBETWEEN(1,100)</f>
        <v>97</v>
      </c>
      <c r="B3351">
        <v>1711</v>
      </c>
      <c r="C3351">
        <v>0</v>
      </c>
      <c r="D3351" t="e">
        <f>_xlfn.SINGLE(gojekindonesia kak min saya mau beli voucher kenapa ga bisa terus? tolong bantuannya yak), terimakasihðŸ˜š  pic.twitter.com/mz5vXNMDFG</f>
        <v>#NAME?</v>
      </c>
    </row>
    <row r="3352" spans="1:4" x14ac:dyDescent="0.25">
      <c r="A3352">
        <f ca="1">RANDBETWEEN(1,100)</f>
        <v>32</v>
      </c>
      <c r="B3352">
        <v>1681</v>
      </c>
      <c r="C3352">
        <v>0</v>
      </c>
      <c r="D3352" t="e">
        <f>gojekindonesia Kak. saldo gopay bisa ditarik lagi ke rekening gak?</f>
        <v>#NAME?</v>
      </c>
    </row>
    <row r="3353" spans="1:4" x14ac:dyDescent="0.25">
      <c r="A3353">
        <f ca="1">RANDBETWEEN(1,100)</f>
        <v>52</v>
      </c>
      <c r="B3353">
        <v>291</v>
      </c>
      <c r="C3353">
        <v>1</v>
      </c>
      <c r="D3353" t="e">
        <f>gojekindonesia</f>
        <v>#NAME?</v>
      </c>
    </row>
    <row r="3354" spans="1:4" x14ac:dyDescent="0.25">
      <c r="A3354">
        <f ca="1">RANDBETWEEN(1,100)</f>
        <v>94</v>
      </c>
      <c r="B3354">
        <v>471</v>
      </c>
      <c r="C3354">
        <v>1</v>
      </c>
      <c r="D3354" t="e">
        <f>gojekindonesia min saya td pesen gojek saya pikir pake gopay ternyata cash saya blm byr udh pengaduan via email kira2 brp lama prosesnya? sy ga enak sm abangnya</f>
        <v>#NAME?</v>
      </c>
    </row>
    <row r="3355" spans="1:4" x14ac:dyDescent="0.25">
      <c r="A3355">
        <f ca="1">RANDBETWEEN(1,100)</f>
        <v>92</v>
      </c>
      <c r="B3355">
        <v>360</v>
      </c>
      <c r="C3355">
        <v>1</v>
      </c>
      <c r="D3355" t="e">
        <f>gojekindonesia saya perlu bantuan dalam login akun gojek. bisa tolong bantu saya via dm?</f>
        <v>#NAME?</v>
      </c>
    </row>
    <row r="3356" spans="1:4" x14ac:dyDescent="0.25">
      <c r="A3356">
        <f ca="1">RANDBETWEEN(1,100)</f>
        <v>2</v>
      </c>
      <c r="B3356">
        <v>3415</v>
      </c>
      <c r="C3356">
        <v>0</v>
      </c>
      <c r="D3356" t="e">
        <f>_xlfn.SINGLE(gojekindonesia agar program rebranding sukses) &amp; atribut baru dipakai dlm operasional sy usul dlm pendistribusian atribut baru hendaknya dilakukan dgn  menukarkan atribut lama (jaket) dgn yg baru. krn dijalanan banyak mitra yg sdh memiliki hÃ¨lm baru tp M</f>
        <v>#NAME?</v>
      </c>
    </row>
    <row r="3357" spans="1:4" x14ac:dyDescent="0.25">
      <c r="A3357">
        <f ca="1">RANDBETWEEN(1,100)</f>
        <v>59</v>
      </c>
      <c r="B3357">
        <v>339</v>
      </c>
      <c r="C3357">
        <v>1</v>
      </c>
      <c r="D3357" t="e">
        <f>gojekindonesia</f>
        <v>#NAME?</v>
      </c>
    </row>
    <row r="3358" spans="1:4" x14ac:dyDescent="0.25">
      <c r="A3358">
        <f ca="1">RANDBETWEEN(1,100)</f>
        <v>38</v>
      </c>
      <c r="B3358">
        <v>3451</v>
      </c>
      <c r="C3358">
        <v>0</v>
      </c>
      <c r="D3358" t="e">
        <f>_xlfn.SINGLE(gojekindonesia _xlfn.SINGLE(GrabID siang kaaa sekarang dari depok ke jatiasih ga bisa lagi ya? order dari _xlfn.SINGLE(ShopeeID _xlfn.SINGLE(bukalapak))))</f>
        <v>#NAME?</v>
      </c>
    </row>
    <row r="3359" spans="1:4" x14ac:dyDescent="0.25">
      <c r="A3359">
        <f ca="1">RANDBETWEEN(1,100)</f>
        <v>38</v>
      </c>
      <c r="B3359">
        <v>1683</v>
      </c>
      <c r="C3359">
        <v>0</v>
      </c>
      <c r="D3359" t="e">
        <f>_xlfn.SINGLE(gojekindonesia hari Ini hari terakhir bayar PayLater), tapi kenapa PayLater saya tiba-tiba menghilang?</f>
        <v>#NAME?</v>
      </c>
    </row>
    <row r="3360" spans="1:4" x14ac:dyDescent="0.25">
      <c r="A3360">
        <f ca="1">RANDBETWEEN(1,100)</f>
        <v>44</v>
      </c>
      <c r="B3360">
        <v>407</v>
      </c>
      <c r="C3360">
        <v>1</v>
      </c>
      <c r="D3360" t="e">
        <f>gojekindonesia Istriku by commentku buntuh bantuanmu lagi Lord</f>
        <v>#NAME?</v>
      </c>
    </row>
    <row r="3361" spans="1:4" x14ac:dyDescent="0.25">
      <c r="A3361">
        <f ca="1">RANDBETWEEN(1,100)</f>
        <v>10</v>
      </c>
      <c r="B3361">
        <v>2779</v>
      </c>
      <c r="C3361">
        <v>0</v>
      </c>
      <c r="D3361" t="e">
        <f>gojekindonesia haloooo cs nya tdr yaaaa gak respon keluhan saya</f>
        <v>#NAME?</v>
      </c>
    </row>
    <row r="3362" spans="1:4" x14ac:dyDescent="0.25">
      <c r="A3362">
        <f ca="1">RANDBETWEEN(1,100)</f>
        <v>89</v>
      </c>
      <c r="B3362">
        <v>3785</v>
      </c>
      <c r="C3362">
        <v>0</v>
      </c>
      <c r="D3362" t="e">
        <f>gojekindonesia</f>
        <v>#NAME?</v>
      </c>
    </row>
    <row r="3363" spans="1:4" x14ac:dyDescent="0.25">
      <c r="A3363">
        <f ca="1">RANDBETWEEN(1,100)</f>
        <v>49</v>
      </c>
      <c r="B3363">
        <v>1665</v>
      </c>
      <c r="C3363">
        <v>0</v>
      </c>
      <c r="D3363" t="e">
        <f>_xlfn.SINGLE(gojekindonesia _xlfn.SINGLE(gojektech pencarian driver nya jgn pakai radius lingkaran dong tapi pakai jarak tempuh)), kasian driver nya mesti puter balik jauh.</f>
        <v>#NAME?</v>
      </c>
    </row>
    <row r="3364" spans="1:4" x14ac:dyDescent="0.25">
      <c r="A3364">
        <f ca="1">RANDBETWEEN(1,100)</f>
        <v>70</v>
      </c>
      <c r="B3364">
        <v>347</v>
      </c>
      <c r="C3364">
        <v>1</v>
      </c>
      <c r="D3364" t="e">
        <f>gojekindonesia</f>
        <v>#NAME?</v>
      </c>
    </row>
    <row r="3365" spans="1:4" x14ac:dyDescent="0.25">
      <c r="A3365">
        <f ca="1">RANDBETWEEN(1,100)</f>
        <v>79</v>
      </c>
      <c r="B3365">
        <v>2847</v>
      </c>
      <c r="C3365">
        <v>0</v>
      </c>
      <c r="D3365" t="e">
        <f>_xlfn.SINGLE(awkarin _xlfn.SINGLE(gojekindonesia))</f>
        <v>#NAME?</v>
      </c>
    </row>
    <row r="3366" spans="1:4" x14ac:dyDescent="0.25">
      <c r="A3366">
        <f ca="1">RANDBETWEEN(1,100)</f>
        <v>25</v>
      </c>
      <c r="B3366">
        <v>3372</v>
      </c>
      <c r="C3366">
        <v>0</v>
      </c>
      <c r="D3366" t="e">
        <f>gojekindonesia bantu up</f>
        <v>#NAME?</v>
      </c>
    </row>
    <row r="3367" spans="1:4" x14ac:dyDescent="0.25">
      <c r="A3367">
        <f ca="1">RANDBETWEEN(1,100)</f>
        <v>40</v>
      </c>
      <c r="B3367">
        <v>326</v>
      </c>
      <c r="C3367">
        <v>1</v>
      </c>
      <c r="D3367" t="e">
        <f>gojekindonesia</f>
        <v>#NAME?</v>
      </c>
    </row>
    <row r="3368" spans="1:4" x14ac:dyDescent="0.25">
      <c r="A3368">
        <f ca="1">RANDBETWEEN(1,100)</f>
        <v>35</v>
      </c>
      <c r="B3368">
        <v>2431</v>
      </c>
      <c r="C3368">
        <v>0</v>
      </c>
      <c r="D3368" t="e">
        <f>gojekindonesia</f>
        <v>#NAME?</v>
      </c>
    </row>
    <row r="3369" spans="1:4" x14ac:dyDescent="0.25">
      <c r="A3369">
        <f ca="1">RANDBETWEEN(1,100)</f>
        <v>84</v>
      </c>
      <c r="B3369">
        <v>396</v>
      </c>
      <c r="C3369">
        <v>1</v>
      </c>
      <c r="D3369" t="e">
        <f>_xlfn.SINGLE(gojekindonesia Dan yang kedua.... emang kekk anjing driver gojek baru hari pertama pake gojek lagi Udah begini makin tambah males dah alasan driver tadi deket tapi skrg Udah jauh anjg ngapain di accept ride nya  pic.twitter.com)/IGgAQ4xvf6</f>
        <v>#NAME?</v>
      </c>
    </row>
    <row r="3370" spans="1:4" x14ac:dyDescent="0.25">
      <c r="A3370">
        <f ca="1">RANDBETWEEN(1,100)</f>
        <v>90</v>
      </c>
      <c r="B3370">
        <v>173</v>
      </c>
      <c r="C3370">
        <v>1</v>
      </c>
      <c r="D3370" t="e">
        <f>_xlfn.SINGLE(gojekindonesia selamat mlm minggu) ,bagi link voucher gofood donk,buat traktir gebetanðŸ˜Š</f>
        <v>#NAME?</v>
      </c>
    </row>
    <row r="3371" spans="1:4" x14ac:dyDescent="0.25">
      <c r="A3371">
        <f ca="1">RANDBETWEEN(1,100)</f>
        <v>32</v>
      </c>
      <c r="B3371">
        <v>1117</v>
      </c>
      <c r="C3371">
        <v>0</v>
      </c>
      <c r="D3371" t="e">
        <f>gojekindonesia cek dm please. Thx.</f>
        <v>#NAME?</v>
      </c>
    </row>
    <row r="3372" spans="1:4" x14ac:dyDescent="0.25">
      <c r="A3372">
        <f ca="1">RANDBETWEEN(1,100)</f>
        <v>11</v>
      </c>
      <c r="B3372">
        <v>1764</v>
      </c>
      <c r="C3372">
        <v>0</v>
      </c>
      <c r="D3372" t="e">
        <f>gojekindonesia baru aja top up gopay. saldo Udah berkurang tapi Status Masih dalam proses Dan top up belum masuk. gimana nuy?</f>
        <v>#NAME?</v>
      </c>
    </row>
    <row r="3373" spans="1:4" x14ac:dyDescent="0.25">
      <c r="A3373">
        <f ca="1">RANDBETWEEN(1,100)</f>
        <v>69</v>
      </c>
      <c r="B3373">
        <v>443</v>
      </c>
      <c r="C3373">
        <v>1</v>
      </c>
      <c r="D3373" t="e">
        <f>gojekindonesia mau dm gimana Ya</f>
        <v>#NAME?</v>
      </c>
    </row>
    <row r="3374" spans="1:4" x14ac:dyDescent="0.25">
      <c r="A3374">
        <f ca="1">RANDBETWEEN(1,100)</f>
        <v>56</v>
      </c>
      <c r="B3374">
        <v>3408</v>
      </c>
      <c r="C3374">
        <v>0</v>
      </c>
      <c r="D3374" t="e">
        <f>_xlfn.SINGLE(gojekindonesia siang min), mohon maaf untuk account saya a.n Shoffan Saifullah kenapa diblok ya? mohon penjelasannya Dan bagaimana cara mengaktifkannya??</f>
        <v>#NAME?</v>
      </c>
    </row>
    <row r="3375" spans="1:4" x14ac:dyDescent="0.25">
      <c r="A3375">
        <f ca="1">RANDBETWEEN(1,100)</f>
        <v>48</v>
      </c>
      <c r="B3375">
        <v>1316</v>
      </c>
      <c r="C3375">
        <v>0</v>
      </c>
      <c r="D3375" t="e">
        <f>gojekindonesia mekanisme kalau saya salah pencet rate driver bagaimana ya?</f>
        <v>#NAME?</v>
      </c>
    </row>
    <row r="3376" spans="1:4" x14ac:dyDescent="0.25">
      <c r="A3376">
        <f ca="1">RANDBETWEEN(1,100)</f>
        <v>59</v>
      </c>
      <c r="B3376">
        <v>3886</v>
      </c>
      <c r="C3376">
        <v>0</v>
      </c>
      <c r="D3376" t="e">
        <f>gojekindonesia kalau proses penandatanganan ditolak Dan mau membetulkan gimana ya? email minta dokusign baru tapi email yang lama tidak ada respon</f>
        <v>#NAME?</v>
      </c>
    </row>
    <row r="3377" spans="1:4" x14ac:dyDescent="0.25">
      <c r="A3377">
        <f ca="1">RANDBETWEEN(1,100)</f>
        <v>59</v>
      </c>
      <c r="B3377">
        <v>1283</v>
      </c>
      <c r="C3377">
        <v>0</v>
      </c>
      <c r="D3377" t="e">
        <f>_xlfn.SINGLE(gojekindonesia kenapa gojek di malang susah banget dapet driver), ya? bisa tolong dicarikan solusi?</f>
        <v>#NAME?</v>
      </c>
    </row>
    <row r="3378" spans="1:4" x14ac:dyDescent="0.25">
      <c r="A3378">
        <f ca="1">RANDBETWEEN(1,100)</f>
        <v>17</v>
      </c>
      <c r="B3378">
        <v>2614</v>
      </c>
      <c r="C3378">
        <v>0</v>
      </c>
      <c r="D3378" t="e">
        <f>_xlfn.SINGLE(awkarin _xlfn.SINGLE(gojekindonesia PLIS bantu bapak Ini))</f>
        <v>#NAME?</v>
      </c>
    </row>
    <row r="3379" spans="1:4" x14ac:dyDescent="0.25">
      <c r="A3379">
        <f ca="1">RANDBETWEEN(1,100)</f>
        <v>18</v>
      </c>
      <c r="B3379">
        <v>3083</v>
      </c>
      <c r="C3379">
        <v>0</v>
      </c>
      <c r="D3379" t="e">
        <f>gojekindonesia KOK appnya semenjak diupdate jd suka keluar sendiri Ya</f>
        <v>#NAME?</v>
      </c>
    </row>
    <row r="3380" spans="1:4" x14ac:dyDescent="0.25">
      <c r="A3380">
        <f ca="1">RANDBETWEEN(1,100)</f>
        <v>41</v>
      </c>
      <c r="B3380">
        <v>336</v>
      </c>
      <c r="C3380">
        <v>1</v>
      </c>
      <c r="D3380" t="e">
        <f>_xlfn.SINGLE(gojekindonesia _xlfn.SINGLE(gojekindonesia _xlfn.SINGLE(gojekindonesia _xlfn.SINGLE(gojekindonesia))))</f>
        <v>#NAME?</v>
      </c>
    </row>
    <row r="3381" spans="1:4" x14ac:dyDescent="0.25">
      <c r="A3381">
        <f ca="1">RANDBETWEEN(1,100)</f>
        <v>16</v>
      </c>
      <c r="B3381">
        <v>404</v>
      </c>
      <c r="C3381">
        <v>1</v>
      </c>
      <c r="D3381" t="e">
        <f>_xlfn.SINGLE(gojekindonesia bantu retweet kak _xlfn.SINGLE(yusapelovejimin _xlfn.SINGLE(dwihandaanda _xlfn.SINGLE(radenrauf _xlfn.SINGLE(awkarin)))))</f>
        <v>#NAME?</v>
      </c>
    </row>
    <row r="3382" spans="1:4" x14ac:dyDescent="0.25">
      <c r="A3382">
        <f ca="1">RANDBETWEEN(1,100)</f>
        <v>29</v>
      </c>
      <c r="B3382">
        <v>2356</v>
      </c>
      <c r="C3382">
        <v>0</v>
      </c>
      <c r="D3382" t="e">
        <f>gojekindonesia ada promo diamond mlbb?</f>
        <v>#NAME?</v>
      </c>
    </row>
    <row r="3383" spans="1:4" x14ac:dyDescent="0.25">
      <c r="A3383">
        <f ca="1">RANDBETWEEN(1,100)</f>
        <v>1</v>
      </c>
      <c r="B3383">
        <v>2807</v>
      </c>
      <c r="C3383">
        <v>0</v>
      </c>
      <c r="D3383" t="e">
        <f>gojekindonesia</f>
        <v>#NAME?</v>
      </c>
    </row>
    <row r="3384" spans="1:4" x14ac:dyDescent="0.25">
      <c r="A3384">
        <f ca="1">RANDBETWEEN(1,100)</f>
        <v>89</v>
      </c>
      <c r="B3384">
        <v>346</v>
      </c>
      <c r="C3384">
        <v>1</v>
      </c>
      <c r="D3384" t="e">
        <f>gojekindonesia</f>
        <v>#NAME?</v>
      </c>
    </row>
    <row r="3385" spans="1:4" x14ac:dyDescent="0.25">
      <c r="A3385">
        <f ca="1">RANDBETWEEN(1,100)</f>
        <v>60</v>
      </c>
      <c r="B3385">
        <v>2480</v>
      </c>
      <c r="C3385">
        <v>0</v>
      </c>
      <c r="D3385" t="e">
        <f>_xlfn.SINGLE(gojekindonesia dapet email Ini), Maksudnya gimana ya??  pic.twitter.com/yiDwJKTMH4</f>
        <v>#NAME?</v>
      </c>
    </row>
    <row r="3386" spans="1:4" x14ac:dyDescent="0.25">
      <c r="A3386">
        <f ca="1">RANDBETWEEN(1,100)</f>
        <v>35</v>
      </c>
      <c r="B3386">
        <v>1308</v>
      </c>
      <c r="C3386">
        <v>0</v>
      </c>
      <c r="D3386" t="e">
        <f>gojekindonesia kakk tolong dong saya pesan gofood tapi makanannya belum nyampe. tapi di aplikasi Sudah diterima. gimana Ini ngehubungin drivernya</f>
        <v>#NAME?</v>
      </c>
    </row>
    <row r="3387" spans="1:4" x14ac:dyDescent="0.25">
      <c r="A3387">
        <f ca="1">RANDBETWEEN(1,100)</f>
        <v>18</v>
      </c>
      <c r="B3387">
        <v>3439</v>
      </c>
      <c r="C3387">
        <v>0</v>
      </c>
      <c r="D3387" t="e">
        <f>gojekindonesia P for punten mohon di notice</f>
        <v>#NAME?</v>
      </c>
    </row>
    <row r="3388" spans="1:4" x14ac:dyDescent="0.25">
      <c r="A3388">
        <f ca="1">RANDBETWEEN(1,100)</f>
        <v>41</v>
      </c>
      <c r="B3388">
        <v>3859</v>
      </c>
      <c r="C3388">
        <v>0</v>
      </c>
      <c r="D3388" t="e">
        <f>gojekindonesia mohon info cara mengikuti program kepemilikan mobil gocar. Terimakasih</f>
        <v>#NAME?</v>
      </c>
    </row>
    <row r="3389" spans="1:4" x14ac:dyDescent="0.25">
      <c r="A3389">
        <f ca="1">RANDBETWEEN(1,100)</f>
        <v>91</v>
      </c>
      <c r="B3389">
        <v>352</v>
      </c>
      <c r="C3389">
        <v>1</v>
      </c>
      <c r="D3389" t="e">
        <f>_xlfn.SINGLE(gojekindonesia loose again this time), be better soon</f>
        <v>#NAME?</v>
      </c>
    </row>
    <row r="3390" spans="1:4" x14ac:dyDescent="0.25">
      <c r="A3390">
        <f ca="1">RANDBETWEEN(1,100)</f>
        <v>54</v>
      </c>
      <c r="B3390">
        <v>2792</v>
      </c>
      <c r="C3390">
        <v>0</v>
      </c>
      <c r="D3390" t="e">
        <f>gojekindonesia helpÂ²</f>
        <v>#NAME?</v>
      </c>
    </row>
    <row r="3391" spans="1:4" x14ac:dyDescent="0.25">
      <c r="A3391">
        <f ca="1">RANDBETWEEN(1,100)</f>
        <v>92</v>
      </c>
      <c r="B3391">
        <v>1110</v>
      </c>
      <c r="C3391">
        <v>0</v>
      </c>
      <c r="D3391" t="e">
        <f>gojekindonesia</f>
        <v>#NAME?</v>
      </c>
    </row>
    <row r="3392" spans="1:4" x14ac:dyDescent="0.25">
      <c r="A3392">
        <f ca="1">RANDBETWEEN(1,100)</f>
        <v>66</v>
      </c>
      <c r="B3392">
        <v>2827</v>
      </c>
      <c r="C3392">
        <v>0</v>
      </c>
      <c r="D3392" t="e">
        <f>gojekindonesia</f>
        <v>#NAME?</v>
      </c>
    </row>
    <row r="3393" spans="1:4" x14ac:dyDescent="0.25">
      <c r="A3393">
        <f ca="1">RANDBETWEEN(1,100)</f>
        <v>8</v>
      </c>
      <c r="B3393">
        <v>3951</v>
      </c>
      <c r="C3393">
        <v>0</v>
      </c>
      <c r="D3393" t="e">
        <f>_xlfn.SINGLE(gojekindonesia _xlfn.SINGLE(mandiricare min saya transfer dari mbanking ke gopay)), Udah ke potong saldo rekening saya, tapi gopay tidak masuk</f>
        <v>#NAME?</v>
      </c>
    </row>
    <row r="3394" spans="1:4" x14ac:dyDescent="0.25">
      <c r="A3394">
        <f ca="1">RANDBETWEEN(1,100)</f>
        <v>93</v>
      </c>
      <c r="B3394">
        <v>2207</v>
      </c>
      <c r="C3394">
        <v>0</v>
      </c>
      <c r="D3394" t="e">
        <f>gojekindonesia akun saya KOK ngga pernah dapet orderan Go food ya?</f>
        <v>#NAME?</v>
      </c>
    </row>
    <row r="3395" spans="1:4" x14ac:dyDescent="0.25">
      <c r="A3395">
        <f ca="1">RANDBETWEEN(1,100)</f>
        <v>46</v>
      </c>
      <c r="B3395">
        <v>1564</v>
      </c>
      <c r="C3395">
        <v>0</v>
      </c>
      <c r="D3395" t="e">
        <f>_xlfn.SINGLE(gojekindonesia minta info cara daftar jadi mitra Go)-jek untuk Go ride</f>
        <v>#NAME?</v>
      </c>
    </row>
    <row r="3396" spans="1:4" x14ac:dyDescent="0.25">
      <c r="A3396">
        <f ca="1">RANDBETWEEN(1,100)</f>
        <v>75</v>
      </c>
      <c r="B3396">
        <v>1386</v>
      </c>
      <c r="C3396">
        <v>0</v>
      </c>
      <c r="D3396" t="e">
        <f>gojekindonesia balas dm min</f>
        <v>#NAME?</v>
      </c>
    </row>
    <row r="3397" spans="1:4" x14ac:dyDescent="0.25">
      <c r="A3397">
        <f ca="1">RANDBETWEEN(1,100)</f>
        <v>36</v>
      </c>
      <c r="B3397">
        <v>2267</v>
      </c>
      <c r="C3397">
        <v>0</v>
      </c>
      <c r="D3397" t="e">
        <f>_xlfn.SINGLE(gojekindonesia tolong), trip saya KOK tidak tertutup, Dan saya tidak bisa kontak driver nya untuk tutup trip yg sdh selesai Ini</f>
        <v>#NAME?</v>
      </c>
    </row>
    <row r="3398" spans="1:4" x14ac:dyDescent="0.25">
      <c r="A3398">
        <f ca="1">RANDBETWEEN(1,100)</f>
        <v>65</v>
      </c>
      <c r="B3398">
        <v>1460</v>
      </c>
      <c r="C3398">
        <v>0</v>
      </c>
      <c r="D3398" t="e">
        <f>_xlfn.SINGLE(gojekindonesia kenapa saya nggak bisa kirim2 (gosend) ya?
                                                                                                                                                                                                                                                                selalu muncul tulisan :
Server is busy), you are not allowed to make booking</f>
        <v>#NAME?</v>
      </c>
    </row>
    <row r="3399" spans="1:4" x14ac:dyDescent="0.25">
      <c r="A3399">
        <f ca="1">RANDBETWEEN(1,100)</f>
        <v>40</v>
      </c>
      <c r="B3399">
        <v>2894</v>
      </c>
      <c r="C3399">
        <v>0</v>
      </c>
      <c r="D3399" t="e">
        <f>gojekindonesia akun aku ko gapernah dikasih voucher gofood sih heran....</f>
        <v>#NAME?</v>
      </c>
    </row>
    <row r="3400" spans="1:4" x14ac:dyDescent="0.25">
      <c r="A3400">
        <f ca="1">RANDBETWEEN(1,100)</f>
        <v>75</v>
      </c>
      <c r="B3400">
        <v>3413</v>
      </c>
      <c r="C3400">
        <v>0</v>
      </c>
      <c r="D3400" t="e">
        <f>_xlfn.SINGLE(gojekindonesia min), saya topup saldo lewat ATM mandiri, tapi tidak masuk? mohon info</f>
        <v>#NAME?</v>
      </c>
    </row>
    <row r="3401" spans="1:4" x14ac:dyDescent="0.25">
      <c r="A3401">
        <f ca="1">RANDBETWEEN(1,100)</f>
        <v>51</v>
      </c>
      <c r="B3401">
        <v>1373</v>
      </c>
      <c r="C3401">
        <v>0</v>
      </c>
      <c r="D3401" t="e">
        <f>_xlfn.SINGLE(gojekindonesia ada baiknya driver jg dikasih training tentang peta Dan titik pick up. [1]!pic.twitter.com)/hwYkLyNXZe</f>
        <v>#NAME?</v>
      </c>
    </row>
    <row r="3402" spans="1:4" x14ac:dyDescent="0.25">
      <c r="A3402">
        <f ca="1">RANDBETWEEN(1,100)</f>
        <v>36</v>
      </c>
      <c r="B3402">
        <v>3195</v>
      </c>
      <c r="C3402">
        <v>0</v>
      </c>
      <c r="D3402" t="e">
        <f>gojekindonesia Ini penipuankan?</f>
        <v>#NAME?</v>
      </c>
    </row>
    <row r="3403" spans="1:4" x14ac:dyDescent="0.25">
      <c r="A3403">
        <f ca="1">RANDBETWEEN(1,100)</f>
        <v>61</v>
      </c>
      <c r="B3403">
        <v>2822</v>
      </c>
      <c r="C3403">
        <v>0</v>
      </c>
      <c r="D3403" t="e">
        <f>gojekindonesia</f>
        <v>#NAME?</v>
      </c>
    </row>
    <row r="3404" spans="1:4" x14ac:dyDescent="0.25">
      <c r="A3404">
        <f ca="1">RANDBETWEEN(1,100)</f>
        <v>13</v>
      </c>
      <c r="B3404">
        <v>2087</v>
      </c>
      <c r="C3404">
        <v>0</v>
      </c>
      <c r="D3404" t="e">
        <f>_xlfn.SINGLE(gojekindonesia _xlfn.SINGLE(gojek24jam))</f>
        <v>#NAME?</v>
      </c>
    </row>
    <row r="3405" spans="1:4" x14ac:dyDescent="0.25">
      <c r="A3405">
        <f ca="1">RANDBETWEEN(1,100)</f>
        <v>48</v>
      </c>
      <c r="B3405">
        <v>2934</v>
      </c>
      <c r="C3405">
        <v>0</v>
      </c>
      <c r="D3405" t="e">
        <f>_xlfn.SINGLE(gojekindonesia memang memberikan Akhir total harga yang harus dibayar sama dgn tulisan deskripsi harga. akan tetapi kemudian mereka membuat rincian harga yang berbeda), sehingga sebenarnya saya melihat ada unsur kekeliruan yg harusnya bisa dipertanggungja</f>
        <v>#NAME?</v>
      </c>
    </row>
    <row r="3406" spans="1:4" x14ac:dyDescent="0.25">
      <c r="A3406">
        <f ca="1">RANDBETWEEN(1,100)</f>
        <v>48</v>
      </c>
      <c r="B3406">
        <v>1336</v>
      </c>
      <c r="C3406">
        <v>0</v>
      </c>
      <c r="D3406" t="e">
        <f>_xlfn.SINGLE(gojekindonesia min), bagaimana Ya proses hapus akun gojek saya? karena nomor yang terdaftar Sudah tidak aktif Dan email yang terdaftar ingin saya buat akun baru.</f>
        <v>#NAME?</v>
      </c>
    </row>
    <row r="3407" spans="1:4" x14ac:dyDescent="0.25">
      <c r="A3407">
        <f ca="1">RANDBETWEEN(1,100)</f>
        <v>76</v>
      </c>
      <c r="B3407">
        <v>3136</v>
      </c>
      <c r="C3407">
        <v>0</v>
      </c>
      <c r="D3407" t="e">
        <f>_xlfn.SINGLE(gojekindonesia knp Ini gak bisa beli  pic.twitter.com)/cusIMaSgRb</f>
        <v>#NAME?</v>
      </c>
    </row>
    <row r="3408" spans="1:4" x14ac:dyDescent="0.25">
      <c r="A3408">
        <f ca="1">RANDBETWEEN(1,100)</f>
        <v>64</v>
      </c>
      <c r="B3408">
        <v>2624</v>
      </c>
      <c r="C3408">
        <v>0</v>
      </c>
      <c r="D3408" t="e">
        <f>_xlfn.SINGLE(gojekindonesia saya telp cs ga diangkat. boleh dibantu saya ga bisa order), Setiap mau order muncul info ini. [3]!pic.twitter.com/FcAp7JSFl3</f>
        <v>#NAME?</v>
      </c>
    </row>
    <row r="3409" spans="1:4" x14ac:dyDescent="0.25">
      <c r="A3409">
        <f ca="1">RANDBETWEEN(1,100)</f>
        <v>39</v>
      </c>
      <c r="B3409">
        <v>2825</v>
      </c>
      <c r="C3409">
        <v>0</v>
      </c>
      <c r="D3409" t="e">
        <f>_xlfn.SINGLE(gojekindonesia min), kenapa Ya KOK Setiap mau ngechatt ga bisa mulu?. malah jadi harus sms terus  pic.twitter.com/BWx8hwdt46</f>
        <v>#NAME?</v>
      </c>
    </row>
    <row r="3410" spans="1:4" x14ac:dyDescent="0.25">
      <c r="A3410">
        <f ca="1">RANDBETWEEN(1,100)</f>
        <v>98</v>
      </c>
      <c r="B3410">
        <v>1449</v>
      </c>
      <c r="C3410">
        <v>0</v>
      </c>
      <c r="D3410" t="e">
        <f>_xlfn.SINGLE(gojekindonesia min kalo kita pakai PayLater hari Ini), Apakah tagihannya juga jatuh tempo dihari ini?</f>
        <v>#NAME?</v>
      </c>
    </row>
    <row r="3411" spans="1:4" x14ac:dyDescent="0.25">
      <c r="A3411">
        <f ca="1">RANDBETWEEN(1,100)</f>
        <v>87</v>
      </c>
      <c r="B3411">
        <v>2804</v>
      </c>
      <c r="C3411">
        <v>0</v>
      </c>
      <c r="D3411" t="e">
        <f>gojekindonesia</f>
        <v>#NAME?</v>
      </c>
    </row>
    <row r="3412" spans="1:4" x14ac:dyDescent="0.25">
      <c r="A3412">
        <f ca="1">RANDBETWEEN(1,100)</f>
        <v>89</v>
      </c>
      <c r="B3412">
        <v>2676</v>
      </c>
      <c r="C3412">
        <v>0</v>
      </c>
      <c r="D3412" t="e">
        <f>gojekindonesia min apa kabar maaf ganggu</f>
        <v>#NAME?</v>
      </c>
    </row>
    <row r="3413" spans="1:4" x14ac:dyDescent="0.25">
      <c r="A3413">
        <f ca="1">RANDBETWEEN(1,100)</f>
        <v>50</v>
      </c>
      <c r="B3413">
        <v>2380</v>
      </c>
      <c r="C3413">
        <v>0</v>
      </c>
      <c r="D3413" t="e">
        <f>_xlfn.SINGLE(gojekindonesia  pic.twitter.com)/K59Zt514ZC</f>
        <v>#NAME?</v>
      </c>
    </row>
    <row r="3414" spans="1:4" x14ac:dyDescent="0.25">
      <c r="A3414">
        <f ca="1">RANDBETWEEN(1,100)</f>
        <v>65</v>
      </c>
      <c r="B3414">
        <v>3039</v>
      </c>
      <c r="C3414">
        <v>0</v>
      </c>
      <c r="D3414" t="e">
        <f>gojekindonesia gamau ikutan nih?</f>
        <v>#NAME?</v>
      </c>
    </row>
    <row r="3415" spans="1:4" x14ac:dyDescent="0.25">
      <c r="A3415">
        <f ca="1">RANDBETWEEN(1,100)</f>
        <v>90</v>
      </c>
      <c r="B3415">
        <v>2802</v>
      </c>
      <c r="C3415">
        <v>0</v>
      </c>
      <c r="D3415" t="e">
        <f>gojekindonesia saya mau upgrade pakai ktp KOK gak bisa Ya</f>
        <v>#NAME?</v>
      </c>
    </row>
    <row r="3416" spans="1:4" x14ac:dyDescent="0.25">
      <c r="A3416">
        <f ca="1">RANDBETWEEN(1,100)</f>
        <v>59</v>
      </c>
      <c r="B3416">
        <v>272</v>
      </c>
      <c r="C3416">
        <v>1</v>
      </c>
      <c r="D3416" t="e">
        <f>gojekindonesia</f>
        <v>#NAME?</v>
      </c>
    </row>
    <row r="3417" spans="1:4" x14ac:dyDescent="0.25">
      <c r="A3417">
        <f ca="1">RANDBETWEEN(1,100)</f>
        <v>24</v>
      </c>
      <c r="B3417">
        <v>2869</v>
      </c>
      <c r="C3417">
        <v>0</v>
      </c>
      <c r="D3417" t="e">
        <f>_xlfn.SINGLE(gojekindonesia _xlfn.SINGLE(gojekindonesia))</f>
        <v>#NAME?</v>
      </c>
    </row>
    <row r="3418" spans="1:4" x14ac:dyDescent="0.25">
      <c r="A3418">
        <f ca="1">RANDBETWEEN(1,100)</f>
        <v>71</v>
      </c>
      <c r="B3418">
        <v>131</v>
      </c>
      <c r="C3418">
        <v>1</v>
      </c>
      <c r="D3418" t="e">
        <f>gojekindonesia help meee ðŸ˜­</f>
        <v>#NAME?</v>
      </c>
    </row>
    <row r="3419" spans="1:4" x14ac:dyDescent="0.25">
      <c r="A3419">
        <f ca="1">RANDBETWEEN(1,100)</f>
        <v>56</v>
      </c>
      <c r="B3419">
        <v>911</v>
      </c>
      <c r="C3419">
        <v>1</v>
      </c>
      <c r="D3419" t="e">
        <f>_xlfn.SINGLE(gojekindonesia bantu tebus dong min), driver terbaik nih</f>
        <v>#NAME?</v>
      </c>
    </row>
    <row r="3420" spans="1:4" x14ac:dyDescent="0.25">
      <c r="A3420">
        <f ca="1">RANDBETWEEN(1,100)</f>
        <v>38</v>
      </c>
      <c r="B3420">
        <v>1737</v>
      </c>
      <c r="C3420">
        <v>0</v>
      </c>
      <c r="D3420" t="e">
        <f>_xlfn.SINGLE(Indomielovers _xlfn.SINGLE(gojekindonesia _xlfn.SINGLE(GrabID _xlfn.SINGLE(Sprite_ID _xlfn.SINGLE(Telkomsel _xlfn.SINGLE(IndosatCare _xlfn.SINGLE(myXL _xlfn.SINGLE(Indomaret _xlfn.SINGLE(alfamart)))))))))</f>
        <v>#NAME?</v>
      </c>
    </row>
    <row r="3421" spans="1:4" x14ac:dyDescent="0.25">
      <c r="A3421">
        <f ca="1">RANDBETWEEN(1,100)</f>
        <v>17</v>
      </c>
      <c r="B3421">
        <v>2113</v>
      </c>
      <c r="C3421">
        <v>0</v>
      </c>
      <c r="D3421" t="e">
        <f>gojekindonesia keluhan ane ga pernah direspon huh</f>
        <v>#NAME?</v>
      </c>
    </row>
    <row r="3422" spans="1:4" x14ac:dyDescent="0.25">
      <c r="A3422">
        <f ca="1">RANDBETWEEN(1,100)</f>
        <v>76</v>
      </c>
      <c r="B3422">
        <v>2775</v>
      </c>
      <c r="C3422">
        <v>0</v>
      </c>
      <c r="D3422" t="e">
        <f>gojekindonesia</f>
        <v>#NAME?</v>
      </c>
    </row>
    <row r="3423" spans="1:4" x14ac:dyDescent="0.25">
      <c r="A3423">
        <f ca="1">RANDBETWEEN(1,100)</f>
        <v>70</v>
      </c>
      <c r="B3423">
        <v>2112</v>
      </c>
      <c r="C3423">
        <v>0</v>
      </c>
      <c r="D3423" t="e">
        <f>gojekindonesia telepon ga menyelesaikan masalah</f>
        <v>#NAME?</v>
      </c>
    </row>
    <row r="3424" spans="1:4" x14ac:dyDescent="0.25">
      <c r="A3424">
        <f ca="1">RANDBETWEEN(1,100)</f>
        <v>17</v>
      </c>
      <c r="B3424">
        <v>2757</v>
      </c>
      <c r="C3424">
        <v>0</v>
      </c>
      <c r="D3424" t="e">
        <f>gojekindonesia</f>
        <v>#NAME?</v>
      </c>
    </row>
    <row r="3425" spans="1:4" x14ac:dyDescent="0.25">
      <c r="A3425">
        <f ca="1">RANDBETWEEN(1,100)</f>
        <v>47</v>
      </c>
      <c r="B3425">
        <v>697</v>
      </c>
      <c r="C3425">
        <v>1</v>
      </c>
      <c r="D3425" t="e">
        <f>gojekindonesia is better</f>
        <v>#NAME?</v>
      </c>
    </row>
    <row r="3426" spans="1:4" x14ac:dyDescent="0.25">
      <c r="A3426">
        <f ca="1">RANDBETWEEN(1,100)</f>
        <v>98</v>
      </c>
      <c r="B3426">
        <v>665</v>
      </c>
      <c r="C3426">
        <v>1</v>
      </c>
      <c r="D3426" t="e">
        <f>gojekindonesia semua ada jalan</f>
        <v>#NAME?</v>
      </c>
    </row>
    <row r="3427" spans="1:4" x14ac:dyDescent="0.25">
      <c r="A3427">
        <f ca="1">RANDBETWEEN(1,100)</f>
        <v>63</v>
      </c>
      <c r="B3427">
        <v>2763</v>
      </c>
      <c r="C3427">
        <v>0</v>
      </c>
      <c r="D3427" t="e">
        <f>gojekindonesia</f>
        <v>#NAME?</v>
      </c>
    </row>
    <row r="3428" spans="1:4" x14ac:dyDescent="0.25">
      <c r="A3428">
        <f ca="1">RANDBETWEEN(1,100)</f>
        <v>46</v>
      </c>
      <c r="B3428">
        <v>3440</v>
      </c>
      <c r="C3428">
        <v>0</v>
      </c>
      <c r="D3428" t="e">
        <f>_xlfn.SINGLE(gojekindonesia), min mau nanya klo mau pesan Go-box untuk dipakai bsok bisa dipesan dari hari ini?</f>
        <v>#NAME?</v>
      </c>
    </row>
    <row r="3429" spans="1:4" x14ac:dyDescent="0.25">
      <c r="A3429">
        <f ca="1">RANDBETWEEN(1,100)</f>
        <v>10</v>
      </c>
      <c r="B3429">
        <v>3330</v>
      </c>
      <c r="C3429">
        <v>0</v>
      </c>
      <c r="D3429" t="e">
        <f>_xlfn.SINGLE(gojekindonesia _xlfn.SINGLE(GrabID ðŸ˜Ž))</f>
        <v>#NAME?</v>
      </c>
    </row>
    <row r="3430" spans="1:4" x14ac:dyDescent="0.25">
      <c r="A3430">
        <f ca="1">RANDBETWEEN(1,100)</f>
        <v>17</v>
      </c>
      <c r="B3430">
        <v>1504</v>
      </c>
      <c r="C3430">
        <v>0</v>
      </c>
      <c r="D3430" t="e">
        <f>_xlfn.SINGLE(gojekindonesia mengapa tariff yg rute macet total tdk disesuaikan dgn kondisi jalan), sehingga tdk merugikan driver  pic.twitter.com/SGT9B48aYn</f>
        <v>#NAME?</v>
      </c>
    </row>
    <row r="3431" spans="1:4" x14ac:dyDescent="0.25">
      <c r="A3431">
        <f ca="1">RANDBETWEEN(1,100)</f>
        <v>76</v>
      </c>
      <c r="B3431">
        <v>1048</v>
      </c>
      <c r="C3431">
        <v>0</v>
      </c>
      <c r="D3431" t="e">
        <f>_xlfn.SINGLE(gojekindonesia mohon dibantu Ini kendala apa ya? Map di goride Dan gocar tdk bisa), Ini habis saya update app nya. terima kasih  pic.twitter.com/UXhexZuj3C</f>
        <v>#NAME?</v>
      </c>
    </row>
    <row r="3432" spans="1:4" x14ac:dyDescent="0.25">
      <c r="A3432">
        <f ca="1">RANDBETWEEN(1,100)</f>
        <v>61</v>
      </c>
      <c r="B3432">
        <v>392</v>
      </c>
      <c r="C3432">
        <v>1</v>
      </c>
      <c r="D3432" t="e">
        <f>gojekindonesia mau tanya KOK akun gojek saya di blokir y??</f>
        <v>#NAME?</v>
      </c>
    </row>
    <row r="3433" spans="1:4" x14ac:dyDescent="0.25">
      <c r="A3433">
        <f ca="1">RANDBETWEEN(1,100)</f>
        <v>27</v>
      </c>
      <c r="B3433">
        <v>288</v>
      </c>
      <c r="C3433">
        <v>1</v>
      </c>
      <c r="D3433" t="e">
        <f>_xlfn.SINGLE(gojekindonesia ayo tolong responnya), kasian mba nya</f>
        <v>#NAME?</v>
      </c>
    </row>
    <row r="3434" spans="1:4" x14ac:dyDescent="0.25">
      <c r="A3434">
        <f ca="1">RANDBETWEEN(1,100)</f>
        <v>7</v>
      </c>
      <c r="B3434">
        <v>1417</v>
      </c>
      <c r="C3434">
        <v>0</v>
      </c>
      <c r="D3434" t="e">
        <f>gojekindonesia</f>
        <v>#NAME?</v>
      </c>
    </row>
    <row r="3435" spans="1:4" x14ac:dyDescent="0.25">
      <c r="A3435">
        <f ca="1">RANDBETWEEN(1,100)</f>
        <v>9</v>
      </c>
      <c r="B3435">
        <v>1512</v>
      </c>
      <c r="C3435">
        <v>0</v>
      </c>
      <c r="D3435" t="e">
        <f>_xlfn.SINGLE(gojekindonesia halo admin), akun gojek saya tidak bisa login karna nomor ponselnya Sudah tidak aktif/terblokir, tapi email-nya Masih ada, Apakah bisa dibantu agar bisa login lagi. Terimakasih sebelumnya.</f>
        <v>#NAME?</v>
      </c>
    </row>
    <row r="3436" spans="1:4" x14ac:dyDescent="0.25">
      <c r="A3436">
        <f ca="1">RANDBETWEEN(1,100)</f>
        <v>44</v>
      </c>
      <c r="B3436">
        <v>2848</v>
      </c>
      <c r="C3436">
        <v>0</v>
      </c>
      <c r="D3436" t="e">
        <f>_xlfn.SINGLE(gojekindonesia gak mau gabung nih?  pic.twitter.com)/VNTRlIotgm</f>
        <v>#NAME?</v>
      </c>
    </row>
    <row r="3437" spans="1:4" x14ac:dyDescent="0.25">
      <c r="A3437">
        <f ca="1">RANDBETWEEN(1,100)</f>
        <v>7</v>
      </c>
      <c r="B3437">
        <v>3196</v>
      </c>
      <c r="C3437">
        <v>0</v>
      </c>
      <c r="D3437" t="e">
        <f>_xlfn.SINGLE(radityadika _xlfn.SINGLE(radenrauf _xlfn.SINGLE(GrabID _xlfn.SINGLE(gojekindonesia _xlfn.SINGLE(Prambors _xlfn.SINGLE(ardhitoprmn _xlfn.SINGLE(maikrolet _xlfn.SINGLE(wiranagara _xlfn.SINGLE(ndorokakung _xlfn.SINGLE(fajarnugros _xlfn.SINGLE(jayakabajay _xlfn.SINGLE(pamunqkas _xlfn.SINGLE(adelladellaide _xlfn.SINGLE(adhityamulya))))))))))))))</f>
        <v>#NAME?</v>
      </c>
    </row>
    <row r="3438" spans="1:4" x14ac:dyDescent="0.25">
      <c r="A3438">
        <f ca="1">RANDBETWEEN(1,100)</f>
        <v>33</v>
      </c>
      <c r="B3438">
        <v>1649</v>
      </c>
      <c r="C3438">
        <v>0</v>
      </c>
      <c r="D3438" t="e">
        <f>_xlfn.SINGLE(gojekindonesia hai admin), mohon open dm ada hal penting yg mau saya tanyakan.</f>
        <v>#NAME?</v>
      </c>
    </row>
    <row r="3439" spans="1:4" x14ac:dyDescent="0.25">
      <c r="A3439">
        <f ca="1">RANDBETWEEN(1,100)</f>
        <v>8</v>
      </c>
      <c r="B3439">
        <v>1278</v>
      </c>
      <c r="C3439">
        <v>0</v>
      </c>
      <c r="D3439" t="e">
        <f>_xlfn.SINGLE(poskotanews _xlfn.SINGLE(LampuMerahNews _xlfn.SINGLE(lambe_ojol _xlfn.SINGLE(DramaGojek _xlfn.SINGLE(misterojek)))))</f>
        <v>#NAME?</v>
      </c>
    </row>
    <row r="3440" spans="1:4" x14ac:dyDescent="0.25">
      <c r="A3440">
        <f ca="1">RANDBETWEEN(1,100)</f>
        <v>90</v>
      </c>
      <c r="B3440">
        <v>1250</v>
      </c>
      <c r="C3440">
        <v>0</v>
      </c>
      <c r="D3440" t="e">
        <f>gojekindonesia</f>
        <v>#NAME?</v>
      </c>
    </row>
    <row r="3441" spans="1:4" x14ac:dyDescent="0.25">
      <c r="A3441">
        <f ca="1">RANDBETWEEN(1,100)</f>
        <v>81</v>
      </c>
      <c r="B3441">
        <v>3883</v>
      </c>
      <c r="C3441">
        <v>0</v>
      </c>
      <c r="D3441" t="e">
        <f>gojekindonesia min tadi saya dapet telpon yg mengaku dr pihak gojek. dia menanyakan ttg akun gojek saya yg Sudah lama tidak aktif Dan dia juga mengetahui nama lengkap saya. karena curiga saya langsung blokir nomernya. Ini solusinya gimana ya? ko bisa sam</f>
        <v>#NAME?</v>
      </c>
    </row>
    <row r="3442" spans="1:4" x14ac:dyDescent="0.25">
      <c r="A3442">
        <f ca="1">RANDBETWEEN(1,100)</f>
        <v>41</v>
      </c>
      <c r="B3442">
        <v>3401</v>
      </c>
      <c r="C3442">
        <v>0</v>
      </c>
      <c r="D3442" t="e">
        <f>gojekindonesia min ambil jaket gojek dimana Ya</f>
        <v>#NAME?</v>
      </c>
    </row>
    <row r="3443" spans="1:4" x14ac:dyDescent="0.25">
      <c r="A3443">
        <f ca="1">RANDBETWEEN(1,100)</f>
        <v>29</v>
      </c>
      <c r="B3443">
        <v>2814</v>
      </c>
      <c r="C3443">
        <v>0</v>
      </c>
      <c r="D3443" t="e">
        <f>gojekindonesia</f>
        <v>#NAME?</v>
      </c>
    </row>
    <row r="3444" spans="1:4" x14ac:dyDescent="0.25">
      <c r="A3444">
        <f ca="1">RANDBETWEEN(1,100)</f>
        <v>73</v>
      </c>
      <c r="B3444">
        <v>2265</v>
      </c>
      <c r="C3444">
        <v>0</v>
      </c>
      <c r="D3444" t="e">
        <f>gojekindonesia tolong segera dibantu pengaktifan kembali goresto GRIYA RENITA klaten. karena baru mau mulai dipakai KOK malah dinonaktifkan. respon email lambat sekali</f>
        <v>#NAME?</v>
      </c>
    </row>
    <row r="3445" spans="1:4" x14ac:dyDescent="0.25">
      <c r="A3445">
        <f ca="1">RANDBETWEEN(1,100)</f>
        <v>75</v>
      </c>
      <c r="B3445">
        <v>1346</v>
      </c>
      <c r="C3445">
        <v>0</v>
      </c>
      <c r="D3445" t="e">
        <f>gojekindonesia</f>
        <v>#NAME?</v>
      </c>
    </row>
    <row r="3446" spans="1:4" x14ac:dyDescent="0.25">
      <c r="A3446">
        <f ca="1">RANDBETWEEN(1,100)</f>
        <v>100</v>
      </c>
      <c r="B3446">
        <v>2124</v>
      </c>
      <c r="C3446">
        <v>0</v>
      </c>
      <c r="D3446" t="e">
        <f>gojekindonesia</f>
        <v>#NAME?</v>
      </c>
    </row>
    <row r="3447" spans="1:4" x14ac:dyDescent="0.25">
      <c r="A3447">
        <f ca="1">RANDBETWEEN(1,100)</f>
        <v>98</v>
      </c>
      <c r="B3447">
        <v>2832</v>
      </c>
      <c r="C3447">
        <v>0</v>
      </c>
      <c r="D3447" t="e">
        <f>gojekindonesia tolong Tolongin drivernya jek</f>
        <v>#NAME?</v>
      </c>
    </row>
    <row r="3448" spans="1:4" x14ac:dyDescent="0.25">
      <c r="A3448">
        <f ca="1">RANDBETWEEN(1,100)</f>
        <v>31</v>
      </c>
      <c r="B3448">
        <v>2347</v>
      </c>
      <c r="C3448">
        <v>0</v>
      </c>
      <c r="D3448" t="e">
        <f>_xlfn.SINGLE(RealGeprekBensu _xlfn.SINGLE(gojekindonesia hari Ini order geprek via gofood)), pas terima orderan, ayamnya sperti dah dimakan sebelumnya. hrs komplen kemana nih..???  pic.twitter.com/IuQn8CK8Tw</f>
        <v>#NAME?</v>
      </c>
    </row>
    <row r="3449" spans="1:4" x14ac:dyDescent="0.25">
      <c r="A3449">
        <f ca="1">RANDBETWEEN(1,100)</f>
        <v>42</v>
      </c>
      <c r="B3449">
        <v>2921</v>
      </c>
      <c r="C3449">
        <v>0</v>
      </c>
      <c r="D3449" t="e">
        <f>_xlfn.SINGLE(Kemdikbud_RI _xlfn.SINGLE(ristekdikti _xlfn.SINGLE(gojekindonesia)))</f>
        <v>#NAME?</v>
      </c>
    </row>
    <row r="3450" spans="1:4" x14ac:dyDescent="0.25">
      <c r="A3450">
        <f ca="1">RANDBETWEEN(1,100)</f>
        <v>93</v>
      </c>
      <c r="B3450">
        <v>241</v>
      </c>
      <c r="C3450">
        <v>1</v>
      </c>
      <c r="D3450" t="e">
        <f>gojekindonesia kalo nge gosend yg nerima paket salah gt gmn Ya</f>
        <v>#NAME?</v>
      </c>
    </row>
    <row r="3451" spans="1:4" x14ac:dyDescent="0.25">
      <c r="A3451">
        <f ca="1">RANDBETWEEN(1,100)</f>
        <v>34</v>
      </c>
      <c r="B3451">
        <v>271</v>
      </c>
      <c r="C3451">
        <v>1</v>
      </c>
      <c r="D3451" t="e">
        <f>gojekindonesia</f>
        <v>#NAME?</v>
      </c>
    </row>
    <row r="3452" spans="1:4" x14ac:dyDescent="0.25">
      <c r="A3452">
        <f ca="1">RANDBETWEEN(1,100)</f>
        <v>17</v>
      </c>
      <c r="B3452">
        <v>2683</v>
      </c>
      <c r="C3452">
        <v>0</v>
      </c>
      <c r="D3452" t="e">
        <f>_xlfn.SINGLE(gojekindonesia _xlfn.SINGLE(awkarin))</f>
        <v>#NAME?</v>
      </c>
    </row>
    <row r="3453" spans="1:4" x14ac:dyDescent="0.25">
      <c r="A3453">
        <f ca="1">RANDBETWEEN(1,100)</f>
        <v>74</v>
      </c>
      <c r="B3453">
        <v>702</v>
      </c>
      <c r="C3453">
        <v>1</v>
      </c>
      <c r="D3453" t="e">
        <f>gojekindonesia kalo salah ngasi bintang ke driver karna ke pencet sama anak kecil bisa diganti ga ya? kasian Soalnya kepencetnya ratingnya kecil takut berdampak negatif ke drivernya</f>
        <v>#NAME?</v>
      </c>
    </row>
    <row r="3454" spans="1:4" x14ac:dyDescent="0.25">
      <c r="A3454">
        <f ca="1">RANDBETWEEN(1,100)</f>
        <v>30</v>
      </c>
      <c r="B3454">
        <v>2110</v>
      </c>
      <c r="C3454">
        <v>0</v>
      </c>
      <c r="D3454" t="e">
        <f>gojekindonesia kemana lagi Ya</f>
        <v>#NAME?</v>
      </c>
    </row>
    <row r="3455" spans="1:4" x14ac:dyDescent="0.25">
      <c r="A3455">
        <f ca="1">RANDBETWEEN(1,100)</f>
        <v>69</v>
      </c>
      <c r="B3455">
        <v>3827</v>
      </c>
      <c r="C3455">
        <v>0</v>
      </c>
      <c r="D3455" t="e">
        <f>_xlfn.SINGLE(gojekindonesia _xlfn.SINGLE(gojekindonesia))</f>
        <v>#NAME?</v>
      </c>
    </row>
    <row r="3456" spans="1:4" x14ac:dyDescent="0.25">
      <c r="A3456">
        <f ca="1">RANDBETWEEN(1,100)</f>
        <v>100</v>
      </c>
      <c r="B3456">
        <v>53</v>
      </c>
      <c r="C3456">
        <v>1</v>
      </c>
      <c r="D3456" t="e">
        <f>gojekindonesia sy punya warung kelontong ingin daftar jd rekanan gojek. Apakah ada biaya bulanannya?</f>
        <v>#NAME?</v>
      </c>
    </row>
    <row r="3457" spans="1:4" x14ac:dyDescent="0.25">
      <c r="A3457">
        <f ca="1">RANDBETWEEN(1,100)</f>
        <v>96</v>
      </c>
      <c r="B3457">
        <v>1740</v>
      </c>
      <c r="C3457">
        <v>0</v>
      </c>
      <c r="D3457" t="e">
        <f>gojekindonesia</f>
        <v>#NAME?</v>
      </c>
    </row>
    <row r="3458" spans="1:4" x14ac:dyDescent="0.25">
      <c r="A3458">
        <f ca="1">RANDBETWEEN(1,100)</f>
        <v>39</v>
      </c>
      <c r="B3458">
        <v>3032</v>
      </c>
      <c r="C3458">
        <v>0</v>
      </c>
      <c r="D3458" t="e">
        <f>gojekindonesia tolong rwply dm sya dong min</f>
        <v>#NAME?</v>
      </c>
    </row>
    <row r="3459" spans="1:4" x14ac:dyDescent="0.25">
      <c r="A3459">
        <f ca="1">RANDBETWEEN(1,100)</f>
        <v>82</v>
      </c>
      <c r="B3459">
        <v>1750</v>
      </c>
      <c r="C3459">
        <v>0</v>
      </c>
      <c r="D3459" t="e">
        <f>gojekindonesia</f>
        <v>#NAME?</v>
      </c>
    </row>
    <row r="3460" spans="1:4" x14ac:dyDescent="0.25">
      <c r="A3460">
        <f ca="1">RANDBETWEEN(1,100)</f>
        <v>40</v>
      </c>
      <c r="B3460">
        <v>483</v>
      </c>
      <c r="C3460">
        <v>1</v>
      </c>
      <c r="D3460" t="e">
        <f>_xlfn.SINGLE(gojekindonesia kalo mau daftar gofood gimana ya? wkt itu udh pernah submit form nya tapi ngga ada balesan), apa harus kirim form nya lagi?</f>
        <v>#NAME?</v>
      </c>
    </row>
    <row r="3461" spans="1:4" x14ac:dyDescent="0.25">
      <c r="A3461">
        <f ca="1">RANDBETWEEN(1,100)</f>
        <v>88</v>
      </c>
      <c r="B3461">
        <v>3734</v>
      </c>
      <c r="C3461">
        <v>0</v>
      </c>
      <c r="D3461" t="e">
        <f>_xlfn.SINGLE(gojek24jam
                                                                                                                                                                                                                                                                _xlfn.SINGLE(gojekindonesia _xlfn.SINGLE(GrabID  Ini driver kalian kalam diperhatikan kesejahteraannya?)))</f>
        <v>#NAME?</v>
      </c>
    </row>
    <row r="3462" spans="1:4" x14ac:dyDescent="0.25">
      <c r="A3462">
        <f ca="1">RANDBETWEEN(1,100)</f>
        <v>25</v>
      </c>
      <c r="B3462">
        <v>1444</v>
      </c>
      <c r="C3462">
        <v>0</v>
      </c>
      <c r="D3462" t="e">
        <f>gojekindonesia min cara pesen goclean gimana ya?</f>
        <v>#NAME?</v>
      </c>
    </row>
    <row r="3463" spans="1:4" x14ac:dyDescent="0.25">
      <c r="A3463">
        <f ca="1">RANDBETWEEN(1,100)</f>
        <v>91</v>
      </c>
      <c r="B3463">
        <v>2877</v>
      </c>
      <c r="C3463">
        <v>0</v>
      </c>
      <c r="D3463" t="e">
        <f>gojekindonesia min KOK PayLater sy belom aktif ya?</f>
        <v>#NAME?</v>
      </c>
    </row>
    <row r="3464" spans="1:4" x14ac:dyDescent="0.25">
      <c r="A3464">
        <f ca="1">RANDBETWEEN(1,100)</f>
        <v>66</v>
      </c>
      <c r="B3464">
        <v>3254</v>
      </c>
      <c r="C3464">
        <v>0</v>
      </c>
      <c r="D3464" t="e">
        <f>_xlfn.SINGLE(gojekindonesia
                                                                                                                                                                                                                                                                saya mendaftar menjadi mitra goride), kapan terverifikasi mohon bantuannya</f>
        <v>#NAME?</v>
      </c>
    </row>
    <row r="3465" spans="1:4" x14ac:dyDescent="0.25">
      <c r="A3465">
        <f ca="1">RANDBETWEEN(1,100)</f>
        <v>50</v>
      </c>
      <c r="B3465">
        <v>607</v>
      </c>
      <c r="C3465">
        <v>1</v>
      </c>
      <c r="D3465" t="e">
        <f>gojekindonesia  min
                                                                                                                                                                                                                                                                saya mau bertanya Apakah bisa gopay driver di pakai Pembayaran gofood?</f>
        <v>#NAME?</v>
      </c>
    </row>
    <row r="3466" spans="1:4" x14ac:dyDescent="0.25">
      <c r="A3466">
        <f ca="1">RANDBETWEEN(1,100)</f>
        <v>62</v>
      </c>
      <c r="B3466">
        <v>1766</v>
      </c>
      <c r="C3466">
        <v>0</v>
      </c>
      <c r="D3466" t="e">
        <f>gojekindonesia Aktifin fitur dm dong min ada problem nih</f>
        <v>#NAME?</v>
      </c>
    </row>
    <row r="3467" spans="1:4" x14ac:dyDescent="0.25">
      <c r="A3467">
        <f ca="1">RANDBETWEEN(1,100)</f>
        <v>14</v>
      </c>
      <c r="B3467">
        <v>3757</v>
      </c>
      <c r="C3467">
        <v>0</v>
      </c>
      <c r="D3467" t="e">
        <f>_xlfn.SINGLE(gojekindonesia gojek saya KOK ga bisa transfer gopay Ya kak?  pic.twitter.com)/X8T5mwaq1V</f>
        <v>#NAME?</v>
      </c>
    </row>
    <row r="3468" spans="1:4" x14ac:dyDescent="0.25">
      <c r="A3468">
        <f ca="1">RANDBETWEEN(1,100)</f>
        <v>65</v>
      </c>
      <c r="B3468">
        <v>3864</v>
      </c>
      <c r="C3468">
        <v>0</v>
      </c>
      <c r="D3468" t="e">
        <f>gojekindonesia</f>
        <v>#NAME?</v>
      </c>
    </row>
    <row r="3469" spans="1:4" x14ac:dyDescent="0.25">
      <c r="A3469">
        <f ca="1">RANDBETWEEN(1,100)</f>
        <v>25</v>
      </c>
      <c r="B3469">
        <v>2737</v>
      </c>
      <c r="C3469">
        <v>0</v>
      </c>
      <c r="D3469" t="e">
        <f>gojekindonesia</f>
        <v>#NAME?</v>
      </c>
    </row>
    <row r="3470" spans="1:4" x14ac:dyDescent="0.25">
      <c r="A3470">
        <f ca="1">RANDBETWEEN(1,100)</f>
        <v>63</v>
      </c>
      <c r="B3470">
        <v>3241</v>
      </c>
      <c r="C3470">
        <v>0</v>
      </c>
      <c r="D3470" t="e">
        <f>_xlfn.SINGLE(gojekindonesia saya mau complain. saya sering pakai Go)-food untuk pesan makanan. hari Ini saya pesan dari salah satu rumah makan Dan saya ditelfon oleh driver gojek menginformasikan bahwa tempat itu Sudah ditutup. tapi RM nya Masih terdaftar bahkan memil</f>
        <v>#NAME?</v>
      </c>
    </row>
    <row r="3471" spans="1:4" x14ac:dyDescent="0.25">
      <c r="A3471">
        <f ca="1">RANDBETWEEN(1,100)</f>
        <v>47</v>
      </c>
      <c r="B3471">
        <v>3782</v>
      </c>
      <c r="C3471">
        <v>0</v>
      </c>
      <c r="D3471" t="e">
        <f>_xlfn.SINGLE(gojekindonesia di sms bulan Juli), karena ada halangan, baru bisa datengnya bulan September Apakah Masih Berlaku utk pendaftaran mitra?  pic.twitter.com/p9Nk6ue9OA</f>
        <v>#NAME?</v>
      </c>
    </row>
    <row r="3472" spans="1:4" x14ac:dyDescent="0.25">
      <c r="A3472">
        <f ca="1">RANDBETWEEN(1,100)</f>
        <v>86</v>
      </c>
      <c r="B3472">
        <v>3986</v>
      </c>
      <c r="C3472">
        <v>0</v>
      </c>
      <c r="D3472" t="e">
        <f>gojekindonesia saya mau menghapus akun gojek saya. mohon bantuannya</f>
        <v>#NAME?</v>
      </c>
    </row>
    <row r="3473" spans="1:4" x14ac:dyDescent="0.25">
      <c r="A3473">
        <f ca="1">RANDBETWEEN(1,100)</f>
        <v>37</v>
      </c>
      <c r="B3473">
        <v>3850</v>
      </c>
      <c r="C3473">
        <v>0</v>
      </c>
      <c r="D3473" t="e">
        <f>_xlfn.SINGLE(gojekindonesia min),akun gojek saya kena blokir nih min,gimana cara benerinnya</f>
        <v>#NAME?</v>
      </c>
    </row>
    <row r="3474" spans="1:4" x14ac:dyDescent="0.25">
      <c r="A3474">
        <f ca="1">RANDBETWEEN(1,100)</f>
        <v>10</v>
      </c>
      <c r="B3474">
        <v>1643</v>
      </c>
      <c r="C3474">
        <v>0</v>
      </c>
      <c r="D3474" t="e">
        <f>gojekindonesia saya Sudah ingat nomor tersebut namun bagaimana saya menghapusnya karena saya tidak dapat login menggunakan nomor tersebut?</f>
        <v>#NAME?</v>
      </c>
    </row>
    <row r="3475" spans="1:4" x14ac:dyDescent="0.25">
      <c r="A3475">
        <f ca="1">RANDBETWEEN(1,100)</f>
        <v>18</v>
      </c>
      <c r="B3475">
        <v>285</v>
      </c>
      <c r="C3475">
        <v>1</v>
      </c>
      <c r="D3475" t="e">
        <f>_xlfn.SINGLE(gojekindonesia _xlfn.SINGLE(gojekindonesia _xlfn.SINGLE(gojekindonesia _xlfn.SINGLE(DramaGojek _xlfn.SINGLE(polresjakbar _xlfn.SINGLE(PolresJakPus _xlfn.SINGLE(TMCPoldaMetro)))))))</f>
        <v>#NAME?</v>
      </c>
    </row>
    <row r="3476" spans="1:4" x14ac:dyDescent="0.25">
      <c r="A3476">
        <f ca="1">RANDBETWEEN(1,100)</f>
        <v>23</v>
      </c>
      <c r="B3476">
        <v>1593</v>
      </c>
      <c r="C3476">
        <v>0</v>
      </c>
      <c r="D3476" t="e">
        <f>gojekindonesia yo u guys keep testing ME by giving ME promo notification that already fully redeemed ðŸ˜ª</f>
        <v>#NAME?</v>
      </c>
    </row>
    <row r="3477" spans="1:4" x14ac:dyDescent="0.25">
      <c r="A3477">
        <f ca="1">RANDBETWEEN(1,100)</f>
        <v>98</v>
      </c>
      <c r="B3477">
        <v>1516</v>
      </c>
      <c r="C3477">
        <v>0</v>
      </c>
      <c r="D3477" t="e">
        <f>gojekindonesia</f>
        <v>#NAME?</v>
      </c>
    </row>
    <row r="3478" spans="1:4" x14ac:dyDescent="0.25">
      <c r="A3478">
        <f ca="1">RANDBETWEEN(1,100)</f>
        <v>17</v>
      </c>
      <c r="B3478">
        <v>2685</v>
      </c>
      <c r="C3478">
        <v>0</v>
      </c>
      <c r="D3478" t="e">
        <f>_xlfn.SINGLE(gojekindonesia _xlfn.SINGLE(awkarin _xlfn.SINGLE(awkarin)))</f>
        <v>#NAME?</v>
      </c>
    </row>
    <row r="3479" spans="1:4" x14ac:dyDescent="0.25">
      <c r="A3479">
        <f ca="1">RANDBETWEEN(1,100)</f>
        <v>46</v>
      </c>
      <c r="B3479">
        <v>201</v>
      </c>
      <c r="C3479">
        <v>1</v>
      </c>
      <c r="D3479" t="e">
        <f>gojekindonesia saya menjalankan misi sesuai disuruh kenapa belum dapat jugakya vocher gojeknya. Kesel saya</f>
        <v>#NAME?</v>
      </c>
    </row>
    <row r="3480" spans="1:4" x14ac:dyDescent="0.25">
      <c r="A3480">
        <f ca="1">RANDBETWEEN(1,100)</f>
        <v>37</v>
      </c>
      <c r="B3480">
        <v>2920</v>
      </c>
      <c r="C3480">
        <v>0</v>
      </c>
      <c r="D3480" t="e">
        <f>annisahrmdhn</f>
        <v>#NAME?</v>
      </c>
    </row>
    <row r="3481" spans="1:4" x14ac:dyDescent="0.25">
      <c r="A3481">
        <f ca="1">RANDBETWEEN(1,100)</f>
        <v>36</v>
      </c>
      <c r="B3481">
        <v>1085</v>
      </c>
      <c r="C3481">
        <v>0</v>
      </c>
      <c r="D3481" t="e">
        <f>gojekindonesia</f>
        <v>#NAME?</v>
      </c>
    </row>
    <row r="3482" spans="1:4" x14ac:dyDescent="0.25">
      <c r="A3482">
        <f ca="1">RANDBETWEEN(1,100)</f>
        <v>88</v>
      </c>
      <c r="B3482">
        <v>322</v>
      </c>
      <c r="C3482">
        <v>1</v>
      </c>
      <c r="D3482" t="e">
        <f>_xlfn.SINGLE(gojekindonesia min promo Ini ga tersedia untuk semua akun yh?  pic.twitter.com)/qO1hM2A9OR</f>
        <v>#NAME?</v>
      </c>
    </row>
    <row r="3483" spans="1:4" x14ac:dyDescent="0.25">
      <c r="A3483">
        <f ca="1">RANDBETWEEN(1,100)</f>
        <v>52</v>
      </c>
      <c r="B3483">
        <v>3284</v>
      </c>
      <c r="C3483">
        <v>0</v>
      </c>
      <c r="D3483" t="e">
        <f>gojekindonesia Apakah bisa login Dan input menu GoBiz melalui pc atau laptop?</f>
        <v>#NAME?</v>
      </c>
    </row>
    <row r="3484" spans="1:4" x14ac:dyDescent="0.25">
      <c r="A3484">
        <f ca="1">RANDBETWEEN(1,100)</f>
        <v>51</v>
      </c>
      <c r="B3484">
        <v>2080</v>
      </c>
      <c r="C3484">
        <v>0</v>
      </c>
      <c r="D3484" t="e">
        <f>_xlfn.SINGLE(gojekindonesia _xlfn.SINGLE(gojek24jam))</f>
        <v>#NAME?</v>
      </c>
    </row>
    <row r="3485" spans="1:4" x14ac:dyDescent="0.25">
      <c r="A3485">
        <f ca="1">RANDBETWEEN(1,100)</f>
        <v>11</v>
      </c>
      <c r="B3485">
        <v>3966</v>
      </c>
      <c r="C3485">
        <v>0</v>
      </c>
      <c r="D3485" t="e">
        <f>gojekindonesia min mau daftar gofood sebagai seller KOK gagal terus ya. Pdhl email Dan no.telpon Udah benar n aktif</f>
        <v>#NAME?</v>
      </c>
    </row>
    <row r="3486" spans="1:4" x14ac:dyDescent="0.25">
      <c r="A3486">
        <f ca="1">RANDBETWEEN(1,100)</f>
        <v>7</v>
      </c>
      <c r="B3486">
        <v>3115</v>
      </c>
      <c r="C3486">
        <v>0</v>
      </c>
      <c r="D3486" t="e">
        <f>gojekindonesia kakak saya topup Go pay dari ATM bank mandiri..dan dinyatakan berhasil.dan ada strucknya..tp Go pay saya tidak bertambah..mohon segera di proses..</f>
        <v>#NAME?</v>
      </c>
    </row>
    <row r="3487" spans="1:4" x14ac:dyDescent="0.25">
      <c r="A3487">
        <f ca="1">RANDBETWEEN(1,100)</f>
        <v>10</v>
      </c>
      <c r="B3487">
        <v>381</v>
      </c>
      <c r="C3487">
        <v>1</v>
      </c>
      <c r="D3487" t="e">
        <f>gojekindonesia bisa gofood nasi ke korea? mba nya kasian gaada nasi</f>
        <v>#NAME?</v>
      </c>
    </row>
    <row r="3488" spans="1:4" x14ac:dyDescent="0.25">
      <c r="A3488">
        <f ca="1">RANDBETWEEN(1,100)</f>
        <v>9</v>
      </c>
      <c r="B3488">
        <v>999</v>
      </c>
      <c r="C3488">
        <v>0</v>
      </c>
      <c r="D3488" t="e">
        <f>gojekindonesia Apakah pendaftaran gojek wil bali Masih buka</f>
        <v>#NAME?</v>
      </c>
    </row>
    <row r="3489" spans="1:4" x14ac:dyDescent="0.25">
      <c r="A3489">
        <f ca="1">RANDBETWEEN(1,100)</f>
        <v>89</v>
      </c>
      <c r="B3489">
        <v>1536</v>
      </c>
      <c r="C3489">
        <v>0</v>
      </c>
      <c r="D3489" t="e">
        <f>_xlfn.SINGLE(gojekindonesia saya tidak bisa mengatur alamat Dan tidak bisa melakukan PEMESANAN apapun di apk gojek  pic.twitter.com)/HLqkLIkolz</f>
        <v>#NAME?</v>
      </c>
    </row>
    <row r="3490" spans="1:4" x14ac:dyDescent="0.25">
      <c r="A3490">
        <f ca="1">RANDBETWEEN(1,100)</f>
        <v>96</v>
      </c>
      <c r="B3490">
        <v>3162</v>
      </c>
      <c r="C3490">
        <v>0</v>
      </c>
      <c r="D3490" t="e">
        <f>_xlfn.SINGLE(gojekindonesia _xlfn.SINGLE(gopayindonesia
                                                                                                                                                                                                                                                                no offense But di isiin gopay Secara tiba))-tiba di hari gopay payday jadi bisa ikut rasain Cashback nya would actually [5]!pic.twitter.com/fCAVyZrcbK</f>
        <v>#NAME?</v>
      </c>
    </row>
    <row r="3491" spans="1:4" x14ac:dyDescent="0.25">
      <c r="A3491">
        <f ca="1">RANDBETWEEN(1,100)</f>
        <v>9</v>
      </c>
      <c r="B3491">
        <v>3933</v>
      </c>
      <c r="C3491">
        <v>0</v>
      </c>
      <c r="D3491" t="e">
        <f>gojekindonesia admin...ga ada rencana bikin paket berlangganan ekonomis kah? Hihi</f>
        <v>#NAME?</v>
      </c>
    </row>
    <row r="3492" spans="1:4" x14ac:dyDescent="0.25">
      <c r="A3492">
        <f ca="1">RANDBETWEEN(1,100)</f>
        <v>24</v>
      </c>
      <c r="B3492">
        <v>2747</v>
      </c>
      <c r="C3492">
        <v>0</v>
      </c>
      <c r="D3492" t="e">
        <f>gojekindonesia tolong dibantu</f>
        <v>#NAME?</v>
      </c>
    </row>
    <row r="3493" spans="1:4" x14ac:dyDescent="0.25">
      <c r="A3493">
        <f ca="1">RANDBETWEEN(1,100)</f>
        <v>88</v>
      </c>
      <c r="B3493">
        <v>1113</v>
      </c>
      <c r="C3493">
        <v>0</v>
      </c>
      <c r="D3493" t="e">
        <f>gojekindonesia min HP goride sodara saya jatuh terus hilang. takut akun disalah gunakan.
                                                                                                                                                                                                                                                                gimana cara buat blokir  secepatnya.</f>
        <v>#NAME?</v>
      </c>
    </row>
    <row r="3494" spans="1:4" x14ac:dyDescent="0.25">
      <c r="A3494">
        <f ca="1">RANDBETWEEN(1,100)</f>
        <v>95</v>
      </c>
      <c r="B3494">
        <v>1271</v>
      </c>
      <c r="C3494">
        <v>0</v>
      </c>
      <c r="D3494" t="e">
        <f>gojekindonesia halo</f>
        <v>#NAME?</v>
      </c>
    </row>
    <row r="3495" spans="1:4" x14ac:dyDescent="0.25">
      <c r="A3495">
        <f ca="1">RANDBETWEEN(1,100)</f>
        <v>21</v>
      </c>
      <c r="B3495">
        <v>2740</v>
      </c>
      <c r="C3495">
        <v>0</v>
      </c>
      <c r="D3495" t="e">
        <f>_xlfn.SINGLE(gojekindonesia _xlfn.SINGLE(gojekindonesia _xlfn.SINGLE(gojekindonesia _xlfn.SINGLE(gojekindonesia _xlfn.SINGLE(gojekindonesia _xlfn.SINGLE(gojekindonesia _xlfn.SINGLE(gojekindonesia)))))))</f>
        <v>#NAME?</v>
      </c>
    </row>
    <row r="3496" spans="1:4" x14ac:dyDescent="0.25">
      <c r="A3496">
        <f ca="1">RANDBETWEEN(1,100)</f>
        <v>53</v>
      </c>
      <c r="B3496">
        <v>1667</v>
      </c>
      <c r="C3496">
        <v>0</v>
      </c>
      <c r="D3496" t="e">
        <f>_xlfn.SINGLE(gojekindonesia sy barusan dftar GoBiz), udh ikuti step2nya &amp; tinggal tnggu email konfirmasi. Smpai skrg emailnya blm masuk2. Apkh mmg Biasa delay spt ini?</f>
        <v>#NAME?</v>
      </c>
    </row>
    <row r="3497" spans="1:4" x14ac:dyDescent="0.25">
      <c r="A3497">
        <f ca="1">RANDBETWEEN(1,100)</f>
        <v>51</v>
      </c>
      <c r="B3497">
        <v>2916</v>
      </c>
      <c r="C3497">
        <v>0</v>
      </c>
      <c r="D3497" t="e">
        <f>gojekindonesia min sy Sudah daftar Go food tp blm ada respon ya? Sudah lebih dr dua hariðŸ¤”</f>
        <v>#NAME?</v>
      </c>
    </row>
    <row r="3498" spans="1:4" x14ac:dyDescent="0.25">
      <c r="A3498">
        <f ca="1">RANDBETWEEN(1,100)</f>
        <v>87</v>
      </c>
      <c r="B3498">
        <v>3230</v>
      </c>
      <c r="C3498">
        <v>0</v>
      </c>
      <c r="D3498" t="e">
        <f>_xlfn.SINGLE(gojekindonesia saya mau Ganti PIN gopay. namun ada kendala saat verivikasi melalui sms karna nomor HP Sudah tidak aktif), Apakah ada solusi?</f>
        <v>#NAME?</v>
      </c>
    </row>
    <row r="3499" spans="1:4" x14ac:dyDescent="0.25">
      <c r="A3499">
        <f ca="1">RANDBETWEEN(1,100)</f>
        <v>38</v>
      </c>
      <c r="B3499">
        <v>2513</v>
      </c>
      <c r="C3499">
        <v>0</v>
      </c>
      <c r="D3499" t="e">
        <f>_xlfn.SINGLE(gojekindonesia
                                                                                                                                                                                                                                                                _xlfn.SINGLE(jokowi _xlfn.SINGLE(awkarin)))</f>
        <v>#NAME?</v>
      </c>
    </row>
    <row r="3500" spans="1:4" x14ac:dyDescent="0.25">
      <c r="A3500">
        <f ca="1">RANDBETWEEN(1,100)</f>
        <v>5</v>
      </c>
      <c r="B3500">
        <v>655</v>
      </c>
      <c r="C3500">
        <v>1</v>
      </c>
      <c r="D3500" t="e">
        <f>gojekindonesia maaci Ya bebs..</f>
        <v>#NAME?</v>
      </c>
    </row>
    <row r="3501" spans="1:4" x14ac:dyDescent="0.25">
      <c r="A3501">
        <f ca="1">RANDBETWEEN(1,100)</f>
        <v>21</v>
      </c>
      <c r="B3501">
        <v>2806</v>
      </c>
      <c r="C3501">
        <v>0</v>
      </c>
      <c r="D3501" t="e">
        <f>_xlfn.SINGLE(gojekindonesia _xlfn.SINGLE(gojekindonesia _xlfn.SINGLE(gojekindonesia _xlfn.SINGLE(gojekindonesia _xlfn.SINGLE(gojekindonesia _xlfn.SINGLE(gojekindonesia
                                                                                                                                                                                                                                                                tolong ditindaklanjuti))))))</f>
        <v>#NAME?</v>
      </c>
    </row>
    <row r="3502" spans="1:4" x14ac:dyDescent="0.25">
      <c r="A3502">
        <f ca="1">RANDBETWEEN(1,100)</f>
        <v>98</v>
      </c>
      <c r="B3502">
        <v>1614</v>
      </c>
      <c r="C3502">
        <v>0</v>
      </c>
      <c r="D3502" t="e">
        <f>gojekindonesia</f>
        <v>#NAME?</v>
      </c>
    </row>
    <row r="3503" spans="1:4" x14ac:dyDescent="0.25">
      <c r="A3503">
        <f ca="1">RANDBETWEEN(1,100)</f>
        <v>5</v>
      </c>
      <c r="B3503">
        <v>889</v>
      </c>
      <c r="C3503">
        <v>1</v>
      </c>
      <c r="D3503" t="e">
        <f>_xlfn.SINGLE(gojekindonesia bantu para driver _xlfn.SINGLE(GrabID  untuk dpt jd driver _xlfn.SINGLE(gojekindonesia))), karena kami tidak ingin ada antek si Malingsia ada di NKRI. saya lebih baik bayar mahal untuk _xlfn.SINGLE(gojekindonesia dr pd di hina harga diri NKRI oleh Malingsia), Usir _xlfn.SINGLE(GrabID dr NKR)</f>
        <v>#NAME?</v>
      </c>
    </row>
    <row r="3504" spans="1:4" x14ac:dyDescent="0.25">
      <c r="A3504">
        <f ca="1">RANDBETWEEN(1,100)</f>
        <v>100</v>
      </c>
      <c r="B3504">
        <v>1701</v>
      </c>
      <c r="C3504">
        <v>0</v>
      </c>
      <c r="D3504" t="e">
        <f>_xlfn.SINGLE(gojekindonesia min jika saya di jakarta mau belikan barang ke seseorg di bali), posisi toko di bali, bagaimn cara perkirakan harga barang belanjaan lewat Go-shop utk Pembayaran via gopay, jika nnti ternyata harga barang lebih mahal saat dibeli?</f>
        <v>#NAME?</v>
      </c>
    </row>
    <row r="3505" spans="1:4" x14ac:dyDescent="0.25">
      <c r="A3505">
        <f ca="1">RANDBETWEEN(1,100)</f>
        <v>93</v>
      </c>
      <c r="B3505">
        <v>2781</v>
      </c>
      <c r="C3505">
        <v>0</v>
      </c>
      <c r="D3505" t="e">
        <f>_xlfn.SINGLE(gojekindonesia min), butuh bantuan mengenai upgrade gopay</f>
        <v>#NAME?</v>
      </c>
    </row>
    <row r="3506" spans="1:4" x14ac:dyDescent="0.25">
      <c r="A3506">
        <f ca="1">RANDBETWEEN(1,100)</f>
        <v>49</v>
      </c>
      <c r="B3506">
        <v>1204</v>
      </c>
      <c r="C3506">
        <v>0</v>
      </c>
      <c r="D3506" t="e">
        <f>gojekindonesia cek dm pls</f>
        <v>#NAME?</v>
      </c>
    </row>
    <row r="3507" spans="1:4" x14ac:dyDescent="0.25">
      <c r="A3507">
        <f ca="1">RANDBETWEEN(1,100)</f>
        <v>79</v>
      </c>
      <c r="B3507">
        <v>3543</v>
      </c>
      <c r="C3507">
        <v>0</v>
      </c>
      <c r="D3507" t="e">
        <f>gojekindonesia</f>
        <v>#NAME?</v>
      </c>
    </row>
    <row r="3508" spans="1:4" x14ac:dyDescent="0.25">
      <c r="A3508">
        <f ca="1">RANDBETWEEN(1,100)</f>
        <v>59</v>
      </c>
      <c r="B3508">
        <v>2690</v>
      </c>
      <c r="C3508">
        <v>0</v>
      </c>
      <c r="D3508" t="e">
        <f>gojekindonesia ANUUU aku butuh aplikasi gojek INDO tapi Ini KELUARNYA yang SGðŸ˜­ðŸ˜­ butuh untuk RESEARCH TUGASðŸ˜­</f>
        <v>#NAME?</v>
      </c>
    </row>
    <row r="3509" spans="1:4" x14ac:dyDescent="0.25">
      <c r="A3509">
        <f ca="1">RANDBETWEEN(1,100)</f>
        <v>12</v>
      </c>
      <c r="B3509">
        <v>2098</v>
      </c>
      <c r="C3509">
        <v>0</v>
      </c>
      <c r="D3509" t="e">
        <f>_xlfn.SINGLE(gojekindonesia _xlfn.SINGLE(gojekindonesia _xlfn.SINGLE(gojekindonesia)))</f>
        <v>#NAME?</v>
      </c>
    </row>
    <row r="3510" spans="1:4" x14ac:dyDescent="0.25">
      <c r="A3510">
        <f ca="1">RANDBETWEEN(1,100)</f>
        <v>45</v>
      </c>
      <c r="B3510">
        <v>383</v>
      </c>
      <c r="C3510">
        <v>1</v>
      </c>
      <c r="D3510" t="e">
        <f>gojekindonesia</f>
        <v>#NAME?</v>
      </c>
    </row>
    <row r="3511" spans="1:4" x14ac:dyDescent="0.25">
      <c r="A3511">
        <f ca="1">RANDBETWEEN(1,100)</f>
        <v>27</v>
      </c>
      <c r="B3511">
        <v>3022</v>
      </c>
      <c r="C3511">
        <v>0</v>
      </c>
      <c r="D3511" t="e">
        <f>_xlfn.SINGLE(gojekindonesia min), gk bisa login karena no yg terdaftar Udah ilang,
gimana caranya change no HP ni???
                                                                                                                                                                                                                                                                pls, reply</f>
        <v>#NAME?</v>
      </c>
    </row>
    <row r="3512" spans="1:4" x14ac:dyDescent="0.25">
      <c r="A3512">
        <f ca="1">RANDBETWEEN(1,100)</f>
        <v>85</v>
      </c>
      <c r="B3512">
        <v>2097</v>
      </c>
      <c r="C3512">
        <v>0</v>
      </c>
      <c r="D3512" t="e">
        <f>_xlfn.SINGLE(gojekindonesia _xlfn.SINGLE(gojek24jam))</f>
        <v>#NAME?</v>
      </c>
    </row>
    <row r="3513" spans="1:4" x14ac:dyDescent="0.25">
      <c r="A3513">
        <f ca="1">RANDBETWEEN(1,100)</f>
        <v>3</v>
      </c>
      <c r="B3513">
        <v>2304</v>
      </c>
      <c r="C3513">
        <v>0</v>
      </c>
      <c r="D3513" t="e">
        <f>gojekindonesia</f>
        <v>#NAME?</v>
      </c>
    </row>
    <row r="3514" spans="1:4" x14ac:dyDescent="0.25">
      <c r="A3514">
        <f ca="1">RANDBETWEEN(1,100)</f>
        <v>71</v>
      </c>
      <c r="B3514">
        <v>519</v>
      </c>
      <c r="C3514">
        <v>1</v>
      </c>
      <c r="D3514" t="e">
        <f>_xlfn.SINGLE(gojekindonesia min mau daftat jadi driver daerah jogja dong), gmna caranya</f>
        <v>#NAME?</v>
      </c>
    </row>
    <row r="3515" spans="1:4" x14ac:dyDescent="0.25">
      <c r="A3515">
        <f ca="1">RANDBETWEEN(1,100)</f>
        <v>14</v>
      </c>
      <c r="B3515">
        <v>3025</v>
      </c>
      <c r="C3515">
        <v>0</v>
      </c>
      <c r="D3515" t="e">
        <f>_xlfn.SINGLE(gojekindonesia saya mau Ganti nomer telfon), tapi gak bisa terus katanya nomor Sudah terdaftar. itu gimana ya?</f>
        <v>#NAME?</v>
      </c>
    </row>
    <row r="3516" spans="1:4" x14ac:dyDescent="0.25">
      <c r="A3516">
        <f ca="1">RANDBETWEEN(1,100)</f>
        <v>80</v>
      </c>
      <c r="B3516">
        <v>1465</v>
      </c>
      <c r="C3516">
        <v>0</v>
      </c>
      <c r="D3516" t="e">
        <f>_xlfn.SINGLE(gojekindonesia  min),saya salah kode pembelian gopay. jadi masuknya ke driver. pdhal saya bukan driver. bisa di bantu saldonya di pindah ke gopay saya?</f>
        <v>#NAME?</v>
      </c>
    </row>
    <row r="3517" spans="1:4" x14ac:dyDescent="0.25">
      <c r="A3517">
        <f ca="1">RANDBETWEEN(1,100)</f>
        <v>9</v>
      </c>
      <c r="B3517">
        <v>441</v>
      </c>
      <c r="C3517">
        <v>1</v>
      </c>
      <c r="D3517" t="e">
        <f>_xlfn.SINGLE(gopayindonesia min kl penarikan ke rek yg udh di daftar kena biaya brp kah? _xlfn.SINGLE(gojekindonesia  pic.twitter.com))/J34M4Etnqc</f>
        <v>#NAME?</v>
      </c>
    </row>
    <row r="3518" spans="1:4" x14ac:dyDescent="0.25">
      <c r="A3518">
        <f ca="1">RANDBETWEEN(1,100)</f>
        <v>88</v>
      </c>
      <c r="B3518">
        <v>1075</v>
      </c>
      <c r="C3518">
        <v>0</v>
      </c>
      <c r="D3518" t="e">
        <f>_xlfn.SINGLE(gojekindonesia _xlfn.SINGLE(GrabID  Go))-green? grab-trash? ðŸ˜…</f>
        <v>#NAME?</v>
      </c>
    </row>
    <row r="3519" spans="1:4" x14ac:dyDescent="0.25">
      <c r="A3519">
        <f ca="1">RANDBETWEEN(1,100)</f>
        <v>9</v>
      </c>
      <c r="B3519">
        <v>2470</v>
      </c>
      <c r="C3519">
        <v>0</v>
      </c>
      <c r="D3519" t="e">
        <f>gojekindonesia cara redem vocer ayo MERDEKA selalu gagal</f>
        <v>#NAME?</v>
      </c>
    </row>
    <row r="3520" spans="1:4" x14ac:dyDescent="0.25">
      <c r="A3520">
        <f ca="1">RANDBETWEEN(1,100)</f>
        <v>35</v>
      </c>
      <c r="B3520">
        <v>2481</v>
      </c>
      <c r="C3520">
        <v>0</v>
      </c>
      <c r="D3520" t="e">
        <f>gojekindonesia</f>
        <v>#NAME?</v>
      </c>
    </row>
    <row r="3521" spans="1:4" x14ac:dyDescent="0.25">
      <c r="A3521">
        <f ca="1">RANDBETWEEN(1,100)</f>
        <v>57</v>
      </c>
      <c r="B3521">
        <v>1213</v>
      </c>
      <c r="C3521">
        <v>0</v>
      </c>
      <c r="D3521" t="e">
        <f>_xlfn.SINGLE(gojekindonesia min), Ini kenapa gamau login Ya dari kemarin2?  pic.twitter.com/TpKm6lq8LB</f>
        <v>#NAME?</v>
      </c>
    </row>
    <row r="3522" spans="1:4" x14ac:dyDescent="0.25">
      <c r="A3522">
        <f ca="1">RANDBETWEEN(1,100)</f>
        <v>63</v>
      </c>
      <c r="B3522">
        <v>216</v>
      </c>
      <c r="C3522">
        <v>1</v>
      </c>
      <c r="D3522" t="e">
        <f>_xlfn.SINGLE(gojekindonesia sampai seperti inilah kami mencari uang halal tp kadang penumpang seenaknya aja kasih bintang Dan kommen yg ujung2nya kami bisa suspend kami mitra. pak _xlfn.SINGLE(jokowi kami butuh pekerjaan layak pic.twitter.com))/ZYItF7kuya</f>
        <v>#NAME?</v>
      </c>
    </row>
    <row r="3523" spans="1:4" x14ac:dyDescent="0.25">
      <c r="A3523">
        <f ca="1">RANDBETWEEN(1,100)</f>
        <v>19</v>
      </c>
      <c r="B3523">
        <v>1448</v>
      </c>
      <c r="C3523">
        <v>0</v>
      </c>
      <c r="D3523" t="e">
        <f>_xlfn.SINGLE(gojekindonesia buka gofood disana), kasian org turki kl mau makan ribet.</f>
        <v>#NAME?</v>
      </c>
    </row>
    <row r="3524" spans="1:4" x14ac:dyDescent="0.25">
      <c r="A3524">
        <f ca="1">RANDBETWEEN(1,100)</f>
        <v>94</v>
      </c>
      <c r="B3524">
        <v>1538</v>
      </c>
      <c r="C3524">
        <v>0</v>
      </c>
      <c r="D3524" t="e">
        <f>gojekindonesia
                                                                                                                                                                                                                                                                min mau tanya dong kalau nomor yang didaftarkan sebelumnya di aplikasi gojek adalah nomor yang Sudah tidak aktif.
                                                                                                                                                                                                                                                                ingin mendaftar menggunakan nomor baru tetapi alamat email sama bagaimana ya?</f>
        <v>#NAME?</v>
      </c>
    </row>
    <row r="3525" spans="1:4" x14ac:dyDescent="0.25">
      <c r="A3525">
        <f ca="1">RANDBETWEEN(1,100)</f>
        <v>92</v>
      </c>
      <c r="B3525">
        <v>2738</v>
      </c>
      <c r="C3525">
        <v>0</v>
      </c>
      <c r="D3525" t="e">
        <f>_xlfn.SINGLE(gojekindonesia _xlfn.SINGLE(GrabID gak ikutan min?))</f>
        <v>#NAME?</v>
      </c>
    </row>
    <row r="3526" spans="1:4" x14ac:dyDescent="0.25">
      <c r="A3526">
        <f ca="1">RANDBETWEEN(1,100)</f>
        <v>73</v>
      </c>
      <c r="B3526">
        <v>1056</v>
      </c>
      <c r="C3526">
        <v>0</v>
      </c>
      <c r="D3526" t="e">
        <f>_xlfn.SINGLE(gojekindonesia min koq habis log out Dan coba login lg ga bisa ya? sedih akutuuu.. ðŸ˜­ðŸ˜­ðŸ˜­ðŸ˜­  pic.twitter.com)/klemDIwYEL</f>
        <v>#NAME?</v>
      </c>
    </row>
    <row r="3527" spans="1:4" x14ac:dyDescent="0.25">
      <c r="A3527">
        <f ca="1">RANDBETWEEN(1,100)</f>
        <v>25</v>
      </c>
      <c r="B3527">
        <v>2620</v>
      </c>
      <c r="C3527">
        <v>0</v>
      </c>
      <c r="D3527" t="e">
        <f>_xlfn.SINGLE(gojekindonesia hallo min), saya KOK ditagih PayLater terus Ya di app gojek. saya merasa tidak pernah pake laylater</f>
        <v>#NAME?</v>
      </c>
    </row>
    <row r="3528" spans="1:4" x14ac:dyDescent="0.25">
      <c r="A3528">
        <f ca="1">RANDBETWEEN(1,100)</f>
        <v>17</v>
      </c>
      <c r="B3528">
        <v>2327</v>
      </c>
      <c r="C3528">
        <v>0</v>
      </c>
      <c r="D3528" t="e">
        <f>_xlfn.SINGLE(gojekindonesia admin), saya mau hapus akun gojek saya</f>
        <v>#NAME?</v>
      </c>
    </row>
    <row r="3529" spans="1:4" x14ac:dyDescent="0.25">
      <c r="A3529">
        <f ca="1">RANDBETWEEN(1,100)</f>
        <v>9</v>
      </c>
      <c r="B3529">
        <v>2391</v>
      </c>
      <c r="C3529">
        <v>0</v>
      </c>
      <c r="D3529" t="e">
        <f>gojekindonesia ðŸ˜­ðŸ˜­ðŸ˜­</f>
        <v>#NAME?</v>
      </c>
    </row>
    <row r="3530" spans="1:4" x14ac:dyDescent="0.25">
      <c r="A3530">
        <f ca="1">RANDBETWEEN(1,100)</f>
        <v>55</v>
      </c>
      <c r="B3530">
        <v>345</v>
      </c>
      <c r="C3530">
        <v>1</v>
      </c>
      <c r="D3530" t="e">
        <f>_xlfn.SINGLE(gojekindonesia min mau nanya), Ini bener ga ya? makasi min  pic.twitter.com/yMvSkvRjpY</f>
        <v>#NAME?</v>
      </c>
    </row>
    <row r="3531" spans="1:4" x14ac:dyDescent="0.25">
      <c r="A3531">
        <f ca="1">RANDBETWEEN(1,100)</f>
        <v>24</v>
      </c>
      <c r="B3531">
        <v>366</v>
      </c>
      <c r="C3531">
        <v>1</v>
      </c>
      <c r="D3531" t="e">
        <f>_xlfn.SINGLE(gojekindonesia
                                                                                                                                                                                                                                                                _xlfn.SINGLE(LinjerCo
                                                                                                                                                                                                                                                                Ximalaya)) - Podcasting
                                                                                                                                                                                                                                                                Tik Tok
&amp; some from EMEA
                                                                                                                                                                                                                                                                _xlfn.SINGLE(TransferWise
                                                                                                                                                                                                                                                                _xlfn.SINGLE(Spotify))</f>
        <v>#NAME?</v>
      </c>
    </row>
    <row r="3532" spans="1:4" x14ac:dyDescent="0.25">
      <c r="A3532">
        <f ca="1">RANDBETWEEN(1,100)</f>
        <v>36</v>
      </c>
      <c r="B3532">
        <v>2578</v>
      </c>
      <c r="C3532">
        <v>0</v>
      </c>
      <c r="D3532" t="e">
        <f>gojekindonesia min saya pake gojek KOK gak bisa ke menu gofood Ya</f>
        <v>#NAME?</v>
      </c>
    </row>
    <row r="3533" spans="1:4" x14ac:dyDescent="0.25">
      <c r="A3533">
        <f ca="1">RANDBETWEEN(1,100)</f>
        <v>87</v>
      </c>
      <c r="B3533">
        <v>398</v>
      </c>
      <c r="C3533">
        <v>1</v>
      </c>
      <c r="D3533" t="e">
        <f>gojekindonesia min gimana Ini abis ngisi gopay KOK ga masuk sih saldo nya???.</f>
        <v>#NAME?</v>
      </c>
    </row>
    <row r="3534" spans="1:4" x14ac:dyDescent="0.25">
      <c r="A3534">
        <f ca="1">RANDBETWEEN(1,100)</f>
        <v>64</v>
      </c>
      <c r="B3534">
        <v>2077</v>
      </c>
      <c r="C3534">
        <v>0</v>
      </c>
      <c r="D3534" t="e">
        <f>_xlfn.SINGLE(gojekindonesia Ini driver berbabaya nih), gak pick up tapi complete order, saldo gopay saya di potong.  pic.twitter.com/Ko933ebhNY</f>
        <v>#NAME?</v>
      </c>
    </row>
    <row r="3535" spans="1:4" x14ac:dyDescent="0.25">
      <c r="A3535">
        <f ca="1">RANDBETWEEN(1,100)</f>
        <v>66</v>
      </c>
      <c r="B3535">
        <v>3033</v>
      </c>
      <c r="C3535">
        <v>0</v>
      </c>
      <c r="D3535" t="e">
        <f>_xlfn.SINGLE(gojekindonesia jadi gini gan saya ngisi gopay hari Ini lewat trasfer ATM atas nama saya tapi saldo tidak masuk nih), itu saya cek riwayat juga gk masuk,tolong saya kasih solusi  pic.twitter.com/lWurjG87rA</f>
        <v>#NAME?</v>
      </c>
    </row>
    <row r="3536" spans="1:4" x14ac:dyDescent="0.25">
      <c r="A3536">
        <f ca="1">RANDBETWEEN(1,100)</f>
        <v>71</v>
      </c>
      <c r="B3536">
        <v>2901</v>
      </c>
      <c r="C3536">
        <v>0</v>
      </c>
      <c r="D3536" t="e">
        <f>gojekindonesia cara hapus akun gojek gimana ya? respon PLIS</f>
        <v>#NAME?</v>
      </c>
    </row>
    <row r="3537" spans="1:4" x14ac:dyDescent="0.25">
      <c r="A3537">
        <f ca="1">RANDBETWEEN(1,100)</f>
        <v>49</v>
      </c>
      <c r="B3537">
        <v>3253</v>
      </c>
      <c r="C3537">
        <v>0</v>
      </c>
      <c r="D3537" t="e">
        <f>_xlfn.SINGLE(gojekindonesia min mau dm niii) , tp gk bisaaaa</f>
        <v>#NAME?</v>
      </c>
    </row>
    <row r="3538" spans="1:4" x14ac:dyDescent="0.25">
      <c r="A3538">
        <f ca="1">RANDBETWEEN(1,100)</f>
        <v>75</v>
      </c>
      <c r="B3538">
        <v>975</v>
      </c>
      <c r="C3538">
        <v>0</v>
      </c>
      <c r="D3538" t="e">
        <f>_xlfn.SINGLE(gojekindonesia halo min), saya ingin menonaktifkan akun gojek saya. bagaimana prosedurnya yaa? terima kasih</f>
        <v>#NAME?</v>
      </c>
    </row>
    <row r="3539" spans="1:4" x14ac:dyDescent="0.25">
      <c r="A3539">
        <f ca="1">RANDBETWEEN(1,100)</f>
        <v>86</v>
      </c>
      <c r="B3539">
        <v>657</v>
      </c>
      <c r="C3539">
        <v>1</v>
      </c>
      <c r="D3539" t="e">
        <f>_xlfn.SINGLE(gojekindonesia minn  tadi pagi saya ternyata belum bayar ke driver goride. Dikirain Udah pakw gopay taunya tunai), abangnya gak mintain pulaaa. tadi Udah ngajuin bantuan ke cs lewat aplikasi kira2 brp lama yaa? gak enakan bgt Ini kelupaannn belum bayar</f>
        <v>#NAME?</v>
      </c>
    </row>
    <row r="3540" spans="1:4" x14ac:dyDescent="0.25">
      <c r="A3540">
        <f ca="1">RANDBETWEEN(1,100)</f>
        <v>92</v>
      </c>
      <c r="B3540">
        <v>2343</v>
      </c>
      <c r="C3540">
        <v>0</v>
      </c>
      <c r="D3540" t="e">
        <f>gojekindonesia min bikin nikah PayLater dong</f>
        <v>#NAME?</v>
      </c>
    </row>
    <row r="3541" spans="1:4" x14ac:dyDescent="0.25">
      <c r="A3541">
        <f ca="1">RANDBETWEEN(1,100)</f>
        <v>61</v>
      </c>
      <c r="B3541">
        <v>2601</v>
      </c>
      <c r="C3541">
        <v>0</v>
      </c>
      <c r="D3541" t="e">
        <f>_xlfn.SINGLE(gojekindonesia min sy transaksi blibli tulisan dpt Cashback KOK ga masuk cachbacknya? Rugi dong.  pic.twitter.com)/KFZsynI0bC</f>
        <v>#NAME?</v>
      </c>
    </row>
    <row r="3542" spans="1:4" x14ac:dyDescent="0.25">
      <c r="A3542">
        <f ca="1">RANDBETWEEN(1,100)</f>
        <v>57</v>
      </c>
      <c r="B3542">
        <v>1309</v>
      </c>
      <c r="C3542">
        <v>0</v>
      </c>
      <c r="D3542" t="e">
        <f>gojekindonesia</f>
        <v>#NAME?</v>
      </c>
    </row>
    <row r="3543" spans="1:4" x14ac:dyDescent="0.25">
      <c r="A3543">
        <f ca="1">RANDBETWEEN(1,100)</f>
        <v>85</v>
      </c>
      <c r="B3543">
        <v>395</v>
      </c>
      <c r="C3543">
        <v>1</v>
      </c>
      <c r="D3543" t="e">
        <f>_xlfn.SINGLE(gojekindonesia _xlfn.SINGLE(gojekindonesia _xlfn.SINGLE(gojekindonesia _xlfn.SINGLE(gojekindonesia))))</f>
        <v>#NAME?</v>
      </c>
    </row>
    <row r="3544" spans="1:4" x14ac:dyDescent="0.25">
      <c r="A3544">
        <f ca="1">RANDBETWEEN(1,100)</f>
        <v>60</v>
      </c>
      <c r="B3544">
        <v>3804</v>
      </c>
      <c r="C3544">
        <v>0</v>
      </c>
      <c r="D3544" t="e">
        <f>_xlfn.SINGLE(gojekindonesia min), bagaimana cara berjualan di Go-food kalau tidak punya perangkat Android, ya?</f>
        <v>#NAME?</v>
      </c>
    </row>
    <row r="3545" spans="1:4" x14ac:dyDescent="0.25">
      <c r="A3545">
        <f ca="1">RANDBETWEEN(1,100)</f>
        <v>12</v>
      </c>
      <c r="B3545">
        <v>1285</v>
      </c>
      <c r="C3545">
        <v>0</v>
      </c>
      <c r="D3545" t="e">
        <f>gojekindonesia mohon maaf min saya kenapa dm nya ga di reson terus ya?</f>
        <v>#NAME?</v>
      </c>
    </row>
    <row r="3546" spans="1:4" x14ac:dyDescent="0.25">
      <c r="A3546">
        <f ca="1">RANDBETWEEN(1,100)</f>
        <v>60</v>
      </c>
      <c r="B3546">
        <v>2089</v>
      </c>
      <c r="C3546">
        <v>0</v>
      </c>
      <c r="D3546" t="e">
        <f>_xlfn.SINGLE(gojekindonesia _xlfn.SINGLE(gojek24jam))</f>
        <v>#NAME?</v>
      </c>
    </row>
    <row r="3547" spans="1:4" x14ac:dyDescent="0.25">
      <c r="A3547">
        <f ca="1">RANDBETWEEN(1,100)</f>
        <v>66</v>
      </c>
      <c r="B3547">
        <v>3857</v>
      </c>
      <c r="C3547">
        <v>0</v>
      </c>
      <c r="D3547" t="e">
        <f>_xlfn.SINGLE(gojekindonesia bilangin jga anak buah kalian),gak USAH baper apalagi sampai demo,emang kenyataan kita miskin koq. takutnya nanti kita malah malu sendiri,kalau ada media asing yg memuat berita, indonesia marah besar dibilang miskin</f>
        <v>#NAME?</v>
      </c>
    </row>
    <row r="3548" spans="1:4" x14ac:dyDescent="0.25">
      <c r="A3548">
        <f ca="1">RANDBETWEEN(1,100)</f>
        <v>28</v>
      </c>
      <c r="B3548">
        <v>980</v>
      </c>
      <c r="C3548">
        <v>0</v>
      </c>
      <c r="D3548" t="e">
        <f>gojekindonesia kenapa akun gojek saya di blokir sementara</f>
        <v>#NAME?</v>
      </c>
    </row>
    <row r="3549" spans="1:4" x14ac:dyDescent="0.25">
      <c r="A3549">
        <f ca="1">RANDBETWEEN(1,100)</f>
        <v>51</v>
      </c>
      <c r="B3549">
        <v>354</v>
      </c>
      <c r="C3549">
        <v>1</v>
      </c>
      <c r="D3549" t="e">
        <f>gojekindonesia</f>
        <v>#NAME?</v>
      </c>
    </row>
    <row r="3550" spans="1:4" x14ac:dyDescent="0.25">
      <c r="A3550">
        <f ca="1">RANDBETWEEN(1,100)</f>
        <v>67</v>
      </c>
      <c r="B3550">
        <v>2823</v>
      </c>
      <c r="C3550">
        <v>0</v>
      </c>
      <c r="D3550" t="e">
        <f>gojekindonesia</f>
        <v>#NAME?</v>
      </c>
    </row>
    <row r="3551" spans="1:4" x14ac:dyDescent="0.25">
      <c r="A3551">
        <f ca="1">RANDBETWEEN(1,100)</f>
        <v>84</v>
      </c>
      <c r="B3551">
        <v>528</v>
      </c>
      <c r="C3551">
        <v>1</v>
      </c>
      <c r="D3551" t="e">
        <f>_xlfn.SINGLE(gofoodindonesia
                                                                                                                                                                                                                                                                Ku mau tanya...kalau pesan gofood trus ternyata pesanan yang pesan ada yang kurang), gimana cara komplainnya..
                                                                                                                                                                                                                                                                abang _xlfn.SINGLE(gojekindonesia nya Sudah pergi.. Udah gak bisa Chat), nomor hpnya juga gak tau..
                                                                                                                                                                                                                                                                tolong bantu Ya, Soalnya Udah berkali</f>
        <v>#NAME?</v>
      </c>
    </row>
    <row r="3552" spans="1:4" x14ac:dyDescent="0.25">
      <c r="A3552">
        <f ca="1">RANDBETWEEN(1,100)</f>
        <v>18</v>
      </c>
      <c r="B3552">
        <v>1131</v>
      </c>
      <c r="C3552">
        <v>0</v>
      </c>
      <c r="D3552" t="e">
        <f>_xlfn.SINGLE(gojekindonesia min tolong Ini knp ga bisa?
                                                                                                                                                                                                                                                                Padahal sebelumnya aman aman aja  pic.twitter.com)/a17gEmoGet</f>
        <v>#NAME?</v>
      </c>
    </row>
    <row r="3553" spans="1:4" x14ac:dyDescent="0.25">
      <c r="A3553">
        <f ca="1">RANDBETWEEN(1,100)</f>
        <v>72</v>
      </c>
      <c r="B3553">
        <v>2542</v>
      </c>
      <c r="C3553">
        <v>0</v>
      </c>
      <c r="D3553" t="e">
        <f>gojekindonesia</f>
        <v>#NAME?</v>
      </c>
    </row>
    <row r="3554" spans="1:4" x14ac:dyDescent="0.25">
      <c r="A3554">
        <f ca="1">RANDBETWEEN(1,100)</f>
        <v>87</v>
      </c>
      <c r="B3554">
        <v>1227</v>
      </c>
      <c r="C3554">
        <v>0</v>
      </c>
      <c r="D3554" t="e">
        <f>gojekindonesia saya salah pencet bintang untuk driver</f>
        <v>#NAME?</v>
      </c>
    </row>
    <row r="3555" spans="1:4" x14ac:dyDescent="0.25">
      <c r="A3555">
        <f ca="1">RANDBETWEEN(1,100)</f>
        <v>69</v>
      </c>
      <c r="B3555">
        <v>2630</v>
      </c>
      <c r="C3555">
        <v>0</v>
      </c>
      <c r="D3555" t="e">
        <f>_xlfn.SINGLE(gojekindonesia hi), katanya bulan lalu karna Udah bayar PayLater tepat waktu ga akan kena admin, hari Ini aku bayar kena admin.. gimana tuh</f>
        <v>#NAME?</v>
      </c>
    </row>
    <row r="3556" spans="1:4" x14ac:dyDescent="0.25">
      <c r="A3556">
        <f ca="1">RANDBETWEEN(1,100)</f>
        <v>28</v>
      </c>
      <c r="B3556">
        <v>2803</v>
      </c>
      <c r="C3556">
        <v>0</v>
      </c>
      <c r="D3556" t="e">
        <f>_xlfn.SINGLE(gojekindonesia _xlfn.SINGLE(gojek24jam _xlfn.SINGLE(gojektech _xlfn.SINGLE(gojekin _xlfn.SINGLE(gojektebet _xlfn.SINGLE(gojekbandung _xlfn.SINGLE(DramaGojek _xlfn.SINGLE(ojekonline _xlfn.SINGLE(ybrap _xlfn.SINGLE(danarjon _xlfn.SINGLE(faizsadad_ _xlfn.SINGLE(_Wendywalters _xlfn.SINGLE(awkarin _xlfn.SINGLE(radenrauf _xlfn.SINGLE(Young_Lexx)))))))))))))))</f>
        <v>#NAME?</v>
      </c>
    </row>
    <row r="3557" spans="1:4" x14ac:dyDescent="0.25">
      <c r="A3557">
        <f ca="1">RANDBETWEEN(1,100)</f>
        <v>59</v>
      </c>
      <c r="B3557">
        <v>932</v>
      </c>
      <c r="C3557">
        <v>1</v>
      </c>
      <c r="D3557" t="e">
        <f>gojekindonesia kalo salah ngasi bintang ke driver karna ke pencet sama anak kecil bisa diganti ga ya? kasian Soalnya kepencetnya ratingnya kecil takut berdampak negatif ke drivernya</f>
        <v>#NAME?</v>
      </c>
    </row>
    <row r="3558" spans="1:4" x14ac:dyDescent="0.25">
      <c r="A3558">
        <f ca="1">RANDBETWEEN(1,100)</f>
        <v>95</v>
      </c>
      <c r="B3558">
        <v>3142</v>
      </c>
      <c r="C3558">
        <v>0</v>
      </c>
      <c r="D3558" t="e">
        <f>gojekindonesia</f>
        <v>#NAME?</v>
      </c>
    </row>
    <row r="3559" spans="1:4" x14ac:dyDescent="0.25">
      <c r="A3559">
        <f ca="1">RANDBETWEEN(1,100)</f>
        <v>41</v>
      </c>
      <c r="B3559">
        <v>2649</v>
      </c>
      <c r="C3559">
        <v>0</v>
      </c>
      <c r="D3559" t="e">
        <f>gojekindonesia min kenapa mau bayar tiket Kereta via gopay ga bisa ya?</f>
        <v>#NAME?</v>
      </c>
    </row>
    <row r="3560" spans="1:4" x14ac:dyDescent="0.25">
      <c r="A3560">
        <f ca="1">RANDBETWEEN(1,100)</f>
        <v>68</v>
      </c>
      <c r="B3560">
        <v>2412</v>
      </c>
      <c r="C3560">
        <v>0</v>
      </c>
      <c r="D3560" t="e">
        <f>gojekindonesia please bantuuinðŸ˜­</f>
        <v>#NAME?</v>
      </c>
    </row>
    <row r="3561" spans="1:4" x14ac:dyDescent="0.25">
      <c r="A3561">
        <f ca="1">RANDBETWEEN(1,100)</f>
        <v>60</v>
      </c>
      <c r="B3561">
        <v>2788</v>
      </c>
      <c r="C3561">
        <v>0</v>
      </c>
      <c r="D3561" t="e">
        <f>_xlfn.SINGLE(gojekindonesia _xlfn.SINGLE(gojek24jam))</f>
        <v>#NAME?</v>
      </c>
    </row>
    <row r="3562" spans="1:4" x14ac:dyDescent="0.25">
      <c r="A3562">
        <f ca="1">RANDBETWEEN(1,100)</f>
        <v>76</v>
      </c>
      <c r="B3562">
        <v>3175</v>
      </c>
      <c r="C3562">
        <v>0</v>
      </c>
      <c r="D3562" t="e">
        <f>_xlfn.SINGLE(gojekindonesia tolong dong), bug kaya gini dibenerin... trus juga tiap mau ketik alamat di gosend selalu error sendiri.  pic.twitter.com/KwRd4Chv0H</f>
        <v>#NAME?</v>
      </c>
    </row>
    <row r="3563" spans="1:4" x14ac:dyDescent="0.25">
      <c r="A3563">
        <f ca="1">RANDBETWEEN(1,100)</f>
        <v>53</v>
      </c>
      <c r="B3563">
        <v>3297</v>
      </c>
      <c r="C3563">
        <v>0</v>
      </c>
      <c r="D3563" t="e">
        <f>gojekindonesia ada yg ngomongin elu nih</f>
        <v>#NAME?</v>
      </c>
    </row>
    <row r="3564" spans="1:4" x14ac:dyDescent="0.25">
      <c r="A3564">
        <f ca="1">RANDBETWEEN(1,100)</f>
        <v>63</v>
      </c>
      <c r="B3564">
        <v>2870</v>
      </c>
      <c r="C3564">
        <v>0</v>
      </c>
      <c r="D3564" t="e">
        <f>gojekindonesia standard waktu response terhadap request untuk jadi mitra gofood itu berapa lama ya?</f>
        <v>#NAME?</v>
      </c>
    </row>
    <row r="3565" spans="1:4" x14ac:dyDescent="0.25">
      <c r="A3565">
        <f ca="1">RANDBETWEEN(1,100)</f>
        <v>77</v>
      </c>
      <c r="B3565">
        <v>1630</v>
      </c>
      <c r="C3565">
        <v>0</v>
      </c>
      <c r="D3565" t="e">
        <f>_xlfn.SINGLE(gojekindonesia _xlfn.SINGLE(gojektech _xlfn.SINGLE(gojek24jam)))</f>
        <v>#NAME?</v>
      </c>
    </row>
    <row r="3566" spans="1:4" x14ac:dyDescent="0.25">
      <c r="A3566">
        <f ca="1">RANDBETWEEN(1,100)</f>
        <v>36</v>
      </c>
      <c r="B3566">
        <v>3860</v>
      </c>
      <c r="C3566">
        <v>0</v>
      </c>
      <c r="D3566" t="e">
        <f>gojekindonesia saya ingin menghapus akun gojek karena nomor HP nya akan digunakan untuk ke akun gojek yang satunya. bagaimana cara saya hapusnya?</f>
        <v>#NAME?</v>
      </c>
    </row>
    <row r="3567" spans="1:4" x14ac:dyDescent="0.25">
      <c r="A3567">
        <f ca="1">RANDBETWEEN(1,100)</f>
        <v>61</v>
      </c>
      <c r="B3567">
        <v>3252</v>
      </c>
      <c r="C3567">
        <v>0</v>
      </c>
      <c r="D3567" t="e">
        <f>_xlfn.SINGLE(gojekindonesia gimana Ya KOK bisa begini. Awalnya cuma beli pulsa Biasa ehh tau tau dapet sms Go pulsa anda ditemukan adanya aktivitas tidak wajar  pic.twitter.com)/bMto3vg8LC</f>
        <v>#NAME?</v>
      </c>
    </row>
    <row r="3568" spans="1:4" x14ac:dyDescent="0.25">
      <c r="A3568">
        <f ca="1">RANDBETWEEN(1,100)</f>
        <v>71</v>
      </c>
      <c r="B3568">
        <v>450</v>
      </c>
      <c r="C3568">
        <v>1</v>
      </c>
      <c r="D3568" t="e">
        <f>gojekindonesia kak saya beli mcd pkek gopay KOK gk dpet cash beck Ya</f>
        <v>#NAME?</v>
      </c>
    </row>
    <row r="3569" spans="1:4" x14ac:dyDescent="0.25">
      <c r="A3569">
        <f ca="1">RANDBETWEEN(1,100)</f>
        <v>72</v>
      </c>
      <c r="B3569">
        <v>517</v>
      </c>
      <c r="C3569">
        <v>1</v>
      </c>
      <c r="D3569" t="e">
        <f>_xlfn.SINGLE(gojekindonesia hallo min), mau tanya. KOK orderan saya di take driver tapi drivernya nggak jalan-jalan ke restonya ya? drivernya nggak bisa dihubungi juga. tq.</f>
        <v>#NAME?</v>
      </c>
    </row>
    <row r="3570" spans="1:4" x14ac:dyDescent="0.25">
      <c r="A3570">
        <f ca="1">RANDBETWEEN(1,100)</f>
        <v>95</v>
      </c>
      <c r="B3570">
        <v>1066</v>
      </c>
      <c r="C3570">
        <v>0</v>
      </c>
      <c r="D3570" t="e">
        <f>_xlfn.SINGLE(gojekindonesia min), kalo mau Ganti aki dsb bisa pake Layanan GoAuto dari _xlfn.SINGLE(golifeindonesia ngga skrg?
                                                                                                                                                                                                                                                                karena skrg menu nya hanya ada untun perawatan saja), Pdhl dulu ada</f>
        <v>#NAME?</v>
      </c>
    </row>
    <row r="3571" spans="1:4" x14ac:dyDescent="0.25">
      <c r="A3571">
        <f ca="1">RANDBETWEEN(1,100)</f>
        <v>15</v>
      </c>
      <c r="B3571">
        <v>949</v>
      </c>
      <c r="C3571">
        <v>0</v>
      </c>
      <c r="D3571" t="e">
        <f>gojekindonesia</f>
        <v>#NAME?</v>
      </c>
    </row>
    <row r="3572" spans="1:4" x14ac:dyDescent="0.25">
      <c r="A3572">
        <f ca="1">RANDBETWEEN(1,100)</f>
        <v>73</v>
      </c>
      <c r="B3572">
        <v>3865</v>
      </c>
      <c r="C3572">
        <v>0</v>
      </c>
      <c r="D3572" t="e">
        <f>_xlfn.SINGLE(gojekindonesia  pic.twitter.com)/IYTBRe6rMY</f>
        <v>#NAME?</v>
      </c>
    </row>
    <row r="3573" spans="1:4" x14ac:dyDescent="0.25">
      <c r="A3573">
        <f ca="1">RANDBETWEEN(1,100)</f>
        <v>67</v>
      </c>
      <c r="B3573">
        <v>961</v>
      </c>
      <c r="C3573">
        <v>0</v>
      </c>
      <c r="D3573" t="e">
        <f>gojekindonesia akun gojek saya di blokir sementara nih min. bantu dong.</f>
        <v>#NAME?</v>
      </c>
    </row>
    <row r="3574" spans="1:4" x14ac:dyDescent="0.25">
      <c r="A3574">
        <f ca="1">RANDBETWEEN(1,100)</f>
        <v>14</v>
      </c>
      <c r="B3574">
        <v>363</v>
      </c>
      <c r="C3574">
        <v>1</v>
      </c>
      <c r="D3574" t="e">
        <f>_xlfn.SINGLE(gojekindonesia _xlfn.SINGLE(gojektech _xlfn.SINGLE(gojek24jam)))</f>
        <v>#NAME?</v>
      </c>
    </row>
    <row r="3575" spans="1:4" x14ac:dyDescent="0.25">
      <c r="A3575">
        <f ca="1">RANDBETWEEN(1,100)</f>
        <v>81</v>
      </c>
      <c r="B3575">
        <v>1407</v>
      </c>
      <c r="C3575">
        <v>0</v>
      </c>
      <c r="D3575" t="e">
        <f>gojekindonesia kepada pimpinan gojek indonesia tolong perhatikan bonus yang lebih baik lagi bagi mitranya bukannya menurunkan atau menghilangkan bonusnya</f>
        <v>#NAME?</v>
      </c>
    </row>
    <row r="3576" spans="1:4" x14ac:dyDescent="0.25">
      <c r="A3576">
        <f ca="1">RANDBETWEEN(1,100)</f>
        <v>8</v>
      </c>
      <c r="B3576">
        <v>2776</v>
      </c>
      <c r="C3576">
        <v>0</v>
      </c>
      <c r="D3576" t="e">
        <f>gojekindonesia</f>
        <v>#NAME?</v>
      </c>
    </row>
    <row r="3577" spans="1:4" x14ac:dyDescent="0.25">
      <c r="A3577">
        <f ca="1">RANDBETWEEN(1,100)</f>
        <v>56</v>
      </c>
      <c r="B3577">
        <v>3003</v>
      </c>
      <c r="C3577">
        <v>0</v>
      </c>
      <c r="D3577" t="e">
        <f>gojekindonesia tolong tertibkan ojol dgn nopol Dan kendraan berbeda aplikasi kejadian stlh  order di Chat driver bahwa nopol/ kendraan berbeda tdk lama mmg dijmpt kendraan berbeda  tp ditgh jln ditodong, tdk lama ojol awl pura2 telp minta jk ada masalah</f>
        <v>#NAME?</v>
      </c>
    </row>
    <row r="3578" spans="1:4" x14ac:dyDescent="0.25">
      <c r="A3578">
        <f ca="1">RANDBETWEEN(1,100)</f>
        <v>8</v>
      </c>
      <c r="B3578">
        <v>1651</v>
      </c>
      <c r="C3578">
        <v>0</v>
      </c>
      <c r="D3578" t="e">
        <f>_xlfn.SINGLE(gojekindonesia min mau tanya), kalau bayar pakai gopay qr code itu akun gopaynya harus Udah upgrade kah?</f>
        <v>#NAME?</v>
      </c>
    </row>
    <row r="3579" spans="1:4" x14ac:dyDescent="0.25">
      <c r="A3579">
        <f ca="1">RANDBETWEEN(1,100)</f>
        <v>36</v>
      </c>
      <c r="B3579">
        <v>466</v>
      </c>
      <c r="C3579">
        <v>1</v>
      </c>
      <c r="D3579" t="e">
        <f>gojekindonesia mohon bantuannya saya payment pake voucher Dan Udah liat jadi gratis tapi kenapa saldo gopaynya malah kepotong ya?</f>
        <v>#NAME?</v>
      </c>
    </row>
    <row r="3580" spans="1:4" x14ac:dyDescent="0.25">
      <c r="A3580">
        <f ca="1">RANDBETWEEN(1,100)</f>
        <v>80</v>
      </c>
      <c r="B3580">
        <v>3121</v>
      </c>
      <c r="C3580">
        <v>0</v>
      </c>
      <c r="D3580" t="e">
        <f>_xlfn.SINGLE(gojekindonesia min),bagaimana melihat orderan yg d cancel sm driver?sy udh tggu tp malah d cancel sm drivernya</f>
        <v>#NAME?</v>
      </c>
    </row>
    <row r="3581" spans="1:4" x14ac:dyDescent="0.25">
      <c r="A3581">
        <f ca="1">RANDBETWEEN(1,100)</f>
        <v>32</v>
      </c>
      <c r="B3581">
        <v>2746</v>
      </c>
      <c r="C3581">
        <v>0</v>
      </c>
      <c r="D3581" t="e">
        <f>gojekindonesia</f>
        <v>#NAME?</v>
      </c>
    </row>
    <row r="3582" spans="1:4" x14ac:dyDescent="0.25">
      <c r="A3582">
        <f ca="1">RANDBETWEEN(1,100)</f>
        <v>24</v>
      </c>
      <c r="B3582">
        <v>1773</v>
      </c>
      <c r="C3582">
        <v>0</v>
      </c>
      <c r="D3582" t="e">
        <f>gojekindonesia  kasi penjelasan laah. Udah di email Udah di laporin via app ga ada tanggapan.</f>
        <v>#NAME?</v>
      </c>
    </row>
    <row r="3583" spans="1:4" x14ac:dyDescent="0.25">
      <c r="A3583">
        <f ca="1">RANDBETWEEN(1,100)</f>
        <v>55</v>
      </c>
      <c r="B3583">
        <v>2796</v>
      </c>
      <c r="C3583">
        <v>0</v>
      </c>
      <c r="D3583" t="e">
        <f>_xlfn.SINGLE(gojekindonesia dr pagi sy ditelpon goride katanya saya pesen), Padahal gak, gmn si Ini Aplikasinya, bikin hipertensi aj, tolong segera ditangani tks.</f>
        <v>#NAME?</v>
      </c>
    </row>
    <row r="3584" spans="1:4" x14ac:dyDescent="0.25">
      <c r="A3584">
        <f ca="1">RANDBETWEEN(1,100)</f>
        <v>51</v>
      </c>
      <c r="B3584">
        <v>2739</v>
      </c>
      <c r="C3584">
        <v>0</v>
      </c>
      <c r="D3584" t="e">
        <f>gojekindonesia polbek gua cok</f>
        <v>#NAME?</v>
      </c>
    </row>
    <row r="3585" spans="1:4" x14ac:dyDescent="0.25">
      <c r="A3585">
        <f ca="1">RANDBETWEEN(1,100)</f>
        <v>48</v>
      </c>
      <c r="B3585">
        <v>3246</v>
      </c>
      <c r="C3585">
        <v>0</v>
      </c>
      <c r="D3585" t="e">
        <f>_xlfn.SINGLE(gojekindonesia Mission Sudah selesai tapi KOK belum dapat vouchernya  pic.twitter.com)/F8TlIBt97w</f>
        <v>#NAME?</v>
      </c>
    </row>
    <row r="3586" spans="1:4" x14ac:dyDescent="0.25">
      <c r="A3586">
        <f ca="1">RANDBETWEEN(1,100)</f>
        <v>86</v>
      </c>
      <c r="B3586">
        <v>2922</v>
      </c>
      <c r="C3586">
        <v>0</v>
      </c>
      <c r="D3586" t="e">
        <f>_xlfn.SINGLE(gojekindonesia kalau mau ngomongin Cashback gopay disini apa dimana ya? (jadi tadi gw ke burger king, terus KOK cashbacknya belum gw dapetin ya?) _xlfn.SINGLE(gopayindonesia belum masuk........))</f>
        <v>#NAME?</v>
      </c>
    </row>
    <row r="3587" spans="1:4" x14ac:dyDescent="0.25">
      <c r="A3587">
        <f ca="1">RANDBETWEEN(1,100)</f>
        <v>98</v>
      </c>
      <c r="B3587">
        <v>439</v>
      </c>
      <c r="C3587">
        <v>1</v>
      </c>
      <c r="D3587" t="e">
        <f>gojekindonesia</f>
        <v>#NAME?</v>
      </c>
    </row>
    <row r="3588" spans="1:4" x14ac:dyDescent="0.25">
      <c r="A3588">
        <f ca="1">RANDBETWEEN(1,100)</f>
        <v>38</v>
      </c>
      <c r="B3588">
        <v>2499</v>
      </c>
      <c r="C3588">
        <v>0</v>
      </c>
      <c r="D3588" t="e">
        <f>_xlfn.SINGLE(gojekindonesia halo min), sy mau tanya kalo mau mengajukan proposal kerjasama sponsorship bgmn ya? terima kasih.</f>
        <v>#NAME?</v>
      </c>
    </row>
    <row r="3589" spans="1:4" x14ac:dyDescent="0.25">
      <c r="A3589">
        <f ca="1">RANDBETWEEN(1,100)</f>
        <v>32</v>
      </c>
      <c r="B3589">
        <v>1353</v>
      </c>
      <c r="C3589">
        <v>0</v>
      </c>
      <c r="D3589" t="e">
        <f>_xlfn.SINGLE(gojekindonesia min), order sy tiba-tiba selesai Padahal driver blm dateng. saldo jg Sudah berkurang. mohon solusinya.</f>
        <v>#NAME?</v>
      </c>
    </row>
    <row r="3590" spans="1:4" x14ac:dyDescent="0.25">
      <c r="A3590">
        <f ca="1">RANDBETWEEN(1,100)</f>
        <v>60</v>
      </c>
      <c r="B3590">
        <v>378</v>
      </c>
      <c r="C3590">
        <v>1</v>
      </c>
      <c r="D3590" t="e">
        <f>_xlfn.SINGLE(gojekindonesia _xlfn.SINGLE(gojektech))</f>
        <v>#NAME?</v>
      </c>
    </row>
    <row r="3591" spans="1:4" x14ac:dyDescent="0.25">
      <c r="A3591">
        <f ca="1">RANDBETWEEN(1,100)</f>
        <v>92</v>
      </c>
      <c r="B3591">
        <v>1679</v>
      </c>
      <c r="C3591">
        <v>0</v>
      </c>
      <c r="D3591" t="e">
        <f>_xlfn.SINGLE(gojekindonesia Ini lagi error) / Maintenance atau gimana ya?  pic.twitter.com/MOvxSFIZ3y</f>
        <v>#NAME?</v>
      </c>
    </row>
    <row r="3592" spans="1:4" x14ac:dyDescent="0.25">
      <c r="A3592">
        <f ca="1">RANDBETWEEN(1,100)</f>
        <v>75</v>
      </c>
      <c r="B3592">
        <v>3671</v>
      </c>
      <c r="C3592">
        <v>0</v>
      </c>
      <c r="D3592" t="e">
        <f>gojekindonesia pagi. saya mau melaporkan driver yg tdk sopan mengatai saya babi anjing Dan setan. Krna dia anggap saya order fiktif</f>
        <v>#NAME?</v>
      </c>
    </row>
    <row r="3593" spans="1:4" x14ac:dyDescent="0.25">
      <c r="A3593">
        <f ca="1">RANDBETWEEN(1,100)</f>
        <v>26</v>
      </c>
      <c r="B3593">
        <v>464</v>
      </c>
      <c r="C3593">
        <v>1</v>
      </c>
      <c r="D3593" t="e">
        <f>_xlfn.SINGLE(gojekindonesia min aku mau pesen Go)-box tp KOK gabisa yaa. pas pencet location malah keluar dari aplikasi. kenapa Ya min? Terimaksih</f>
        <v>#NAME?</v>
      </c>
    </row>
    <row r="3594" spans="1:4" x14ac:dyDescent="0.25">
      <c r="A3594">
        <f ca="1">RANDBETWEEN(1,100)</f>
        <v>87</v>
      </c>
      <c r="B3594">
        <v>2120</v>
      </c>
      <c r="C3594">
        <v>0</v>
      </c>
      <c r="D3594" t="e">
        <f>gojekindonesia boleh open dm ga? Soalnya aku mau complain tentang Go Send same day</f>
        <v>#NAME?</v>
      </c>
    </row>
    <row r="3595" spans="1:4" x14ac:dyDescent="0.25">
      <c r="A3595">
        <f ca="1">RANDBETWEEN(1,100)</f>
        <v>2</v>
      </c>
      <c r="B3595">
        <v>952</v>
      </c>
      <c r="C3595">
        <v>0</v>
      </c>
      <c r="D3595" t="e">
        <f>gojekindonesia</f>
        <v>#NAME?</v>
      </c>
    </row>
    <row r="3596" spans="1:4" x14ac:dyDescent="0.25">
      <c r="A3596">
        <f ca="1">RANDBETWEEN(1,100)</f>
        <v>93</v>
      </c>
      <c r="B3596">
        <v>389</v>
      </c>
      <c r="C3596">
        <v>1</v>
      </c>
      <c r="D3596" t="e">
        <f>gojekindonesia no telp custpmer care brp ya?</f>
        <v>#NAME?</v>
      </c>
    </row>
    <row r="3597" spans="1:4" x14ac:dyDescent="0.25">
      <c r="A3597">
        <f ca="1">RANDBETWEEN(1,100)</f>
        <v>41</v>
      </c>
      <c r="B3597">
        <v>3483</v>
      </c>
      <c r="C3597">
        <v>0</v>
      </c>
      <c r="D3597" t="e">
        <f>gojekindonesia min untuk penawaran kerja sama sponsor kontak kemana Ya kalau boleh tau? ada acara yang seru beutt nih di kampus fib ui depokâœ¨</f>
        <v>#NAME?</v>
      </c>
    </row>
    <row r="3598" spans="1:4" x14ac:dyDescent="0.25">
      <c r="A3598">
        <f ca="1">RANDBETWEEN(1,100)</f>
        <v>85</v>
      </c>
      <c r="B3598">
        <v>410</v>
      </c>
      <c r="C3598">
        <v>1</v>
      </c>
      <c r="D3598" t="e">
        <f>gojekindonesia PayLater batas pembayarannya kapan ya? kalau melewati batas Pembayaran sanksinya apa?</f>
        <v>#NAME?</v>
      </c>
    </row>
    <row r="3599" spans="1:4" x14ac:dyDescent="0.25">
      <c r="A3599">
        <f ca="1">RANDBETWEEN(1,100)</f>
        <v>27</v>
      </c>
      <c r="B3599">
        <v>1405</v>
      </c>
      <c r="C3599">
        <v>0</v>
      </c>
      <c r="D3599" t="e">
        <f>_xlfn.SINGLE(gojekindonesia selamat mlm), semalam hape suami saya kecopetan lalu di akun  Gojeknya msh ada saldo gopay. itu bagaimana ya. terima kasih</f>
        <v>#NAME?</v>
      </c>
    </row>
    <row r="3600" spans="1:4" x14ac:dyDescent="0.25">
      <c r="A3600">
        <f ca="1">RANDBETWEEN(1,100)</f>
        <v>71</v>
      </c>
      <c r="B3600">
        <v>465</v>
      </c>
      <c r="C3600">
        <v>1</v>
      </c>
      <c r="D3600" t="e">
        <f>_xlfn.SINGLE(gojekindonesia hi), saya butuh bantuan untuk menutup akun merchant di gofood. mohon bantuannya.</f>
        <v>#NAME?</v>
      </c>
    </row>
    <row r="3601" spans="1:4" x14ac:dyDescent="0.25">
      <c r="A3601">
        <f ca="1">RANDBETWEEN(1,100)</f>
        <v>22</v>
      </c>
      <c r="B3601">
        <v>1741</v>
      </c>
      <c r="C3601">
        <v>0</v>
      </c>
      <c r="D3601" t="e">
        <f>gojekindonesia</f>
        <v>#NAME?</v>
      </c>
    </row>
    <row r="3602" spans="1:4" x14ac:dyDescent="0.25">
      <c r="A3602">
        <f ca="1">RANDBETWEEN(1,100)</f>
        <v>97</v>
      </c>
      <c r="B3602">
        <v>3163</v>
      </c>
      <c r="C3602">
        <v>0</v>
      </c>
      <c r="D3602" t="e">
        <f>_xlfn.SINGLE(gojekindonesia saya mau tanya), saya pesan barang via shopee dgn jasa gosend same day Dan setelah dilacak tertulis enroute drop, itu Maksudnya apa ya?</f>
        <v>#NAME?</v>
      </c>
    </row>
    <row r="3603" spans="1:4" x14ac:dyDescent="0.25">
      <c r="A3603">
        <f ca="1">RANDBETWEEN(1,100)</f>
        <v>30</v>
      </c>
      <c r="B3603">
        <v>194</v>
      </c>
      <c r="C3603">
        <v>1</v>
      </c>
      <c r="D3603" t="e">
        <f>gojekindonesia  bantu pak kasian</f>
        <v>#NAME?</v>
      </c>
    </row>
    <row r="3604" spans="1:4" x14ac:dyDescent="0.25">
      <c r="A3604">
        <f ca="1">RANDBETWEEN(1,100)</f>
        <v>75</v>
      </c>
      <c r="B3604">
        <v>2865</v>
      </c>
      <c r="C3604">
        <v>0</v>
      </c>
      <c r="D3604" t="e">
        <f>gojekindonesia halo Ini kenapa aplikasi gojek di HP saya gabisa dibuka ya?</f>
        <v>#NAME?</v>
      </c>
    </row>
    <row r="3605" spans="1:4" x14ac:dyDescent="0.25">
      <c r="A3605">
        <f ca="1">RANDBETWEEN(1,100)</f>
        <v>53</v>
      </c>
      <c r="B3605">
        <v>1534</v>
      </c>
      <c r="C3605">
        <v>0</v>
      </c>
      <c r="D3605" t="e">
        <f>gojekindonesia</f>
        <v>#NAME?</v>
      </c>
    </row>
    <row r="3606" spans="1:4" x14ac:dyDescent="0.25">
      <c r="A3606">
        <f ca="1">RANDBETWEEN(1,100)</f>
        <v>14</v>
      </c>
      <c r="B3606">
        <v>2084</v>
      </c>
      <c r="C3606">
        <v>0</v>
      </c>
      <c r="D3606" t="e">
        <f>gojekindonesia Apakah ada something buat orang yg kayak gini?</f>
        <v>#NAME?</v>
      </c>
    </row>
    <row r="3607" spans="1:4" x14ac:dyDescent="0.25">
      <c r="A3607">
        <f ca="1">RANDBETWEEN(1,100)</f>
        <v>33</v>
      </c>
      <c r="B3607">
        <v>2094</v>
      </c>
      <c r="C3607">
        <v>0</v>
      </c>
      <c r="D3607" t="e">
        <f>_xlfn.SINGLE(gojekindonesia _xlfn.SINGLE(gojek24jam))</f>
        <v>#NAME?</v>
      </c>
    </row>
    <row r="3608" spans="1:4" x14ac:dyDescent="0.25">
      <c r="A3608">
        <f ca="1">RANDBETWEEN(1,100)</f>
        <v>58</v>
      </c>
      <c r="B3608">
        <v>1290</v>
      </c>
      <c r="C3608">
        <v>0</v>
      </c>
      <c r="D3608" t="e">
        <f>gojekindonesia</f>
        <v>#NAME?</v>
      </c>
    </row>
    <row r="3609" spans="1:4" x14ac:dyDescent="0.25">
      <c r="A3609">
        <f ca="1">RANDBETWEEN(1,100)</f>
        <v>86</v>
      </c>
      <c r="B3609">
        <v>316</v>
      </c>
      <c r="C3609">
        <v>1</v>
      </c>
      <c r="D3609" t="e">
        <f>_xlfn.SINGLE(gojekindonesia gmnsi mimin gojek),org nanya KOK mlh diabaikann terus prtnyaan sy hilang bgtu aja ada apa nih sma gojek?</f>
        <v>#NAME?</v>
      </c>
    </row>
    <row r="3610" spans="1:4" x14ac:dyDescent="0.25">
      <c r="A3610">
        <f ca="1">RANDBETWEEN(1,100)</f>
        <v>91</v>
      </c>
      <c r="B3610">
        <v>317</v>
      </c>
      <c r="C3610">
        <v>1</v>
      </c>
      <c r="D3610" t="e">
        <f>_xlfn.SINGLE(gojekindonesia _xlfn.SINGLE(gojektech _xlfn.SINGLE(gojek24jam)))</f>
        <v>#NAME?</v>
      </c>
    </row>
    <row r="3611" spans="1:4" x14ac:dyDescent="0.25">
      <c r="A3611">
        <f ca="1">RANDBETWEEN(1,100)</f>
        <v>92</v>
      </c>
      <c r="B3611">
        <v>3479</v>
      </c>
      <c r="C3611">
        <v>0</v>
      </c>
      <c r="D3611" t="e">
        <f>gojekindonesia ada fitur report bug di aplikasi gak?</f>
        <v>#NAME?</v>
      </c>
    </row>
    <row r="3612" spans="1:4" x14ac:dyDescent="0.25">
      <c r="A3612">
        <f ca="1">RANDBETWEEN(1,100)</f>
        <v>52</v>
      </c>
      <c r="B3612">
        <v>2467</v>
      </c>
      <c r="C3612">
        <v>0</v>
      </c>
      <c r="D3612" t="e">
        <f>gojekindonesia haloo minn TOLONGG</f>
        <v>#NAME?</v>
      </c>
    </row>
    <row r="3613" spans="1:4" x14ac:dyDescent="0.25">
      <c r="A3613">
        <f ca="1">RANDBETWEEN(1,100)</f>
        <v>6</v>
      </c>
      <c r="B3613">
        <v>1529</v>
      </c>
      <c r="C3613">
        <v>0</v>
      </c>
      <c r="D3613" t="e">
        <f>_xlfn.SINGLE(gojekindonesia sekarang Aplikasinya banyak bgt notif), [2]!Tp kalo dimatiin ntar gatau kalo Go-foodnya uda didepan.</f>
        <v>#NAME?</v>
      </c>
    </row>
    <row r="3614" spans="1:4" x14ac:dyDescent="0.25">
      <c r="A3614">
        <f ca="1">RANDBETWEEN(1,100)</f>
        <v>4</v>
      </c>
      <c r="B3614">
        <v>1076</v>
      </c>
      <c r="C3614">
        <v>0</v>
      </c>
      <c r="D3614" t="e">
        <f>_xlfn.SINGLE(gojekindonesia Ini gimana  pic.twitter.com)/loKDbJ5s5j</f>
        <v>#NAME?</v>
      </c>
    </row>
    <row r="3615" spans="1:4" x14ac:dyDescent="0.25">
      <c r="A3615">
        <f ca="1">RANDBETWEEN(1,100)</f>
        <v>39</v>
      </c>
      <c r="B3615">
        <v>2171</v>
      </c>
      <c r="C3615">
        <v>0</v>
      </c>
      <c r="D3615" t="e">
        <f>_xlfn.SINGLE(gojekindonesia min ada penipuan kah ini? saya tadi sore tiba tiba ditelfon  pic.twitter.com)/azlVObhsVJ</f>
        <v>#NAME?</v>
      </c>
    </row>
    <row r="3616" spans="1:4" x14ac:dyDescent="0.25">
      <c r="A3616">
        <f ca="1">RANDBETWEEN(1,100)</f>
        <v>81</v>
      </c>
      <c r="B3616">
        <v>2502</v>
      </c>
      <c r="C3616">
        <v>0</v>
      </c>
      <c r="D3616" t="e">
        <f>gojekindonesia min ga open dm ya? butuh info Soalnya makasih</f>
        <v>#NAME?</v>
      </c>
    </row>
    <row r="3617" spans="1:4" x14ac:dyDescent="0.25">
      <c r="A3617">
        <f ca="1">RANDBETWEEN(1,100)</f>
        <v>33</v>
      </c>
      <c r="B3617">
        <v>1096</v>
      </c>
      <c r="C3617">
        <v>0</v>
      </c>
      <c r="D3617" t="e">
        <f>gojekindonesia min buat pengambilan jaket pre order itu kapan ya?</f>
        <v>#NAME?</v>
      </c>
    </row>
    <row r="3618" spans="1:4" x14ac:dyDescent="0.25">
      <c r="A3618">
        <f ca="1">RANDBETWEEN(1,100)</f>
        <v>50</v>
      </c>
      <c r="B3618">
        <v>3797</v>
      </c>
      <c r="C3618">
        <v>0</v>
      </c>
      <c r="D3618" t="e">
        <f>_xlfn.SINGLE(gojekindonesia  pic.twitter.com)/s1BuV14l6D</f>
        <v>#NAME?</v>
      </c>
    </row>
    <row r="3619" spans="1:4" x14ac:dyDescent="0.25">
      <c r="A3619">
        <f ca="1">RANDBETWEEN(1,100)</f>
        <v>66</v>
      </c>
      <c r="B3619">
        <v>1011</v>
      </c>
      <c r="C3619">
        <v>0</v>
      </c>
      <c r="D3619" t="e">
        <f>gojekindonesia min saya mau hapus akun gimana Ya</f>
        <v>#NAME?</v>
      </c>
    </row>
    <row r="3620" spans="1:4" x14ac:dyDescent="0.25">
      <c r="A3620">
        <f ca="1">RANDBETWEEN(1,100)</f>
        <v>13</v>
      </c>
      <c r="B3620">
        <v>2221</v>
      </c>
      <c r="C3620">
        <v>0</v>
      </c>
      <c r="D3620" t="e">
        <f>gojekindonesia pihak gojek ada yang suka nelepon kah?</f>
        <v>#NAME?</v>
      </c>
    </row>
    <row r="3621" spans="1:4" x14ac:dyDescent="0.25">
      <c r="A3621">
        <f ca="1">RANDBETWEEN(1,100)</f>
        <v>13</v>
      </c>
      <c r="B3621">
        <v>3707</v>
      </c>
      <c r="C3621">
        <v>0</v>
      </c>
      <c r="D3621" t="e">
        <f>_xlfn.SINGLE(AHMADDHANIPRAST diadukan karena dianggap menghina ormas saja langsung dipenjara..
                                                                                                                                                                                                                                                                Bos Taksi Malaysia hina indonesia Misqueen),  cuma jadi wacana saja..
                                                                                                                                                                                                                                                                coba _xlfn.SINGLE(gojekindonesia laporkan ke Polisi), agar Bos Taksi itu di Jerat dengan UU ITE..
                                                                                                                                                                                                                                                                Hukum KOK pilih</f>
        <v>#NAME?</v>
      </c>
    </row>
    <row r="3622" spans="1:4" x14ac:dyDescent="0.25">
      <c r="A3622">
        <f ca="1">RANDBETWEEN(1,100)</f>
        <v>99</v>
      </c>
      <c r="B3622">
        <v>1706</v>
      </c>
      <c r="C3622">
        <v>0</v>
      </c>
      <c r="D3622" t="e">
        <f>gojekindonesia</f>
        <v>#NAME?</v>
      </c>
    </row>
    <row r="3623" spans="1:4" x14ac:dyDescent="0.25">
      <c r="A3623">
        <f ca="1">RANDBETWEEN(1,100)</f>
        <v>50</v>
      </c>
      <c r="B3623">
        <v>430</v>
      </c>
      <c r="C3623">
        <v>1</v>
      </c>
      <c r="D3623" t="e">
        <f>gojekindonesia iya mwnya naik vespa biru</f>
        <v>#NAME?</v>
      </c>
    </row>
    <row r="3624" spans="1:4" x14ac:dyDescent="0.25">
      <c r="A3624">
        <f ca="1">RANDBETWEEN(1,100)</f>
        <v>91</v>
      </c>
      <c r="B3624">
        <v>2279</v>
      </c>
      <c r="C3624">
        <v>0</v>
      </c>
      <c r="D3624" t="e">
        <f>gojekindonesia dm nyaa tolong di cek</f>
        <v>#NAME?</v>
      </c>
    </row>
    <row r="3625" spans="1:4" x14ac:dyDescent="0.25">
      <c r="A3625">
        <f ca="1">RANDBETWEEN(1,100)</f>
        <v>27</v>
      </c>
      <c r="B3625">
        <v>320</v>
      </c>
      <c r="C3625">
        <v>1</v>
      </c>
      <c r="D3625" t="e">
        <f>gojekindonesia bisa dibantu perihal pelacakan driver Go send? Sudah satu jam setengah paket saya belom sampe.</f>
        <v>#NAME?</v>
      </c>
    </row>
    <row r="3626" spans="1:4" x14ac:dyDescent="0.25">
      <c r="A3626">
        <f ca="1">RANDBETWEEN(1,100)</f>
        <v>2</v>
      </c>
      <c r="B3626">
        <v>1124</v>
      </c>
      <c r="C3626">
        <v>0</v>
      </c>
      <c r="D3626" t="e">
        <f>gojekindonesia min knp Ya saya ga bisa paylater? apa karena sy telat bayar sehari? Nomernya sy kirim dm Ya</f>
        <v>#NAME?</v>
      </c>
    </row>
    <row r="3627" spans="1:4" x14ac:dyDescent="0.25">
      <c r="A3627">
        <f ca="1">RANDBETWEEN(1,100)</f>
        <v>71</v>
      </c>
      <c r="B3627">
        <v>1063</v>
      </c>
      <c r="C3627">
        <v>0</v>
      </c>
      <c r="D3627" t="e">
        <f>_xlfn.SINGLE(gojekindonesia _xlfn.SINGLE(GrabID  hm bisa dipertimbangkan nih))</f>
        <v>#NAME?</v>
      </c>
    </row>
    <row r="3628" spans="1:4" x14ac:dyDescent="0.25">
      <c r="A3628">
        <f ca="1">RANDBETWEEN(1,100)</f>
        <v>52</v>
      </c>
      <c r="B3628">
        <v>3527</v>
      </c>
      <c r="C3628">
        <v>0</v>
      </c>
      <c r="D3628" t="e">
        <f>_xlfn.SINGLE(gojekindonesia min), boleh tolong dibaca dm nya?</f>
        <v>#NAME?</v>
      </c>
    </row>
    <row r="3629" spans="1:4" x14ac:dyDescent="0.25">
      <c r="A3629">
        <f ca="1">RANDBETWEEN(1,100)</f>
        <v>64</v>
      </c>
      <c r="B3629">
        <v>1190</v>
      </c>
      <c r="C3629">
        <v>0</v>
      </c>
      <c r="D3629" t="e">
        <f>_xlfn.SINGLE(gojekindonesia min), saya mau Ganti email dg email saya yg Sudah terdaftar tpi nomor HP nya Sudah mati, bisa dibantu kah?</f>
        <v>#NAME?</v>
      </c>
    </row>
    <row r="3630" spans="1:4" x14ac:dyDescent="0.25">
      <c r="A3630">
        <f ca="1">RANDBETWEEN(1,100)</f>
        <v>100</v>
      </c>
      <c r="B3630">
        <v>967</v>
      </c>
      <c r="C3630">
        <v>0</v>
      </c>
      <c r="D3630" t="e">
        <f>gojekindonesia bagaimana cara menghapus akun gojek? trims</f>
        <v>#NAME?</v>
      </c>
    </row>
    <row r="3631" spans="1:4" x14ac:dyDescent="0.25">
      <c r="A3631">
        <f ca="1">RANDBETWEEN(1,100)</f>
        <v>86</v>
      </c>
      <c r="B3631">
        <v>962</v>
      </c>
      <c r="C3631">
        <v>0</v>
      </c>
      <c r="D3631" t="e">
        <f>gojekindonesia tolong Ya saya asli kecewa sekali dengan gojek kali Ini sampai sejam saya g dpt driver. Pdhl Ini daerah rame bendungan hilir kecuali saya dipelosok. saya buru2 sampe saya pepas voucher saya rela bayar mahal msh juga ga dpt. Ini kekecewaan</f>
        <v>#NAME?</v>
      </c>
    </row>
    <row r="3632" spans="1:4" x14ac:dyDescent="0.25">
      <c r="A3632">
        <f ca="1">RANDBETWEEN(1,100)</f>
        <v>66</v>
      </c>
      <c r="B3632">
        <v>1226</v>
      </c>
      <c r="C3632">
        <v>0</v>
      </c>
      <c r="D3632" t="e">
        <f>gojekindonesia min mau tanya KOK akunku susah banget Ya dapet driver utk daerah simpang lima semarang? tapi temenku dgn order yg sama lgsg dapet driver..</f>
        <v>#NAME?</v>
      </c>
    </row>
    <row r="3633" spans="1:4" x14ac:dyDescent="0.25">
      <c r="A3633">
        <f ca="1">RANDBETWEEN(1,100)</f>
        <v>58</v>
      </c>
      <c r="B3633">
        <v>2445</v>
      </c>
      <c r="C3633">
        <v>0</v>
      </c>
      <c r="D3633" t="e">
        <f>gojekindonesia mas gimanaseeeh aplikasi gojek saya KOK gabisa dibuka sy jadi gabisa ikutan gopay payday neh Padahal gopay sy Masih ada isinya hadEEEEH</f>
        <v>#NAME?</v>
      </c>
    </row>
    <row r="3634" spans="1:4" x14ac:dyDescent="0.25">
      <c r="A3634">
        <f ca="1">RANDBETWEEN(1,100)</f>
        <v>46</v>
      </c>
      <c r="B3634">
        <v>741</v>
      </c>
      <c r="C3634">
        <v>1</v>
      </c>
      <c r="D3634" t="e">
        <f>_xlfn.SINGLE(gojekindonesia mau nanya nih klo chat2 antara driver sama customer bs dicek oleh kalian engga? Termasuk yg dicancel), bisakah? karena saya mau kasih saran</f>
        <v>#NAME?</v>
      </c>
    </row>
    <row r="3635" spans="1:4" x14ac:dyDescent="0.25">
      <c r="A3635">
        <f ca="1">RANDBETWEEN(1,100)</f>
        <v>51</v>
      </c>
      <c r="B3635">
        <v>2653</v>
      </c>
      <c r="C3635">
        <v>0</v>
      </c>
      <c r="D3635" t="e">
        <f>_xlfn.SINGLE(gojekindonesia halo kak), Apakah saya bisa mengajukan proposal sponsorship ke pihak gojek? Dan bisa minta kontak yang bisa dihubungi</f>
        <v>#NAME?</v>
      </c>
    </row>
    <row r="3636" spans="1:4" x14ac:dyDescent="0.25">
      <c r="A3636">
        <f ca="1">RANDBETWEEN(1,100)</f>
        <v>65</v>
      </c>
      <c r="B3636">
        <v>251</v>
      </c>
      <c r="C3636">
        <v>1</v>
      </c>
      <c r="D3636" t="e">
        <f>_xlfn.SINGLE(gojekindonesia _xlfn.SINGLE(gojek24jam))</f>
        <v>#NAME?</v>
      </c>
    </row>
    <row r="3637" spans="1:4" x14ac:dyDescent="0.25">
      <c r="A3637">
        <f ca="1">RANDBETWEEN(1,100)</f>
        <v>19</v>
      </c>
      <c r="B3637">
        <v>2411</v>
      </c>
      <c r="C3637">
        <v>0</v>
      </c>
      <c r="D3637" t="e">
        <f>gojekindonesia</f>
        <v>#NAME?</v>
      </c>
    </row>
    <row r="3638" spans="1:4" x14ac:dyDescent="0.25">
      <c r="A3638">
        <f ca="1">RANDBETWEEN(1,100)</f>
        <v>52</v>
      </c>
      <c r="B3638">
        <v>1786</v>
      </c>
      <c r="C3638">
        <v>0</v>
      </c>
      <c r="D3638" t="e">
        <f>_xlfn.SINGLE(gojekindonesia min mau bayar PayLater TD1853 ga bs dbuka gini knp  pic.twitter.com)/CYKyjHs5we</f>
        <v>#NAME?</v>
      </c>
    </row>
    <row r="3639" spans="1:4" x14ac:dyDescent="0.25">
      <c r="A3639">
        <f ca="1">RANDBETWEEN(1,100)</f>
        <v>90</v>
      </c>
      <c r="B3639">
        <v>1383</v>
      </c>
      <c r="C3639">
        <v>0</v>
      </c>
      <c r="D3639" t="e">
        <f>gojekindonesia selamat siang pak/Bu. saya ingin bertanya, apa gojek Membuka kesempatan bekerjasama sebagai sponsorship? Bila iya, bisa kirim proposal via email ke mana ya? terima kasih</f>
        <v>#NAME?</v>
      </c>
    </row>
    <row r="3640" spans="1:4" x14ac:dyDescent="0.25">
      <c r="A3640">
        <f ca="1">RANDBETWEEN(1,100)</f>
        <v>67</v>
      </c>
      <c r="B3640">
        <v>1708</v>
      </c>
      <c r="C3640">
        <v>0</v>
      </c>
      <c r="D3640" t="e">
        <f>gojekindonesia menu PayLater saya KOK mnghilang ya?</f>
        <v>#NAME?</v>
      </c>
    </row>
    <row r="3641" spans="1:4" x14ac:dyDescent="0.25">
      <c r="A3641">
        <f ca="1">RANDBETWEEN(1,100)</f>
        <v>80</v>
      </c>
      <c r="B3641">
        <v>2733</v>
      </c>
      <c r="C3641">
        <v>0</v>
      </c>
      <c r="D3641" t="e">
        <f>gojekindonesia</f>
        <v>#NAME?</v>
      </c>
    </row>
    <row r="3642" spans="1:4" x14ac:dyDescent="0.25">
      <c r="A3642">
        <f ca="1">RANDBETWEEN(1,100)</f>
        <v>30</v>
      </c>
      <c r="B3642">
        <v>2435</v>
      </c>
      <c r="C3642">
        <v>0</v>
      </c>
      <c r="D3642" t="e">
        <f>gojekindonesia</f>
        <v>#NAME?</v>
      </c>
    </row>
    <row r="3643" spans="1:4" x14ac:dyDescent="0.25">
      <c r="A3643">
        <f ca="1">RANDBETWEEN(1,100)</f>
        <v>84</v>
      </c>
      <c r="B3643">
        <v>1165</v>
      </c>
      <c r="C3643">
        <v>0</v>
      </c>
      <c r="D3643" t="e">
        <f>_xlfn.SINGLE(gojekindonesia gojek admin. gimana  sih KOK saya ga bisa kirim dm?? di block ya??  pic.twitter.com)/juMvJpLvTs</f>
        <v>#NAME?</v>
      </c>
    </row>
    <row r="3644" spans="1:4" x14ac:dyDescent="0.25">
      <c r="A3644">
        <f ca="1">RANDBETWEEN(1,100)</f>
        <v>57</v>
      </c>
      <c r="B3644">
        <v>3773</v>
      </c>
      <c r="C3644">
        <v>0</v>
      </c>
      <c r="D3644" t="e">
        <f>_xlfn.SINGLE(gojekindonesia min saya ingin mengajukan klaim pengembalian uang dari event aplikasi pluang min) , bagaimana caranya</f>
        <v>#NAME?</v>
      </c>
    </row>
    <row r="3645" spans="1:4" x14ac:dyDescent="0.25">
      <c r="A3645">
        <f ca="1">RANDBETWEEN(1,100)</f>
        <v>43</v>
      </c>
      <c r="B3645">
        <v>329</v>
      </c>
      <c r="C3645">
        <v>1</v>
      </c>
      <c r="D3645" t="e">
        <f>gojekindonesia</f>
        <v>#NAME?</v>
      </c>
    </row>
    <row r="3646" spans="1:4" x14ac:dyDescent="0.25">
      <c r="A3646">
        <f ca="1">RANDBETWEEN(1,100)</f>
        <v>82</v>
      </c>
      <c r="B3646">
        <v>2754</v>
      </c>
      <c r="C3646">
        <v>0</v>
      </c>
      <c r="D3646" t="e">
        <f>_xlfn.SINGLE(gojekindonesia _xlfn.SINGLE(gojektech _xlfn.SINGLE(gojekindonesia _xlfn.SINGLE(gojektech _xlfn.SINGLE(gojekindonesia _xlfn.SINGLE(gojektech
                                                                                                                                                                                                                                                                _xlfn.SINGLE(gojekindonesia _xlfn.SINGLE(gojektech
                                                                                                                                                                                                                                                                _xlfn.SINGLE(gojekindonesia _xlfn.SINGLE(gojektech
                                                                                                                                                                                                                                                                _xlfn.SINGLE(gojekindonesia _xlfn.SINGLE(gojektech
                                                                                                                                                                                                                                                                _xlfn.SINGLE(gojekindonesia _xlfn.SINGLE(gojektech
                                                                                                                                                                                                                                                                _xlfn.SINGLE(gojekindonesia _xlfn.SINGLE(gojektech))))))))))))))))</f>
        <v>#NAME?</v>
      </c>
    </row>
    <row r="3647" spans="1:4" x14ac:dyDescent="0.25">
      <c r="A3647">
        <f ca="1">RANDBETWEEN(1,100)</f>
        <v>78</v>
      </c>
      <c r="B3647">
        <v>2659</v>
      </c>
      <c r="C3647">
        <v>0</v>
      </c>
      <c r="D3647" t="e">
        <f>_xlfn.SINGLE(gojekindonesia _xlfn.SINGLE(McDonalds_ID))</f>
        <v>#NAME?</v>
      </c>
    </row>
    <row r="3648" spans="1:4" x14ac:dyDescent="0.25">
      <c r="A3648">
        <f ca="1">RANDBETWEEN(1,100)</f>
        <v>29</v>
      </c>
      <c r="B3648">
        <v>2794</v>
      </c>
      <c r="C3648">
        <v>0</v>
      </c>
      <c r="D3648" t="e">
        <f>_xlfn.SINGLE(gojekindonesia _xlfn.SINGLE(gojekindonesia _xlfn.SINGLE(awkarin _xlfn.SINGLE(awkarin))))</f>
        <v>#NAME?</v>
      </c>
    </row>
    <row r="3649" spans="1:4" x14ac:dyDescent="0.25">
      <c r="A3649">
        <f ca="1">RANDBETWEEN(1,100)</f>
        <v>12</v>
      </c>
      <c r="B3649">
        <v>1751</v>
      </c>
      <c r="C3649">
        <v>0</v>
      </c>
      <c r="D3649" t="e">
        <f>gojekindonesia</f>
        <v>#NAME?</v>
      </c>
    </row>
    <row r="3650" spans="1:4" x14ac:dyDescent="0.25">
      <c r="A3650">
        <f ca="1">RANDBETWEEN(1,100)</f>
        <v>59</v>
      </c>
      <c r="B3650">
        <v>2116</v>
      </c>
      <c r="C3650">
        <v>0</v>
      </c>
      <c r="D3650" t="e">
        <f>_xlfn.SINGLE(gojekindonesia _xlfn.SINGLE(gojek24jam _xlfn.SINGLE(infodepok_id)))</f>
        <v>#NAME?</v>
      </c>
    </row>
    <row r="3651" spans="1:4" x14ac:dyDescent="0.25">
      <c r="A3651">
        <f ca="1">RANDBETWEEN(1,100)</f>
        <v>62</v>
      </c>
      <c r="B3651">
        <v>2508</v>
      </c>
      <c r="C3651">
        <v>0</v>
      </c>
      <c r="D3651" t="e">
        <f>gojekindonesia</f>
        <v>#NAME?</v>
      </c>
    </row>
    <row r="3652" spans="1:4" x14ac:dyDescent="0.25">
      <c r="A3652">
        <f ca="1">RANDBETWEEN(1,100)</f>
        <v>4</v>
      </c>
      <c r="B3652">
        <v>150</v>
      </c>
      <c r="C3652">
        <v>1</v>
      </c>
      <c r="D3652" t="e">
        <f>gojekindonesia hallo gojek</f>
        <v>#NAME?</v>
      </c>
    </row>
    <row r="3653" spans="1:4" x14ac:dyDescent="0.25">
      <c r="A3653">
        <f ca="1">RANDBETWEEN(1,100)</f>
        <v>32</v>
      </c>
      <c r="B3653">
        <v>2714</v>
      </c>
      <c r="C3653">
        <v>0</v>
      </c>
      <c r="D3653" t="e">
        <f>_xlfn.SINGLE(gojekindonesia pagi), saya mau complain gojek kemana ya. Terimakasih.</f>
        <v>#NAME?</v>
      </c>
    </row>
    <row r="3654" spans="1:4" x14ac:dyDescent="0.25">
      <c r="A3654">
        <f ca="1">RANDBETWEEN(1,100)</f>
        <v>78</v>
      </c>
      <c r="B3654">
        <v>1406</v>
      </c>
      <c r="C3654">
        <v>0</v>
      </c>
      <c r="D3654" t="e">
        <f>gojekindonesia mas kan nenek saya naik gojek. saya bayar pake gopay. Nah nenek saya kan gatau #REF! di mintain uang lagi melebihi yang seharusnya. tolong di tindak lanjutiðŸ˜Š</f>
        <v>#NAME?</v>
      </c>
    </row>
    <row r="3655" spans="1:4" x14ac:dyDescent="0.25">
      <c r="A3655">
        <f ca="1">RANDBETWEEN(1,100)</f>
        <v>47</v>
      </c>
      <c r="B3655">
        <v>1568</v>
      </c>
      <c r="C3655">
        <v>0</v>
      </c>
      <c r="D3655" t="e">
        <f>_xlfn.SINGLE(Indomielovers _xlfn.SINGLE(gojekindonesia _xlfn.SINGLE(GrabID _xlfn.SINGLE(bukugpu _xlfn.SINGLE(tokopedia _xlfn.SINGLE(ShopeeID _xlfn.SINGLE(LazadaID _xlfn.SINGLE(bukalapak _xlfn.SINGLE(CocaCola)))))))))</f>
        <v>#NAME?</v>
      </c>
    </row>
    <row r="3656" spans="1:4" x14ac:dyDescent="0.25">
      <c r="A3656">
        <f ca="1">RANDBETWEEN(1,100)</f>
        <v>42</v>
      </c>
      <c r="B3656">
        <v>2642</v>
      </c>
      <c r="C3656">
        <v>0</v>
      </c>
      <c r="D3656" t="e">
        <f>gojekindonesia minn tolong dibantu</f>
        <v>#NAME?</v>
      </c>
    </row>
    <row r="3657" spans="1:4" x14ac:dyDescent="0.25">
      <c r="A3657">
        <f ca="1">RANDBETWEEN(1,100)</f>
        <v>69</v>
      </c>
      <c r="B3657">
        <v>2686</v>
      </c>
      <c r="C3657">
        <v>0</v>
      </c>
      <c r="D3657" t="e">
        <f>gojekindonesia</f>
        <v>#NAME?</v>
      </c>
    </row>
    <row r="3658" spans="1:4" x14ac:dyDescent="0.25">
      <c r="A3658">
        <f ca="1">RANDBETWEEN(1,100)</f>
        <v>73</v>
      </c>
      <c r="B3658">
        <v>1068</v>
      </c>
      <c r="C3658">
        <v>0</v>
      </c>
      <c r="D3658" t="e">
        <f>_xlfn.SINGLE(gojekindonesia hi gojek), saya mau tny. kalau mau tutup akun PayLater karena disalahgunakan org lain bgmn ya?</f>
        <v>#NAME?</v>
      </c>
    </row>
    <row r="3659" spans="1:4" x14ac:dyDescent="0.25">
      <c r="A3659">
        <f ca="1">RANDBETWEEN(1,100)</f>
        <v>9</v>
      </c>
      <c r="B3659">
        <v>2015</v>
      </c>
      <c r="C3659">
        <v>0</v>
      </c>
      <c r="D3659" t="e">
        <f>gojekindonesia bisa login kebeberapa device device id yg sama kah?</f>
        <v>#NAME?</v>
      </c>
    </row>
    <row r="3660" spans="1:4" x14ac:dyDescent="0.25">
      <c r="A3660">
        <f ca="1">RANDBETWEEN(1,100)</f>
        <v>19</v>
      </c>
      <c r="B3660">
        <v>2611</v>
      </c>
      <c r="C3660">
        <v>0</v>
      </c>
      <c r="D3660" t="e">
        <f>gojekindonesia selamat pagi. jika saya ingin mengunduh invoice Go-Send, saya bisa mendapatkan di mana ya? terima kasih.</f>
        <v>#NAME?</v>
      </c>
    </row>
    <row r="3661" spans="1:4" x14ac:dyDescent="0.25">
      <c r="A3661">
        <f ca="1">RANDBETWEEN(1,100)</f>
        <v>5</v>
      </c>
      <c r="B3661">
        <v>264</v>
      </c>
      <c r="C3661">
        <v>1</v>
      </c>
      <c r="D3661" t="e">
        <f>gojekindonesia min kalo belum pernah dapet jaket gojek bisa minta jaket yg baru ga?</f>
        <v>#NAME?</v>
      </c>
    </row>
    <row r="3662" spans="1:4" x14ac:dyDescent="0.25">
      <c r="A3662">
        <f ca="1">RANDBETWEEN(1,100)</f>
        <v>27</v>
      </c>
      <c r="B3662">
        <v>1622</v>
      </c>
      <c r="C3662">
        <v>0</v>
      </c>
      <c r="D3662" t="e">
        <f>_xlfn.SINGLE(gojekindonesia  oknum driver gojek curi HP pedagang nasi uduk di kawasan cinere), sayang nopol plat tidak kelihatan  pic.twitter.com/ewTLQB8W5E</f>
        <v>#NAME?</v>
      </c>
    </row>
    <row r="3663" spans="1:4" x14ac:dyDescent="0.25">
      <c r="A3663">
        <f ca="1">RANDBETWEEN(1,100)</f>
        <v>18</v>
      </c>
      <c r="B3663">
        <v>955</v>
      </c>
      <c r="C3663">
        <v>0</v>
      </c>
      <c r="D3663" t="e">
        <f>gojekindonesia</f>
        <v>#NAME?</v>
      </c>
    </row>
    <row r="3664" spans="1:4" x14ac:dyDescent="0.25">
      <c r="A3664">
        <f ca="1">RANDBETWEEN(1,100)</f>
        <v>42</v>
      </c>
      <c r="B3664">
        <v>2439</v>
      </c>
      <c r="C3664">
        <v>0</v>
      </c>
      <c r="D3664" t="e">
        <f>gojekindonesia kenapa saya gak bs berlangganan ya? gak ada menu itu di aplikasi saya.</f>
        <v>#NAME?</v>
      </c>
    </row>
    <row r="3665" spans="1:4" x14ac:dyDescent="0.25">
      <c r="A3665">
        <f ca="1">RANDBETWEEN(1,100)</f>
        <v>91</v>
      </c>
      <c r="B3665">
        <v>415</v>
      </c>
      <c r="C3665">
        <v>1</v>
      </c>
      <c r="D3665" t="e">
        <f>_xlfn.SINGLE(awkarin _xlfn.SINGLE(gojekindonesia _xlfn.SINGLE(gojektech _xlfn.SINGLE(gojek24jam))))</f>
        <v>#NAME?</v>
      </c>
    </row>
    <row r="3666" spans="1:4" x14ac:dyDescent="0.25">
      <c r="A3666">
        <f ca="1">RANDBETWEEN(1,100)</f>
        <v>1</v>
      </c>
      <c r="B3666">
        <v>2818</v>
      </c>
      <c r="C3666">
        <v>0</v>
      </c>
      <c r="D3666" t="e">
        <f>_xlfn.SINGLE(gojekindonesia selamat pagi), saya bayar tag listrik lewat gobills KOK tidak bisa yaa..?</f>
        <v>#NAME?</v>
      </c>
    </row>
    <row r="3667" spans="1:4" x14ac:dyDescent="0.25">
      <c r="A3667">
        <f ca="1">RANDBETWEEN(1,100)</f>
        <v>91</v>
      </c>
      <c r="B3667">
        <v>3798</v>
      </c>
      <c r="C3667">
        <v>0</v>
      </c>
      <c r="D3667" t="e">
        <f>_xlfn.SINGLE(gojekindonesia Ini gak ngerti kali ya.
                                                                                                                                                                                                                                                                pada hal Go food yg akan aku beli Ini untum si dia.
                                                                                                                                                                                                                                                                bukan patah semangat tapi), tapi sedang memesan takdir yang baik.
                                                                                                                                                                                                                                                                ðŸ™ˆ</f>
        <v>#NAME?</v>
      </c>
    </row>
    <row r="3668" spans="1:4" x14ac:dyDescent="0.25">
      <c r="A3668">
        <f ca="1">RANDBETWEEN(1,100)</f>
        <v>83</v>
      </c>
      <c r="B3668">
        <v>1689</v>
      </c>
      <c r="C3668">
        <v>0</v>
      </c>
      <c r="D3668" t="e">
        <f>Thalthuuk</f>
        <v>#NAME?</v>
      </c>
    </row>
    <row r="3669" spans="1:4" x14ac:dyDescent="0.25">
      <c r="A3669">
        <f ca="1">RANDBETWEEN(1,100)</f>
        <v>32</v>
      </c>
      <c r="B3669">
        <v>488</v>
      </c>
      <c r="C3669">
        <v>1</v>
      </c>
      <c r="D3669" t="e">
        <f>gojekindonesia saya Sudah cancel orderan Go-bluebird dari tadi, kemudian driver sms bilang belum dicancel dengan bahasa yg kasar. kalau servernya yg salah tolong diperbaiki, tp attitude driver walaupun outsource jg tolong dijaga. Thanks.</f>
        <v>#NAME?</v>
      </c>
    </row>
    <row r="3670" spans="1:4" x14ac:dyDescent="0.25">
      <c r="A3670">
        <f ca="1">RANDBETWEEN(1,100)</f>
        <v>83</v>
      </c>
      <c r="B3670">
        <v>2524</v>
      </c>
      <c r="C3670">
        <v>0</v>
      </c>
      <c r="D3670" t="e">
        <f>_xlfn.SINGLE(gojekindonesia masa dua kali aku pake belanja), dua2nya gak dpt cashback. Ah boong si promo paydaynya</f>
        <v>#NAME?</v>
      </c>
    </row>
    <row r="3671" spans="1:4" x14ac:dyDescent="0.25">
      <c r="A3671">
        <f ca="1">RANDBETWEEN(1,100)</f>
        <v>81</v>
      </c>
      <c r="B3671">
        <v>1041</v>
      </c>
      <c r="C3671">
        <v>0</v>
      </c>
      <c r="D3671" t="e">
        <f>_xlfn.SINGLE(gojekindonesia mau bayar PayLater), tapi gabisa dibuka. kenapa ya? mohon petunjuknya</f>
        <v>#NAME?</v>
      </c>
    </row>
    <row r="3672" spans="1:4" x14ac:dyDescent="0.25">
      <c r="A3672">
        <f ca="1">RANDBETWEEN(1,100)</f>
        <v>22</v>
      </c>
      <c r="B3672">
        <v>1247</v>
      </c>
      <c r="C3672">
        <v>0</v>
      </c>
      <c r="D3672" t="e">
        <f>_xlfn.SINGLE(gojekindonesia mau verifikasi upgrade gopay), tapi KOK pas ambil foto selfie mental mulu ya?</f>
        <v>#NAME?</v>
      </c>
    </row>
    <row r="3673" spans="1:4" x14ac:dyDescent="0.25">
      <c r="A3673">
        <f ca="1">RANDBETWEEN(1,100)</f>
        <v>94</v>
      </c>
      <c r="B3673">
        <v>1368</v>
      </c>
      <c r="C3673">
        <v>0</v>
      </c>
      <c r="D3673" t="e">
        <f>_xlfn.SINGLE(gojekindonesia kak), KOK ga dapet Cashback ya? Padahal pembelian perdana  pic.twitter.com/ejSJMaUWGx</f>
        <v>#NAME?</v>
      </c>
    </row>
    <row r="3674" spans="1:4" x14ac:dyDescent="0.25">
      <c r="A3674">
        <f ca="1">RANDBETWEEN(1,100)</f>
        <v>49</v>
      </c>
      <c r="B3674">
        <v>3517</v>
      </c>
      <c r="C3674">
        <v>0</v>
      </c>
      <c r="D3674" t="e">
        <f>gojekindonesia min tolong cek dm dong</f>
        <v>#NAME?</v>
      </c>
    </row>
    <row r="3675" spans="1:4" x14ac:dyDescent="0.25">
      <c r="A3675">
        <f ca="1">RANDBETWEEN(1,100)</f>
        <v>5</v>
      </c>
      <c r="B3675">
        <v>371</v>
      </c>
      <c r="C3675">
        <v>1</v>
      </c>
      <c r="D3675" t="e">
        <f>_xlfn.SINGLE(awkarin _xlfn.SINGLE(gojekindonesia))</f>
        <v>#NAME?</v>
      </c>
    </row>
    <row r="3676" spans="1:4" x14ac:dyDescent="0.25">
      <c r="A3676">
        <f ca="1">RANDBETWEEN(1,100)</f>
        <v>74</v>
      </c>
      <c r="B3676">
        <v>2234</v>
      </c>
      <c r="C3676">
        <v>0</v>
      </c>
      <c r="D3676" t="e">
        <f>_xlfn.SINGLE(gojekindonesia barusan hampir kena modus penipuan), yg ngaku kalo akun driver dihack, Dan endingnya minta nomer otp saya. plus nomer cs gojek aneh. mohon ditindaklanjuti  pic.twitter.com/rVQejvN2Dt</f>
        <v>#NAME?</v>
      </c>
    </row>
    <row r="3677" spans="1:4" x14ac:dyDescent="0.25">
      <c r="A3677">
        <f ca="1">RANDBETWEEN(1,100)</f>
        <v>24</v>
      </c>
      <c r="B3677">
        <v>3143</v>
      </c>
      <c r="C3677">
        <v>0</v>
      </c>
      <c r="D3677" t="e">
        <f>_xlfn.SINGLE(gojekindonesia kak Ini kenapa ya?  pic.twitter.com)/SRaQtZpVeH</f>
        <v>#NAME?</v>
      </c>
    </row>
    <row r="3678" spans="1:4" x14ac:dyDescent="0.25">
      <c r="A3678">
        <f ca="1">RANDBETWEEN(1,100)</f>
        <v>73</v>
      </c>
      <c r="B3678">
        <v>2505</v>
      </c>
      <c r="C3678">
        <v>0</v>
      </c>
      <c r="D3678" t="e">
        <f>gojekindonesia cek dm</f>
        <v>#NAME?</v>
      </c>
    </row>
    <row r="3679" spans="1:4" x14ac:dyDescent="0.25">
      <c r="A3679">
        <f ca="1">RANDBETWEEN(1,100)</f>
        <v>82</v>
      </c>
      <c r="B3679">
        <v>3655</v>
      </c>
      <c r="C3679">
        <v>0</v>
      </c>
      <c r="D3679" t="e">
        <f>gojekindonesia pendaftaran goride wilayah Bandung Masih bisa ga? atau harus online? Thx.</f>
        <v>#NAME?</v>
      </c>
    </row>
    <row r="3680" spans="1:4" x14ac:dyDescent="0.25">
      <c r="A3680">
        <f ca="1">RANDBETWEEN(1,100)</f>
        <v>69</v>
      </c>
      <c r="B3680">
        <v>207</v>
      </c>
      <c r="C3680">
        <v>1</v>
      </c>
      <c r="D3680" t="e">
        <f>_xlfn.SINGLE(gojekindonesia  Ini akun saya KOK gak bisa d gunakan knpa Ya),  sya habis Ganti HP Dan mau mindah akun gojek sya,  eh  malah gini  pic.twitter.com/fhm6MYHjXI</f>
        <v>#NAME?</v>
      </c>
    </row>
    <row r="3681" spans="1:4" x14ac:dyDescent="0.25">
      <c r="A3681">
        <f ca="1">RANDBETWEEN(1,100)</f>
        <v>42</v>
      </c>
      <c r="B3681">
        <v>401</v>
      </c>
      <c r="C3681">
        <v>1</v>
      </c>
      <c r="D3681" t="e">
        <f>_xlfn.SINGLE(gojekindonesia aneh driver lihat saya katanya tapi dia diem aja bukan samperin. saya Udah bilang syaa gatau daerah sini eh malah cancel kan taik  pic.twitter.com)/YGOk7SDWMA</f>
        <v>#NAME?</v>
      </c>
    </row>
    <row r="3682" spans="1:4" x14ac:dyDescent="0.25">
      <c r="A3682">
        <f ca="1">RANDBETWEEN(1,100)</f>
        <v>49</v>
      </c>
      <c r="B3682">
        <v>3974</v>
      </c>
      <c r="C3682">
        <v>0</v>
      </c>
      <c r="D3682" t="e">
        <f>_xlfn.SINGLE(gojekindonesia no order ssya di halodoc cancel), tetapi refund gagal oleh gojek, gimana ini??  pic.twitter.com/RWP7PVtt2u</f>
        <v>#NAME?</v>
      </c>
    </row>
    <row r="3683" spans="1:4" x14ac:dyDescent="0.25">
      <c r="A3683">
        <f ca="1">RANDBETWEEN(1,100)</f>
        <v>39</v>
      </c>
      <c r="B3683">
        <v>351</v>
      </c>
      <c r="C3683">
        <v>1</v>
      </c>
      <c r="D3683" t="e">
        <f>gojekindonesia malam...... mohon info pendaftaran mitra gojek kota malang kapan di buka</f>
        <v>#NAME?</v>
      </c>
    </row>
    <row r="3684" spans="1:4" x14ac:dyDescent="0.25">
      <c r="A3684">
        <f ca="1">RANDBETWEEN(1,100)</f>
        <v>4</v>
      </c>
      <c r="B3684">
        <v>3888</v>
      </c>
      <c r="C3684">
        <v>0</v>
      </c>
      <c r="D3684" t="e">
        <f>_xlfn.SINGLE(gojekindonesia hi _xlfn.SINGLE(gofoodindonesia aku berkali kali daftarin usahaku buat masuk gofood gabisa bisa)), Udah download GoBiz Dan daftar disitu tapi tetep</f>
        <v>#NAME?</v>
      </c>
    </row>
    <row r="3685" spans="1:4" x14ac:dyDescent="0.25">
      <c r="A3685">
        <f ca="1">RANDBETWEEN(1,100)</f>
        <v>2</v>
      </c>
      <c r="B3685">
        <v>446</v>
      </c>
      <c r="C3685">
        <v>1</v>
      </c>
      <c r="D3685" t="e">
        <f>gojekindonesia lagi kenapa ya? saya order gofood KOK lokasi driver nya ilang ilangan Dan gak bisa di hubungin?</f>
        <v>#NAME?</v>
      </c>
    </row>
    <row r="3686" spans="1:4" x14ac:dyDescent="0.25">
      <c r="A3686">
        <f ca="1">RANDBETWEEN(1,100)</f>
        <v>57</v>
      </c>
      <c r="B3686">
        <v>2751</v>
      </c>
      <c r="C3686">
        <v>0</v>
      </c>
      <c r="D3686" t="e">
        <f>_xlfn.SINGLE(gojekindonesia _xlfn.SINGLE(gojekindonesia _xlfn.SINGLE(gojekindonesia _xlfn.SINGLE(gojekindonesia))))</f>
        <v>#NAME?</v>
      </c>
    </row>
    <row r="3687" spans="1:4" x14ac:dyDescent="0.25">
      <c r="A3687">
        <f ca="1">RANDBETWEEN(1,100)</f>
        <v>19</v>
      </c>
      <c r="B3687">
        <v>3909</v>
      </c>
      <c r="C3687">
        <v>0</v>
      </c>
      <c r="D3687" t="e">
        <f>gojekindonesia</f>
        <v>#NAME?</v>
      </c>
    </row>
    <row r="3688" spans="1:4" x14ac:dyDescent="0.25">
      <c r="A3688">
        <f ca="1">RANDBETWEEN(1,100)</f>
        <v>82</v>
      </c>
      <c r="B3688">
        <v>3568</v>
      </c>
      <c r="C3688">
        <v>0</v>
      </c>
      <c r="D3688" t="e">
        <f>_xlfn.SINGLE(gojekindonesia ada yg ngisi gopay ke akun saya lewat bank mandiri), bisa tolong dicek ga siapa yg ngisi? rekening atas nama siapa</f>
        <v>#NAME?</v>
      </c>
    </row>
    <row r="3689" spans="1:4" x14ac:dyDescent="0.25">
      <c r="A3689">
        <f ca="1">RANDBETWEEN(1,100)</f>
        <v>46</v>
      </c>
      <c r="B3689">
        <v>3832</v>
      </c>
      <c r="C3689">
        <v>0</v>
      </c>
      <c r="D3689" t="e">
        <f>gojekindonesia min kode promo PEMESANAN Go box apa ya?</f>
        <v>#NAME?</v>
      </c>
    </row>
    <row r="3690" spans="1:4" x14ac:dyDescent="0.25">
      <c r="A3690">
        <f ca="1">RANDBETWEEN(1,100)</f>
        <v>37</v>
      </c>
      <c r="B3690">
        <v>385</v>
      </c>
      <c r="C3690">
        <v>1</v>
      </c>
      <c r="D3690" t="e">
        <f>gojekindonesia tolong saya mau ciloknya si abang yang jualan di KKN ðŸ˜­</f>
        <v>#NAME?</v>
      </c>
    </row>
    <row r="3691" spans="1:4" x14ac:dyDescent="0.25">
      <c r="A3691">
        <f ca="1">RANDBETWEEN(1,100)</f>
        <v>100</v>
      </c>
      <c r="B3691">
        <v>2819</v>
      </c>
      <c r="C3691">
        <v>0</v>
      </c>
      <c r="D3691" t="e">
        <f>gojekindonesia</f>
        <v>#NAME?</v>
      </c>
    </row>
    <row r="3692" spans="1:4" x14ac:dyDescent="0.25">
      <c r="A3692">
        <f ca="1">RANDBETWEEN(1,100)</f>
        <v>100</v>
      </c>
      <c r="B3692">
        <v>3311</v>
      </c>
      <c r="C3692">
        <v>0</v>
      </c>
      <c r="D3692" t="e">
        <f>_xlfn.SINGLE(gojekindonesia mohon bantuannya),akun saya tidak bisa digunakan</f>
        <v>#NAME?</v>
      </c>
    </row>
    <row r="3693" spans="1:4" x14ac:dyDescent="0.25">
      <c r="A3693">
        <f ca="1">RANDBETWEEN(1,100)</f>
        <v>46</v>
      </c>
      <c r="B3693">
        <v>2946</v>
      </c>
      <c r="C3693">
        <v>0</v>
      </c>
      <c r="D3693" t="e">
        <f>gojekindonesia Ini knp gojek daerah serang Setiap kali mau isi gopay di driver katanya kosong mulu. apa kalo driver dibayar pake gopay ga suka yah?</f>
        <v>#NAME?</v>
      </c>
    </row>
    <row r="3694" spans="1:4" x14ac:dyDescent="0.25">
      <c r="A3694">
        <f ca="1">RANDBETWEEN(1,100)</f>
        <v>41</v>
      </c>
      <c r="B3694">
        <v>2748</v>
      </c>
      <c r="C3694">
        <v>0</v>
      </c>
      <c r="D3694" t="e">
        <f>gojekindonesia mungkin bisa dibantu mitranya Ini</f>
        <v>#NAME?</v>
      </c>
    </row>
    <row r="3695" spans="1:4" x14ac:dyDescent="0.25">
      <c r="A3695">
        <f ca="1">RANDBETWEEN(1,100)</f>
        <v>99</v>
      </c>
      <c r="B3695">
        <v>3098</v>
      </c>
      <c r="C3695">
        <v>0</v>
      </c>
      <c r="D3695" t="e">
        <f>_xlfn.SINGLE(gojekindonesia halo), [4]!Beberapa minggu yg lalu saya mengganti alamat e-mail untuk akun Go-jek saya, tapi terkadang Masih ada pesan dari Go-jek yg masuk ke alamat e-mail lama saya. gimana supaya e-mailnya masuk ke alamat e-mail yg baru saja? Thank you.</f>
        <v>#NAME?</v>
      </c>
    </row>
    <row r="3696" spans="1:4" x14ac:dyDescent="0.25">
      <c r="A3696">
        <f ca="1">RANDBETWEEN(1,100)</f>
        <v>36</v>
      </c>
      <c r="B3696">
        <v>1360</v>
      </c>
      <c r="C3696">
        <v>0</v>
      </c>
      <c r="D3696" t="e">
        <f>gojekindonesia Ini Layanan baru?</f>
        <v>#NAME?</v>
      </c>
    </row>
    <row r="3697" spans="1:4" x14ac:dyDescent="0.25">
      <c r="A3697">
        <f ca="1">RANDBETWEEN(1,100)</f>
        <v>23</v>
      </c>
      <c r="B3697">
        <v>1670</v>
      </c>
      <c r="C3697">
        <v>0</v>
      </c>
      <c r="D3697" t="e">
        <f>gojekindonesia</f>
        <v>#NAME?</v>
      </c>
    </row>
    <row r="3698" spans="1:4" x14ac:dyDescent="0.25">
      <c r="A3698">
        <f ca="1">RANDBETWEEN(1,100)</f>
        <v>95</v>
      </c>
      <c r="B3698">
        <v>357</v>
      </c>
      <c r="C3698">
        <v>1</v>
      </c>
      <c r="D3698" t="e">
        <f>_xlfn.SINGLE(gojekindonesia min), kalo ada keterangan gini mksdnya apa ya?  pic.twitter.com/twhbbanKpz</f>
        <v>#NAME?</v>
      </c>
    </row>
    <row r="3699" spans="1:4" x14ac:dyDescent="0.25">
      <c r="A3699">
        <f ca="1">RANDBETWEEN(1,100)</f>
        <v>54</v>
      </c>
      <c r="B3699">
        <v>455</v>
      </c>
      <c r="C3699">
        <v>1</v>
      </c>
      <c r="D3699" t="e">
        <f>gojekindonesia tolong hadiahkan bapak Ini motor baru...</f>
        <v>#NAME?</v>
      </c>
    </row>
    <row r="3700" spans="1:4" x14ac:dyDescent="0.25">
      <c r="A3700">
        <f ca="1">RANDBETWEEN(1,100)</f>
        <v>22</v>
      </c>
      <c r="B3700">
        <v>3094</v>
      </c>
      <c r="C3700">
        <v>0</v>
      </c>
      <c r="D3700" t="e">
        <f>gojekindonesia min saya mau bayar pay later tapi kenapa tiba2 fitur pay later saya hilang??</f>
        <v>#NAME?</v>
      </c>
    </row>
    <row r="3701" spans="1:4" x14ac:dyDescent="0.25">
      <c r="A3701">
        <f ca="1">RANDBETWEEN(1,100)</f>
        <v>8</v>
      </c>
      <c r="B3701">
        <v>3653</v>
      </c>
      <c r="C3701">
        <v>0</v>
      </c>
      <c r="D3701" t="e">
        <f>gojekindonesia ðŸ‘€</f>
        <v>#NAME?</v>
      </c>
    </row>
    <row r="3702" spans="1:4" x14ac:dyDescent="0.25">
      <c r="A3702">
        <f ca="1">RANDBETWEEN(1,100)</f>
        <v>79</v>
      </c>
      <c r="B3702">
        <v>405</v>
      </c>
      <c r="C3702">
        <v>1</v>
      </c>
      <c r="D3702" t="e">
        <f>gojekindonesia</f>
        <v>#NAME?</v>
      </c>
    </row>
    <row r="3703" spans="1:4" x14ac:dyDescent="0.25">
      <c r="A3703">
        <f ca="1">RANDBETWEEN(1,100)</f>
        <v>50</v>
      </c>
      <c r="B3703">
        <v>2235</v>
      </c>
      <c r="C3703">
        <v>0</v>
      </c>
      <c r="D3703" t="e">
        <f>_xlfn.SINGLE(gojekindonesia dari kemarin ngajuin upgrade gopay tapi ditolak terus), alasanya dari foto terlalu terang, foto kurang jelas, identitas rusak, Padahal semuanya jelas Dan Sudah sesuai prosedur instruksi yang ada di aplikasi ðŸ˜­ðŸ˜­ðŸ˜­</f>
        <v>#NAME?</v>
      </c>
    </row>
    <row r="3704" spans="1:4" x14ac:dyDescent="0.25">
      <c r="A3704">
        <f ca="1">RANDBETWEEN(1,100)</f>
        <v>43</v>
      </c>
      <c r="B3704">
        <v>3171</v>
      </c>
      <c r="C3704">
        <v>0</v>
      </c>
      <c r="D3704" t="e">
        <f>gojekindonesia min saya ngisi saldo tapi kenapa ga dapet Cashback payday nya?</f>
        <v>#NAME?</v>
      </c>
    </row>
    <row r="3705" spans="1:4" x14ac:dyDescent="0.25">
      <c r="A3705">
        <f ca="1">RANDBETWEEN(1,100)</f>
        <v>61</v>
      </c>
      <c r="B3705">
        <v>1783</v>
      </c>
      <c r="C3705">
        <v>0</v>
      </c>
      <c r="D3705" t="e">
        <f>gojekindonesia min kemaren saya topup dari bank BCA ga masuk2 sih sampe skrg??</f>
        <v>#NAME?</v>
      </c>
    </row>
    <row r="3706" spans="1:4" x14ac:dyDescent="0.25">
      <c r="A3706">
        <f ca="1">RANDBETWEEN(1,100)</f>
        <v>85</v>
      </c>
      <c r="B3706">
        <v>3081</v>
      </c>
      <c r="C3706">
        <v>0</v>
      </c>
      <c r="D3706" t="e">
        <f>_xlfn.SINGLE(gojekindonesia hallo min), checkout di aplikasi The F Thing Dan Pembayaran pake gopay KOK ga dapet Cashback ya?</f>
        <v>#NAME?</v>
      </c>
    </row>
    <row r="3707" spans="1:4" x14ac:dyDescent="0.25">
      <c r="A3707">
        <f ca="1">RANDBETWEEN(1,100)</f>
        <v>12</v>
      </c>
      <c r="B3707">
        <v>2590</v>
      </c>
      <c r="C3707">
        <v>0</v>
      </c>
      <c r="D3707" t="e">
        <f>_xlfn.SINGLE(gojekindonesia min tadi ada yg tlp ke no sy), ada yg nambahin akun bank d gojek sy nih. gimana ya?</f>
        <v>#NAME?</v>
      </c>
    </row>
    <row r="3708" spans="1:4" x14ac:dyDescent="0.25">
      <c r="A3708">
        <f ca="1">RANDBETWEEN(1,100)</f>
        <v>44</v>
      </c>
      <c r="B3708">
        <v>2382</v>
      </c>
      <c r="C3708">
        <v>0</v>
      </c>
      <c r="D3708" t="e">
        <f>_xlfn.SINGLE(gojekindonesia _xlfn.SINGLE(awkarin))</f>
        <v>#NAME?</v>
      </c>
    </row>
    <row r="3709" spans="1:4" x14ac:dyDescent="0.25">
      <c r="A3709">
        <f ca="1">RANDBETWEEN(1,100)</f>
        <v>16</v>
      </c>
      <c r="B3709">
        <v>2760</v>
      </c>
      <c r="C3709">
        <v>0</v>
      </c>
      <c r="D3709" t="e">
        <f>gojekindonesia</f>
        <v>#NAME?</v>
      </c>
    </row>
    <row r="3710" spans="1:4" x14ac:dyDescent="0.25">
      <c r="A3710">
        <f ca="1">RANDBETWEEN(1,100)</f>
        <v>9</v>
      </c>
      <c r="B3710">
        <v>3539</v>
      </c>
      <c r="C3710">
        <v>0</v>
      </c>
      <c r="D3710" t="e">
        <f>gojekindonesia tolong cek dm min</f>
        <v>#NAME?</v>
      </c>
    </row>
    <row r="3711" spans="1:4" x14ac:dyDescent="0.25">
      <c r="A3711">
        <f ca="1">RANDBETWEEN(1,100)</f>
        <v>9</v>
      </c>
      <c r="B3711">
        <v>3227</v>
      </c>
      <c r="C3711">
        <v>0</v>
      </c>
      <c r="D3711" t="e">
        <f>_xlfn.SINGLE(gojekindonesia dear admin), saya ada kirim dm, tentang perilaku driver. mohon ditanggapi. terima kasih</f>
        <v>#NAME?</v>
      </c>
    </row>
    <row r="3712" spans="1:4" x14ac:dyDescent="0.25">
      <c r="A3712">
        <f ca="1">RANDBETWEEN(1,100)</f>
        <v>56</v>
      </c>
      <c r="B3712">
        <v>3846</v>
      </c>
      <c r="C3712">
        <v>0</v>
      </c>
      <c r="D3712" t="e">
        <f>_xlfn.SINGLE(gojekindonesia _xlfn.SINGLE(gojektech  tolong bag nya di betulkan dalam gosend nya saya takutnya ada yang mengunakan pesan fikti))</f>
        <v>#NAME?</v>
      </c>
    </row>
    <row r="3713" spans="1:4" x14ac:dyDescent="0.25">
      <c r="A3713">
        <f ca="1">RANDBETWEEN(1,100)</f>
        <v>52</v>
      </c>
      <c r="B3713">
        <v>2764</v>
      </c>
      <c r="C3713">
        <v>0</v>
      </c>
      <c r="D3713" t="e">
        <f>gojekindonesia</f>
        <v>#NAME?</v>
      </c>
    </row>
    <row r="3714" spans="1:4" x14ac:dyDescent="0.25">
      <c r="A3714">
        <f ca="1">RANDBETWEEN(1,100)</f>
        <v>12</v>
      </c>
      <c r="B3714">
        <v>1313</v>
      </c>
      <c r="C3714">
        <v>0</v>
      </c>
      <c r="D3714" t="e">
        <f>gojekindonesia mohon maaf Ya min tp saya Udah dari sejam yang lalu komplain ga d respon sementara yg baru ko d respon?</f>
        <v>#NAME?</v>
      </c>
    </row>
    <row r="3715" spans="1:4" x14ac:dyDescent="0.25">
      <c r="A3715">
        <f ca="1">RANDBETWEEN(1,100)</f>
        <v>50</v>
      </c>
      <c r="B3715">
        <v>2021</v>
      </c>
      <c r="C3715">
        <v>0</v>
      </c>
      <c r="D3715" t="e">
        <f>gojekindonesia tolooonggg</f>
        <v>#NAME?</v>
      </c>
    </row>
    <row r="3716" spans="1:4" x14ac:dyDescent="0.25">
      <c r="A3716">
        <f ca="1">RANDBETWEEN(1,100)</f>
        <v>67</v>
      </c>
      <c r="B3716">
        <v>2027</v>
      </c>
      <c r="C3716">
        <v>0</v>
      </c>
      <c r="D3716" t="e">
        <f>_xlfn.SINGLE(gojekindonesia _xlfn.SINGLE(gojektech saya pengguna iOS)), mau tanya. Kenpa aplikasi gojek saya selalu offline. Padahal suda saya aktifkan celluler datanya. mohon bantuannya Terimakasih pic.twitter.com/s48XmrcdX1</f>
        <v>#NAME?</v>
      </c>
    </row>
    <row r="3717" spans="1:4" x14ac:dyDescent="0.25">
      <c r="A3717">
        <f ca="1">RANDBETWEEN(1,100)</f>
        <v>59</v>
      </c>
      <c r="B3717">
        <v>565</v>
      </c>
      <c r="C3717">
        <v>1</v>
      </c>
      <c r="D3717" t="e">
        <f>_xlfn.SINGLE(gojekindonesia mohon bantuannya dong Ini), kasian bapaknya</f>
        <v>#NAME?</v>
      </c>
    </row>
    <row r="3718" spans="1:4" x14ac:dyDescent="0.25">
      <c r="A3718">
        <f ca="1">RANDBETWEEN(1,100)</f>
        <v>63</v>
      </c>
      <c r="B3718">
        <v>1009</v>
      </c>
      <c r="C3718">
        <v>0</v>
      </c>
      <c r="D3718" t="e">
        <f>gojekindonesia baiknya beri himbauan utk parkir di dlm mall &amp; tunjukkan karcis saat klaim ke pelanggan.
                                                                                                                                                                                                                                                                bagi pelanggan, baiknya memberikan uang parkir ke driver ojol Ya kalau memang ada biaya parkir di dalam gedung mall. jangan pelit..
                                                                                                                                                                                                                                                                kasihan klo bgin</f>
        <v>#NAME?</v>
      </c>
    </row>
    <row r="3719" spans="1:4" x14ac:dyDescent="0.25">
      <c r="A3719">
        <f ca="1">RANDBETWEEN(1,100)</f>
        <v>47</v>
      </c>
      <c r="B3719">
        <v>1483</v>
      </c>
      <c r="C3719">
        <v>0</v>
      </c>
      <c r="D3719" t="e">
        <f>_xlfn.SINGLE(gojekindonesia _xlfn.SINGLE(gojektech Ini kenapa Ya akun gopay aku dibekukan? Padahal ga ngapa2in.))</f>
        <v>#NAME?</v>
      </c>
    </row>
    <row r="3720" spans="1:4" x14ac:dyDescent="0.25">
      <c r="A3720">
        <f ca="1">RANDBETWEEN(1,100)</f>
        <v>12</v>
      </c>
      <c r="B3720">
        <v>2698</v>
      </c>
      <c r="C3720">
        <v>0</v>
      </c>
      <c r="D3720" t="e">
        <f>_xlfn.SINGLE(gojekindonesia _xlfn.SINGLE(gojekindonesia))</f>
        <v>#NAME?</v>
      </c>
    </row>
    <row r="3721" spans="1:4" x14ac:dyDescent="0.25">
      <c r="A3721">
        <f ca="1">RANDBETWEEN(1,100)</f>
        <v>16</v>
      </c>
      <c r="B3721">
        <v>247</v>
      </c>
      <c r="C3721">
        <v>1</v>
      </c>
      <c r="D3721" t="e">
        <f>_xlfn.SINGLE(gojekindonesia _xlfn.SINGLE(gojektech))</f>
        <v>#NAME?</v>
      </c>
    </row>
    <row r="3722" spans="1:4" x14ac:dyDescent="0.25">
      <c r="A3722">
        <f ca="1">RANDBETWEEN(1,100)</f>
        <v>67</v>
      </c>
      <c r="B3722">
        <v>236</v>
      </c>
      <c r="C3722">
        <v>1</v>
      </c>
      <c r="D3722" t="e">
        <f>gojekindonesia Masih ada lowongan Go ride di Solo ga yaa?</f>
        <v>#NAME?</v>
      </c>
    </row>
    <row r="3723" spans="1:4" x14ac:dyDescent="0.25">
      <c r="A3723">
        <f ca="1">RANDBETWEEN(1,100)</f>
        <v>38</v>
      </c>
      <c r="B3723">
        <v>425</v>
      </c>
      <c r="C3723">
        <v>1</v>
      </c>
      <c r="D3723" t="e">
        <f>_xlfn.SINGLE(gojekindonesia _xlfn.SINGLE(gojektech _xlfn.SINGLE(gojek24jam)))</f>
        <v>#NAME?</v>
      </c>
    </row>
    <row r="3724" spans="1:4" x14ac:dyDescent="0.25">
      <c r="A3724">
        <f ca="1">RANDBETWEEN(1,100)</f>
        <v>13</v>
      </c>
      <c r="B3724">
        <v>2845</v>
      </c>
      <c r="C3724">
        <v>0</v>
      </c>
      <c r="D3724" t="e">
        <f>_xlfn.SINGLE(gojekindonesia halo gojek), mengenai cara login Apakah ada cara lain selain menggunakan nomor hp? nomor HP saya sdh hangus, jd kode verifikasi tdk dpt masuk. Apakah saya bisa mengganti nomor saya? Terimakasih</f>
        <v>#NAME?</v>
      </c>
    </row>
    <row r="3725" spans="1:4" x14ac:dyDescent="0.25">
      <c r="A3725">
        <f ca="1">RANDBETWEEN(1,100)</f>
        <v>98</v>
      </c>
      <c r="B3725">
        <v>1382</v>
      </c>
      <c r="C3725">
        <v>0</v>
      </c>
      <c r="D3725" t="e">
        <f>gojekindonesia cek dm.plis</f>
        <v>#NAME?</v>
      </c>
    </row>
    <row r="3726" spans="1:4" x14ac:dyDescent="0.25">
      <c r="A3726">
        <f ca="1">RANDBETWEEN(1,100)</f>
        <v>50</v>
      </c>
      <c r="B3726">
        <v>2769</v>
      </c>
      <c r="C3726">
        <v>0</v>
      </c>
      <c r="D3726" t="e">
        <f>_xlfn.SINGLE(gojekindonesia KOK gabisa upgrade gopay ya? udh upload foto identitas Pdhl  pic.twitter.com)/b6vAJswfBn</f>
        <v>#NAME?</v>
      </c>
    </row>
    <row r="3727" spans="1:4" x14ac:dyDescent="0.25">
      <c r="A3727">
        <f ca="1">RANDBETWEEN(1,100)</f>
        <v>46</v>
      </c>
      <c r="B3727">
        <v>2744</v>
      </c>
      <c r="C3727">
        <v>0</v>
      </c>
      <c r="D3727" t="e">
        <f>gojekindonesia ayo nih min</f>
        <v>#NAME?</v>
      </c>
    </row>
    <row r="3728" spans="1:4" x14ac:dyDescent="0.25">
      <c r="A3728">
        <f ca="1">RANDBETWEEN(1,100)</f>
        <v>69</v>
      </c>
      <c r="B3728">
        <v>250</v>
      </c>
      <c r="C3728">
        <v>1</v>
      </c>
      <c r="D3728" t="e">
        <f>gojekindonesia min akun gojek saya KOK tidak bisa masuk ya...</f>
        <v>#NAME?</v>
      </c>
    </row>
    <row r="3729" spans="1:4" x14ac:dyDescent="0.25">
      <c r="A3729">
        <f ca="1">RANDBETWEEN(1,100)</f>
        <v>59</v>
      </c>
      <c r="B3729">
        <v>3949</v>
      </c>
      <c r="C3729">
        <v>0</v>
      </c>
      <c r="D3729" t="e">
        <f>_xlfn.SINGLE(gojekindonesia orderan pertama), saya Masih berfikir sy mungkin salah pilih metode Pembayaran, Pdhl yakin bener pake gopay. Nah setelah kejadian tsb, sy screenshoot utk orderan kedua. metode pembayaraan saat memesan Go blue bird gopay. tiba ditujuan ditag</f>
        <v>#NAME?</v>
      </c>
    </row>
    <row r="3730" spans="1:4" x14ac:dyDescent="0.25">
      <c r="A3730">
        <f ca="1">RANDBETWEEN(1,100)</f>
        <v>30</v>
      </c>
      <c r="B3730">
        <v>3141</v>
      </c>
      <c r="C3730">
        <v>0</v>
      </c>
      <c r="D3730" t="e">
        <f>_xlfn.SINGLE(gojekindonesia min), saya isi saldo gopay via ATM mandiri KOK ga masuk Ya saldonya ke akun???</f>
        <v>#NAME?</v>
      </c>
    </row>
    <row r="3731" spans="1:4" x14ac:dyDescent="0.25">
      <c r="A3731">
        <f ca="1">RANDBETWEEN(1,100)</f>
        <v>74</v>
      </c>
      <c r="B3731">
        <v>411</v>
      </c>
      <c r="C3731">
        <v>1</v>
      </c>
      <c r="D3731" t="e">
        <f>_xlfn.SINGLE(gojekindonesia _xlfn.SINGLE(gojektech _xlfn.SINGLE(gojek24jam)))</f>
        <v>#NAME?</v>
      </c>
    </row>
    <row r="3732" spans="1:4" x14ac:dyDescent="0.25">
      <c r="A3732">
        <f ca="1">RANDBETWEEN(1,100)</f>
        <v>87</v>
      </c>
      <c r="B3732">
        <v>1626</v>
      </c>
      <c r="C3732">
        <v>0</v>
      </c>
      <c r="D3732" t="e">
        <f>_xlfn.SINGLE(gojekindonesia saya ingin nanya), bisa gak ngelaporin driver yang ngebuang struk makanan? Secara kan ga etis aja gitu ngebuang bukti Pembayaran orang lain</f>
        <v>#NAME?</v>
      </c>
    </row>
    <row r="3733" spans="1:4" x14ac:dyDescent="0.25">
      <c r="A3733">
        <f ca="1">RANDBETWEEN(1,100)</f>
        <v>57</v>
      </c>
      <c r="B3733">
        <v>2442</v>
      </c>
      <c r="C3733">
        <v>0</v>
      </c>
      <c r="D3733" t="e">
        <f>_xlfn.SINGLE(gojekindonesia ko gabisa mulu?  pic.twitter.com)/kKEl4gKzfc</f>
        <v>#NAME?</v>
      </c>
    </row>
    <row r="3734" spans="1:4" x14ac:dyDescent="0.25">
      <c r="A3734">
        <f ca="1">RANDBETWEEN(1,100)</f>
        <v>12</v>
      </c>
      <c r="B3734">
        <v>3750</v>
      </c>
      <c r="C3734">
        <v>0</v>
      </c>
      <c r="D3734" t="e">
        <f>gojekindonesia</f>
        <v>#NAME?</v>
      </c>
    </row>
    <row r="3735" spans="1:4" x14ac:dyDescent="0.25">
      <c r="A3735">
        <f ca="1">RANDBETWEEN(1,100)</f>
        <v>29</v>
      </c>
      <c r="B3735">
        <v>1025</v>
      </c>
      <c r="C3735">
        <v>0</v>
      </c>
      <c r="D3735" t="e">
        <f>gojekindonesia min bales dm</f>
        <v>#NAME?</v>
      </c>
    </row>
    <row r="3736" spans="1:4" x14ac:dyDescent="0.25">
      <c r="A3736">
        <f ca="1">RANDBETWEEN(1,100)</f>
        <v>12</v>
      </c>
      <c r="B3736">
        <v>2186</v>
      </c>
      <c r="C3736">
        <v>0</v>
      </c>
      <c r="D3736" t="e">
        <f>_xlfn.SINGLE(gojekindonesia hallo min saya mau tanya dong), perihal pengiriman order sameday saya. kenapa driver dari pagi sampai sore Ini Masih berada didaerah tangerang ya?</f>
        <v>#NAME?</v>
      </c>
    </row>
    <row r="3737" spans="1:4" x14ac:dyDescent="0.25">
      <c r="A3737">
        <f ca="1">RANDBETWEEN(1,100)</f>
        <v>18</v>
      </c>
      <c r="B3737">
        <v>208</v>
      </c>
      <c r="C3737">
        <v>1</v>
      </c>
      <c r="D3737" t="e">
        <f>gojekindonesia Apakah di cirebon tidak bisa order Go Massage?</f>
        <v>#NAME?</v>
      </c>
    </row>
    <row r="3738" spans="1:4" x14ac:dyDescent="0.25">
      <c r="A3738">
        <f ca="1">RANDBETWEEN(1,100)</f>
        <v>62</v>
      </c>
      <c r="B3738">
        <v>1605</v>
      </c>
      <c r="C3738">
        <v>0</v>
      </c>
      <c r="D3738" t="e">
        <f>_xlfn.SINGLE(gojekindonesia  mhn info driver blm ambil ordernya  pic.twitter.com)/h2yzoApvD7</f>
        <v>#NAME?</v>
      </c>
    </row>
    <row r="3739" spans="1:4" x14ac:dyDescent="0.25">
      <c r="A3739">
        <f ca="1">RANDBETWEEN(1,100)</f>
        <v>14</v>
      </c>
      <c r="B3739">
        <v>296</v>
      </c>
      <c r="C3739">
        <v>1</v>
      </c>
      <c r="D3739" t="e">
        <f>_xlfn.SINGLE(gojekindonesia tolong itu harga makanan gofood di update), Sudah terlalu sering beda harga tertera dengan harga yg ditagih gimana sih</f>
        <v>#NAME?</v>
      </c>
    </row>
    <row r="3740" spans="1:4" x14ac:dyDescent="0.25">
      <c r="A3740">
        <f ca="1">RANDBETWEEN(1,100)</f>
        <v>64</v>
      </c>
      <c r="B3740">
        <v>374</v>
      </c>
      <c r="C3740">
        <v>1</v>
      </c>
      <c r="D3740" t="e">
        <f>_xlfn.SINGLE(gojekindonesia halo min), saya mau tanya, td kan saya pakai gopay Dan sedang ada promo Cashback, tapi cashbacknya ga masuk ke account saya, gimana ya?</f>
        <v>#NAME?</v>
      </c>
    </row>
    <row r="3741" spans="1:4" x14ac:dyDescent="0.25">
      <c r="A3741">
        <f ca="1">RANDBETWEEN(1,100)</f>
        <v>37</v>
      </c>
      <c r="B3741">
        <v>3976</v>
      </c>
      <c r="C3741">
        <v>0</v>
      </c>
      <c r="D3741" t="e">
        <f>_xlfn.SINGLE(gojekindonesia malam admin), saya mau mengajukan penghapusan akun gojek. mohon bantuannya..</f>
        <v>#NAME?</v>
      </c>
    </row>
    <row r="3742" spans="1:4" x14ac:dyDescent="0.25">
      <c r="A3742">
        <f ca="1">RANDBETWEEN(1,100)</f>
        <v>11</v>
      </c>
      <c r="B3742">
        <v>3218</v>
      </c>
      <c r="C3742">
        <v>0</v>
      </c>
      <c r="D3742" t="e">
        <f>_xlfn.SINGLE(gojekindonesia sore kak), boleh cek dm kakkk</f>
        <v>#NAME?</v>
      </c>
    </row>
    <row r="3743" spans="1:4" x14ac:dyDescent="0.25">
      <c r="A3743">
        <f ca="1">RANDBETWEEN(1,100)</f>
        <v>97</v>
      </c>
      <c r="B3743">
        <v>3387</v>
      </c>
      <c r="C3743">
        <v>0</v>
      </c>
      <c r="D3743" t="e">
        <f>gojekindonesia barusan saya dpt sms seperti Ini dari katanya saya pesan barang. Padahal saya gak pesan #REF! punya akun untuk akses ke online shopnya aja gak ada Dan katanya gosend audah ada di lokasi yg saya gak tau itu dimana. Ini Nomernya +628131733986</f>
        <v>#NAME?</v>
      </c>
    </row>
    <row r="3744" spans="1:4" x14ac:dyDescent="0.25">
      <c r="A3744">
        <f ca="1">RANDBETWEEN(1,100)</f>
        <v>98</v>
      </c>
      <c r="B3744">
        <v>2866</v>
      </c>
      <c r="C3744">
        <v>0</v>
      </c>
      <c r="D3744" t="e">
        <f>gojekindonesia</f>
        <v>#NAME?</v>
      </c>
    </row>
    <row r="3745" spans="1:4" x14ac:dyDescent="0.25">
      <c r="A3745">
        <f ca="1">RANDBETWEEN(1,100)</f>
        <v>39</v>
      </c>
      <c r="B3745">
        <v>2734</v>
      </c>
      <c r="C3745">
        <v>0</v>
      </c>
      <c r="D3745" t="e">
        <f>GrabID polbek gua napa</f>
        <v>#NAME?</v>
      </c>
    </row>
    <row r="3746" spans="1:4" x14ac:dyDescent="0.25">
      <c r="A3746">
        <f ca="1">RANDBETWEEN(1,100)</f>
        <v>62</v>
      </c>
      <c r="B3746">
        <v>2260</v>
      </c>
      <c r="C3746">
        <v>0</v>
      </c>
      <c r="D3746" t="e">
        <f>gojekindonesia hai gojek pesan air buat cebok bisa?</f>
        <v>#NAME?</v>
      </c>
    </row>
    <row r="3747" spans="1:4" x14ac:dyDescent="0.25">
      <c r="A3747">
        <f ca="1">RANDBETWEEN(1,100)</f>
        <v>3</v>
      </c>
      <c r="B3747">
        <v>2067</v>
      </c>
      <c r="C3747">
        <v>0</v>
      </c>
      <c r="D3747" t="e">
        <f>_xlfn.SINGLE(gojekindonesia _xlfn.SINGLE(gojektech _xlfn.SINGLE(gojek24jam _xlfn.SINGLE(infodepok))))</f>
        <v>#NAME?</v>
      </c>
    </row>
    <row r="3748" spans="1:4" x14ac:dyDescent="0.25">
      <c r="A3748">
        <f ca="1">RANDBETWEEN(1,100)</f>
        <v>33</v>
      </c>
      <c r="B3748">
        <v>1030</v>
      </c>
      <c r="C3748">
        <v>0</v>
      </c>
      <c r="D3748" t="e">
        <f>gojekindonesia</f>
        <v>#NAME?</v>
      </c>
    </row>
    <row r="3749" spans="1:4" x14ac:dyDescent="0.25">
      <c r="A3749">
        <f ca="1">RANDBETWEEN(1,100)</f>
        <v>58</v>
      </c>
      <c r="B3749">
        <v>2422</v>
      </c>
      <c r="C3749">
        <v>0</v>
      </c>
      <c r="D3749" t="e">
        <f>gojekindonesia</f>
        <v>#NAME?</v>
      </c>
    </row>
    <row r="3750" spans="1:4" x14ac:dyDescent="0.25">
      <c r="A3750">
        <f ca="1">RANDBETWEEN(1,100)</f>
        <v>45</v>
      </c>
      <c r="B3750">
        <v>380</v>
      </c>
      <c r="C3750">
        <v>1</v>
      </c>
      <c r="D3750" t="e">
        <f>_xlfn.SINGLE(gojekindonesia cara menghapus akun gojek gimana Ya min), nomor saya Udah ga aktif pengen regrestrasi lagi pake email yang Udah pernah dipake. Thank u</f>
        <v>#NAME?</v>
      </c>
    </row>
    <row r="3751" spans="1:4" x14ac:dyDescent="0.25">
      <c r="A3751">
        <f ca="1">RANDBETWEEN(1,100)</f>
        <v>9</v>
      </c>
      <c r="B3751">
        <v>3091</v>
      </c>
      <c r="C3751">
        <v>0</v>
      </c>
      <c r="D3751" t="e">
        <f>gojekindonesia min tadi aku mau bayar pake gopay katanya pinnya salah trs. udh diganti waktu mau bayar lagi Masih sama salah PIN mulu. knp Ya</f>
        <v>#NAME?</v>
      </c>
    </row>
    <row r="3752" spans="1:4" x14ac:dyDescent="0.25">
      <c r="A3752">
        <f ca="1">RANDBETWEEN(1,100)</f>
        <v>15</v>
      </c>
      <c r="B3752">
        <v>496</v>
      </c>
      <c r="C3752">
        <v>1</v>
      </c>
      <c r="D3752" t="e">
        <f>gojekindonesia halo boleh saya mengajukan pertanyaan lewat dm? Soalnya ada yang ingin saya tanyakan terima kasih banyak.</f>
        <v>#NAME?</v>
      </c>
    </row>
    <row r="3753" spans="1:4" x14ac:dyDescent="0.25">
      <c r="A3753">
        <f ca="1">RANDBETWEEN(1,100)</f>
        <v>36</v>
      </c>
      <c r="B3753">
        <v>3109</v>
      </c>
      <c r="C3753">
        <v>0</v>
      </c>
      <c r="D3753" t="e">
        <f>gojekindonesia</f>
        <v>#NAME?</v>
      </c>
    </row>
    <row r="3754" spans="1:4" x14ac:dyDescent="0.25">
      <c r="A3754">
        <f ca="1">RANDBETWEEN(1,100)</f>
        <v>80</v>
      </c>
      <c r="B3754">
        <v>311</v>
      </c>
      <c r="C3754">
        <v>1</v>
      </c>
      <c r="D3754" t="e">
        <f>_xlfn.SINGLE(gojekindonesia mohon bantuan nya dong min), dari kemarin saya mau pesen gobox gabisa terus nih. Setiap pencet location tiba2 malah keluar terus aplikasinya. kenapa Ya min?</f>
        <v>#NAME?</v>
      </c>
    </row>
    <row r="3755" spans="1:4" x14ac:dyDescent="0.25">
      <c r="A3755">
        <f ca="1">RANDBETWEEN(1,100)</f>
        <v>96</v>
      </c>
      <c r="B3755">
        <v>3557</v>
      </c>
      <c r="C3755">
        <v>0</v>
      </c>
      <c r="D3755" t="e">
        <f>_xlfn.SINGLE(gojekindonesia pagi saya mau bertanya) , perihal penerimaan mitra baru kantor cabang mana kah yang menerima pendaftaran mitra baru? Sebab saya Sudah mendapat sms undangannya , Terimakasih.</f>
        <v>#NAME?</v>
      </c>
    </row>
    <row r="3756" spans="1:4" x14ac:dyDescent="0.25">
      <c r="A3756">
        <f ca="1">RANDBETWEEN(1,100)</f>
        <v>79</v>
      </c>
      <c r="B3756">
        <v>1077</v>
      </c>
      <c r="C3756">
        <v>0</v>
      </c>
      <c r="D3756" t="e">
        <f>gojekindonesia min tadi mau pakai voucher potongan untuk pepsodent tidak bisa di kasir alfa tertulis promo telah berakhir Padahal baru dapat kemarin</f>
        <v>#NAME?</v>
      </c>
    </row>
    <row r="3757" spans="1:4" x14ac:dyDescent="0.25">
      <c r="A3757">
        <f ca="1">RANDBETWEEN(1,100)</f>
        <v>90</v>
      </c>
      <c r="B3757">
        <v>1760</v>
      </c>
      <c r="C3757">
        <v>0</v>
      </c>
      <c r="D3757" t="e">
        <f>gojekindonesia saya Sudah dm terkait komplain yang saya ajukan. mohon di cek.</f>
        <v>#NAME?</v>
      </c>
    </row>
    <row r="3758" spans="1:4" x14ac:dyDescent="0.25">
      <c r="A3758">
        <f ca="1">RANDBETWEEN(1,100)</f>
        <v>100</v>
      </c>
      <c r="B3758">
        <v>2169</v>
      </c>
      <c r="C3758">
        <v>0</v>
      </c>
      <c r="D3758" t="e">
        <f>gojekindonesia  saya kena penipuan atas nama gojek apa bisa bantu proses?</f>
        <v>#NAME?</v>
      </c>
    </row>
    <row r="3759" spans="1:4" x14ac:dyDescent="0.25">
      <c r="A3759">
        <f ca="1">RANDBETWEEN(1,100)</f>
        <v>28</v>
      </c>
      <c r="B3759">
        <v>1696</v>
      </c>
      <c r="C3759">
        <v>0</v>
      </c>
      <c r="D3759" t="e">
        <f>gojekindonesia knp akun saya diblokir Padahal saya belum pernah pake. Ini saya mau pake gmn? mohon tanggapannya. terima kasih</f>
        <v>#NAME?</v>
      </c>
    </row>
    <row r="3760" spans="1:4" x14ac:dyDescent="0.25">
      <c r="A3760">
        <f ca="1">RANDBETWEEN(1,100)</f>
        <v>7</v>
      </c>
      <c r="B3760">
        <v>1687</v>
      </c>
      <c r="C3760">
        <v>0</v>
      </c>
      <c r="D3760" t="e">
        <f>gojekindonesia</f>
        <v>#NAME?</v>
      </c>
    </row>
    <row r="3761" spans="1:4" x14ac:dyDescent="0.25">
      <c r="A3761">
        <f ca="1">RANDBETWEEN(1,100)</f>
        <v>69</v>
      </c>
      <c r="B3761">
        <v>1187</v>
      </c>
      <c r="C3761">
        <v>0</v>
      </c>
      <c r="D3761" t="e">
        <f>_xlfn.SINGLE(gojekindonesia saya habis topup gopay via mandiri mobile. Status transaksi berhasil), tetapi saldo gopay tidak bertambah. tolong ditindaklanjuti</f>
        <v>#NAME?</v>
      </c>
    </row>
    <row r="3762" spans="1:4" x14ac:dyDescent="0.25">
      <c r="A3762">
        <f ca="1">RANDBETWEEN(1,100)</f>
        <v>76</v>
      </c>
      <c r="B3762">
        <v>2396</v>
      </c>
      <c r="C3762">
        <v>0</v>
      </c>
      <c r="D3762" t="e">
        <f>_xlfn.SINGLE(gojekindonesia benarkah email Ini dr gojek?  pic.twitter.com)/Ha95maBmah</f>
        <v>#NAME?</v>
      </c>
    </row>
    <row r="3763" spans="1:4" x14ac:dyDescent="0.25">
      <c r="A3763">
        <f ca="1">RANDBETWEEN(1,100)</f>
        <v>23</v>
      </c>
      <c r="B3763">
        <v>2533</v>
      </c>
      <c r="C3763">
        <v>0</v>
      </c>
      <c r="D3763" t="e">
        <f>gojekindonesia</f>
        <v>#NAME?</v>
      </c>
    </row>
    <row r="3764" spans="1:4" x14ac:dyDescent="0.25">
      <c r="A3764">
        <f ca="1">RANDBETWEEN(1,100)</f>
        <v>77</v>
      </c>
      <c r="B3764">
        <v>2512</v>
      </c>
      <c r="C3764">
        <v>0</v>
      </c>
      <c r="D3764" t="e">
        <f>_xlfn.SINGLE(awkarin _xlfn.SINGLE(awkarin _xlfn.SINGLE(awkarin _xlfn.SINGLE(gojekindonesia _xlfn.SINGLE(gojekindonesia
                                                                                                                                                                                                                                                                Pleaseee your magicc)))))</f>
        <v>#NAME?</v>
      </c>
    </row>
    <row r="3765" spans="1:4" x14ac:dyDescent="0.25">
      <c r="A3765">
        <f ca="1">RANDBETWEEN(1,100)</f>
        <v>26</v>
      </c>
      <c r="B3765">
        <v>3111</v>
      </c>
      <c r="C3765">
        <v>0</v>
      </c>
      <c r="D3765" t="e">
        <f>_xlfn.SINGLE(gojekindonesia servernya tolong dong dibetulin), Chat sama driver aja gabisa huft</f>
        <v>#NAME?</v>
      </c>
    </row>
    <row r="3766" spans="1:4" x14ac:dyDescent="0.25">
      <c r="A3766">
        <f ca="1">RANDBETWEEN(1,100)</f>
        <v>51</v>
      </c>
      <c r="B3766">
        <v>1139</v>
      </c>
      <c r="C3766">
        <v>0</v>
      </c>
      <c r="D3766" t="e">
        <f>_xlfn.SINGLE(gojekindonesia min nomor saya Udah ke blokir yang dipake di gojek), gimana Ya balikin accountnya tolong bgtðŸ˜­ðŸ˜­ðŸ˜­</f>
        <v>#NAME?</v>
      </c>
    </row>
    <row r="3767" spans="1:4" x14ac:dyDescent="0.25">
      <c r="A3767">
        <f ca="1">RANDBETWEEN(1,100)</f>
        <v>65</v>
      </c>
      <c r="B3767">
        <v>1259</v>
      </c>
      <c r="C3767">
        <v>0</v>
      </c>
      <c r="D3767" t="e">
        <f>gojekindonesia</f>
        <v>#NAME?</v>
      </c>
    </row>
    <row r="3768" spans="1:4" x14ac:dyDescent="0.25">
      <c r="A3768">
        <f ca="1">RANDBETWEEN(1,100)</f>
        <v>44</v>
      </c>
      <c r="B3768">
        <v>1194</v>
      </c>
      <c r="C3768">
        <v>0</v>
      </c>
      <c r="D3768" t="e">
        <f>_xlfn.SINGLE(gojekindonesia admin), akun gojek saya tidak bisa melakukan transaksi gopay karna saya belum setting PIN, sedangkan nomor HP yg saya gunakan untuk dijadikan akun Sudah hangus Dan tidak dpt menerima sms Kode.
                                                                                                                                                                                                                                                                Apakah ada solusi?</f>
        <v>#NAME?</v>
      </c>
    </row>
    <row r="3769" spans="1:4" x14ac:dyDescent="0.25">
      <c r="A3769">
        <f ca="1">RANDBETWEEN(1,100)</f>
        <v>26</v>
      </c>
      <c r="B3769">
        <v>2610</v>
      </c>
      <c r="C3769">
        <v>0</v>
      </c>
      <c r="D3769" t="e">
        <f>gojekindonesia min kenapa Ya dari kemarin app gojek di hpku gakbisa dibuka huhu</f>
        <v>#NAME?</v>
      </c>
    </row>
    <row r="3770" spans="1:4" x14ac:dyDescent="0.25">
      <c r="A3770">
        <f ca="1">RANDBETWEEN(1,100)</f>
        <v>99</v>
      </c>
      <c r="B3770">
        <v>2838</v>
      </c>
      <c r="C3770">
        <v>0</v>
      </c>
      <c r="D3770" t="e">
        <f>_xlfn.SINGLE(gojekindonesia kenapa saya belum bisa Ya  pic.twitter.com)/t4Id3Kf22m</f>
        <v>#NAME?</v>
      </c>
    </row>
    <row r="3771" spans="1:4" x14ac:dyDescent="0.25">
      <c r="A3771">
        <f ca="1">RANDBETWEEN(1,100)</f>
        <v>10</v>
      </c>
      <c r="B3771">
        <v>259</v>
      </c>
      <c r="C3771">
        <v>1</v>
      </c>
      <c r="D3771" t="e">
        <f>gojekindonesia</f>
        <v>#NAME?</v>
      </c>
    </row>
    <row r="3772" spans="1:4" x14ac:dyDescent="0.25">
      <c r="A3772">
        <f ca="1">RANDBETWEEN(1,100)</f>
        <v>24</v>
      </c>
      <c r="B3772">
        <v>2795</v>
      </c>
      <c r="C3772">
        <v>0</v>
      </c>
      <c r="D3772" t="e">
        <f>_xlfn.SINGLE(gojekindonesia sy ga bisa login ke perangkat lain), Ini kenapa ya?  Padahal di perangkat sebelum nya Sudah logout/masuk perangkat lain  pic.twitter.com/Fg31jv6gXv</f>
        <v>#NAME?</v>
      </c>
    </row>
    <row r="3773" spans="1:4" x14ac:dyDescent="0.25">
      <c r="A3773">
        <f ca="1">RANDBETWEEN(1,100)</f>
        <v>65</v>
      </c>
      <c r="B3773">
        <v>1501</v>
      </c>
      <c r="C3773">
        <v>0</v>
      </c>
      <c r="D3773" t="e">
        <f>_xlfn.SINGLE(gojekindonesia _xlfn.SINGLE(GrabID driver Ku jutek and lebay...))</f>
        <v>#NAME?</v>
      </c>
    </row>
    <row r="3774" spans="1:4" x14ac:dyDescent="0.25">
      <c r="A3774">
        <f ca="1">RANDBETWEEN(1,100)</f>
        <v>85</v>
      </c>
      <c r="B3774">
        <v>3641</v>
      </c>
      <c r="C3774">
        <v>0</v>
      </c>
      <c r="D3774" t="e">
        <f>_xlfn.SINGLE(gojekindonesia min), app gojek saya kayaknya bermasalah. saya ndak bisa pesen gofood, Aplikasinya selalu request buat Aktifin lokasi. Padahal lokasinya Udah nyala Masih aja request Aktifin lokasi. bisa ndak Ya appnya tetep jalam meski lokasinya ga nyala,b</f>
        <v>#NAME?</v>
      </c>
    </row>
    <row r="3775" spans="1:4" x14ac:dyDescent="0.25">
      <c r="A3775">
        <f ca="1">RANDBETWEEN(1,100)</f>
        <v>40</v>
      </c>
      <c r="B3775">
        <v>3982</v>
      </c>
      <c r="C3775">
        <v>0</v>
      </c>
      <c r="D3775" t="e">
        <f>_xlfn.SINGLE(gojekindonesia KOK akun saya diblokir seperti discreenshot Ini Ya), Padahal baru aja buat, tolong dong _xlfn.SINGLE(gojekindonesia segera perbaiki aplikasinya.. sangat mengecewakan ini..  pic.twitter.com)/XAaE60ZQVS</f>
        <v>#NAME?</v>
      </c>
    </row>
    <row r="3776" spans="1:4" x14ac:dyDescent="0.25">
      <c r="A3776">
        <f ca="1">RANDBETWEEN(1,100)</f>
        <v>14</v>
      </c>
      <c r="B3776">
        <v>1123</v>
      </c>
      <c r="C3776">
        <v>0</v>
      </c>
      <c r="D3776" t="e">
        <f>gojekindonesia</f>
        <v>#NAME?</v>
      </c>
    </row>
    <row r="3777" spans="1:4" x14ac:dyDescent="0.25">
      <c r="A3777">
        <f ca="1">RANDBETWEEN(1,100)</f>
        <v>49</v>
      </c>
      <c r="B3777">
        <v>1421</v>
      </c>
      <c r="C3777">
        <v>0</v>
      </c>
      <c r="D3777" t="e">
        <f>gojekindonesia saya mau tanya soal aplikasi. saya dm yak</f>
        <v>#NAME?</v>
      </c>
    </row>
    <row r="3778" spans="1:4" x14ac:dyDescent="0.25">
      <c r="A3778">
        <f ca="1">RANDBETWEEN(1,100)</f>
        <v>14</v>
      </c>
      <c r="B3778">
        <v>1419</v>
      </c>
      <c r="C3778">
        <v>0</v>
      </c>
      <c r="D3778" t="e">
        <f>gojekindonesia proses withdraw Biasa berapa lama ya?? sy withdraw udh sejam yg lalu  blm keproses.</f>
        <v>#NAME?</v>
      </c>
    </row>
    <row r="3779" spans="1:4" x14ac:dyDescent="0.25">
      <c r="A3779">
        <f ca="1">RANDBETWEEN(1,100)</f>
        <v>93</v>
      </c>
      <c r="B3779">
        <v>1485</v>
      </c>
      <c r="C3779">
        <v>0</v>
      </c>
      <c r="D3779" t="e">
        <f>gojekindonesia KOK gojek saya gaada fitur new offers ya? tolong bantuannya</f>
        <v>#NAME?</v>
      </c>
    </row>
    <row r="3780" spans="1:4" x14ac:dyDescent="0.25">
      <c r="A3780">
        <f ca="1">RANDBETWEEN(1,100)</f>
        <v>28</v>
      </c>
      <c r="B3780">
        <v>310</v>
      </c>
      <c r="C3780">
        <v>1</v>
      </c>
      <c r="D3780" t="e">
        <f>_xlfn.SINGLE(gojekindonesia _xlfn.SINGLE(gojekindonesia _xlfn.SINGLE(gojekindonesia)))</f>
        <v>#NAME?</v>
      </c>
    </row>
    <row r="3781" spans="1:4" x14ac:dyDescent="0.25">
      <c r="A3781">
        <f ca="1">RANDBETWEEN(1,100)</f>
        <v>61</v>
      </c>
      <c r="B3781">
        <v>3051</v>
      </c>
      <c r="C3781">
        <v>0</v>
      </c>
      <c r="D3781" t="e">
        <f>_xlfn.SINGLE(DishubBekasi _xlfn.SINGLE(pemkotbekasi mau sampai kapan nih jalanan sekitar stasiun kayak gini? _xlfn.SINGLE(gojekindonesia _xlfn.SINGLE(GrabID gimana nih pengawasan mitranya?))))</f>
        <v>#NAME?</v>
      </c>
    </row>
    <row r="3782" spans="1:4" x14ac:dyDescent="0.25">
      <c r="A3782">
        <f ca="1">RANDBETWEEN(1,100)</f>
        <v>82</v>
      </c>
      <c r="B3782">
        <v>1001</v>
      </c>
      <c r="C3782">
        <v>0</v>
      </c>
      <c r="D3782" t="e">
        <f>gojekindonesia pendaftaran mitra gojek area wonogiri Apakah Masih buka Ya kak? Mksh</f>
        <v>#NAME?</v>
      </c>
    </row>
    <row r="3783" spans="1:4" x14ac:dyDescent="0.25">
      <c r="A3783">
        <f ca="1">RANDBETWEEN(1,100)</f>
        <v>22</v>
      </c>
      <c r="B3783">
        <v>1350</v>
      </c>
      <c r="C3783">
        <v>0</v>
      </c>
      <c r="D3783" t="e">
        <f>_xlfn.SINGLE(gojekindonesia _xlfn.SINGLE(gojek24jam ayo ikutkan mitra dg asuransi... Aplg ada lg kejadian tak diharapkan seperti ini..
                                                                                                                                                                                                                                                                Dan kasih tambahan klausul biaya parkir di PEMESANAN gofood)), gosend, GoShop dll</f>
        <v>#NAME?</v>
      </c>
    </row>
    <row r="3784" spans="1:4" x14ac:dyDescent="0.25">
      <c r="A3784">
        <f ca="1">RANDBETWEEN(1,100)</f>
        <v>71</v>
      </c>
      <c r="B3784">
        <v>3417</v>
      </c>
      <c r="C3784">
        <v>0</v>
      </c>
      <c r="D3784" t="e">
        <f>gojekindonesia</f>
        <v>#NAME?</v>
      </c>
    </row>
    <row r="3785" spans="1:4" x14ac:dyDescent="0.25">
      <c r="A3785">
        <f ca="1">RANDBETWEEN(1,100)</f>
        <v>79</v>
      </c>
      <c r="B3785">
        <v>332</v>
      </c>
      <c r="C3785">
        <v>1</v>
      </c>
      <c r="D3785" t="e">
        <f>_xlfn.SINGLE(gojektech _xlfn.SINGLE(gojekindonesia _xlfn.SINGLE(gojek24jam)))</f>
        <v>#NAME?</v>
      </c>
    </row>
    <row r="3786" spans="1:4" x14ac:dyDescent="0.25">
      <c r="A3786">
        <f ca="1">RANDBETWEEN(1,100)</f>
        <v>91</v>
      </c>
      <c r="B3786">
        <v>3251</v>
      </c>
      <c r="C3786">
        <v>0</v>
      </c>
      <c r="D3786" t="e">
        <f>gojekindonesia</f>
        <v>#NAME?</v>
      </c>
    </row>
    <row r="3787" spans="1:4" x14ac:dyDescent="0.25">
      <c r="A3787">
        <f ca="1">RANDBETWEEN(1,100)</f>
        <v>8</v>
      </c>
      <c r="B3787">
        <v>1344</v>
      </c>
      <c r="C3787">
        <v>0</v>
      </c>
      <c r="D3787" t="e">
        <f>_xlfn.SINGLE(gojekindonesia Ini kenapa sih gitu terus? mohon dibalas Ya  pic.twitter.com)/AARj3dDLfb</f>
        <v>#NAME?</v>
      </c>
    </row>
    <row r="3788" spans="1:4" x14ac:dyDescent="0.25">
      <c r="A3788">
        <f ca="1">RANDBETWEEN(1,100)</f>
        <v>2</v>
      </c>
      <c r="B3788">
        <v>2246</v>
      </c>
      <c r="C3788">
        <v>0</v>
      </c>
      <c r="D3788" t="e">
        <f>gojekindonesia gak ikutan min?</f>
        <v>#NAME?</v>
      </c>
    </row>
    <row r="3789" spans="1:4" x14ac:dyDescent="0.25">
      <c r="A3789">
        <f ca="1">RANDBETWEEN(1,100)</f>
        <v>94</v>
      </c>
      <c r="B3789">
        <v>3993</v>
      </c>
      <c r="C3789">
        <v>0</v>
      </c>
      <c r="D3789" t="e">
        <f>_xlfn.SINGLE(gojekindonesia tolong dong drivernya diajarin sopan santun. masa krn saya cancel dia), saya ditungguin sampe pulang kantor trus malah marah2 ngelabrak saya krn katanya performanya jadi turun. mana foto driver Dan orgnya beda lagi. apa gojek ga ada sop yg</f>
        <v>#NAME?</v>
      </c>
    </row>
    <row r="3790" spans="1:4" x14ac:dyDescent="0.25">
      <c r="A3790">
        <f ca="1">RANDBETWEEN(1,100)</f>
        <v>7</v>
      </c>
      <c r="B3790">
        <v>1013</v>
      </c>
      <c r="C3790">
        <v>0</v>
      </c>
      <c r="D3790" t="e">
        <f>_xlfn.SINGLE(gojekindonesia hallo min), saya driver gojek, saya pernah mengganti kartu ATM BCA karna ketelan mesin ATM, sekarang Sudah dapat kartu baru dari gojek, tapi pas login di M.BCA akses Layanan finansial belum aktif, Apakah bisa di aktifkan di cabang BCA terde</f>
        <v>#NAME?</v>
      </c>
    </row>
    <row r="3791" spans="1:4" x14ac:dyDescent="0.25">
      <c r="A3791">
        <f ca="1">RANDBETWEEN(1,100)</f>
        <v>20</v>
      </c>
      <c r="B3791">
        <v>195</v>
      </c>
      <c r="C3791">
        <v>1</v>
      </c>
      <c r="D3791" t="e">
        <f>gojekindonesia bantu min</f>
        <v>#NAME?</v>
      </c>
    </row>
    <row r="3792" spans="1:4" x14ac:dyDescent="0.25">
      <c r="A3792">
        <f ca="1">RANDBETWEEN(1,100)</f>
        <v>75</v>
      </c>
      <c r="B3792">
        <v>3697</v>
      </c>
      <c r="C3792">
        <v>0</v>
      </c>
      <c r="D3792" t="e">
        <f>gojekindonesia gimana nih</f>
        <v>#NAME?</v>
      </c>
    </row>
    <row r="3793" spans="1:4" x14ac:dyDescent="0.25">
      <c r="A3793">
        <f ca="1">RANDBETWEEN(1,100)</f>
        <v>39</v>
      </c>
      <c r="B3793">
        <v>1608</v>
      </c>
      <c r="C3793">
        <v>0</v>
      </c>
      <c r="D3793" t="e">
        <f>_xlfn.SINGLE(gojekindonesia halo gojek), bagaimana cara recover account yang terhubung dengan nomor yang Sudah ga aktif ya? mohon bantuannya, terima kasih</f>
        <v>#NAME?</v>
      </c>
    </row>
    <row r="3794" spans="1:4" x14ac:dyDescent="0.25">
      <c r="A3794">
        <f ca="1">RANDBETWEEN(1,100)</f>
        <v>47</v>
      </c>
      <c r="B3794">
        <v>2597</v>
      </c>
      <c r="C3794">
        <v>0</v>
      </c>
      <c r="D3794" t="e">
        <f>gojekindonesia tolong dibantu bapaknyaa</f>
        <v>#NAME?</v>
      </c>
    </row>
    <row r="3795" spans="1:4" x14ac:dyDescent="0.25">
      <c r="A3795">
        <f ca="1">RANDBETWEEN(1,100)</f>
        <v>80</v>
      </c>
      <c r="B3795">
        <v>2668</v>
      </c>
      <c r="C3795">
        <v>0</v>
      </c>
      <c r="D3795" t="e">
        <f>gojekindonesia</f>
        <v>#NAME?</v>
      </c>
    </row>
    <row r="3796" spans="1:4" x14ac:dyDescent="0.25">
      <c r="A3796">
        <f ca="1">RANDBETWEEN(1,100)</f>
        <v>43</v>
      </c>
      <c r="B3796">
        <v>2988</v>
      </c>
      <c r="C3796">
        <v>0</v>
      </c>
      <c r="D3796" t="e">
        <f>gojekindonesia</f>
        <v>#NAME?</v>
      </c>
    </row>
    <row r="3797" spans="1:4" x14ac:dyDescent="0.25">
      <c r="A3797">
        <f ca="1">RANDBETWEEN(1,100)</f>
        <v>37</v>
      </c>
      <c r="B3797">
        <v>2377</v>
      </c>
      <c r="C3797">
        <v>0</v>
      </c>
      <c r="D3797" t="e">
        <f>gojekindonesia gmn ni sampe nangis</f>
        <v>#NAME?</v>
      </c>
    </row>
    <row r="3798" spans="1:4" x14ac:dyDescent="0.25">
      <c r="A3798">
        <f ca="1">RANDBETWEEN(1,100)</f>
        <v>2</v>
      </c>
      <c r="B3798">
        <v>307</v>
      </c>
      <c r="C3798">
        <v>1</v>
      </c>
      <c r="D3798" t="e">
        <f>gojekindonesia</f>
        <v>#NAME?</v>
      </c>
    </row>
    <row r="3799" spans="1:4" x14ac:dyDescent="0.25">
      <c r="A3799">
        <f ca="1">RANDBETWEEN(1,100)</f>
        <v>3</v>
      </c>
      <c r="B3799">
        <v>2314</v>
      </c>
      <c r="C3799">
        <v>0</v>
      </c>
      <c r="D3799" t="e">
        <f>_xlfn.SINGLE(gojekindonesia apalah aku harus jadi artis dulu atuhhhh meni ke Baleendah aja ga mau nganter  pic.twitter.com)/NN0nuk2rJ4</f>
        <v>#NAME?</v>
      </c>
    </row>
    <row r="3800" spans="1:4" x14ac:dyDescent="0.25">
      <c r="A3800">
        <f ca="1">RANDBETWEEN(1,100)</f>
        <v>18</v>
      </c>
      <c r="B3800">
        <v>1815</v>
      </c>
      <c r="C3800">
        <v>0</v>
      </c>
      <c r="D3800" t="e">
        <f>gojekindonesia min nomor tlp GOFOODpartners apa Ya</f>
        <v>#NAME?</v>
      </c>
    </row>
    <row r="3801" spans="1:4" x14ac:dyDescent="0.25">
      <c r="A3801">
        <f ca="1">RANDBETWEEN(1,100)</f>
        <v>66</v>
      </c>
      <c r="B3801">
        <v>69</v>
      </c>
      <c r="C3801">
        <v>1</v>
      </c>
      <c r="D3801" t="e">
        <f>gojekindonesia tolong kasih masnya gratis ongkir seumur hidup</f>
        <v>#NAME?</v>
      </c>
    </row>
    <row r="3802" spans="1:4" x14ac:dyDescent="0.25">
      <c r="A3802">
        <f ca="1">RANDBETWEEN(1,100)</f>
        <v>47</v>
      </c>
      <c r="B3802">
        <v>3101</v>
      </c>
      <c r="C3802">
        <v>0</v>
      </c>
      <c r="D3802" t="e">
        <f>_xlfn.SINGLE(gojekindonesia hai gojek akun saya diblokir Dan sdh diaktifkan kembali), tapi ga bisa dipake buat pesan Go ride.....trus yg aktif apanya dong</f>
        <v>#NAME?</v>
      </c>
    </row>
    <row r="3803" spans="1:4" x14ac:dyDescent="0.25">
      <c r="A3803">
        <f ca="1">RANDBETWEEN(1,100)</f>
        <v>8</v>
      </c>
      <c r="B3803">
        <v>1088</v>
      </c>
      <c r="C3803">
        <v>0</v>
      </c>
      <c r="D3803" t="e">
        <f>gojekindonesia kode promo gofood hari Ini ada ga min?</f>
        <v>#NAME?</v>
      </c>
    </row>
    <row r="3804" spans="1:4" x14ac:dyDescent="0.25">
      <c r="A3804">
        <f ca="1">RANDBETWEEN(1,100)</f>
        <v>43</v>
      </c>
      <c r="B3804">
        <v>987</v>
      </c>
      <c r="C3804">
        <v>0</v>
      </c>
      <c r="D3804" t="e">
        <f>gojekindonesia cek dm min</f>
        <v>#NAME?</v>
      </c>
    </row>
    <row r="3805" spans="1:4" x14ac:dyDescent="0.25">
      <c r="A3805">
        <f ca="1">RANDBETWEEN(1,100)</f>
        <v>21</v>
      </c>
      <c r="B3805">
        <v>2405</v>
      </c>
      <c r="C3805">
        <v>0</v>
      </c>
      <c r="D3805" t="e">
        <f>gojekindonesia</f>
        <v>#NAME?</v>
      </c>
    </row>
    <row r="3806" spans="1:4" x14ac:dyDescent="0.25">
      <c r="A3806">
        <f ca="1">RANDBETWEEN(1,100)</f>
        <v>88</v>
      </c>
      <c r="B3806">
        <v>3044</v>
      </c>
      <c r="C3806">
        <v>0</v>
      </c>
      <c r="D3806" t="e">
        <f>gojekindonesia jek pendaftaran driver dipalembang sampe kapan?</f>
        <v>#NAME?</v>
      </c>
    </row>
    <row r="3807" spans="1:4" x14ac:dyDescent="0.25">
      <c r="A3807">
        <f ca="1">RANDBETWEEN(1,100)</f>
        <v>92</v>
      </c>
      <c r="B3807">
        <v>2762</v>
      </c>
      <c r="C3807">
        <v>0</v>
      </c>
      <c r="D3807" t="e">
        <f>gojekindonesia</f>
        <v>#NAME?</v>
      </c>
    </row>
    <row r="3808" spans="1:4" x14ac:dyDescent="0.25">
      <c r="A3808">
        <f ca="1">RANDBETWEEN(1,100)</f>
        <v>79</v>
      </c>
      <c r="B3808">
        <v>3129</v>
      </c>
      <c r="C3808">
        <v>0</v>
      </c>
      <c r="D3808" t="e">
        <f>gojekindonesia</f>
        <v>#NAME?</v>
      </c>
    </row>
    <row r="3809" spans="1:4" x14ac:dyDescent="0.25">
      <c r="A3809">
        <f ca="1">RANDBETWEEN(1,100)</f>
        <v>51</v>
      </c>
      <c r="B3809">
        <v>1410</v>
      </c>
      <c r="C3809">
        <v>0</v>
      </c>
      <c r="D3809" t="e">
        <f>_xlfn.SINGLE(gojekindonesia min saya topup gopay dr mandiri ko gamasuk2 Ya sampe skrg? di cs mandirinya keterangannya transaksi sdh berhasil), tp ko ga masuk ke akun saya ya?</f>
        <v>#NAME?</v>
      </c>
    </row>
    <row r="3810" spans="1:4" x14ac:dyDescent="0.25">
      <c r="A3810">
        <f ca="1">RANDBETWEEN(1,100)</f>
        <v>65</v>
      </c>
      <c r="B3810">
        <v>1235</v>
      </c>
      <c r="C3810">
        <v>0</v>
      </c>
      <c r="D3810" t="e">
        <f>gojekindonesia min kenapa susah cari driver buat gofood Ya malem Ini di sekitaran bandar lampung</f>
        <v>#NAME?</v>
      </c>
    </row>
    <row r="3811" spans="1:4" x14ac:dyDescent="0.25">
      <c r="A3811">
        <f ca="1">RANDBETWEEN(1,100)</f>
        <v>80</v>
      </c>
      <c r="B3811">
        <v>1175</v>
      </c>
      <c r="C3811">
        <v>0</v>
      </c>
      <c r="D3811" t="e">
        <f>_xlfn.SINGLE(gojekindonesia kak Ini kenapa Ya gini terus?  pic.twitter.com)/eQaapXFUtf</f>
        <v>#NAME?</v>
      </c>
    </row>
    <row r="3812" spans="1:4" x14ac:dyDescent="0.25">
      <c r="A3812">
        <f ca="1">RANDBETWEEN(1,100)</f>
        <v>60</v>
      </c>
      <c r="B3812">
        <v>3066</v>
      </c>
      <c r="C3812">
        <v>0</v>
      </c>
      <c r="D3812" t="e">
        <f>_xlfn.SINGLE(gojekindonesia saya habis beli tiket di gotix), cara penukarannya gimana Ya nanti? Tks</f>
        <v>#NAME?</v>
      </c>
    </row>
    <row r="3813" spans="1:4" x14ac:dyDescent="0.25">
      <c r="A3813">
        <f ca="1">RANDBETWEEN(1,100)</f>
        <v>11</v>
      </c>
      <c r="B3813">
        <v>2826</v>
      </c>
      <c r="C3813">
        <v>0</v>
      </c>
      <c r="D3813" t="e">
        <f>gojekindonesia</f>
        <v>#NAME?</v>
      </c>
    </row>
    <row r="3814" spans="1:4" x14ac:dyDescent="0.25">
      <c r="A3814">
        <f ca="1">RANDBETWEEN(1,100)</f>
        <v>8</v>
      </c>
      <c r="B3814">
        <v>276</v>
      </c>
      <c r="C3814">
        <v>1</v>
      </c>
      <c r="D3814" t="e">
        <f>_xlfn.SINGLE(gojekindonesia _xlfn.SINGLE(GrabID))</f>
        <v>#NAME?</v>
      </c>
    </row>
    <row r="3815" spans="1:4" x14ac:dyDescent="0.25">
      <c r="A3815">
        <f ca="1">RANDBETWEEN(1,100)</f>
        <v>44</v>
      </c>
      <c r="B3815">
        <v>2294</v>
      </c>
      <c r="C3815">
        <v>0</v>
      </c>
      <c r="D3815" t="e">
        <f>_xlfn.SINGLE(gojekindonesia bisa dibantu? coba berkali kali tetep ga mau. gmn cara repayment? Balance gopay saya Masih sangat cukup untuk repayment  pic.twitter.com)/retjlzdKqj</f>
        <v>#NAME?</v>
      </c>
    </row>
    <row r="3816" spans="1:4" x14ac:dyDescent="0.25">
      <c r="A3816">
        <f ca="1">RANDBETWEEN(1,100)</f>
        <v>48</v>
      </c>
      <c r="B3816">
        <v>442</v>
      </c>
      <c r="C3816">
        <v>1</v>
      </c>
      <c r="D3816" t="e">
        <f>gojekindonesia min mau dm nih</f>
        <v>#NAME?</v>
      </c>
    </row>
    <row r="3817" spans="1:4" x14ac:dyDescent="0.25">
      <c r="A3817">
        <f ca="1">RANDBETWEEN(1,100)</f>
        <v>4</v>
      </c>
      <c r="B3817">
        <v>451</v>
      </c>
      <c r="C3817">
        <v>1</v>
      </c>
      <c r="D3817" t="e">
        <f>_xlfn.SINGLE(gojekindonesia pesan barang hari Ini buat dianter pake gosend), ga ada driver yg mau pick up barang gue dari pagi sampe malem gini.. Ckckck sedih</f>
        <v>#NAME?</v>
      </c>
    </row>
    <row r="3818" spans="1:4" x14ac:dyDescent="0.25">
      <c r="A3818">
        <f ca="1">RANDBETWEEN(1,100)</f>
        <v>45</v>
      </c>
      <c r="B3818">
        <v>2656</v>
      </c>
      <c r="C3818">
        <v>0</v>
      </c>
      <c r="D3818" t="e">
        <f>gojekindonesia</f>
        <v>#NAME?</v>
      </c>
    </row>
    <row r="3819" spans="1:4" x14ac:dyDescent="0.25">
      <c r="A3819">
        <f ca="1">RANDBETWEEN(1,100)</f>
        <v>57</v>
      </c>
      <c r="B3819">
        <v>3017</v>
      </c>
      <c r="C3819">
        <v>0</v>
      </c>
      <c r="D3819" t="e">
        <f>_xlfn.SINGLE(gojekindonesia selamat malam), pak/bu bisa bantu saya? jadi tadi saya pesan Go food tapi Sudah di selesaikan Padahal barang belum sampai</f>
        <v>#NAME?</v>
      </c>
    </row>
    <row r="3820" spans="1:4" x14ac:dyDescent="0.25">
      <c r="A3820">
        <f ca="1">RANDBETWEEN(1,100)</f>
        <v>29</v>
      </c>
      <c r="B3820">
        <v>419</v>
      </c>
      <c r="C3820">
        <v>1</v>
      </c>
      <c r="D3820" t="e">
        <f ca="1">_xlfn.SINGLE(gojekindonesia malam gan), mau nanya nih gan, gimana login ke akun gojek penumpang lama kita jika no. HP yang digunakan berbeda dengan sebelumnya(ho. HP sebelumnya lupa) tapi emailnya Masih ingat?</f>
        <v>#NAME?</v>
      </c>
    </row>
    <row r="3821" spans="1:4" x14ac:dyDescent="0.25">
      <c r="A3821">
        <f ca="1">RANDBETWEEN(1,100)</f>
        <v>63</v>
      </c>
      <c r="B3821">
        <v>2797</v>
      </c>
      <c r="C3821">
        <v>0</v>
      </c>
      <c r="D3821" t="e">
        <f>_xlfn.SINGLE(gojekindonesia _xlfn.SINGLE(gojekindonesia _xlfn.SINGLE(gojekindonesia)))</f>
        <v>#NAME?</v>
      </c>
    </row>
    <row r="3822" spans="1:4" x14ac:dyDescent="0.25">
      <c r="A3822">
        <f ca="1">RANDBETWEEN(1,100)</f>
        <v>52</v>
      </c>
      <c r="B3822">
        <v>2159</v>
      </c>
      <c r="C3822">
        <v>0</v>
      </c>
      <c r="D3822" t="e">
        <f>_xlfn.SINGLE(gojekindonesia min ada penipuan kah ini? saya tadi sore tiba tiba ditelfon  pic.twitter.com)/azlVObhsVJ</f>
        <v>#NAME?</v>
      </c>
    </row>
    <row r="3823" spans="1:4" x14ac:dyDescent="0.25">
      <c r="A3823">
        <f ca="1">RANDBETWEEN(1,100)</f>
        <v>24</v>
      </c>
      <c r="B3823">
        <v>3110</v>
      </c>
      <c r="C3823">
        <v>0</v>
      </c>
      <c r="D3823" t="e">
        <f>gojekindonesia min unsuspend akunku dongðŸ˜­ Perasaan nggak ngapa-ngapain dah tapi KOK malah di suspendðŸ˜­ Udah seminggu lebih min, kemarin katanya dm email sama nomor HP tapi sampe skrg blm bener asdfghjkl mau nangis aja lahðŸ˜­ðŸ˜­</f>
        <v>#NAME?</v>
      </c>
    </row>
    <row r="3824" spans="1:4" x14ac:dyDescent="0.25">
      <c r="A3824">
        <f ca="1">RANDBETWEEN(1,100)</f>
        <v>43</v>
      </c>
      <c r="B3824">
        <v>2058</v>
      </c>
      <c r="C3824">
        <v>0</v>
      </c>
      <c r="D3824" t="e">
        <f>gojekindonesia ga mau buka Layanan ngeprint online yg bisa dianter gitu? ðŸ™ƒ</f>
        <v>#NAME?</v>
      </c>
    </row>
    <row r="3825" spans="1:4" x14ac:dyDescent="0.25">
      <c r="A3825">
        <f ca="1">RANDBETWEEN(1,100)</f>
        <v>80</v>
      </c>
      <c r="B3825">
        <v>254</v>
      </c>
      <c r="C3825">
        <v>1</v>
      </c>
      <c r="D3825" t="e">
        <f>_xlfn.SINGLE(gojekindonesia _xlfn.SINGLE(gojek24jam))</f>
        <v>#NAME?</v>
      </c>
    </row>
    <row r="3826" spans="1:4" x14ac:dyDescent="0.25">
      <c r="A3826">
        <f ca="1">RANDBETWEEN(1,100)</f>
        <v>71</v>
      </c>
      <c r="B3826">
        <v>1401</v>
      </c>
      <c r="C3826">
        <v>0</v>
      </c>
      <c r="D3826" t="e">
        <f>gojekindonesia saya batalin pesanan Go ride tapi saldo gopay saya KOK kepotong?</f>
        <v>#NAME?</v>
      </c>
    </row>
    <row r="3827" spans="1:4" x14ac:dyDescent="0.25">
      <c r="A3827">
        <f ca="1">RANDBETWEEN(1,100)</f>
        <v>58</v>
      </c>
      <c r="B3827">
        <v>373</v>
      </c>
      <c r="C3827">
        <v>1</v>
      </c>
      <c r="D3827" t="e">
        <f>_xlfn.SINGLE(gojekindonesia halo), min saya baru saja mengisi saldo gopay via mandiri online, namun saldo belum nambah. bisa diinfokan ada masalah apa? Thank you</f>
        <v>#NAME?</v>
      </c>
    </row>
    <row r="3828" spans="1:4" x14ac:dyDescent="0.25">
      <c r="A3828">
        <f ca="1">RANDBETWEEN(1,100)</f>
        <v>20</v>
      </c>
      <c r="B3828">
        <v>905</v>
      </c>
      <c r="C3828">
        <v>1</v>
      </c>
      <c r="D3828" t="e">
        <f>gojekindonesia ur new brand ambassador</f>
        <v>#NAME?</v>
      </c>
    </row>
    <row r="3829" spans="1:4" x14ac:dyDescent="0.25">
      <c r="A3829">
        <f ca="1">RANDBETWEEN(1,100)</f>
        <v>26</v>
      </c>
      <c r="B3829">
        <v>2068</v>
      </c>
      <c r="C3829">
        <v>0</v>
      </c>
      <c r="D3829" t="e">
        <f>gojekindonesia</f>
        <v>#NAME?</v>
      </c>
    </row>
    <row r="3830" spans="1:4" x14ac:dyDescent="0.25">
      <c r="A3830">
        <f ca="1">RANDBETWEEN(1,100)</f>
        <v>72</v>
      </c>
      <c r="B3830">
        <v>376</v>
      </c>
      <c r="C3830">
        <v>1</v>
      </c>
      <c r="D3830" t="e">
        <f>gojekindonesia</f>
        <v>#NAME?</v>
      </c>
    </row>
    <row r="3831" spans="1:4" x14ac:dyDescent="0.25">
      <c r="A3831">
        <f ca="1">RANDBETWEEN(1,100)</f>
        <v>22</v>
      </c>
      <c r="B3831">
        <v>522</v>
      </c>
      <c r="C3831">
        <v>1</v>
      </c>
      <c r="D3831" t="e">
        <f>gojekindonesia halo admin bagaimana cara meminta  kerja sama sponsorship untuk event sekolah?</f>
        <v>#NAME?</v>
      </c>
    </row>
    <row r="3832" spans="1:4" x14ac:dyDescent="0.25">
      <c r="A3832">
        <f ca="1">RANDBETWEEN(1,100)</f>
        <v>42</v>
      </c>
      <c r="B3832">
        <v>3872</v>
      </c>
      <c r="C3832">
        <v>0</v>
      </c>
      <c r="D3832" t="e">
        <f>_xlfn.SINGLE(gopayindonesia _xlfn.SINGLE(gojekindonesia haloo)), saya tadi siang isi gopay pakai BNI mobile tapi KOK sampai sekarang belom sampai ya?</f>
        <v>#NAME?</v>
      </c>
    </row>
    <row r="3833" spans="1:4" x14ac:dyDescent="0.25">
      <c r="A3833">
        <f ca="1">RANDBETWEEN(1,100)</f>
        <v>30</v>
      </c>
      <c r="B3833">
        <v>3333</v>
      </c>
      <c r="C3833">
        <v>0</v>
      </c>
      <c r="D3833" t="e">
        <f>gojekindonesia</f>
        <v>#NAME?</v>
      </c>
    </row>
    <row r="3834" spans="1:4" x14ac:dyDescent="0.25">
      <c r="A3834">
        <f ca="1">RANDBETWEEN(1,100)</f>
        <v>94</v>
      </c>
      <c r="B3834">
        <v>1314</v>
      </c>
      <c r="C3834">
        <v>0</v>
      </c>
      <c r="D3834" t="e">
        <f>gojekindonesia bagaimana cara menghubungi call center gojek?  karena tidak ada opsi untuk cancel Layanan Goclean.</f>
        <v>#NAME?</v>
      </c>
    </row>
    <row r="3835" spans="1:4" x14ac:dyDescent="0.25">
      <c r="A3835">
        <f ca="1">RANDBETWEEN(1,100)</f>
        <v>89</v>
      </c>
      <c r="B3835">
        <v>269</v>
      </c>
      <c r="C3835">
        <v>1</v>
      </c>
      <c r="D3835" t="e">
        <f>_xlfn.SINGLE(gojekindonesia hi gojek), you should be proud of his dedication</f>
        <v>#NAME?</v>
      </c>
    </row>
    <row r="3836" spans="1:4" x14ac:dyDescent="0.25">
      <c r="A3836">
        <f ca="1">RANDBETWEEN(1,100)</f>
        <v>3</v>
      </c>
      <c r="B3836">
        <v>2386</v>
      </c>
      <c r="C3836">
        <v>0</v>
      </c>
      <c r="D3836" t="e">
        <f>_xlfn.SINGLE(awkarin _xlfn.SINGLE(gojekindonesia))</f>
        <v>#NAME?</v>
      </c>
    </row>
    <row r="3837" spans="1:4" x14ac:dyDescent="0.25">
      <c r="A3837">
        <f ca="1">RANDBETWEEN(1,100)</f>
        <v>67</v>
      </c>
      <c r="B3837">
        <v>3834</v>
      </c>
      <c r="C3837">
        <v>0</v>
      </c>
      <c r="D3837" t="e">
        <f>gojekindonesia</f>
        <v>#NAME?</v>
      </c>
    </row>
    <row r="3838" spans="1:4" x14ac:dyDescent="0.25">
      <c r="A3838">
        <f ca="1">RANDBETWEEN(1,100)</f>
        <v>17</v>
      </c>
      <c r="B3838">
        <v>1067</v>
      </c>
      <c r="C3838">
        <v>0</v>
      </c>
      <c r="D3838" t="e">
        <f>_xlfn.SINGLE(gojekindonesia untuk fitur baru PayLater gabisa dipake buat Go)-mart ya?</f>
        <v>#NAME?</v>
      </c>
    </row>
    <row r="3839" spans="1:4" x14ac:dyDescent="0.25">
      <c r="A3839">
        <f ca="1">RANDBETWEEN(1,100)</f>
        <v>36</v>
      </c>
      <c r="B3839">
        <v>530</v>
      </c>
      <c r="C3839">
        <v>1</v>
      </c>
      <c r="D3839" t="e">
        <f>_xlfn.SINGLE(gojekindonesia hai), mau nanya cara menghapus order history gimana ya?</f>
        <v>#NAME?</v>
      </c>
    </row>
    <row r="3840" spans="1:4" x14ac:dyDescent="0.25">
      <c r="A3840">
        <f ca="1">RANDBETWEEN(1,100)</f>
        <v>88</v>
      </c>
      <c r="B3840">
        <v>2164</v>
      </c>
      <c r="C3840">
        <v>0</v>
      </c>
      <c r="D3840" t="e">
        <f>gojekindonesia cie gadiajak maen</f>
        <v>#NAME?</v>
      </c>
    </row>
    <row r="3841" spans="1:4" x14ac:dyDescent="0.25">
      <c r="A3841">
        <f ca="1">RANDBETWEEN(1,100)</f>
        <v>47</v>
      </c>
      <c r="B3841">
        <v>2731</v>
      </c>
      <c r="C3841">
        <v>0</v>
      </c>
      <c r="D3841" t="e">
        <f>ChelseaFC sini LO</f>
        <v>#NAME?</v>
      </c>
    </row>
    <row r="3842" spans="1:4" x14ac:dyDescent="0.25">
      <c r="A3842">
        <f ca="1">RANDBETWEEN(1,100)</f>
        <v>3</v>
      </c>
      <c r="B3842">
        <v>2596</v>
      </c>
      <c r="C3842">
        <v>0</v>
      </c>
      <c r="D3842" t="e">
        <f>gojekindonesia</f>
        <v>#NAME?</v>
      </c>
    </row>
    <row r="3843" spans="1:4" x14ac:dyDescent="0.25">
      <c r="A3843">
        <f ca="1">RANDBETWEEN(1,100)</f>
        <v>42</v>
      </c>
      <c r="B3843">
        <v>240</v>
      </c>
      <c r="C3843">
        <v>1</v>
      </c>
      <c r="D3843" t="e">
        <f>gojekindonesia tolong iniii karyawannya</f>
        <v>#NAME?</v>
      </c>
    </row>
    <row r="3844" spans="1:4" x14ac:dyDescent="0.25">
      <c r="A3844">
        <f ca="1">RANDBETWEEN(1,100)</f>
        <v>46</v>
      </c>
      <c r="B3844">
        <v>1303</v>
      </c>
      <c r="C3844">
        <v>0</v>
      </c>
      <c r="D3844" t="e">
        <f>_xlfn.SINGLE(gojekindonesia tolong kembalikan saldo saya.
                                                                                                                                                                                                                                                                driver tidak pick up tetapi Sudah menconfirm tujuan selesai  pic.twitter.com)/itEr3yJbP8</f>
        <v>#NAME?</v>
      </c>
    </row>
    <row r="3845" spans="1:4" x14ac:dyDescent="0.25">
      <c r="A3845">
        <f ca="1">RANDBETWEEN(1,100)</f>
        <v>31</v>
      </c>
      <c r="B3845">
        <v>440</v>
      </c>
      <c r="C3845">
        <v>1</v>
      </c>
      <c r="D3845" t="e">
        <f>_xlfn.SINGLE(gojekindonesia min), kenapa saya ga dapet otp code Ya pas verifikasi?</f>
        <v>#NAME?</v>
      </c>
    </row>
    <row r="3846" spans="1:4" x14ac:dyDescent="0.25">
      <c r="A3846">
        <f ca="1">RANDBETWEEN(1,100)</f>
        <v>6</v>
      </c>
      <c r="B3846">
        <v>2167</v>
      </c>
      <c r="C3846">
        <v>0</v>
      </c>
      <c r="D3846" t="e">
        <f>gojekindonesia</f>
        <v>#NAME?</v>
      </c>
    </row>
    <row r="3847" spans="1:4" x14ac:dyDescent="0.25">
      <c r="A3847">
        <f ca="1">RANDBETWEEN(1,100)</f>
        <v>63</v>
      </c>
      <c r="B3847">
        <v>1017</v>
      </c>
      <c r="C3847">
        <v>0</v>
      </c>
      <c r="D3847" t="e">
        <f>gojekindonesia</f>
        <v>#NAME?</v>
      </c>
    </row>
    <row r="3848" spans="1:4" x14ac:dyDescent="0.25">
      <c r="A3848">
        <f ca="1">RANDBETWEEN(1,100)</f>
        <v>22</v>
      </c>
      <c r="B3848">
        <v>1451</v>
      </c>
      <c r="C3848">
        <v>0</v>
      </c>
      <c r="D3848" t="e">
        <f>gojekindonesia kaaaa KOK promo di gofood harganya ga berkurang? pas mau order</f>
        <v>#NAME?</v>
      </c>
    </row>
    <row r="3849" spans="1:4" x14ac:dyDescent="0.25">
      <c r="A3849">
        <f ca="1">RANDBETWEEN(1,100)</f>
        <v>17</v>
      </c>
      <c r="B3849">
        <v>1182</v>
      </c>
      <c r="C3849">
        <v>0</v>
      </c>
      <c r="D3849" t="e">
        <f>gojekindonesia min kom diapk customer saya tdk ada PayLater Ya</f>
        <v>#NAME?</v>
      </c>
    </row>
    <row r="3850" spans="1:4" x14ac:dyDescent="0.25">
      <c r="A3850">
        <f ca="1">RANDBETWEEN(1,100)</f>
        <v>43</v>
      </c>
      <c r="B3850">
        <v>192</v>
      </c>
      <c r="C3850">
        <v>1</v>
      </c>
      <c r="D3850" t="e">
        <f>gojekindonesia</f>
        <v>#NAME?</v>
      </c>
    </row>
    <row r="3851" spans="1:4" x14ac:dyDescent="0.25">
      <c r="A3851">
        <f ca="1">RANDBETWEEN(1,100)</f>
        <v>6</v>
      </c>
      <c r="B3851">
        <v>2017</v>
      </c>
      <c r="C3851">
        <v>0</v>
      </c>
      <c r="D3851" t="e">
        <f>_xlfn.SINGLE(gojekindonesia _xlfn.SINGLE(infodepok_id _xlfn.SINGLE(gojektech)))</f>
        <v>#NAME?</v>
      </c>
    </row>
    <row r="3852" spans="1:4" x14ac:dyDescent="0.25">
      <c r="A3852">
        <f ca="1">RANDBETWEEN(1,100)</f>
        <v>19</v>
      </c>
      <c r="B3852">
        <v>2264</v>
      </c>
      <c r="C3852">
        <v>0</v>
      </c>
      <c r="D3852" t="e">
        <f>gojekindonesia</f>
        <v>#NAME?</v>
      </c>
    </row>
    <row r="3853" spans="1:4" x14ac:dyDescent="0.25">
      <c r="A3853">
        <f ca="1">RANDBETWEEN(1,100)</f>
        <v>4</v>
      </c>
      <c r="B3853">
        <v>2753</v>
      </c>
      <c r="C3853">
        <v>0</v>
      </c>
      <c r="D3853" t="e">
        <f>gojekindonesia</f>
        <v>#NAME?</v>
      </c>
    </row>
    <row r="3854" spans="1:4" x14ac:dyDescent="0.25">
      <c r="A3854">
        <f ca="1">RANDBETWEEN(1,100)</f>
        <v>86</v>
      </c>
      <c r="B3854">
        <v>3410</v>
      </c>
      <c r="C3854">
        <v>0</v>
      </c>
      <c r="D3854" t="e">
        <f>gojekindonesia tanggapan nya min</f>
        <v>#NAME?</v>
      </c>
    </row>
    <row r="3855" spans="1:4" x14ac:dyDescent="0.25">
      <c r="A3855">
        <f ca="1">RANDBETWEEN(1,100)</f>
        <v>78</v>
      </c>
      <c r="B3855">
        <v>2998</v>
      </c>
      <c r="C3855">
        <v>0</v>
      </c>
      <c r="D3855" t="e">
        <f>_xlfn.SINGLE(gojekindonesia min), gopay sama cash gak ada perbedaan jumlah tarif yah?</f>
        <v>#NAME?</v>
      </c>
    </row>
    <row r="3856" spans="1:4" x14ac:dyDescent="0.25">
      <c r="A3856">
        <f ca="1">RANDBETWEEN(1,100)</f>
        <v>79</v>
      </c>
      <c r="B3856">
        <v>2323</v>
      </c>
      <c r="C3856">
        <v>0</v>
      </c>
      <c r="D3856" t="e">
        <f>gojekindonesia tolong cek dm</f>
        <v>#NAME?</v>
      </c>
    </row>
    <row r="3857" spans="1:4" x14ac:dyDescent="0.25">
      <c r="A3857">
        <f ca="1">RANDBETWEEN(1,100)</f>
        <v>45</v>
      </c>
      <c r="B3857">
        <v>1509</v>
      </c>
      <c r="C3857">
        <v>0</v>
      </c>
      <c r="D3857" t="e">
        <f>_xlfn.SINGLE(gojekindonesia halo admin), KOK di saya gabisa ngetrack drivernya ya? saya ngirim barang soalnya.. takut ga sampai tujuan. Terimakasih sebelumnya  pic.twitter.com/dS8aTujTQc</f>
        <v>#NAME?</v>
      </c>
    </row>
    <row r="3858" spans="1:4" x14ac:dyDescent="0.25">
      <c r="A3858">
        <f ca="1">RANDBETWEEN(1,100)</f>
        <v>6</v>
      </c>
      <c r="B3858">
        <v>2471</v>
      </c>
      <c r="C3858">
        <v>0</v>
      </c>
      <c r="D3858" t="e">
        <f>_xlfn.SINGLE(gojekindonesia selamat siang), akun saya Masih pakai nomer yang lama Dan email yang sama saya mau bikin akun baru gabisa pakai email yang sama gimana Ya</f>
        <v>#NAME?</v>
      </c>
    </row>
    <row r="3859" spans="1:4" x14ac:dyDescent="0.25">
      <c r="A3859">
        <f ca="1">RANDBETWEEN(1,100)</f>
        <v>69</v>
      </c>
      <c r="B3859">
        <v>2497</v>
      </c>
      <c r="C3859">
        <v>0</v>
      </c>
      <c r="D3859" t="e">
        <f>gojekindonesia</f>
        <v>#NAME?</v>
      </c>
    </row>
    <row r="3860" spans="1:4" x14ac:dyDescent="0.25">
      <c r="A3860">
        <f ca="1">RANDBETWEEN(1,100)</f>
        <v>44</v>
      </c>
      <c r="B3860">
        <v>3114</v>
      </c>
      <c r="C3860">
        <v>0</v>
      </c>
      <c r="D3860" t="e">
        <f>_xlfn.SINGLE(gojekindonesia topup tidak masuk  pic.twitter.com)/Shoq7NjCbj</f>
        <v>#NAME?</v>
      </c>
    </row>
    <row r="3861" spans="1:4" x14ac:dyDescent="0.25">
      <c r="A3861">
        <f ca="1">RANDBETWEEN(1,100)</f>
        <v>54</v>
      </c>
      <c r="B3861">
        <v>2817</v>
      </c>
      <c r="C3861">
        <v>0</v>
      </c>
      <c r="D3861" t="e">
        <f>gojekindonesia</f>
        <v>#NAME?</v>
      </c>
    </row>
    <row r="3862" spans="1:4" x14ac:dyDescent="0.25">
      <c r="A3862">
        <f ca="1">RANDBETWEEN(1,100)</f>
        <v>77</v>
      </c>
      <c r="B3862">
        <v>1021</v>
      </c>
      <c r="C3862">
        <v>0</v>
      </c>
      <c r="D3862" t="e">
        <f>gojekindonesia kenapa tiket pertandingan persija vs badak lampung yang VVIP full booked dari semalam?apakah tdk ada batas waktu pembayaran? Biar kalau tidak bayar pesanannya di hangus kan</f>
        <v>#NAME?</v>
      </c>
    </row>
    <row r="3863" spans="1:4" x14ac:dyDescent="0.25">
      <c r="A3863">
        <f ca="1">RANDBETWEEN(1,100)</f>
        <v>95</v>
      </c>
      <c r="B3863">
        <v>1459</v>
      </c>
      <c r="C3863">
        <v>0</v>
      </c>
      <c r="D3863" t="e">
        <f>_xlfn.SINGLE(gojekindonesia bg tolong dicek kira2 akun saya bisa aktif lagi  pic.twitter.com)/hFtMp5bdYT</f>
        <v>#NAME?</v>
      </c>
    </row>
    <row r="3864" spans="1:4" x14ac:dyDescent="0.25">
      <c r="A3864">
        <f ca="1">RANDBETWEEN(1,100)</f>
        <v>66</v>
      </c>
      <c r="B3864">
        <v>3594</v>
      </c>
      <c r="C3864">
        <v>0</v>
      </c>
      <c r="D3864" t="e">
        <f>_xlfn.SINGLE(gojekindonesia Ini menu gojek pay later kemana?  pic.twitter.com)/wOvNIMN9UJ</f>
        <v>#NAME?</v>
      </c>
    </row>
    <row r="3865" spans="1:4" x14ac:dyDescent="0.25">
      <c r="A3865">
        <f ca="1">RANDBETWEEN(1,100)</f>
        <v>86</v>
      </c>
      <c r="B3865">
        <v>3090</v>
      </c>
      <c r="C3865">
        <v>0</v>
      </c>
      <c r="D3865" t="e">
        <f>gojekindonesia mohon maaf saya ingin menghapus akun gojek saya Apakah bisa? saya tidak bisa menghapusnya sendiri karena Sudah terlanjur ter log out dari akun saya yang lama sebelum Sempat menghapusnya. terima kasih</f>
        <v>#NAME?</v>
      </c>
    </row>
    <row r="3866" spans="1:4" x14ac:dyDescent="0.25">
      <c r="A3866">
        <f ca="1">RANDBETWEEN(1,100)</f>
        <v>98</v>
      </c>
      <c r="B3866">
        <v>2801</v>
      </c>
      <c r="C3866">
        <v>0</v>
      </c>
      <c r="D3866" t="e">
        <f>gojekindonesia</f>
        <v>#NAME?</v>
      </c>
    </row>
    <row r="3867" spans="1:4" x14ac:dyDescent="0.25">
      <c r="A3867">
        <f ca="1">RANDBETWEEN(1,100)</f>
        <v>31</v>
      </c>
      <c r="B3867">
        <v>2820</v>
      </c>
      <c r="C3867">
        <v>0</v>
      </c>
      <c r="D3867" t="e">
        <f>gojekindonesia</f>
        <v>#NAME?</v>
      </c>
    </row>
    <row r="3868" spans="1:4" x14ac:dyDescent="0.25">
      <c r="A3868">
        <f ca="1">RANDBETWEEN(1,100)</f>
        <v>83</v>
      </c>
      <c r="B3868">
        <v>403</v>
      </c>
      <c r="C3868">
        <v>1</v>
      </c>
      <c r="D3868" t="e">
        <f>_xlfn.SINGLE(gojekindonesia bilangin drivernya jgn busuk klo kerja), order obat dihalodoc, obat blom terima tiba2 delivered aja</f>
        <v>#NAME?</v>
      </c>
    </row>
    <row r="3869" spans="1:4" x14ac:dyDescent="0.25">
      <c r="A3869">
        <f ca="1">RANDBETWEEN(1,100)</f>
        <v>15</v>
      </c>
      <c r="B3869">
        <v>2085</v>
      </c>
      <c r="C3869">
        <v>0</v>
      </c>
      <c r="D3869" t="e">
        <f>_xlfn.SINGLE(gojekindonesia _xlfn.SINGLE(gojek24jam _xlfn.SINGLE(infodepok_id)))</f>
        <v>#NAME?</v>
      </c>
    </row>
    <row r="3870" spans="1:4" x14ac:dyDescent="0.25">
      <c r="A3870">
        <f ca="1">RANDBETWEEN(1,100)</f>
        <v>57</v>
      </c>
      <c r="B3870">
        <v>1474</v>
      </c>
      <c r="C3870">
        <v>0</v>
      </c>
      <c r="D3870" t="e">
        <f>_xlfn.SINGLE(JanjiJiwaID kejadian konyol di gerai yg di sudirman bogor), gw beli takeaway ga bisa, karena shield gelasnya khusus buat _xlfn.SINGLE(gojekindonesia aja. Besok sekalian aja suruh bawa botol sendiri dari rumah.)</f>
        <v>#NAME?</v>
      </c>
    </row>
    <row r="3871" spans="1:4" x14ac:dyDescent="0.25">
      <c r="A3871">
        <f ca="1">RANDBETWEEN(1,100)</f>
        <v>94</v>
      </c>
      <c r="B3871">
        <v>2693</v>
      </c>
      <c r="C3871">
        <v>0</v>
      </c>
      <c r="D3871" t="e">
        <f>gojekindonesia</f>
        <v>#NAME?</v>
      </c>
    </row>
    <row r="3872" spans="1:4" x14ac:dyDescent="0.25">
      <c r="A3872">
        <f ca="1">RANDBETWEEN(1,100)</f>
        <v>57</v>
      </c>
      <c r="B3872">
        <v>985</v>
      </c>
      <c r="C3872">
        <v>0</v>
      </c>
      <c r="D3872" t="e">
        <f>gojekindonesia Ini cust nya yang cancel order kenapa saya yang turun ratenya ðŸ˜… mohon pencerahan</f>
        <v>#NAME?</v>
      </c>
    </row>
    <row r="3873" spans="1:4" x14ac:dyDescent="0.25">
      <c r="A3873">
        <f ca="1">RANDBETWEEN(1,100)</f>
        <v>26</v>
      </c>
      <c r="B3873">
        <v>1092</v>
      </c>
      <c r="C3873">
        <v>0</v>
      </c>
      <c r="D3873" t="e">
        <f>gojekindonesia</f>
        <v>#NAME?</v>
      </c>
    </row>
    <row r="3874" spans="1:4" x14ac:dyDescent="0.25">
      <c r="A3874">
        <f ca="1">RANDBETWEEN(1,100)</f>
        <v>67</v>
      </c>
      <c r="B3874">
        <v>2688</v>
      </c>
      <c r="C3874">
        <v>0</v>
      </c>
      <c r="D3874" t="e">
        <f>gojekindonesia</f>
        <v>#NAME?</v>
      </c>
    </row>
    <row r="3875" spans="1:4" x14ac:dyDescent="0.25">
      <c r="A3875">
        <f ca="1">RANDBETWEEN(1,100)</f>
        <v>12</v>
      </c>
      <c r="B3875">
        <v>2786</v>
      </c>
      <c r="C3875">
        <v>0</v>
      </c>
      <c r="D3875" t="e">
        <f>_xlfn.SINGLE(gojekindonesia _xlfn.SINGLE(awkarin))</f>
        <v>#NAME?</v>
      </c>
    </row>
    <row r="3876" spans="1:4" x14ac:dyDescent="0.25">
      <c r="A3876">
        <f ca="1">RANDBETWEEN(1,100)</f>
        <v>54</v>
      </c>
      <c r="B3876">
        <v>189</v>
      </c>
      <c r="C3876">
        <v>1</v>
      </c>
      <c r="D3876" t="e">
        <f>gojekindonesia hai bantu aku min</f>
        <v>#NAME?</v>
      </c>
    </row>
    <row r="3877" spans="1:4" x14ac:dyDescent="0.25">
      <c r="A3877">
        <f ca="1">RANDBETWEEN(1,100)</f>
        <v>20</v>
      </c>
      <c r="B3877">
        <v>255</v>
      </c>
      <c r="C3877">
        <v>1</v>
      </c>
      <c r="D3877" t="e">
        <f>_xlfn.SINGLE(gojekindonesia halooo min), ditunggu konfirmasinya ya. Nominal top-up cukup banyak loo, di mention atau dm tidak ada respon semuaðŸ˜ŠðŸ˜Š</f>
        <v>#NAME?</v>
      </c>
    </row>
    <row r="3878" spans="1:4" x14ac:dyDescent="0.25">
      <c r="A3878">
        <f ca="1">RANDBETWEEN(1,100)</f>
        <v>30</v>
      </c>
      <c r="B3878">
        <v>1114</v>
      </c>
      <c r="C3878">
        <v>0</v>
      </c>
      <c r="D3878" t="e">
        <f>gojekindonesia</f>
        <v>#NAME?</v>
      </c>
    </row>
    <row r="3879" spans="1:4" x14ac:dyDescent="0.25">
      <c r="A3879">
        <f ca="1">RANDBETWEEN(1,100)</f>
        <v>40</v>
      </c>
      <c r="B3879">
        <v>2891</v>
      </c>
      <c r="C3879">
        <v>0</v>
      </c>
      <c r="D3879" t="e">
        <f>gojekindonesia tolong rekan kerjanya dikasi training ðŸ˜­ðŸ˜­ðŸ˜­ðŸ˜­ðŸ˜­ðŸ˜­ðŸ˜­ðŸ˜­</f>
        <v>#NAME?</v>
      </c>
    </row>
    <row r="3880" spans="1:4" x14ac:dyDescent="0.25">
      <c r="A3880">
        <f ca="1">RANDBETWEEN(1,100)</f>
        <v>60</v>
      </c>
      <c r="B3880">
        <v>1044</v>
      </c>
      <c r="C3880">
        <v>0</v>
      </c>
      <c r="D3880" t="e">
        <f>_xlfn.SINGLE(gojekindonesia min saya ada yang mau ditanyakeu  seputar PayLater), tapi tombol dm gada</f>
        <v>#NAME?</v>
      </c>
    </row>
    <row r="3881" spans="1:4" x14ac:dyDescent="0.25">
      <c r="A3881">
        <f ca="1">RANDBETWEEN(1,100)</f>
        <v>13</v>
      </c>
      <c r="B3881">
        <v>1307</v>
      </c>
      <c r="C3881">
        <v>0</v>
      </c>
      <c r="D3881" t="e">
        <f>_xlfn.SINGLE(gojekindonesia Akhir) - Akhir Ini Map yang menunjukkan posisi driver, KOK sering tidak akurat ya?  Tadinya Sudah mendekat, tiba-tiba jadi berubah jauh. Khawatirnya jadi mengira driver pergi menjauh trus dibatalkan. tolong diperbaiki. Tks</f>
        <v>#NAME?</v>
      </c>
    </row>
    <row r="3882" spans="1:4" x14ac:dyDescent="0.25">
      <c r="A3882">
        <f ca="1">RANDBETWEEN(1,100)</f>
        <v>6</v>
      </c>
      <c r="B3882">
        <v>1606</v>
      </c>
      <c r="C3882">
        <v>0</v>
      </c>
      <c r="D3882" t="e">
        <f>gojekindonesia gmn cara isi saldo Go-pay, sy coba via ATM gagal</f>
        <v>#NAME?</v>
      </c>
    </row>
    <row r="3883" spans="1:4" x14ac:dyDescent="0.25">
      <c r="A3883">
        <f ca="1">RANDBETWEEN(1,100)</f>
        <v>65</v>
      </c>
      <c r="B3883">
        <v>335</v>
      </c>
      <c r="C3883">
        <v>1</v>
      </c>
      <c r="D3883" t="e">
        <f>_xlfn.SINGLE(gojekindonesia saya mention kemarin), KOK belum ada respon sih?</f>
        <v>#NAME?</v>
      </c>
    </row>
    <row r="3884" spans="1:4" x14ac:dyDescent="0.25">
      <c r="A3884">
        <f ca="1">RANDBETWEEN(1,100)</f>
        <v>19</v>
      </c>
      <c r="B3884">
        <v>431</v>
      </c>
      <c r="C3884">
        <v>1</v>
      </c>
      <c r="D3884" t="e">
        <f>_xlfn.SINGLE(gojekindonesia min Ini kalo anak kost nasi goreng buat makan siang digabung malam), bukan buat ngemil  pic.twitter.com/SQZ8dAkMpo</f>
        <v>#NAME?</v>
      </c>
    </row>
    <row r="3885" spans="1:4" x14ac:dyDescent="0.25">
      <c r="A3885">
        <f ca="1">RANDBETWEEN(1,100)</f>
        <v>23</v>
      </c>
      <c r="B3885">
        <v>1358</v>
      </c>
      <c r="C3885">
        <v>0</v>
      </c>
      <c r="D3885" t="e">
        <f>_xlfn.SINGLE(gojekindonesia hi admin), saya mau Ganti no HP KOK gak bisa ya?</f>
        <v>#NAME?</v>
      </c>
    </row>
    <row r="3886" spans="1:4" x14ac:dyDescent="0.25">
      <c r="A3886">
        <f ca="1">RANDBETWEEN(1,100)</f>
        <v>53</v>
      </c>
      <c r="B3886">
        <v>3788</v>
      </c>
      <c r="C3886">
        <v>0</v>
      </c>
      <c r="D3886" t="e">
        <f>_xlfn.SINGLE(gojekindonesia _xlfn.SINGLE(gofoodindonesia min mau daftar gofood)), restoran Dan rekening atas nama yg sama. apa harus pakai surat kuasa?</f>
        <v>#NAME?</v>
      </c>
    </row>
    <row r="3887" spans="1:4" x14ac:dyDescent="0.25">
      <c r="A3887">
        <f ca="1">RANDBETWEEN(1,100)</f>
        <v>27</v>
      </c>
      <c r="B3887">
        <v>3164</v>
      </c>
      <c r="C3887">
        <v>0</v>
      </c>
      <c r="D3887" t="e">
        <f>_xlfn.SINGLE(gojekindonesia selamat malam), bakun gojek saya Masih pakai nomor lama email saya Masih nempel disitubsaya gabisa bikin akun pakai nomer baru itu gimana Ya</f>
        <v>#NAME?</v>
      </c>
    </row>
    <row r="3888" spans="1:4" x14ac:dyDescent="0.25">
      <c r="A3888">
        <f ca="1">RANDBETWEEN(1,100)</f>
        <v>98</v>
      </c>
      <c r="B3888">
        <v>2241</v>
      </c>
      <c r="C3888">
        <v>0</v>
      </c>
      <c r="D3888" t="e">
        <f>gojekindonesia cara tau siapa yg ngirim gopay ke kita gimana ya? bisa atau ngga?</f>
        <v>#NAME?</v>
      </c>
    </row>
    <row r="3889" spans="1:4" x14ac:dyDescent="0.25">
      <c r="A3889">
        <f ca="1">RANDBETWEEN(1,100)</f>
        <v>27</v>
      </c>
      <c r="B3889">
        <v>3732</v>
      </c>
      <c r="C3889">
        <v>0</v>
      </c>
      <c r="D3889" t="e">
        <f>_xlfn.SINGLE(gojekindonesia dibagian mana menu untuk daftar merchant nya?  pic.twitter.com)/YhVPfeljCO</f>
        <v>#NAME?</v>
      </c>
    </row>
    <row r="3890" spans="1:4" x14ac:dyDescent="0.25">
      <c r="A3890">
        <f ca="1">RANDBETWEEN(1,100)</f>
        <v>25</v>
      </c>
      <c r="B3890">
        <v>1163</v>
      </c>
      <c r="C3890">
        <v>0</v>
      </c>
      <c r="D3890" t="e">
        <f>_xlfn.SINGLE(gojekindonesia tolong cek dm), saya ada info akun yang berusaha menipu saya barusan</f>
        <v>#NAME?</v>
      </c>
    </row>
    <row r="3891" spans="1:4" x14ac:dyDescent="0.25">
      <c r="A3891">
        <f ca="1">RANDBETWEEN(1,100)</f>
        <v>33</v>
      </c>
      <c r="B3891">
        <v>1650</v>
      </c>
      <c r="C3891">
        <v>0</v>
      </c>
      <c r="D3891" t="e">
        <f>_xlfn.SINGLE(gojekindonesia bagaimana menghapus akun gojek saya yang nomornya Sudah terlupakan), karena saya telah berganti ke nomor telfon yang baru namun email saya Masih tercantum di akun lama? saya ingin menghapus akun lama karena saya ingin menggunakan email ters</f>
        <v>#NAME?</v>
      </c>
    </row>
    <row r="3892" spans="1:4" x14ac:dyDescent="0.25">
      <c r="A3892">
        <f ca="1">RANDBETWEEN(1,100)</f>
        <v>18</v>
      </c>
      <c r="B3892">
        <v>2151</v>
      </c>
      <c r="C3892">
        <v>0</v>
      </c>
      <c r="D3892" t="e">
        <f>gojekindonesia KOK dm saya ga dibalas ya?</f>
        <v>#NAME?</v>
      </c>
    </row>
    <row r="3893" spans="1:4" x14ac:dyDescent="0.25">
      <c r="A3893">
        <f ca="1">RANDBETWEEN(1,100)</f>
        <v>90</v>
      </c>
      <c r="B3893">
        <v>963</v>
      </c>
      <c r="C3893">
        <v>0</v>
      </c>
      <c r="D3893" t="e">
        <f>_xlfn.SINGLE(gojekindonesia Ini gimana sih apa sedikit sekali driver gojek. saya Sudah sejam menunggu dapet gojek gajuga dpt), tolong Ya Ini mungkin bisa dijadikan issue kenapa susah dpt gojek. saya buru2 saya mau bayar mahal tp gajuga dpt.</f>
        <v>#NAME?</v>
      </c>
    </row>
    <row r="3894" spans="1:4" x14ac:dyDescent="0.25">
      <c r="A3894">
        <f ca="1">RANDBETWEEN(1,100)</f>
        <v>4</v>
      </c>
      <c r="B3894">
        <v>1216</v>
      </c>
      <c r="C3894">
        <v>0</v>
      </c>
      <c r="D3894" t="e">
        <f>gojekindonesia Ini order dikasih driver jauh2 yah. Lemot pula</f>
        <v>#NAME?</v>
      </c>
    </row>
    <row r="3895" spans="1:4" x14ac:dyDescent="0.25">
      <c r="A3895">
        <f ca="1">RANDBETWEEN(1,100)</f>
        <v>46</v>
      </c>
      <c r="B3895">
        <v>1551</v>
      </c>
      <c r="C3895">
        <v>0</v>
      </c>
      <c r="D3895" t="e">
        <f>gojekindonesia tolong dong driver Go-Send kalo emang peta salah kasih unjuk atau apa gausah ribetin customer sampe marah2, namanya nyari alamat emang susah KOK suka salah kasih arah. saya belanja di shopee gapernah saya ubah alamatnya dari dulu pake jasa</f>
        <v>#NAME?</v>
      </c>
    </row>
    <row r="3896" spans="1:4" x14ac:dyDescent="0.25">
      <c r="A3896">
        <f ca="1">RANDBETWEEN(1,100)</f>
        <v>46</v>
      </c>
      <c r="B3896">
        <v>3979</v>
      </c>
      <c r="C3896">
        <v>0</v>
      </c>
      <c r="D3896" t="e">
        <f>gojekindonesia</f>
        <v>#NAME?</v>
      </c>
    </row>
    <row r="3897" spans="1:4" x14ac:dyDescent="0.25">
      <c r="A3897">
        <f ca="1">RANDBETWEEN(1,100)</f>
        <v>78</v>
      </c>
      <c r="B3897">
        <v>1188</v>
      </c>
      <c r="C3897">
        <v>0</v>
      </c>
      <c r="D3897" t="e">
        <f>gojekindonesia mohon maaf sebelumnya gojek. saldo gopay saya belum kembali saat bayar makanan di burgushi yg gagal diproses Dan Sudah ada notif akan dikembalikan.</f>
        <v>#NAME?</v>
      </c>
    </row>
    <row r="3898" spans="1:4" x14ac:dyDescent="0.25">
      <c r="A3898">
        <f ca="1">RANDBETWEEN(1,100)</f>
        <v>10</v>
      </c>
      <c r="B3898">
        <v>2604</v>
      </c>
      <c r="C3898">
        <v>0</v>
      </c>
      <c r="D3898" t="e">
        <f>gojekindonesia tolong dibantu min</f>
        <v>#NAME?</v>
      </c>
    </row>
    <row r="3899" spans="1:4" x14ac:dyDescent="0.25">
      <c r="A3899">
        <f ca="1">RANDBETWEEN(1,100)</f>
        <v>63</v>
      </c>
      <c r="B3899">
        <v>2473</v>
      </c>
      <c r="C3899">
        <v>0</v>
      </c>
      <c r="D3899" t="e">
        <f>_xlfn.SINGLE(gojekindonesia min), ada yg lapar</f>
        <v>#NAME?</v>
      </c>
    </row>
    <row r="3900" spans="1:4" x14ac:dyDescent="0.25">
      <c r="A3900">
        <f ca="1">RANDBETWEEN(1,100)</f>
        <v>66</v>
      </c>
      <c r="B3900">
        <v>2130</v>
      </c>
      <c r="C3900">
        <v>0</v>
      </c>
      <c r="D3900" t="e">
        <f>_xlfn.SINGLE(gojekindonesia min), bisa dm sebentar?</f>
        <v>#NAME?</v>
      </c>
    </row>
    <row r="3901" spans="1:4" x14ac:dyDescent="0.25">
      <c r="A3901">
        <f ca="1">RANDBETWEEN(1,100)</f>
        <v>96</v>
      </c>
      <c r="B3901">
        <v>2660</v>
      </c>
      <c r="C3901">
        <v>0</v>
      </c>
      <c r="D3901" t="e">
        <f>gojekindonesia</f>
        <v>#NAME?</v>
      </c>
    </row>
    <row r="3902" spans="1:4" x14ac:dyDescent="0.25">
      <c r="A3902">
        <f ca="1">RANDBETWEEN(1,100)</f>
        <v>56</v>
      </c>
      <c r="B3902">
        <v>969</v>
      </c>
      <c r="C3902">
        <v>0</v>
      </c>
      <c r="D3902" t="e">
        <f>_xlfn.SINGLE(gojekindonesia hi min), topup Dan transfer ke akun gopay Sudah terpotong tapi tidak masuk, gimna ya?</f>
        <v>#NAME?</v>
      </c>
    </row>
    <row r="3903" spans="1:4" x14ac:dyDescent="0.25">
      <c r="A3903">
        <f ca="1">RANDBETWEEN(1,100)</f>
        <v>45</v>
      </c>
      <c r="B3903">
        <v>1709</v>
      </c>
      <c r="C3903">
        <v>0</v>
      </c>
      <c r="D3903" t="e">
        <f>_xlfn.SINGLE(gojekindonesia hi gojek), PayLater saya KOK gak bisa digunakan ya?</f>
        <v>#NAME?</v>
      </c>
    </row>
    <row r="3904" spans="1:4" x14ac:dyDescent="0.25">
      <c r="A3904">
        <f ca="1">RANDBETWEEN(1,100)</f>
        <v>54</v>
      </c>
      <c r="B3904">
        <v>3755</v>
      </c>
      <c r="C3904">
        <v>0</v>
      </c>
      <c r="D3904" t="e">
        <f>gojekindonesia is The correct name of your company Go-jek or gojek? Thank you, Bill Hampton, AutoBeat Daily</f>
        <v>#NAME?</v>
      </c>
    </row>
    <row r="3905" spans="1:4" x14ac:dyDescent="0.25">
      <c r="A3905">
        <f ca="1">RANDBETWEEN(1,100)</f>
        <v>7</v>
      </c>
      <c r="B3905">
        <v>2663</v>
      </c>
      <c r="C3905">
        <v>0</v>
      </c>
      <c r="D3905" t="e">
        <f>gojekindonesia tolong agak bertindak. kasihan bapak ojol ini. Seenggaknya motornya ketemu</f>
        <v>#NAME?</v>
      </c>
    </row>
    <row r="3906" spans="1:4" x14ac:dyDescent="0.25">
      <c r="A3906">
        <f ca="1">RANDBETWEEN(1,100)</f>
        <v>48</v>
      </c>
      <c r="B3906">
        <v>2864</v>
      </c>
      <c r="C3906">
        <v>0</v>
      </c>
      <c r="D3906" t="e">
        <f>gojekindonesia</f>
        <v>#NAME?</v>
      </c>
    </row>
    <row r="3907" spans="1:4" x14ac:dyDescent="0.25">
      <c r="A3907">
        <f ca="1">RANDBETWEEN(1,100)</f>
        <v>31</v>
      </c>
      <c r="B3907">
        <v>3922</v>
      </c>
      <c r="C3907">
        <v>0</v>
      </c>
      <c r="D3907" t="e">
        <f>_xlfn.SINGLE(gojekindonesia min), aq pesen barang online pakai Go Send same day dr siang, sampai sekarang blm sampai. begitu dicek di link yg dikirim utk tracking, alamat pengiriman yg tertulis ga sama dengan titik drop di map..ini gimana min?</f>
        <v>#NAME?</v>
      </c>
    </row>
    <row r="3908" spans="1:4" x14ac:dyDescent="0.25">
      <c r="A3908">
        <f ca="1">RANDBETWEEN(1,100)</f>
        <v>8</v>
      </c>
      <c r="B3908">
        <v>946</v>
      </c>
      <c r="C3908">
        <v>0</v>
      </c>
      <c r="D3908" t="e">
        <f>gojekindonesia kalo ada customer komplain itu beneran di follow up ga sih? atau apapun masalahnya cuma nyuruh restart GPS?</f>
        <v>#NAME?</v>
      </c>
    </row>
    <row r="3909" spans="1:4" x14ac:dyDescent="0.25">
      <c r="A3909">
        <f ca="1">RANDBETWEEN(1,100)</f>
        <v>28</v>
      </c>
      <c r="B3909">
        <v>2522</v>
      </c>
      <c r="C3909">
        <v>0</v>
      </c>
      <c r="D3909" t="e">
        <f>_xlfn.SINGLE(gojekindonesia knapa PayLater saya hilang di aplikasi yah), tolong di bantu</f>
        <v>#NAME?</v>
      </c>
    </row>
    <row r="3910" spans="1:4" x14ac:dyDescent="0.25">
      <c r="A3910">
        <f ca="1">RANDBETWEEN(1,100)</f>
        <v>4</v>
      </c>
      <c r="B3910">
        <v>2986</v>
      </c>
      <c r="C3910">
        <v>0</v>
      </c>
      <c r="D3910" t="e">
        <f>gojekindonesia min. Go bills untuk bayar PDAM lagi ga bisa ya?</f>
        <v>#NAME?</v>
      </c>
    </row>
    <row r="3911" spans="1:4" x14ac:dyDescent="0.25">
      <c r="A3911">
        <f ca="1">RANDBETWEEN(1,100)</f>
        <v>12</v>
      </c>
      <c r="B3911">
        <v>1234</v>
      </c>
      <c r="C3911">
        <v>0</v>
      </c>
      <c r="D3911" t="e">
        <f>_xlfn.SINGLE(gojekindonesia min), Ini inet banyak KOK seperti ini? Ini di Go box.  pic.twitter.com/mCKDqfSh4H</f>
        <v>#NAME?</v>
      </c>
    </row>
    <row r="3912" spans="1:4" x14ac:dyDescent="0.25">
      <c r="A3912">
        <f ca="1">RANDBETWEEN(1,100)</f>
        <v>24</v>
      </c>
      <c r="B3912">
        <v>3646</v>
      </c>
      <c r="C3912">
        <v>0</v>
      </c>
      <c r="D3912" t="e">
        <f>_xlfn.SINGLE(gojekindonesia hi), mohon info cara untuk hapus account ya. Thank you</f>
        <v>#NAME?</v>
      </c>
    </row>
    <row r="3913" spans="1:4" x14ac:dyDescent="0.25">
      <c r="A3913">
        <f ca="1">RANDBETWEEN(1,100)</f>
        <v>71</v>
      </c>
      <c r="B3913">
        <v>2280</v>
      </c>
      <c r="C3913">
        <v>0</v>
      </c>
      <c r="D3913" t="e">
        <f>gojekindonesia min..mw nnya kalo mw Ganti no yg Sudah terdaftar itu gmn ya?kalo saldo gopay ada gmn ya?</f>
        <v>#NAME?</v>
      </c>
    </row>
    <row r="3914" spans="1:4" x14ac:dyDescent="0.25">
      <c r="A3914">
        <f ca="1">RANDBETWEEN(1,100)</f>
        <v>17</v>
      </c>
      <c r="B3914">
        <v>2761</v>
      </c>
      <c r="C3914">
        <v>0</v>
      </c>
      <c r="D3914" t="e">
        <f>_xlfn.SINGLE(gojekindonesia min), saya sdh tanya via email ttg rekening harus atas nama pribadi, Dan sy Sudah tanyakan apa bisa pake rekening keluarga kandung yg lain, krn rekening sy diblokir pihak bank krn tunggakan pajak kluarga. apa tdk bs dibantu Biar bs ttp dftr</f>
        <v>#NAME?</v>
      </c>
    </row>
    <row r="3915" spans="1:4" x14ac:dyDescent="0.25">
      <c r="A3915">
        <f ca="1">RANDBETWEEN(1,100)</f>
        <v>56</v>
      </c>
      <c r="B3915">
        <v>1172</v>
      </c>
      <c r="C3915">
        <v>0</v>
      </c>
      <c r="D3915" t="e">
        <f>_xlfn.SINGLE(gojekindonesia hallo admin), saya ingin verfikasi akun Go-Life saya tapi KOK gabisaÂ² Ya min? terima kasih</f>
        <v>#NAME?</v>
      </c>
    </row>
    <row r="3916" spans="1:4" x14ac:dyDescent="0.25">
      <c r="A3916">
        <f ca="1">RANDBETWEEN(1,100)</f>
        <v>77</v>
      </c>
      <c r="B3916">
        <v>232</v>
      </c>
      <c r="C3916">
        <v>1</v>
      </c>
      <c r="D3916" t="e">
        <f>_xlfn.SINGLE(gojekindonesia min mau tanya), kalau saya naik gocar terus masuk tol. Pembayaran tolnya bisa dibayar lewat gopay tidak? Maksudnya total pembayarannya itu harga perjalanan+biaya tol.</f>
        <v>#NAME?</v>
      </c>
    </row>
    <row r="3917" spans="1:4" x14ac:dyDescent="0.25">
      <c r="A3917">
        <f ca="1">RANDBETWEEN(1,100)</f>
        <v>34</v>
      </c>
      <c r="B3917">
        <v>1024</v>
      </c>
      <c r="C3917">
        <v>0</v>
      </c>
      <c r="D3917" t="e">
        <f>gojekindonesia min sy kan ad belanja di JDid tp batal. Biasa dana nya balek ke gopay brp hari yaa</f>
        <v>#NAME?</v>
      </c>
    </row>
    <row r="3918" spans="1:4" x14ac:dyDescent="0.25">
      <c r="A3918">
        <f ca="1">RANDBETWEEN(1,100)</f>
        <v>55</v>
      </c>
      <c r="B3918">
        <v>2020</v>
      </c>
      <c r="C3918">
        <v>0</v>
      </c>
      <c r="D3918" t="e">
        <f>_xlfn.SINGLE(gojekindonesia hallo), aku KOK gak dpet Cashback payday Ya di richese factory? tolong penjelasanya dong</f>
        <v>#NAME?</v>
      </c>
    </row>
    <row r="3919" spans="1:4" x14ac:dyDescent="0.25">
      <c r="A3919">
        <f ca="1">RANDBETWEEN(1,100)</f>
        <v>32</v>
      </c>
      <c r="B3919">
        <v>3334</v>
      </c>
      <c r="C3919">
        <v>0</v>
      </c>
      <c r="D3919" t="e">
        <f>_xlfn.SINGLE(gojekindonesia dear admin saya dihub nomer Ini katanya dapat hadiah undian. Wkwkwkwk  pic.twitter.com)/qLi2MwWDiV</f>
        <v>#NAME?</v>
      </c>
    </row>
    <row r="3920" spans="1:4" x14ac:dyDescent="0.25">
      <c r="A3920">
        <f ca="1">RANDBETWEEN(1,100)</f>
        <v>67</v>
      </c>
      <c r="B3920">
        <v>2232</v>
      </c>
      <c r="C3920">
        <v>0</v>
      </c>
      <c r="D3920" t="e">
        <f>_xlfn.SINGLE(gojekindonesia _xlfn.SINGLE(gojek24jam))</f>
        <v>#NAME?</v>
      </c>
    </row>
    <row r="3921" spans="1:4" x14ac:dyDescent="0.25">
      <c r="A3921">
        <f ca="1">RANDBETWEEN(1,100)</f>
        <v>34</v>
      </c>
      <c r="B3921">
        <v>2785</v>
      </c>
      <c r="C3921">
        <v>0</v>
      </c>
      <c r="D3921" t="e">
        <f>_xlfn.SINGLE(awkarin _xlfn.SINGLE(gojekindonesia))</f>
        <v>#NAME?</v>
      </c>
    </row>
    <row r="3922" spans="1:4" x14ac:dyDescent="0.25">
      <c r="A3922">
        <f ca="1">RANDBETWEEN(1,100)</f>
        <v>10</v>
      </c>
      <c r="B3922">
        <v>1371</v>
      </c>
      <c r="C3922">
        <v>0</v>
      </c>
      <c r="D3922" t="e">
        <f>gojekindonesia mau beli bundle voucher gofood KOK gagal terus Ya</f>
        <v>#NAME?</v>
      </c>
    </row>
    <row r="3923" spans="1:4" x14ac:dyDescent="0.25">
      <c r="A3923">
        <f ca="1">RANDBETWEEN(1,100)</f>
        <v>55</v>
      </c>
      <c r="B3923">
        <v>2842</v>
      </c>
      <c r="C3923">
        <v>0</v>
      </c>
      <c r="D3923" t="e">
        <f>_xlfn.SINGLE(gojekindonesia halo min), mau nonaktifkan akun driver Go kilat bisa?</f>
        <v>#NAME?</v>
      </c>
    </row>
    <row r="3924" spans="1:4" x14ac:dyDescent="0.25">
      <c r="A3924">
        <f ca="1">RANDBETWEEN(1,100)</f>
        <v>12</v>
      </c>
      <c r="B3924">
        <v>3556</v>
      </c>
      <c r="C3924">
        <v>0</v>
      </c>
      <c r="D3924" t="e">
        <f>_xlfn.SINGLE(gojekindonesia dear gojek), sekadar saran. tolong perhatiin helm untuk penumpang. kalo bisa ada aturan cuci helm berkala.</f>
        <v>#NAME?</v>
      </c>
    </row>
    <row r="3925" spans="1:4" x14ac:dyDescent="0.25">
      <c r="A3925">
        <f ca="1">RANDBETWEEN(1,100)</f>
        <v>28</v>
      </c>
      <c r="B3925">
        <v>2337</v>
      </c>
      <c r="C3925">
        <v>0</v>
      </c>
      <c r="D3925" t="e">
        <f>gojekindonesia hai gojek saya mau tny</f>
        <v>#NAME?</v>
      </c>
    </row>
    <row r="3926" spans="1:4" x14ac:dyDescent="0.25">
      <c r="A3926">
        <f ca="1">RANDBETWEEN(1,100)</f>
        <v>73</v>
      </c>
      <c r="B3926">
        <v>3981</v>
      </c>
      <c r="C3926">
        <v>0</v>
      </c>
      <c r="D3926" t="e">
        <f>_xlfn.SINGLE(gojekindonesia min), gimana caranya daftar buat jadi partner gofood?</f>
        <v>#NAME?</v>
      </c>
    </row>
    <row r="3927" spans="1:4" x14ac:dyDescent="0.25">
      <c r="A3927">
        <f ca="1">RANDBETWEEN(1,100)</f>
        <v>83</v>
      </c>
      <c r="B3927">
        <v>3304</v>
      </c>
      <c r="C3927">
        <v>0</v>
      </c>
      <c r="D3927" t="e">
        <f>_xlfn.SINGLE(gojekindonesia hai Go jek), last week saya tukar point dengan souvenir yang infonya akan dikirim ke rumah. please advice untuk monitor delivery nya bagaimana? karena belum sampai di rumah. Thank you</f>
        <v>#NAME?</v>
      </c>
    </row>
    <row r="3928" spans="1:4" x14ac:dyDescent="0.25">
      <c r="A3928">
        <f ca="1">RANDBETWEEN(1,100)</f>
        <v>86</v>
      </c>
      <c r="B3928">
        <v>2462</v>
      </c>
      <c r="C3928">
        <v>0</v>
      </c>
      <c r="D3928" t="e">
        <f>gojekindonesia</f>
        <v>#NAME?</v>
      </c>
    </row>
    <row r="3929" spans="1:4" x14ac:dyDescent="0.25">
      <c r="A3929">
        <f ca="1">RANDBETWEEN(1,100)</f>
        <v>6</v>
      </c>
      <c r="B3929">
        <v>3321</v>
      </c>
      <c r="C3929">
        <v>0</v>
      </c>
      <c r="D3929" t="e">
        <f>gojekindonesia promonya macetkah? kenapa saya gak bisa dapet promo?</f>
        <v>#NAME?</v>
      </c>
    </row>
    <row r="3930" spans="1:4" x14ac:dyDescent="0.25">
      <c r="A3930">
        <f ca="1">RANDBETWEEN(1,100)</f>
        <v>24</v>
      </c>
      <c r="B3930">
        <v>2835</v>
      </c>
      <c r="C3930">
        <v>0</v>
      </c>
      <c r="D3930" t="e">
        <f>_xlfn.SINGLE(gojekindonesia _xlfn.SINGLE(gojekindonesia))</f>
        <v>#NAME?</v>
      </c>
    </row>
    <row r="3931" spans="1:4" x14ac:dyDescent="0.25">
      <c r="A3931">
        <f ca="1">RANDBETWEEN(1,100)</f>
        <v>10</v>
      </c>
      <c r="B3931">
        <v>2477</v>
      </c>
      <c r="C3931">
        <v>0</v>
      </c>
      <c r="D3931" t="e">
        <f>gojekindonesia cek dm</f>
        <v>#NAME?</v>
      </c>
    </row>
    <row r="3932" spans="1:4" x14ac:dyDescent="0.25">
      <c r="A3932">
        <f ca="1">RANDBETWEEN(1,100)</f>
        <v>26</v>
      </c>
      <c r="B3932">
        <v>489</v>
      </c>
      <c r="C3932">
        <v>1</v>
      </c>
      <c r="D3932" t="e">
        <f>gojekindonesia cara menonaktifkan akun gojek gimana ya?</f>
        <v>#NAME?</v>
      </c>
    </row>
    <row r="3933" spans="1:4" x14ac:dyDescent="0.25">
      <c r="A3933">
        <f ca="1">RANDBETWEEN(1,100)</f>
        <v>1</v>
      </c>
      <c r="B3933">
        <v>303</v>
      </c>
      <c r="C3933">
        <v>1</v>
      </c>
      <c r="D3933" t="e">
        <f>gojekindonesia  assalamualaikum Apakah saya boleh tanya tanya.?</f>
        <v>#NAME?</v>
      </c>
    </row>
    <row r="3934" spans="1:4" x14ac:dyDescent="0.25">
      <c r="A3934">
        <f ca="1">RANDBETWEEN(1,100)</f>
        <v>94</v>
      </c>
      <c r="B3934">
        <v>2308</v>
      </c>
      <c r="C3934">
        <v>0</v>
      </c>
      <c r="D3934" t="e">
        <f>gojekindonesia misi Ini gimana saya BUTUHðŸ˜­</f>
        <v>#NAME?</v>
      </c>
    </row>
    <row r="3935" spans="1:4" x14ac:dyDescent="0.25">
      <c r="A3935">
        <f ca="1">RANDBETWEEN(1,100)</f>
        <v>62</v>
      </c>
      <c r="B3935">
        <v>246</v>
      </c>
      <c r="C3935">
        <v>1</v>
      </c>
      <c r="D3935" t="e">
        <f>_xlfn.SINGLE(gojekindonesia min), kenapa akun saya tidak bisa menggunakan Go-ride? tolong bantuannya.</f>
        <v>#NAME?</v>
      </c>
    </row>
    <row r="3936" spans="1:4" x14ac:dyDescent="0.25">
      <c r="A3936">
        <f ca="1">RANDBETWEEN(1,100)</f>
        <v>91</v>
      </c>
      <c r="B3936">
        <v>1003</v>
      </c>
      <c r="C3936">
        <v>0</v>
      </c>
      <c r="D3936" t="e">
        <f>_xlfn.SINGLE(gojekindonesia tolong dong kalau rekruit driver jangan yang kaya gini. setelah Chat itu dia Masih marah2 ga sopan sama saya. sayang ga saya screenshot. saya bukan minta untuk suspend dia), tapi kedepannya tolong terima yang sikapnya baik. i love gojek soa</f>
        <v>#NAME?</v>
      </c>
    </row>
    <row r="3937" spans="1:4" x14ac:dyDescent="0.25">
      <c r="A3937">
        <f ca="1">RANDBETWEEN(1,100)</f>
        <v>39</v>
      </c>
      <c r="B3937">
        <v>1540</v>
      </c>
      <c r="C3937">
        <v>0</v>
      </c>
      <c r="D3937" t="e">
        <f>gojekindonesia min Setiap pilihan tahap upgrade gopay pas foto ktp kenapa selalu kembali sendiri tanpa saya tekan tombol back?</f>
        <v>#NAME?</v>
      </c>
    </row>
    <row r="3938" spans="1:4" x14ac:dyDescent="0.25">
      <c r="A3938">
        <f ca="1">RANDBETWEEN(1,100)</f>
        <v>49</v>
      </c>
      <c r="B3938">
        <v>222</v>
      </c>
      <c r="C3938">
        <v>1</v>
      </c>
      <c r="D3938" t="e">
        <f>gojekindonesia min.. sy mau bayar paylater. tp ko halaman pay laternya ga ada Ya ðŸ˜³</f>
        <v>#NAME?</v>
      </c>
    </row>
    <row r="3939" spans="1:4" x14ac:dyDescent="0.25">
      <c r="A3939">
        <f ca="1">RANDBETWEEN(1,100)</f>
        <v>21</v>
      </c>
      <c r="B3939">
        <v>1070</v>
      </c>
      <c r="C3939">
        <v>0</v>
      </c>
      <c r="D3939" t="e">
        <f>_xlfn.SINGLE(gojekindonesia bagaimana cara menghapus akun gojek Ya), Apakah ada caranya, Terimakasih</f>
        <v>#NAME?</v>
      </c>
    </row>
    <row r="3940" spans="1:4" x14ac:dyDescent="0.25">
      <c r="A3940">
        <f ca="1">RANDBETWEEN(1,100)</f>
        <v>100</v>
      </c>
      <c r="B3940">
        <v>3564</v>
      </c>
      <c r="C3940">
        <v>0</v>
      </c>
      <c r="D3940" t="e">
        <f>_xlfn.SINGLE(gojekindonesia halo), saya topup dari tadi malem, ga masuk masuk. Udah email ke cs belum dibales.</f>
        <v>#NAME?</v>
      </c>
    </row>
    <row r="3941" spans="1:4" x14ac:dyDescent="0.25">
      <c r="A3941">
        <f ca="1">RANDBETWEEN(1,100)</f>
        <v>79</v>
      </c>
      <c r="B3941">
        <v>3553</v>
      </c>
      <c r="C3941">
        <v>0</v>
      </c>
      <c r="D3941" t="e">
        <f>gojekindonesia halo min tolong ditanggapi tweet saya</f>
        <v>#NAME?</v>
      </c>
    </row>
    <row r="3942" spans="1:4" x14ac:dyDescent="0.25">
      <c r="A3942">
        <f ca="1">RANDBETWEEN(1,100)</f>
        <v>86</v>
      </c>
      <c r="B3942">
        <v>3991</v>
      </c>
      <c r="C3942">
        <v>0</v>
      </c>
      <c r="D3942" t="e">
        <f>_xlfn.SINGLE(gojekindonesia malam admin), saya mau mengajukan penghapusan akun gojek. mohon bantuannya</f>
        <v>#NAME?</v>
      </c>
    </row>
    <row r="3943" spans="1:4" x14ac:dyDescent="0.25">
      <c r="A3943">
        <f ca="1">RANDBETWEEN(1,100)</f>
        <v>3</v>
      </c>
      <c r="B3943">
        <v>2433</v>
      </c>
      <c r="C3943">
        <v>0</v>
      </c>
      <c r="D3943" t="e">
        <f>gojekindonesia orderan Go food saya statusnya delivery tapi gak saya terima Dan gopay saya Sudah terpotong.. pas saya coba hubungi nomer drivernya Sudah gak bisa</f>
        <v>#NAME?</v>
      </c>
    </row>
    <row r="3944" spans="1:4" x14ac:dyDescent="0.25">
      <c r="A3944">
        <f ca="1">RANDBETWEEN(1,100)</f>
        <v>58</v>
      </c>
      <c r="B3944">
        <v>2691</v>
      </c>
      <c r="C3944">
        <v>0</v>
      </c>
      <c r="D3944" t="e">
        <f>gojekindonesia</f>
        <v>#NAME?</v>
      </c>
    </row>
    <row r="3945" spans="1:4" x14ac:dyDescent="0.25">
      <c r="A3945">
        <f ca="1">RANDBETWEEN(1,100)</f>
        <v>80</v>
      </c>
      <c r="B3945">
        <v>3178</v>
      </c>
      <c r="C3945">
        <v>0</v>
      </c>
      <c r="D3945" t="e">
        <f>_xlfn.SINGLE(gojekindonesia min), nanya, knp gak sistem anda tdk bs mendapatkan driver yg lbh dekat dg posisi customer? Pdhl di sekitar sy order, byk gojek lainnya standby tp dapetnya yg jauh, shg putar balik.
                                                                                                                                                                                                                                                                jd, bukanya cepat sampai, tp lama sampai juga.
                                                                                                                                                                                                                                                                _xlfn.SINGLE(gojektech)</f>
        <v>#NAME?</v>
      </c>
    </row>
    <row r="3946" spans="1:4" x14ac:dyDescent="0.25">
      <c r="A3946">
        <f ca="1">RANDBETWEEN(1,100)</f>
        <v>50</v>
      </c>
      <c r="B3946">
        <v>3796</v>
      </c>
      <c r="C3946">
        <v>0</v>
      </c>
      <c r="D3946" t="e">
        <f>gojekindonesia kenapa pengemudinya milih penumpang yaa lalu buat apa ada promo klo yg pakai promo sama pengemudi di cancel terus?</f>
        <v>#NAME?</v>
      </c>
    </row>
    <row r="3947" spans="1:4" x14ac:dyDescent="0.25">
      <c r="A3947">
        <f ca="1">RANDBETWEEN(1,100)</f>
        <v>80</v>
      </c>
      <c r="B3947">
        <v>2843</v>
      </c>
      <c r="C3947">
        <v>0</v>
      </c>
      <c r="D3947" t="e">
        <f>gojekindonesia</f>
        <v>#NAME?</v>
      </c>
    </row>
    <row r="3948" spans="1:4" x14ac:dyDescent="0.25">
      <c r="A3948">
        <f ca="1">RANDBETWEEN(1,100)</f>
        <v>19</v>
      </c>
      <c r="B3948">
        <v>1480</v>
      </c>
      <c r="C3948">
        <v>0</v>
      </c>
      <c r="D3948" t="e">
        <f>_xlfn.SINGLE(gojekindonesia sore), mau tanya ketika calon penumpang cancel orderan karena jalanan di rumah penumpang ditutup (ada acara) Apakah berdampak langsung terhadap performa driver Go-Car?</f>
        <v>#NAME?</v>
      </c>
    </row>
    <row r="3949" spans="1:4" x14ac:dyDescent="0.25">
      <c r="A3949">
        <f ca="1">RANDBETWEEN(1,100)</f>
        <v>28</v>
      </c>
      <c r="B3949">
        <v>1717</v>
      </c>
      <c r="C3949">
        <v>0</v>
      </c>
      <c r="D3949" t="e">
        <f>gojekindonesia min topup saya dari kmrn belom masuk nihh dari bank BCA lagi penting gini malah ga masuk2 dah</f>
        <v>#NAME?</v>
      </c>
    </row>
    <row r="3950" spans="1:4" x14ac:dyDescent="0.25">
      <c r="A3950">
        <f ca="1">RANDBETWEEN(1,100)</f>
        <v>25</v>
      </c>
      <c r="B3950">
        <v>242</v>
      </c>
      <c r="C3950">
        <v>1</v>
      </c>
      <c r="D3950" t="e">
        <f>gojekindonesia beli hape baru mau jadi driver mohon supportnya</f>
        <v>#NAME?</v>
      </c>
    </row>
    <row r="3951" spans="1:4" x14ac:dyDescent="0.25">
      <c r="A3951">
        <f ca="1">RANDBETWEEN(1,100)</f>
        <v>34</v>
      </c>
      <c r="B3951">
        <v>976</v>
      </c>
      <c r="C3951">
        <v>0</v>
      </c>
      <c r="D3951" t="e">
        <f>_xlfn.SINGLE(gojekindonesia min), Go box lg bermasalah apa? mau pake KOK katanya cek koneksi internet anda, pdhal sinyal banyak.  pic.twitter.com/JZFtqjjuJ6</f>
        <v>#NAME?</v>
      </c>
    </row>
    <row r="3952" spans="1:4" x14ac:dyDescent="0.25">
      <c r="A3952">
        <f ca="1">RANDBETWEEN(1,100)</f>
        <v>26</v>
      </c>
      <c r="B3952">
        <v>3657</v>
      </c>
      <c r="C3952">
        <v>0</v>
      </c>
      <c r="D3952" t="e">
        <f>_xlfn.SINGLE(gojekindonesia pagi min. min), saya terkendala log in. dari tadi malam sms Dan telp utk kode verifikasi ga masuk. lewat fb juga ga bisa</f>
        <v>#NAME?</v>
      </c>
    </row>
    <row r="3953" spans="1:4" x14ac:dyDescent="0.25">
      <c r="A3953">
        <f ca="1">RANDBETWEEN(1,100)</f>
        <v>21</v>
      </c>
      <c r="B3953">
        <v>2730</v>
      </c>
      <c r="C3953">
        <v>0</v>
      </c>
      <c r="D3953" t="e">
        <f>twitter please block all account</f>
        <v>#NAME?</v>
      </c>
    </row>
    <row r="3954" spans="1:4" x14ac:dyDescent="0.25">
      <c r="A3954">
        <f ca="1">RANDBETWEEN(1,100)</f>
        <v>40</v>
      </c>
      <c r="B3954">
        <v>3457</v>
      </c>
      <c r="C3954">
        <v>0</v>
      </c>
      <c r="D3954" t="e">
        <f>_xlfn.SINGLE(jokowi dalam hitungan hari _xlfn.SINGLE(gojekindonesia bukan lagi menjadi milik indonesia melainkan asing.))</f>
        <v>#NAME?</v>
      </c>
    </row>
    <row r="3955" spans="1:4" x14ac:dyDescent="0.25">
      <c r="A3955">
        <f ca="1">RANDBETWEEN(1,100)</f>
        <v>61</v>
      </c>
      <c r="B3955">
        <v>1263</v>
      </c>
      <c r="C3955">
        <v>0</v>
      </c>
      <c r="D3955" t="e">
        <f>gojekindonesia min PLIS help ME min Ini kenapa dm ga di bales TERUSSSSSS</f>
        <v>#NAME?</v>
      </c>
    </row>
    <row r="3956" spans="1:4" x14ac:dyDescent="0.25">
      <c r="A3956">
        <f ca="1">RANDBETWEEN(1,100)</f>
        <v>18</v>
      </c>
      <c r="B3956">
        <v>2019</v>
      </c>
      <c r="C3956">
        <v>0</v>
      </c>
      <c r="D3956" t="e">
        <f>_xlfn.SINGLE(gojekindonesia _xlfn.SINGLE(gojektech _xlfn.SINGLE(gojek24jam)))</f>
        <v>#NAME?</v>
      </c>
    </row>
    <row r="3957" spans="1:4" x14ac:dyDescent="0.25">
      <c r="A3957">
        <f ca="1">RANDBETWEEN(1,100)</f>
        <v>8</v>
      </c>
      <c r="B3957">
        <v>2479</v>
      </c>
      <c r="C3957">
        <v>0</v>
      </c>
      <c r="D3957" t="e">
        <f>_xlfn.SINGLE(gojekindonesia mau tanya dong dari pagi saya tidak menerima sms or tlp otp sama sekali dari gojek), kenapa ya?</f>
        <v>#NAME?</v>
      </c>
    </row>
    <row r="3958" spans="1:4" x14ac:dyDescent="0.25">
      <c r="A3958">
        <f ca="1">RANDBETWEEN(1,100)</f>
        <v>63</v>
      </c>
      <c r="B3958">
        <v>2966</v>
      </c>
      <c r="C3958">
        <v>0</v>
      </c>
      <c r="D3958" t="e">
        <f>_xlfn.SINGLE(gojekindonesia selamat malam), mohon info cara hapus akun customer. Terimakasih</f>
        <v>#NAME?</v>
      </c>
    </row>
    <row r="3959" spans="1:4" x14ac:dyDescent="0.25">
      <c r="A3959">
        <f ca="1">RANDBETWEEN(1,100)</f>
        <v>66</v>
      </c>
      <c r="B3959">
        <v>375</v>
      </c>
      <c r="C3959">
        <v>1</v>
      </c>
      <c r="D3959" t="e">
        <f>_xlfn.SINGLE(gojekindonesia kenapa malah akun saya dibekuin? saya cancel krn emang makanannya ga available. Nyusahin Ini namanya.  pic.twitter.com)/jXgUvHsXh7</f>
        <v>#NAME?</v>
      </c>
    </row>
    <row r="3960" spans="1:4" x14ac:dyDescent="0.25">
      <c r="A3960">
        <f ca="1">RANDBETWEEN(1,100)</f>
        <v>94</v>
      </c>
      <c r="B3960">
        <v>1424</v>
      </c>
      <c r="C3960">
        <v>0</v>
      </c>
      <c r="D3960" t="e">
        <f>gojekindonesia tadi saya memesan gocar.namun kenapa tidak bisa Chat ya?hanya ada pilihan telepon sama SMS.foto orangnya juga gak ada.trus plat mobilnya juga aneh.depannya GP terus g ada belakangnya.karena saya takut jadi saya cancel.apa memang begitu ata</f>
        <v>#NAME?</v>
      </c>
    </row>
    <row r="3961" spans="1:4" x14ac:dyDescent="0.25">
      <c r="A3961">
        <f ca="1">RANDBETWEEN(1,100)</f>
        <v>30</v>
      </c>
      <c r="B3961">
        <v>359</v>
      </c>
      <c r="C3961">
        <v>1</v>
      </c>
      <c r="D3961" t="e">
        <f>_xlfn.SINGLE(gojekindonesia halo admin), mau tanya perihal upgrade gopay. saya Udah lama upgrade gopay Dan tinggal tunggu verifikasi tapi sampai sekarang ketika saya check tetap saja Masih seperti Ini, solusinya bagaimana Ya min?
                                                                                                                                                                                                                                                                Terimakasih.  pic.twitter.com/SaHFafC</f>
        <v>#NAME?</v>
      </c>
    </row>
    <row r="3962" spans="1:4" x14ac:dyDescent="0.25">
      <c r="A3962">
        <f ca="1">RANDBETWEEN(1,100)</f>
        <v>9</v>
      </c>
      <c r="B3962">
        <v>3052</v>
      </c>
      <c r="C3962">
        <v>0</v>
      </c>
      <c r="D3962" t="e">
        <f>gojekindonesia</f>
        <v>#NAME?</v>
      </c>
    </row>
    <row r="3963" spans="1:4" x14ac:dyDescent="0.25">
      <c r="A3963">
        <f ca="1">RANDBETWEEN(1,100)</f>
        <v>74</v>
      </c>
      <c r="B3963">
        <v>2732</v>
      </c>
      <c r="C3963">
        <v>0</v>
      </c>
      <c r="D3963" t="e">
        <f>_xlfn.SINGLE(jokowi _xlfn.SINGLE(gojekindonesia _xlfn.SINGLE(awkarin _xlfn.SINGLE(kaesangp))))</f>
        <v>#NAME?</v>
      </c>
    </row>
    <row r="3964" spans="1:4" x14ac:dyDescent="0.25">
      <c r="A3964">
        <f ca="1">RANDBETWEEN(1,100)</f>
        <v>91</v>
      </c>
      <c r="B3964">
        <v>343</v>
      </c>
      <c r="C3964">
        <v>1</v>
      </c>
      <c r="D3964" t="e">
        <f>gojekindonesia ðŸ˜­</f>
        <v>#NAME?</v>
      </c>
    </row>
    <row r="3965" spans="1:4" x14ac:dyDescent="0.25">
      <c r="A3965">
        <f ca="1">RANDBETWEEN(1,100)</f>
        <v>42</v>
      </c>
      <c r="B3965">
        <v>3853</v>
      </c>
      <c r="C3965">
        <v>0</v>
      </c>
      <c r="D3965" t="e">
        <f>gojekindonesia hai min tolong follow Ya mau DM. terima kasih</f>
        <v>#NAME?</v>
      </c>
    </row>
    <row r="3966" spans="1:4" x14ac:dyDescent="0.25">
      <c r="A3966">
        <f ca="1">RANDBETWEEN(1,100)</f>
        <v>86</v>
      </c>
      <c r="B3966">
        <v>2381</v>
      </c>
      <c r="C3966">
        <v>0</v>
      </c>
      <c r="D3966" t="e">
        <f>_xlfn.SINGLE(gojekindonesia Masih ada aja mitranya yg gini modelannya?  pic.twitter.com)/KGg7LGIGBW</f>
        <v>#NAME?</v>
      </c>
    </row>
    <row r="3967" spans="1:4" x14ac:dyDescent="0.25">
      <c r="A3967">
        <f ca="1">RANDBETWEEN(1,100)</f>
        <v>49</v>
      </c>
      <c r="B3967">
        <v>2330</v>
      </c>
      <c r="C3967">
        <v>0</v>
      </c>
      <c r="D3967" t="e">
        <f>_xlfn.SINGLE(gojekindonesia selamat siang admin), barusan teman saya ada yg ditipu mengatas namakan gojek. Apakah bisa ditindak lanjuti?</f>
        <v>#NAME?</v>
      </c>
    </row>
    <row r="3968" spans="1:4" x14ac:dyDescent="0.25">
      <c r="A3968">
        <f ca="1">RANDBETWEEN(1,100)</f>
        <v>66</v>
      </c>
      <c r="B3968">
        <v>2135</v>
      </c>
      <c r="C3968">
        <v>0</v>
      </c>
      <c r="D3968" t="e">
        <f>gojekindonesia ga mau ikutan juga min? ðŸ˜Œ</f>
        <v>#NAME?</v>
      </c>
    </row>
    <row r="3969" spans="1:4" x14ac:dyDescent="0.25">
      <c r="A3969">
        <f ca="1">RANDBETWEEN(1,100)</f>
        <v>46</v>
      </c>
      <c r="B3969">
        <v>3306</v>
      </c>
      <c r="C3969">
        <v>0</v>
      </c>
      <c r="D3969" t="e">
        <f>_xlfn.SINGLE(gojekindonesia Ini cara remove another device nya gimana ya?  pic.twitter.com)/zB2DyLCeZ9</f>
        <v>#NAME?</v>
      </c>
    </row>
    <row r="3970" spans="1:4" x14ac:dyDescent="0.25">
      <c r="A3970">
        <f ca="1">RANDBETWEEN(1,100)</f>
        <v>63</v>
      </c>
      <c r="B3970">
        <v>3519</v>
      </c>
      <c r="C3970">
        <v>0</v>
      </c>
      <c r="D3970" t="e">
        <f>_xlfn.SINGLE(gojekindonesia hallo min), saya ingin membuat study tour mahasiswa  ke gojek HQ, lalu bagaimana prosedur selanjutnya?? terima kasih</f>
        <v>#NAME?</v>
      </c>
    </row>
    <row r="3971" spans="1:4" x14ac:dyDescent="0.25">
      <c r="A3971">
        <f ca="1">RANDBETWEEN(1,100)</f>
        <v>45</v>
      </c>
      <c r="B3971">
        <v>1046</v>
      </c>
      <c r="C3971">
        <v>0</v>
      </c>
      <c r="D3971" t="e">
        <f>gojekindonesia
                                                                                                                                                                                                                                                                Folback donk saya ada saya tanya kan</f>
        <v>#NAME?</v>
      </c>
    </row>
    <row r="3972" spans="1:4" x14ac:dyDescent="0.25">
      <c r="A3972">
        <f ca="1">RANDBETWEEN(1,100)</f>
        <v>60</v>
      </c>
      <c r="B3972">
        <v>1511</v>
      </c>
      <c r="C3972">
        <v>0</v>
      </c>
      <c r="D3972" t="e">
        <f>_xlfn.SINGLE(gojekindonesia _xlfn.SINGLE(GrabID bisa gak sih driver tidak meminta customer nya untuk cancel orderan sendiri? Ini case yang sebenarnya Sudah meresahkan banyak customer itu))</f>
        <v>#NAME?</v>
      </c>
    </row>
    <row r="3973" spans="1:4" x14ac:dyDescent="0.25">
      <c r="A3973">
        <f ca="1">RANDBETWEEN(1,100)</f>
        <v>28</v>
      </c>
      <c r="B3973">
        <v>409</v>
      </c>
      <c r="C3973">
        <v>1</v>
      </c>
      <c r="D3973" t="e">
        <f>_xlfn.SINGLE(gojekindonesia hai min), proses untuk menghapus akun gimana yaa?</f>
        <v>#NAME?</v>
      </c>
    </row>
    <row r="3974" spans="1:4" x14ac:dyDescent="0.25">
      <c r="A3974">
        <f ca="1">RANDBETWEEN(1,100)</f>
        <v>79</v>
      </c>
      <c r="B3974">
        <v>2126</v>
      </c>
      <c r="C3974">
        <v>0</v>
      </c>
      <c r="D3974" t="e">
        <f>gojekindonesia</f>
        <v>#NAME?</v>
      </c>
    </row>
    <row r="3975" spans="1:4" x14ac:dyDescent="0.25">
      <c r="A3975">
        <f ca="1">RANDBETWEEN(1,100)</f>
        <v>73</v>
      </c>
      <c r="B3975">
        <v>3315</v>
      </c>
      <c r="C3975">
        <v>0</v>
      </c>
      <c r="D3975" t="e">
        <f>gojekindonesia halo</f>
        <v>#NAME?</v>
      </c>
    </row>
    <row r="3976" spans="1:4" x14ac:dyDescent="0.25">
      <c r="A3976">
        <f ca="1">RANDBETWEEN(1,100)</f>
        <v>23</v>
      </c>
      <c r="B3976">
        <v>3349</v>
      </c>
      <c r="C3976">
        <v>0</v>
      </c>
      <c r="D3976" t="e">
        <f>_xlfn.SINGLE(Paisan26849860 _xlfn.SINGLE(Ianbins ðŸ¤”))</f>
        <v>#NAME?</v>
      </c>
    </row>
    <row r="3977" spans="1:4" x14ac:dyDescent="0.25">
      <c r="A3977">
        <f ca="1">RANDBETWEEN(1,100)</f>
        <v>10</v>
      </c>
      <c r="B3977">
        <v>1539</v>
      </c>
      <c r="C3977">
        <v>0</v>
      </c>
      <c r="D3977" t="e">
        <f>_xlfn.SINGLE(gojekindonesia admin saya beli gofood voucher terpasang otomatis Dan saya harus bayar harga normal), kenapa ya??</f>
        <v>#NAME?</v>
      </c>
    </row>
    <row r="3978" spans="1:4" x14ac:dyDescent="0.25">
      <c r="A3978">
        <f ca="1">RANDBETWEEN(1,100)</f>
        <v>46</v>
      </c>
      <c r="B3978">
        <v>2129</v>
      </c>
      <c r="C3978">
        <v>0</v>
      </c>
      <c r="D3978" t="e">
        <f>gojekindonesia hai gojek.. KOK kasus saya gak ditanggapi ya.. Udah nelpon cs jg.. gak ada tanggapan.. ke twitter jg gitu.. duh duh</f>
        <v>#NAME?</v>
      </c>
    </row>
    <row r="3979" spans="1:4" x14ac:dyDescent="0.25">
      <c r="A3979">
        <f ca="1">RANDBETWEEN(1,100)</f>
        <v>15</v>
      </c>
      <c r="B3979">
        <v>2133</v>
      </c>
      <c r="C3979">
        <v>0</v>
      </c>
      <c r="D3979" t="e">
        <f>_xlfn.SINGLE(gojekindonesia _xlfn.SINGLE(gojektech _xlfn.SINGLE(TMCPoldaMetro)))</f>
        <v>#NAME?</v>
      </c>
    </row>
    <row r="3980" spans="1:4" x14ac:dyDescent="0.25">
      <c r="A3980">
        <f ca="1">RANDBETWEEN(1,100)</f>
        <v>72</v>
      </c>
      <c r="B3980">
        <v>1054</v>
      </c>
      <c r="C3980">
        <v>0</v>
      </c>
      <c r="D3980" t="e">
        <f>gojekindonesia min tolong di followback dulu dong ada permasalahan yg saya mau bicarakan lwt dm makasih</f>
        <v>#NAME?</v>
      </c>
    </row>
    <row r="3981" spans="1:4" x14ac:dyDescent="0.25">
      <c r="A3981">
        <f ca="1">RANDBETWEEN(1,100)</f>
        <v>31</v>
      </c>
      <c r="B3981">
        <v>3000</v>
      </c>
      <c r="C3981">
        <v>0</v>
      </c>
      <c r="D3981" t="e">
        <f>gojekindonesia min apa nga bisa login make gmail aj? Udah login pake nomor HP tapi codenya ga muncul muncul di sms. Udah resend code juga ttp gada sms. Padahal nomornya Masih aktif Dan masa tenggangny Masih lama. tolong min sy lagi butuh beud soalna  pic</f>
        <v>#NAME?</v>
      </c>
    </row>
    <row r="3982" spans="1:4" x14ac:dyDescent="0.25">
      <c r="A3982">
        <f ca="1">RANDBETWEEN(1,100)</f>
        <v>64</v>
      </c>
      <c r="B3982">
        <v>260</v>
      </c>
      <c r="C3982">
        <v>1</v>
      </c>
      <c r="D3982" t="e">
        <f>_xlfn.SINGLE(gojekindonesia _xlfn.SINGLE(gojek24jam))</f>
        <v>#NAME?</v>
      </c>
    </row>
    <row r="3983" spans="1:4" x14ac:dyDescent="0.25">
      <c r="A3983">
        <f ca="1">RANDBETWEEN(1,100)</f>
        <v>43</v>
      </c>
      <c r="B3983">
        <v>302</v>
      </c>
      <c r="C3983">
        <v>1</v>
      </c>
      <c r="D3983" t="e">
        <f>gojekindonesia</f>
        <v>#NAME?</v>
      </c>
    </row>
    <row r="3984" spans="1:4" x14ac:dyDescent="0.25">
      <c r="A3984">
        <f ca="1">RANDBETWEEN(1,100)</f>
        <v>89</v>
      </c>
      <c r="B3984">
        <v>239</v>
      </c>
      <c r="C3984">
        <v>1</v>
      </c>
      <c r="D3984" t="e">
        <f>gojekindonesia</f>
        <v>#NAME?</v>
      </c>
    </row>
    <row r="3985" spans="1:4" x14ac:dyDescent="0.25">
      <c r="A3985">
        <f ca="1">RANDBETWEEN(1,100)</f>
        <v>66</v>
      </c>
      <c r="B3985">
        <v>1356</v>
      </c>
      <c r="C3985">
        <v>0</v>
      </c>
      <c r="D3985" t="e">
        <f>_xlfn.SINGLE(kompasiana _xlfn.SINGLE(liputan6dotcom _xlfn.SINGLE(KompasTV _xlfn.SINGLE(hariankompas _xlfn.SINGLE(gojekindonesia _xlfn.SINGLE(gojektech  mohon dibantu))))))</f>
        <v>#NAME?</v>
      </c>
    </row>
    <row r="3986" spans="1:4" x14ac:dyDescent="0.25">
      <c r="A3986">
        <f ca="1">RANDBETWEEN(1,100)</f>
        <v>3</v>
      </c>
      <c r="B3986">
        <v>2654</v>
      </c>
      <c r="C3986">
        <v>0</v>
      </c>
      <c r="D3986" t="e">
        <f>gojekindonesia min sorry Ini kayak nya account saya di frozen. bisa tolong dikembalikan?</f>
        <v>#NAME?</v>
      </c>
    </row>
    <row r="3987" spans="1:4" x14ac:dyDescent="0.25">
      <c r="A3987">
        <f ca="1">RANDBETWEEN(1,100)</f>
        <v>60</v>
      </c>
      <c r="B3987">
        <v>1143</v>
      </c>
      <c r="C3987">
        <v>0</v>
      </c>
      <c r="D3987" t="e">
        <f>gojekindonesia min utk area sby gresik Apakah ada utk pendaftaran driver baru?</f>
        <v>#NAME?</v>
      </c>
    </row>
    <row r="3988" spans="1:4" x14ac:dyDescent="0.25">
      <c r="A3988">
        <f ca="1">RANDBETWEEN(1,100)</f>
        <v>63</v>
      </c>
      <c r="B3988">
        <v>2681</v>
      </c>
      <c r="C3988">
        <v>0</v>
      </c>
      <c r="D3988" t="e">
        <f>gojekindonesia mohon info vacancy mitra gojek jabodetabek?</f>
        <v>#NAME?</v>
      </c>
    </row>
    <row r="3989" spans="1:4" x14ac:dyDescent="0.25">
      <c r="A3989">
        <f ca="1">RANDBETWEEN(1,100)</f>
        <v>78</v>
      </c>
      <c r="B3989">
        <v>3581</v>
      </c>
      <c r="C3989">
        <v>0</v>
      </c>
      <c r="D3989" t="e">
        <f>_xlfn.SINGLE(gojekindonesia halo admin), saya ada masalah dalam gopay, bisa di bantu?</f>
        <v>#NAME?</v>
      </c>
    </row>
    <row r="3990" spans="1:4" x14ac:dyDescent="0.25">
      <c r="A3990">
        <f ca="1">RANDBETWEEN(1,100)</f>
        <v>95</v>
      </c>
      <c r="B3990">
        <v>2141</v>
      </c>
      <c r="C3990">
        <v>0</v>
      </c>
      <c r="D3990" t="e">
        <f>_xlfn.SINGLE(gojekindonesia bang admin mohon dibantu), abang gojek helmnya ketinggalan di rumah saya ðŸ™ˆ  pic.twitter.com/fT58X6XxNt</f>
        <v>#NAME?</v>
      </c>
    </row>
    <row r="3991" spans="1:4" x14ac:dyDescent="0.25">
      <c r="A3991">
        <f ca="1">RANDBETWEEN(1,100)</f>
        <v>52</v>
      </c>
      <c r="B3991">
        <v>2956</v>
      </c>
      <c r="C3991">
        <v>0</v>
      </c>
      <c r="D3991" t="e">
        <f>gojekindonesia KOK gadiajak?</f>
        <v>#NAME?</v>
      </c>
    </row>
    <row r="3992" spans="1:4" x14ac:dyDescent="0.25">
      <c r="A3992">
        <f ca="1">RANDBETWEEN(1,100)</f>
        <v>9</v>
      </c>
      <c r="B3992">
        <v>3777</v>
      </c>
      <c r="C3992">
        <v>0</v>
      </c>
      <c r="D3992" t="e">
        <f>gojekindonesia saya bukan dom cilandak kenapa selalu dpt vocher daerah cilandak Ya</f>
        <v>#NAME?</v>
      </c>
    </row>
    <row r="3993" spans="1:4" x14ac:dyDescent="0.25">
      <c r="A3993">
        <f ca="1">RANDBETWEEN(1,100)</f>
        <v>60</v>
      </c>
      <c r="B3993">
        <v>3852</v>
      </c>
      <c r="C3993">
        <v>0</v>
      </c>
      <c r="D3993" t="e">
        <f>gojekindonesia min saya top up gopay KOK saldonya ga berubah2 ya?</f>
        <v>#NAME?</v>
      </c>
    </row>
    <row r="3994" spans="1:4" x14ac:dyDescent="0.25">
      <c r="A3994">
        <f ca="1">RANDBETWEEN(1,100)</f>
        <v>76</v>
      </c>
      <c r="B3994">
        <v>3184</v>
      </c>
      <c r="C3994">
        <v>0</v>
      </c>
      <c r="D3994" t="e">
        <f>_xlfn.SINGLE(gojekindonesia hai min), td orderan gofood saya smpat ngalamin miskomunikasi sama drivernya. skrg drivernya kena suspend, gimana caranya saya bsa bantu drivernya Biar akunnya aktif lagi? Krna Ini murni miskomunikasi saja. Thx.</f>
        <v>#NAME?</v>
      </c>
    </row>
    <row r="3995" spans="1:4" x14ac:dyDescent="0.25">
      <c r="A3995">
        <f ca="1">RANDBETWEEN(1,100)</f>
        <v>33</v>
      </c>
      <c r="B3995">
        <v>2238</v>
      </c>
      <c r="C3995">
        <v>0</v>
      </c>
      <c r="D3995" t="e">
        <f>gojekindonesia ðŸ˜­</f>
        <v>#NAME?</v>
      </c>
    </row>
    <row r="3996" spans="1:4" x14ac:dyDescent="0.25">
      <c r="A3996">
        <f ca="1">RANDBETWEEN(1,100)</f>
        <v>48</v>
      </c>
      <c r="B3996">
        <v>1469</v>
      </c>
      <c r="C3996">
        <v>0</v>
      </c>
      <c r="D3996" t="e">
        <f>_xlfn.SINGLE(gojekindonesia hai gojek), saya ingin bertanya, bagaimana Ya cara untuk mengajukan sponsorship? Terimakasih</f>
        <v>#NAME?</v>
      </c>
    </row>
    <row r="3997" spans="1:4" x14ac:dyDescent="0.25">
      <c r="A3997">
        <f ca="1">RANDBETWEEN(1,100)</f>
        <v>100</v>
      </c>
      <c r="B3997">
        <v>1566</v>
      </c>
      <c r="C3997">
        <v>0</v>
      </c>
      <c r="D3997" t="e">
        <f>_xlfn.SINGLE(gojekindonesia Ini gimana min? udh hapus cache sm install ulang Masih nggk bisa  pic.twitter.com)/bnm3nRtAWe</f>
        <v>#NAME?</v>
      </c>
    </row>
    <row r="3998" spans="1:4" x14ac:dyDescent="0.25">
      <c r="A3998">
        <f ca="1">RANDBETWEEN(1,100)</f>
        <v>27</v>
      </c>
      <c r="B3998">
        <v>2889</v>
      </c>
      <c r="C3998">
        <v>0</v>
      </c>
      <c r="D3998" t="e">
        <f>GrabID punya trit kek gini juga ga?</f>
        <v>#NAME?</v>
      </c>
    </row>
    <row r="3999" spans="1:4" x14ac:dyDescent="0.25">
      <c r="A3999">
        <f ca="1">RANDBETWEEN(1,100)</f>
        <v>13</v>
      </c>
      <c r="B3999">
        <v>2977</v>
      </c>
      <c r="C3999">
        <v>0</v>
      </c>
      <c r="D3999" t="e">
        <f>gojekindonesia</f>
        <v>#NAME?</v>
      </c>
    </row>
    <row r="4000" spans="1:4" x14ac:dyDescent="0.25">
      <c r="A4000">
        <f ca="1">RANDBETWEEN(1,100)</f>
        <v>93</v>
      </c>
      <c r="B4000">
        <v>1341</v>
      </c>
      <c r="C4000">
        <v>0</v>
      </c>
      <c r="D4000" t="e">
        <f>_xlfn.SINGLE(CCICPolri mau lapor ada orang yang telpon saya mau nipu atas nama _xlfn.SINGLE(gojekindonesia tolong ditindak  pic.twitter.com))/Pv8ueMLhy2</f>
        <v>#NAME?</v>
      </c>
    </row>
    <row r="4001" spans="1:4" x14ac:dyDescent="0.25">
      <c r="A4001">
        <f ca="1">RANDBETWEEN(1,100)</f>
        <v>12</v>
      </c>
      <c r="B4001">
        <v>278</v>
      </c>
      <c r="C4001">
        <v>1</v>
      </c>
      <c r="D4001" t="e">
        <f>_xlfn.SINGLE(gojekindonesia _xlfn.SINGLE(gojektech _xlfn.SINGLE(gojek24jam _xlfn.SINGLE(infodepok))))</f>
        <v>#NAME?</v>
      </c>
    </row>
  </sheetData>
  <autoFilter ref="A1:D4001">
    <sortState xmlns:xlrd2="http://schemas.microsoft.com/office/spreadsheetml/2017/richdata2" ref="A2:D4001">
      <sortCondition ref="D1:D4001"/>
    </sortState>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gojek_twitter_dataset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Syaiful Bachri M</cp:lastModifiedBy>
  <dcterms:created xsi:type="dcterms:W3CDTF">2020-04-05T04:21:44Z</dcterms:created>
  <dcterms:modified xsi:type="dcterms:W3CDTF">2020-04-05T04:22:29Z</dcterms:modified>
</cp:coreProperties>
</file>