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rianto\OneDrive - ETH Zürich\PhD Degree 2019-2022\ETH Semester 4\Courses Raka HS Fall 2020\MITx_Analytics Edge_2020-Raka\RPubs_MITxExam\"/>
    </mc:Choice>
  </mc:AlternateContent>
  <xr:revisionPtr revIDLastSave="762" documentId="11_F25DC773A252ABDACC1048CA49DE6FB25ADE58EE" xr6:coauthVersionLast="45" xr6:coauthVersionMax="45" xr10:uidLastSave="{4B99D1F2-D1B7-49BF-B889-E2206572D6EA}"/>
  <bookViews>
    <workbookView xWindow="-120" yWindow="-120" windowWidth="29040" windowHeight="15840" activeTab="3" xr2:uid="{00000000-000D-0000-FFFF-FFFF00000000}"/>
  </bookViews>
  <sheets>
    <sheet name="ori" sheetId="1" r:id="rId1"/>
    <sheet name="sensitivity1" sheetId="2" r:id="rId2"/>
    <sheet name="sensitivity2" sheetId="3" r:id="rId3"/>
    <sheet name="sensitivity3" sheetId="4" r:id="rId4"/>
  </sheets>
  <definedNames>
    <definedName name="solver_adj" localSheetId="0" hidden="1">ori!$I$6:$M$11</definedName>
    <definedName name="solver_adj" localSheetId="1" hidden="1">sensitivity1!$I$6:$M$11</definedName>
    <definedName name="solver_adj" localSheetId="2" hidden="1">sensitivity2!$I$6:$M$11</definedName>
    <definedName name="solver_adj" localSheetId="3" hidden="1">sensitivity3!$I$6:$M$11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eng" localSheetId="0" hidden="1">2</definedName>
    <definedName name="solver_eng" localSheetId="1" hidden="1">2</definedName>
    <definedName name="solver_eng" localSheetId="2" hidden="1">2</definedName>
    <definedName name="solver_eng" localSheetId="3" hidden="1">2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lhs1" localSheetId="0" hidden="1">ori!$E$16:$E$25</definedName>
    <definedName name="solver_lhs1" localSheetId="1" hidden="1">sensitivity1!$E$16:$E$25</definedName>
    <definedName name="solver_lhs1" localSheetId="2" hidden="1">sensitivity2!$E$16:$E$25</definedName>
    <definedName name="solver_lhs1" localSheetId="3" hidden="1">sensitivity3!$E$16:$E$25</definedName>
    <definedName name="solver_lhs2" localSheetId="0" hidden="1">ori!$E$26:$E$35</definedName>
    <definedName name="solver_lhs2" localSheetId="1" hidden="1">sensitivity1!$E$26:$E$35</definedName>
    <definedName name="solver_lhs2" localSheetId="2" hidden="1">sensitivity2!$E$26:$E$35</definedName>
    <definedName name="solver_lhs2" localSheetId="3" hidden="1">sensitivity3!$E$26:$E$35</definedName>
    <definedName name="solver_lhs3" localSheetId="0" hidden="1">ori!$E$36:$E$40</definedName>
    <definedName name="solver_lhs3" localSheetId="1" hidden="1">sensitivity1!$E$36:$E$40</definedName>
    <definedName name="solver_lhs3" localSheetId="2" hidden="1">sensitivity2!$E$36:$E$40</definedName>
    <definedName name="solver_lhs3" localSheetId="3" hidden="1">sensitivity3!$E$36:$E$40</definedName>
    <definedName name="solver_lhs4" localSheetId="0" hidden="1">ori!$E$42:$E$51</definedName>
    <definedName name="solver_lhs4" localSheetId="1" hidden="1">sensitivity1!$E$42:$E$51</definedName>
    <definedName name="solver_lhs4" localSheetId="2" hidden="1">sensitivity2!$E$42:$E$51</definedName>
    <definedName name="solver_lhs4" localSheetId="3" hidden="1">sensitivity3!$E$42:$E$51</definedName>
    <definedName name="solver_lhs5" localSheetId="0" hidden="1">ori!$I$6:$M$11</definedName>
    <definedName name="solver_lhs5" localSheetId="1" hidden="1">sensitivity1!$I$6:$M$11</definedName>
    <definedName name="solver_lhs5" localSheetId="2" hidden="1">sensitivity2!$I$6:$M$11</definedName>
    <definedName name="solver_lhs5" localSheetId="3" hidden="1">sensitivity3!$I$6:$M$11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um" localSheetId="0" hidden="1">5</definedName>
    <definedName name="solver_num" localSheetId="1" hidden="1">5</definedName>
    <definedName name="solver_num" localSheetId="2" hidden="1">5</definedName>
    <definedName name="solver_num" localSheetId="3" hidden="1">5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opt" localSheetId="0" hidden="1">ori!$B$13</definedName>
    <definedName name="solver_opt" localSheetId="1" hidden="1">sensitivity1!$B$13</definedName>
    <definedName name="solver_opt" localSheetId="2" hidden="1">sensitivity2!$B$13</definedName>
    <definedName name="solver_opt" localSheetId="3" hidden="1">sensitivity3!$B$13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el1" localSheetId="0" hidden="1">1</definedName>
    <definedName name="solver_rel1" localSheetId="1" hidden="1">1</definedName>
    <definedName name="solver_rel1" localSheetId="2" hidden="1">1</definedName>
    <definedName name="solver_rel1" localSheetId="3" hidden="1">1</definedName>
    <definedName name="solver_rel2" localSheetId="0" hidden="1">1</definedName>
    <definedName name="solver_rel2" localSheetId="1" hidden="1">1</definedName>
    <definedName name="solver_rel2" localSheetId="2" hidden="1">1</definedName>
    <definedName name="solver_rel2" localSheetId="3" hidden="1">1</definedName>
    <definedName name="solver_rel3" localSheetId="0" hidden="1">1</definedName>
    <definedName name="solver_rel3" localSheetId="1" hidden="1">1</definedName>
    <definedName name="solver_rel3" localSheetId="2" hidden="1">1</definedName>
    <definedName name="solver_rel3" localSheetId="3" hidden="1">1</definedName>
    <definedName name="solver_rel4" localSheetId="0" hidden="1">2</definedName>
    <definedName name="solver_rel4" localSheetId="1" hidden="1">2</definedName>
    <definedName name="solver_rel4" localSheetId="2" hidden="1">2</definedName>
    <definedName name="solver_rel4" localSheetId="3" hidden="1">2</definedName>
    <definedName name="solver_rel5" localSheetId="0" hidden="1">4</definedName>
    <definedName name="solver_rel5" localSheetId="1" hidden="1">4</definedName>
    <definedName name="solver_rel5" localSheetId="2" hidden="1">4</definedName>
    <definedName name="solver_rel5" localSheetId="3" hidden="1">4</definedName>
    <definedName name="solver_rhs1" localSheetId="0" hidden="1">ori!$F$16:$F$25</definedName>
    <definedName name="solver_rhs1" localSheetId="1" hidden="1">sensitivity1!$F$16:$F$25</definedName>
    <definedName name="solver_rhs1" localSheetId="2" hidden="1">sensitivity2!$F$16:$F$25</definedName>
    <definedName name="solver_rhs1" localSheetId="3" hidden="1">sensitivity3!$F$16:$F$25</definedName>
    <definedName name="solver_rhs2" localSheetId="0" hidden="1">ori!$F$26:$F$35</definedName>
    <definedName name="solver_rhs2" localSheetId="1" hidden="1">sensitivity1!$F$26:$F$35</definedName>
    <definedName name="solver_rhs2" localSheetId="2" hidden="1">sensitivity2!$F$26:$F$35</definedName>
    <definedName name="solver_rhs2" localSheetId="3" hidden="1">sensitivity3!$F$26:$F$35</definedName>
    <definedName name="solver_rhs3" localSheetId="0" hidden="1">ori!$F$36:$F$40</definedName>
    <definedName name="solver_rhs3" localSheetId="1" hidden="1">sensitivity1!$F$36:$F$40</definedName>
    <definedName name="solver_rhs3" localSheetId="2" hidden="1">sensitivity2!$F$36:$F$40</definedName>
    <definedName name="solver_rhs3" localSheetId="3" hidden="1">sensitivity3!$F$36:$F$40</definedName>
    <definedName name="solver_rhs4" localSheetId="0" hidden="1">ori!$F$42:$F$51</definedName>
    <definedName name="solver_rhs4" localSheetId="1" hidden="1">sensitivity1!$F$42:$F$51</definedName>
    <definedName name="solver_rhs4" localSheetId="2" hidden="1">sensitivity2!$F$42:$F$51</definedName>
    <definedName name="solver_rhs4" localSheetId="3" hidden="1">sensitivity3!$F$42:$F$51</definedName>
    <definedName name="solver_rhs5" localSheetId="0" hidden="1">integer</definedName>
    <definedName name="solver_rhs5" localSheetId="1" hidden="1">integer</definedName>
    <definedName name="solver_rhs5" localSheetId="2" hidden="1">integer</definedName>
    <definedName name="solver_rhs5" localSheetId="3" hidden="1">integer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cl" localSheetId="3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yp" localSheetId="0" hidden="1">1</definedName>
    <definedName name="solver_typ" localSheetId="1" hidden="1">1</definedName>
    <definedName name="solver_typ" localSheetId="2" hidden="1">1</definedName>
    <definedName name="solver_typ" localSheetId="3" hidden="1">1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4" l="1"/>
  <c r="F42" i="4" s="1"/>
  <c r="A52" i="4"/>
  <c r="F51" i="4"/>
  <c r="E51" i="4"/>
  <c r="F50" i="4"/>
  <c r="E50" i="4"/>
  <c r="F49" i="4"/>
  <c r="E49" i="4"/>
  <c r="F48" i="4"/>
  <c r="E48" i="4"/>
  <c r="F47" i="4"/>
  <c r="E47" i="4"/>
  <c r="F46" i="4"/>
  <c r="E46" i="4"/>
  <c r="F45" i="4"/>
  <c r="E45" i="4"/>
  <c r="F44" i="4"/>
  <c r="E44" i="4"/>
  <c r="F43" i="4"/>
  <c r="E43" i="4"/>
  <c r="E42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B11" i="4"/>
  <c r="B10" i="4"/>
  <c r="G2" i="4"/>
  <c r="A52" i="3"/>
  <c r="F51" i="3"/>
  <c r="E51" i="3"/>
  <c r="F50" i="3"/>
  <c r="E50" i="3"/>
  <c r="F49" i="3"/>
  <c r="E49" i="3"/>
  <c r="F48" i="3"/>
  <c r="E48" i="3"/>
  <c r="F47" i="3"/>
  <c r="E47" i="3"/>
  <c r="F46" i="3"/>
  <c r="E46" i="3"/>
  <c r="F45" i="3"/>
  <c r="E45" i="3"/>
  <c r="F44" i="3"/>
  <c r="E44" i="3"/>
  <c r="F43" i="3"/>
  <c r="E43" i="3"/>
  <c r="F42" i="3"/>
  <c r="E42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B11" i="3"/>
  <c r="B10" i="3"/>
  <c r="G2" i="3"/>
  <c r="B10" i="2"/>
  <c r="A52" i="2"/>
  <c r="F51" i="2"/>
  <c r="E51" i="2"/>
  <c r="F50" i="2"/>
  <c r="E50" i="2"/>
  <c r="F49" i="2"/>
  <c r="E49" i="2"/>
  <c r="F48" i="2"/>
  <c r="E48" i="2"/>
  <c r="F47" i="2"/>
  <c r="E47" i="2"/>
  <c r="F46" i="2"/>
  <c r="E46" i="2"/>
  <c r="F45" i="2"/>
  <c r="E45" i="2"/>
  <c r="F44" i="2"/>
  <c r="E44" i="2"/>
  <c r="F43" i="2"/>
  <c r="E43" i="2"/>
  <c r="F42" i="2"/>
  <c r="E42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B11" i="2"/>
  <c r="G2" i="2"/>
  <c r="B11" i="1"/>
  <c r="B10" i="1"/>
  <c r="G2" i="1"/>
  <c r="A52" i="1"/>
  <c r="E51" i="1"/>
  <c r="E50" i="1"/>
  <c r="E49" i="1"/>
  <c r="E48" i="1"/>
  <c r="E47" i="1"/>
  <c r="E46" i="1"/>
  <c r="E45" i="1"/>
  <c r="E44" i="1"/>
  <c r="E43" i="1"/>
  <c r="E42" i="1"/>
  <c r="F51" i="1"/>
  <c r="F50" i="1"/>
  <c r="F49" i="1"/>
  <c r="F48" i="1"/>
  <c r="F47" i="1"/>
  <c r="F46" i="1"/>
  <c r="F45" i="1"/>
  <c r="F44" i="1"/>
  <c r="F43" i="1"/>
  <c r="F42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40" i="1"/>
  <c r="E39" i="1"/>
  <c r="E38" i="1"/>
  <c r="E37" i="1"/>
  <c r="E36" i="1"/>
  <c r="B13" i="4" l="1"/>
  <c r="B13" i="3"/>
  <c r="B13" i="2"/>
  <c r="B13" i="1"/>
</calcChain>
</file>

<file path=xl/sharedStrings.xml><?xml version="1.0" encoding="utf-8"?>
<sst xmlns="http://schemas.openxmlformats.org/spreadsheetml/2006/main" count="595" uniqueCount="34">
  <si>
    <t>Monday</t>
  </si>
  <si>
    <t>Tuesday</t>
  </si>
  <si>
    <t>Wednesday</t>
  </si>
  <si>
    <t>Thursday</t>
  </si>
  <si>
    <t>Friday</t>
  </si>
  <si>
    <t>Day Event (Event 1)</t>
  </si>
  <si>
    <t>Evening Event (Event 2)</t>
  </si>
  <si>
    <t>Company A</t>
  </si>
  <si>
    <t>Company B</t>
  </si>
  <si>
    <t>Self Cook</t>
  </si>
  <si>
    <t>Revenue</t>
  </si>
  <si>
    <t>Dollar per meal</t>
  </si>
  <si>
    <t>Cost ($)</t>
  </si>
  <si>
    <t>Served</t>
  </si>
  <si>
    <t>Sell price</t>
  </si>
  <si>
    <t>Costs</t>
  </si>
  <si>
    <t>Objective</t>
  </si>
  <si>
    <t>Constraints</t>
  </si>
  <si>
    <t>Morning</t>
  </si>
  <si>
    <t>Values</t>
  </si>
  <si>
    <t>Evening</t>
  </si>
  <si>
    <t>&lt;=</t>
  </si>
  <si>
    <t>Who</t>
  </si>
  <si>
    <t>Catering comp</t>
  </si>
  <si>
    <t xml:space="preserve">&lt;= </t>
  </si>
  <si>
    <t>Limits</t>
  </si>
  <si>
    <t>non-negative values</t>
  </si>
  <si>
    <t>Demand</t>
  </si>
  <si>
    <t>=</t>
  </si>
  <si>
    <t>or eqiv to 35 constraints</t>
  </si>
  <si>
    <t>CONSTRAINS</t>
  </si>
  <si>
    <t>Total meals</t>
  </si>
  <si>
    <t>New</t>
  </si>
  <si>
    <t>Monday morn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</si>
</sst>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right" vertical="center" wrapText="1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 applyAlignment="1">
      <alignment horizontal="right" vertical="center" wrapText="1"/>
    </xf>
    <xf numFmtId="0" fontId="0" fillId="3" borderId="0" xfId="0" applyFill="1"/>
    <xf numFmtId="0" fontId="0" fillId="4" borderId="0" xfId="0" applyFill="1"/>
    <xf numFmtId="0" fontId="0" fillId="4" borderId="2" xfId="0" applyFill="1" applyBorder="1" applyAlignment="1">
      <alignment vertical="center" wrapText="1"/>
    </xf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"/>
  <sheetViews>
    <sheetView workbookViewId="0">
      <selection activeCell="K7" sqref="K7"/>
    </sheetView>
  </sheetViews>
  <sheetFormatPr defaultRowHeight="15" x14ac:dyDescent="0.25"/>
  <cols>
    <col min="1" max="6" width="13.85546875" customWidth="1"/>
    <col min="14" max="14" width="10.140625" bestFit="1" customWidth="1"/>
  </cols>
  <sheetData>
    <row r="1" spans="1:14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t="s">
        <v>31</v>
      </c>
    </row>
    <row r="2" spans="1:14" ht="30" x14ac:dyDescent="0.25">
      <c r="A2" s="1" t="s">
        <v>5</v>
      </c>
      <c r="B2" s="2">
        <v>20</v>
      </c>
      <c r="C2" s="2">
        <v>60</v>
      </c>
      <c r="D2" s="2">
        <v>200</v>
      </c>
      <c r="E2" s="2">
        <v>70</v>
      </c>
      <c r="F2" s="2">
        <v>80</v>
      </c>
      <c r="G2">
        <f>SUM(B2:F3)</f>
        <v>885</v>
      </c>
      <c r="H2" t="s">
        <v>14</v>
      </c>
      <c r="I2" s="4">
        <v>8</v>
      </c>
      <c r="J2" t="s">
        <v>11</v>
      </c>
    </row>
    <row r="3" spans="1:14" ht="30" x14ac:dyDescent="0.25">
      <c r="A3" s="1" t="s">
        <v>6</v>
      </c>
      <c r="B3" s="2">
        <v>150</v>
      </c>
      <c r="C3" s="2">
        <v>30</v>
      </c>
      <c r="D3" s="2">
        <v>0</v>
      </c>
      <c r="E3" s="2">
        <v>25</v>
      </c>
      <c r="F3" s="2">
        <v>250</v>
      </c>
    </row>
    <row r="5" spans="1:14" ht="30" x14ac:dyDescent="0.25">
      <c r="A5" s="1" t="s">
        <v>12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H5" s="5" t="s">
        <v>13</v>
      </c>
      <c r="I5" s="1" t="s">
        <v>0</v>
      </c>
      <c r="J5" s="1" t="s">
        <v>1</v>
      </c>
      <c r="K5" s="1" t="s">
        <v>2</v>
      </c>
      <c r="L5" s="1" t="s">
        <v>3</v>
      </c>
      <c r="M5" s="1" t="s">
        <v>4</v>
      </c>
      <c r="N5" s="9" t="s">
        <v>18</v>
      </c>
    </row>
    <row r="6" spans="1:14" ht="30" x14ac:dyDescent="0.25">
      <c r="A6" s="1" t="s">
        <v>7</v>
      </c>
      <c r="B6" s="2">
        <v>4</v>
      </c>
      <c r="C6" s="2">
        <v>4</v>
      </c>
      <c r="D6" s="2">
        <v>4</v>
      </c>
      <c r="E6" s="2">
        <v>4</v>
      </c>
      <c r="F6" s="2">
        <v>4</v>
      </c>
      <c r="H6" s="1" t="s">
        <v>7</v>
      </c>
      <c r="I6" s="6">
        <v>0</v>
      </c>
      <c r="J6" s="6">
        <v>0</v>
      </c>
      <c r="K6" s="6">
        <v>95</v>
      </c>
      <c r="L6" s="6">
        <v>15</v>
      </c>
      <c r="M6" s="6">
        <v>35</v>
      </c>
    </row>
    <row r="7" spans="1:14" ht="30" x14ac:dyDescent="0.25">
      <c r="A7" s="1" t="s">
        <v>8</v>
      </c>
      <c r="B7" s="2">
        <v>3</v>
      </c>
      <c r="C7" s="2">
        <v>3</v>
      </c>
      <c r="D7" s="2">
        <v>3</v>
      </c>
      <c r="E7" s="2">
        <v>5</v>
      </c>
      <c r="F7" s="2">
        <v>5</v>
      </c>
      <c r="H7" s="1" t="s">
        <v>8</v>
      </c>
      <c r="I7" s="6">
        <v>0</v>
      </c>
      <c r="J7" s="6">
        <v>5</v>
      </c>
      <c r="K7" s="6">
        <v>50</v>
      </c>
      <c r="L7" s="6">
        <v>0</v>
      </c>
      <c r="M7" s="6">
        <v>0</v>
      </c>
    </row>
    <row r="8" spans="1:14" ht="30" x14ac:dyDescent="0.25">
      <c r="A8" s="1" t="s">
        <v>9</v>
      </c>
      <c r="B8" s="2">
        <v>2</v>
      </c>
      <c r="C8" s="2">
        <v>2</v>
      </c>
      <c r="D8" s="2">
        <v>2</v>
      </c>
      <c r="E8" s="2">
        <v>2</v>
      </c>
      <c r="F8" s="2">
        <v>2</v>
      </c>
      <c r="H8" s="1" t="s">
        <v>9</v>
      </c>
      <c r="I8" s="6">
        <v>20</v>
      </c>
      <c r="J8" s="6">
        <v>55</v>
      </c>
      <c r="K8" s="6">
        <v>55</v>
      </c>
      <c r="L8" s="6">
        <v>55</v>
      </c>
      <c r="M8" s="6">
        <v>45</v>
      </c>
    </row>
    <row r="9" spans="1:14" ht="30" x14ac:dyDescent="0.25">
      <c r="H9" s="1" t="s">
        <v>7</v>
      </c>
      <c r="I9" s="6">
        <v>45</v>
      </c>
      <c r="J9" s="6">
        <v>0</v>
      </c>
      <c r="K9" s="6">
        <v>0</v>
      </c>
      <c r="L9" s="6">
        <v>0</v>
      </c>
      <c r="M9" s="6">
        <v>195</v>
      </c>
      <c r="N9" s="8" t="s">
        <v>20</v>
      </c>
    </row>
    <row r="10" spans="1:14" ht="30" x14ac:dyDescent="0.25">
      <c r="A10" s="3" t="s">
        <v>10</v>
      </c>
      <c r="B10">
        <f>8*SUM(I6:M11)</f>
        <v>7080</v>
      </c>
      <c r="H10" s="1" t="s">
        <v>8</v>
      </c>
      <c r="I10" s="6">
        <v>50</v>
      </c>
      <c r="J10" s="6">
        <v>0</v>
      </c>
      <c r="K10" s="6">
        <v>0</v>
      </c>
      <c r="L10" s="6">
        <v>0</v>
      </c>
      <c r="M10" s="6">
        <v>0</v>
      </c>
    </row>
    <row r="11" spans="1:14" ht="30" x14ac:dyDescent="0.25">
      <c r="A11" s="3" t="s">
        <v>15</v>
      </c>
      <c r="B11">
        <f>SUMPRODUCT(B6:F8,I6:M8)+SUMPRODUCT(B6:F8,I9:M11)</f>
        <v>2645</v>
      </c>
      <c r="H11" s="1" t="s">
        <v>9</v>
      </c>
      <c r="I11" s="6">
        <v>55</v>
      </c>
      <c r="J11" s="6">
        <v>30</v>
      </c>
      <c r="K11" s="6">
        <v>0</v>
      </c>
      <c r="L11" s="6">
        <v>25</v>
      </c>
      <c r="M11" s="6">
        <v>55</v>
      </c>
    </row>
    <row r="13" spans="1:14" x14ac:dyDescent="0.25">
      <c r="A13" s="3" t="s">
        <v>16</v>
      </c>
      <c r="B13" s="7">
        <f>B10-B11</f>
        <v>4435</v>
      </c>
    </row>
    <row r="15" spans="1:14" x14ac:dyDescent="0.25">
      <c r="A15" s="3" t="s">
        <v>17</v>
      </c>
      <c r="C15" t="s">
        <v>22</v>
      </c>
      <c r="E15" t="s">
        <v>19</v>
      </c>
      <c r="F15" t="s">
        <v>25</v>
      </c>
    </row>
    <row r="16" spans="1:14" x14ac:dyDescent="0.25">
      <c r="A16">
        <v>1</v>
      </c>
      <c r="B16" t="s">
        <v>0</v>
      </c>
      <c r="C16" t="s">
        <v>8</v>
      </c>
      <c r="D16" t="s">
        <v>21</v>
      </c>
      <c r="E16">
        <f>I7</f>
        <v>0</v>
      </c>
      <c r="F16">
        <v>50</v>
      </c>
    </row>
    <row r="17" spans="1:6" x14ac:dyDescent="0.25">
      <c r="A17">
        <v>2</v>
      </c>
      <c r="B17" t="s">
        <v>1</v>
      </c>
      <c r="C17" t="s">
        <v>8</v>
      </c>
      <c r="D17" t="s">
        <v>21</v>
      </c>
      <c r="E17">
        <f>J7</f>
        <v>5</v>
      </c>
      <c r="F17">
        <v>50</v>
      </c>
    </row>
    <row r="18" spans="1:6" x14ac:dyDescent="0.25">
      <c r="A18">
        <v>3</v>
      </c>
      <c r="B18" t="s">
        <v>2</v>
      </c>
      <c r="C18" t="s">
        <v>8</v>
      </c>
      <c r="D18" t="s">
        <v>21</v>
      </c>
      <c r="E18">
        <f>K7</f>
        <v>50</v>
      </c>
      <c r="F18">
        <v>50</v>
      </c>
    </row>
    <row r="19" spans="1:6" x14ac:dyDescent="0.25">
      <c r="A19">
        <v>4</v>
      </c>
      <c r="B19" t="s">
        <v>3</v>
      </c>
      <c r="C19" t="s">
        <v>8</v>
      </c>
      <c r="D19" t="s">
        <v>21</v>
      </c>
      <c r="E19">
        <f>L7</f>
        <v>0</v>
      </c>
      <c r="F19">
        <v>50</v>
      </c>
    </row>
    <row r="20" spans="1:6" x14ac:dyDescent="0.25">
      <c r="A20">
        <v>5</v>
      </c>
      <c r="B20" t="s">
        <v>4</v>
      </c>
      <c r="C20" t="s">
        <v>8</v>
      </c>
      <c r="D20" t="s">
        <v>21</v>
      </c>
      <c r="E20">
        <f>M7</f>
        <v>0</v>
      </c>
      <c r="F20">
        <v>50</v>
      </c>
    </row>
    <row r="21" spans="1:6" x14ac:dyDescent="0.25">
      <c r="A21">
        <v>6</v>
      </c>
      <c r="B21" t="s">
        <v>0</v>
      </c>
      <c r="C21" t="s">
        <v>8</v>
      </c>
      <c r="D21" t="s">
        <v>21</v>
      </c>
      <c r="E21">
        <f>I10</f>
        <v>50</v>
      </c>
      <c r="F21">
        <v>50</v>
      </c>
    </row>
    <row r="22" spans="1:6" x14ac:dyDescent="0.25">
      <c r="A22">
        <v>7</v>
      </c>
      <c r="B22" t="s">
        <v>1</v>
      </c>
      <c r="C22" t="s">
        <v>8</v>
      </c>
      <c r="D22" t="s">
        <v>21</v>
      </c>
      <c r="E22">
        <f>J10</f>
        <v>0</v>
      </c>
      <c r="F22">
        <v>50</v>
      </c>
    </row>
    <row r="23" spans="1:6" x14ac:dyDescent="0.25">
      <c r="A23">
        <v>8</v>
      </c>
      <c r="B23" t="s">
        <v>2</v>
      </c>
      <c r="C23" t="s">
        <v>8</v>
      </c>
      <c r="D23" t="s">
        <v>21</v>
      </c>
      <c r="E23">
        <f>K10</f>
        <v>0</v>
      </c>
      <c r="F23">
        <v>50</v>
      </c>
    </row>
    <row r="24" spans="1:6" x14ac:dyDescent="0.25">
      <c r="A24">
        <v>9</v>
      </c>
      <c r="B24" t="s">
        <v>3</v>
      </c>
      <c r="C24" t="s">
        <v>8</v>
      </c>
      <c r="D24" t="s">
        <v>21</v>
      </c>
      <c r="E24">
        <f>L10</f>
        <v>0</v>
      </c>
      <c r="F24">
        <v>50</v>
      </c>
    </row>
    <row r="25" spans="1:6" x14ac:dyDescent="0.25">
      <c r="A25">
        <v>10</v>
      </c>
      <c r="B25" t="s">
        <v>4</v>
      </c>
      <c r="C25" t="s">
        <v>8</v>
      </c>
      <c r="D25" t="s">
        <v>21</v>
      </c>
      <c r="E25">
        <f>M10</f>
        <v>0</v>
      </c>
      <c r="F25">
        <v>50</v>
      </c>
    </row>
    <row r="26" spans="1:6" x14ac:dyDescent="0.25">
      <c r="A26">
        <v>11</v>
      </c>
      <c r="B26" t="s">
        <v>0</v>
      </c>
      <c r="C26" t="s">
        <v>23</v>
      </c>
      <c r="D26" t="s">
        <v>24</v>
      </c>
      <c r="E26">
        <f>I8</f>
        <v>20</v>
      </c>
      <c r="F26">
        <v>55</v>
      </c>
    </row>
    <row r="27" spans="1:6" x14ac:dyDescent="0.25">
      <c r="A27">
        <v>12</v>
      </c>
      <c r="B27" t="s">
        <v>1</v>
      </c>
      <c r="C27" t="s">
        <v>23</v>
      </c>
      <c r="D27" t="s">
        <v>24</v>
      </c>
      <c r="E27">
        <f>J8</f>
        <v>55</v>
      </c>
      <c r="F27">
        <v>55</v>
      </c>
    </row>
    <row r="28" spans="1:6" x14ac:dyDescent="0.25">
      <c r="A28">
        <v>13</v>
      </c>
      <c r="B28" t="s">
        <v>2</v>
      </c>
      <c r="C28" t="s">
        <v>23</v>
      </c>
      <c r="D28" t="s">
        <v>24</v>
      </c>
      <c r="E28">
        <f>K8</f>
        <v>55</v>
      </c>
      <c r="F28">
        <v>55</v>
      </c>
    </row>
    <row r="29" spans="1:6" x14ac:dyDescent="0.25">
      <c r="A29">
        <v>14</v>
      </c>
      <c r="B29" t="s">
        <v>3</v>
      </c>
      <c r="C29" t="s">
        <v>23</v>
      </c>
      <c r="D29" t="s">
        <v>24</v>
      </c>
      <c r="E29">
        <f>L8</f>
        <v>55</v>
      </c>
      <c r="F29">
        <v>55</v>
      </c>
    </row>
    <row r="30" spans="1:6" x14ac:dyDescent="0.25">
      <c r="A30">
        <v>15</v>
      </c>
      <c r="B30" t="s">
        <v>4</v>
      </c>
      <c r="C30" t="s">
        <v>23</v>
      </c>
      <c r="D30" t="s">
        <v>24</v>
      </c>
      <c r="E30">
        <f>M8</f>
        <v>45</v>
      </c>
      <c r="F30">
        <v>55</v>
      </c>
    </row>
    <row r="31" spans="1:6" x14ac:dyDescent="0.25">
      <c r="A31">
        <v>16</v>
      </c>
      <c r="B31" t="s">
        <v>0</v>
      </c>
      <c r="C31" t="s">
        <v>23</v>
      </c>
      <c r="D31" t="s">
        <v>24</v>
      </c>
      <c r="E31">
        <f>I11</f>
        <v>55</v>
      </c>
      <c r="F31">
        <v>55</v>
      </c>
    </row>
    <row r="32" spans="1:6" x14ac:dyDescent="0.25">
      <c r="A32">
        <v>17</v>
      </c>
      <c r="B32" t="s">
        <v>1</v>
      </c>
      <c r="C32" t="s">
        <v>23</v>
      </c>
      <c r="D32" t="s">
        <v>24</v>
      </c>
      <c r="E32">
        <f>J11</f>
        <v>30</v>
      </c>
      <c r="F32">
        <v>55</v>
      </c>
    </row>
    <row r="33" spans="1:6" x14ac:dyDescent="0.25">
      <c r="A33">
        <v>18</v>
      </c>
      <c r="B33" t="s">
        <v>2</v>
      </c>
      <c r="C33" t="s">
        <v>23</v>
      </c>
      <c r="D33" t="s">
        <v>24</v>
      </c>
      <c r="E33">
        <f>K11</f>
        <v>0</v>
      </c>
      <c r="F33">
        <v>55</v>
      </c>
    </row>
    <row r="34" spans="1:6" x14ac:dyDescent="0.25">
      <c r="A34">
        <v>19</v>
      </c>
      <c r="B34" t="s">
        <v>3</v>
      </c>
      <c r="C34" t="s">
        <v>23</v>
      </c>
      <c r="D34" t="s">
        <v>24</v>
      </c>
      <c r="E34">
        <f>L11</f>
        <v>25</v>
      </c>
      <c r="F34">
        <v>55</v>
      </c>
    </row>
    <row r="35" spans="1:6" x14ac:dyDescent="0.25">
      <c r="A35">
        <v>20</v>
      </c>
      <c r="B35" t="s">
        <v>4</v>
      </c>
      <c r="C35" t="s">
        <v>23</v>
      </c>
      <c r="D35" t="s">
        <v>24</v>
      </c>
      <c r="E35">
        <f>M11</f>
        <v>55</v>
      </c>
      <c r="F35">
        <v>55</v>
      </c>
    </row>
    <row r="36" spans="1:6" x14ac:dyDescent="0.25">
      <c r="A36">
        <v>21</v>
      </c>
      <c r="B36" t="s">
        <v>0</v>
      </c>
      <c r="C36" t="s">
        <v>23</v>
      </c>
      <c r="D36" t="s">
        <v>21</v>
      </c>
      <c r="E36">
        <f>I8+I11</f>
        <v>75</v>
      </c>
      <c r="F36">
        <v>100</v>
      </c>
    </row>
    <row r="37" spans="1:6" x14ac:dyDescent="0.25">
      <c r="A37">
        <v>22</v>
      </c>
      <c r="B37" t="s">
        <v>1</v>
      </c>
      <c r="C37" t="s">
        <v>23</v>
      </c>
      <c r="D37" t="s">
        <v>21</v>
      </c>
      <c r="E37">
        <f>J8+J11</f>
        <v>85</v>
      </c>
      <c r="F37">
        <v>100</v>
      </c>
    </row>
    <row r="38" spans="1:6" x14ac:dyDescent="0.25">
      <c r="A38">
        <v>23</v>
      </c>
      <c r="B38" t="s">
        <v>2</v>
      </c>
      <c r="C38" t="s">
        <v>23</v>
      </c>
      <c r="D38" t="s">
        <v>21</v>
      </c>
      <c r="E38">
        <f>K8+K11</f>
        <v>55</v>
      </c>
      <c r="F38">
        <v>100</v>
      </c>
    </row>
    <row r="39" spans="1:6" x14ac:dyDescent="0.25">
      <c r="A39">
        <v>24</v>
      </c>
      <c r="B39" t="s">
        <v>3</v>
      </c>
      <c r="C39" t="s">
        <v>23</v>
      </c>
      <c r="D39" t="s">
        <v>21</v>
      </c>
      <c r="E39">
        <f>L8+L11</f>
        <v>80</v>
      </c>
      <c r="F39">
        <v>100</v>
      </c>
    </row>
    <row r="40" spans="1:6" x14ac:dyDescent="0.25">
      <c r="A40">
        <v>25</v>
      </c>
      <c r="B40" t="s">
        <v>4</v>
      </c>
      <c r="C40" t="s">
        <v>23</v>
      </c>
      <c r="D40" t="s">
        <v>21</v>
      </c>
      <c r="E40">
        <f>M8+M11</f>
        <v>100</v>
      </c>
      <c r="F40">
        <v>100</v>
      </c>
    </row>
    <row r="41" spans="1:6" x14ac:dyDescent="0.25">
      <c r="A41">
        <v>26</v>
      </c>
      <c r="B41" t="s">
        <v>26</v>
      </c>
      <c r="D41" t="s">
        <v>29</v>
      </c>
    </row>
    <row r="42" spans="1:6" x14ac:dyDescent="0.25">
      <c r="A42">
        <v>27</v>
      </c>
      <c r="B42" t="s">
        <v>0</v>
      </c>
      <c r="C42" t="s">
        <v>27</v>
      </c>
      <c r="D42" t="s">
        <v>28</v>
      </c>
      <c r="E42">
        <f>SUM(I6:I8)</f>
        <v>20</v>
      </c>
      <c r="F42">
        <f>B2</f>
        <v>20</v>
      </c>
    </row>
    <row r="43" spans="1:6" x14ac:dyDescent="0.25">
      <c r="A43">
        <v>28</v>
      </c>
      <c r="B43" t="s">
        <v>1</v>
      </c>
      <c r="C43" t="s">
        <v>27</v>
      </c>
      <c r="D43" t="s">
        <v>28</v>
      </c>
      <c r="E43">
        <f>SUM(J6:J8)</f>
        <v>60</v>
      </c>
      <c r="F43">
        <f>C2</f>
        <v>60</v>
      </c>
    </row>
    <row r="44" spans="1:6" x14ac:dyDescent="0.25">
      <c r="A44">
        <v>29</v>
      </c>
      <c r="B44" t="s">
        <v>2</v>
      </c>
      <c r="C44" t="s">
        <v>27</v>
      </c>
      <c r="D44" t="s">
        <v>28</v>
      </c>
      <c r="E44">
        <f>SUM(K6:K8)</f>
        <v>200</v>
      </c>
      <c r="F44">
        <f>D2</f>
        <v>200</v>
      </c>
    </row>
    <row r="45" spans="1:6" x14ac:dyDescent="0.25">
      <c r="A45">
        <v>30</v>
      </c>
      <c r="B45" t="s">
        <v>3</v>
      </c>
      <c r="C45" t="s">
        <v>27</v>
      </c>
      <c r="D45" t="s">
        <v>28</v>
      </c>
      <c r="E45">
        <f>SUM(L6:L8)</f>
        <v>70</v>
      </c>
      <c r="F45">
        <f>E2</f>
        <v>70</v>
      </c>
    </row>
    <row r="46" spans="1:6" x14ac:dyDescent="0.25">
      <c r="A46">
        <v>31</v>
      </c>
      <c r="B46" t="s">
        <v>4</v>
      </c>
      <c r="C46" t="s">
        <v>27</v>
      </c>
      <c r="D46" t="s">
        <v>28</v>
      </c>
      <c r="E46">
        <f>SUM(M6:M8)</f>
        <v>80</v>
      </c>
      <c r="F46">
        <f>F2</f>
        <v>80</v>
      </c>
    </row>
    <row r="47" spans="1:6" x14ac:dyDescent="0.25">
      <c r="A47">
        <v>32</v>
      </c>
      <c r="B47" t="s">
        <v>0</v>
      </c>
      <c r="C47" t="s">
        <v>27</v>
      </c>
      <c r="D47" t="s">
        <v>28</v>
      </c>
      <c r="E47">
        <f>SUM(I9:I11)</f>
        <v>150</v>
      </c>
      <c r="F47">
        <f>B3</f>
        <v>150</v>
      </c>
    </row>
    <row r="48" spans="1:6" x14ac:dyDescent="0.25">
      <c r="A48">
        <v>33</v>
      </c>
      <c r="B48" t="s">
        <v>1</v>
      </c>
      <c r="C48" t="s">
        <v>27</v>
      </c>
      <c r="D48" t="s">
        <v>28</v>
      </c>
      <c r="E48">
        <f>SUM(J9:J11)</f>
        <v>30</v>
      </c>
      <c r="F48">
        <f>C3</f>
        <v>30</v>
      </c>
    </row>
    <row r="49" spans="1:6" x14ac:dyDescent="0.25">
      <c r="A49">
        <v>34</v>
      </c>
      <c r="B49" t="s">
        <v>2</v>
      </c>
      <c r="C49" t="s">
        <v>27</v>
      </c>
      <c r="D49" t="s">
        <v>28</v>
      </c>
      <c r="E49">
        <f>SUM(K9:K11)</f>
        <v>0</v>
      </c>
      <c r="F49">
        <f>D3</f>
        <v>0</v>
      </c>
    </row>
    <row r="50" spans="1:6" x14ac:dyDescent="0.25">
      <c r="A50">
        <v>35</v>
      </c>
      <c r="B50" t="s">
        <v>3</v>
      </c>
      <c r="C50" t="s">
        <v>27</v>
      </c>
      <c r="D50" t="s">
        <v>28</v>
      </c>
      <c r="E50">
        <f>SUM(L9:L11)</f>
        <v>25</v>
      </c>
      <c r="F50">
        <f>E3</f>
        <v>25</v>
      </c>
    </row>
    <row r="51" spans="1:6" x14ac:dyDescent="0.25">
      <c r="A51">
        <v>36</v>
      </c>
      <c r="B51" t="s">
        <v>4</v>
      </c>
      <c r="C51" t="s">
        <v>27</v>
      </c>
      <c r="D51" t="s">
        <v>28</v>
      </c>
      <c r="E51">
        <f>SUM(M9:M11)</f>
        <v>250</v>
      </c>
      <c r="F51">
        <f>F3</f>
        <v>250</v>
      </c>
    </row>
    <row r="52" spans="1:6" x14ac:dyDescent="0.25">
      <c r="A52" s="10">
        <f>COUNT(A16:A51)-1+30</f>
        <v>65</v>
      </c>
      <c r="B52" s="10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7CCC5-DF8D-4328-9CA7-25283DDE1B87}">
  <dimension ref="A1:N52"/>
  <sheetViews>
    <sheetView workbookViewId="0">
      <selection activeCell="I3" sqref="I3"/>
    </sheetView>
  </sheetViews>
  <sheetFormatPr defaultRowHeight="15" x14ac:dyDescent="0.25"/>
  <cols>
    <col min="1" max="6" width="13.85546875" customWidth="1"/>
    <col min="14" max="14" width="10.140625" bestFit="1" customWidth="1"/>
  </cols>
  <sheetData>
    <row r="1" spans="1:14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t="s">
        <v>31</v>
      </c>
    </row>
    <row r="2" spans="1:14" ht="30" x14ac:dyDescent="0.25">
      <c r="A2" s="1" t="s">
        <v>5</v>
      </c>
      <c r="B2" s="2">
        <v>20</v>
      </c>
      <c r="C2" s="2">
        <v>60</v>
      </c>
      <c r="D2" s="2">
        <v>200</v>
      </c>
      <c r="E2" s="2">
        <v>70</v>
      </c>
      <c r="F2" s="2">
        <v>80</v>
      </c>
      <c r="G2">
        <f>SUM(B2:F3)</f>
        <v>885</v>
      </c>
      <c r="H2" t="s">
        <v>14</v>
      </c>
      <c r="I2" s="4">
        <v>7.5</v>
      </c>
      <c r="J2" t="s">
        <v>11</v>
      </c>
    </row>
    <row r="3" spans="1:14" ht="30" x14ac:dyDescent="0.25">
      <c r="A3" s="1" t="s">
        <v>6</v>
      </c>
      <c r="B3" s="2">
        <v>150</v>
      </c>
      <c r="C3" s="2">
        <v>30</v>
      </c>
      <c r="D3" s="2">
        <v>0</v>
      </c>
      <c r="E3" s="2">
        <v>25</v>
      </c>
      <c r="F3" s="2">
        <v>250</v>
      </c>
    </row>
    <row r="5" spans="1:14" ht="30" x14ac:dyDescent="0.25">
      <c r="A5" s="1" t="s">
        <v>12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H5" s="5" t="s">
        <v>13</v>
      </c>
      <c r="I5" s="1" t="s">
        <v>0</v>
      </c>
      <c r="J5" s="1" t="s">
        <v>1</v>
      </c>
      <c r="K5" s="1" t="s">
        <v>2</v>
      </c>
      <c r="L5" s="1" t="s">
        <v>3</v>
      </c>
      <c r="M5" s="1" t="s">
        <v>4</v>
      </c>
      <c r="N5" s="9" t="s">
        <v>18</v>
      </c>
    </row>
    <row r="6" spans="1:14" ht="30" x14ac:dyDescent="0.25">
      <c r="A6" s="1" t="s">
        <v>7</v>
      </c>
      <c r="B6" s="2">
        <v>4</v>
      </c>
      <c r="C6" s="2">
        <v>4</v>
      </c>
      <c r="D6" s="2">
        <v>4</v>
      </c>
      <c r="E6" s="2">
        <v>4</v>
      </c>
      <c r="F6" s="2">
        <v>4</v>
      </c>
      <c r="H6" s="1" t="s">
        <v>7</v>
      </c>
      <c r="I6" s="6">
        <v>0</v>
      </c>
      <c r="J6" s="6">
        <v>0</v>
      </c>
      <c r="K6" s="6">
        <v>95</v>
      </c>
      <c r="L6" s="6">
        <v>15</v>
      </c>
      <c r="M6" s="6">
        <v>35</v>
      </c>
    </row>
    <row r="7" spans="1:14" ht="30" x14ac:dyDescent="0.25">
      <c r="A7" s="1" t="s">
        <v>8</v>
      </c>
      <c r="B7" s="2">
        <v>3</v>
      </c>
      <c r="C7" s="2">
        <v>3</v>
      </c>
      <c r="D7" s="2">
        <v>3</v>
      </c>
      <c r="E7" s="2">
        <v>5</v>
      </c>
      <c r="F7" s="2">
        <v>5</v>
      </c>
      <c r="H7" s="1" t="s">
        <v>8</v>
      </c>
      <c r="I7" s="6">
        <v>0</v>
      </c>
      <c r="J7" s="6">
        <v>5</v>
      </c>
      <c r="K7" s="6">
        <v>50</v>
      </c>
      <c r="L7" s="6">
        <v>0</v>
      </c>
      <c r="M7" s="6">
        <v>0</v>
      </c>
    </row>
    <row r="8" spans="1:14" ht="30" x14ac:dyDescent="0.25">
      <c r="A8" s="1" t="s">
        <v>9</v>
      </c>
      <c r="B8" s="2">
        <v>2</v>
      </c>
      <c r="C8" s="2">
        <v>2</v>
      </c>
      <c r="D8" s="2">
        <v>2</v>
      </c>
      <c r="E8" s="2">
        <v>2</v>
      </c>
      <c r="F8" s="2">
        <v>2</v>
      </c>
      <c r="H8" s="1" t="s">
        <v>9</v>
      </c>
      <c r="I8" s="6">
        <v>20</v>
      </c>
      <c r="J8" s="6">
        <v>55</v>
      </c>
      <c r="K8" s="6">
        <v>55</v>
      </c>
      <c r="L8" s="6">
        <v>55</v>
      </c>
      <c r="M8" s="6">
        <v>45</v>
      </c>
    </row>
    <row r="9" spans="1:14" ht="30" x14ac:dyDescent="0.25">
      <c r="H9" s="1" t="s">
        <v>7</v>
      </c>
      <c r="I9" s="6">
        <v>45</v>
      </c>
      <c r="J9" s="6">
        <v>0</v>
      </c>
      <c r="K9" s="6">
        <v>0</v>
      </c>
      <c r="L9" s="6">
        <v>0</v>
      </c>
      <c r="M9" s="6">
        <v>195</v>
      </c>
      <c r="N9" s="8" t="s">
        <v>20</v>
      </c>
    </row>
    <row r="10" spans="1:14" ht="30" x14ac:dyDescent="0.25">
      <c r="A10" s="3" t="s">
        <v>10</v>
      </c>
      <c r="B10">
        <f>I2*SUM(I6:M11)</f>
        <v>6637.5</v>
      </c>
      <c r="H10" s="1" t="s">
        <v>8</v>
      </c>
      <c r="I10" s="6">
        <v>50</v>
      </c>
      <c r="J10" s="6">
        <v>0</v>
      </c>
      <c r="K10" s="6">
        <v>0</v>
      </c>
      <c r="L10" s="6">
        <v>0</v>
      </c>
      <c r="M10" s="6">
        <v>0</v>
      </c>
    </row>
    <row r="11" spans="1:14" ht="30" x14ac:dyDescent="0.25">
      <c r="A11" s="3" t="s">
        <v>15</v>
      </c>
      <c r="B11">
        <f>SUMPRODUCT(B6:F8,I6:M8)+SUMPRODUCT(B6:F8,I9:M11)</f>
        <v>2645</v>
      </c>
      <c r="H11" s="1" t="s">
        <v>9</v>
      </c>
      <c r="I11" s="6">
        <v>55</v>
      </c>
      <c r="J11" s="6">
        <v>30</v>
      </c>
      <c r="K11" s="6">
        <v>0</v>
      </c>
      <c r="L11" s="6">
        <v>25</v>
      </c>
      <c r="M11" s="6">
        <v>55</v>
      </c>
    </row>
    <row r="13" spans="1:14" x14ac:dyDescent="0.25">
      <c r="A13" s="3" t="s">
        <v>16</v>
      </c>
      <c r="B13" s="7">
        <f>B10-B11</f>
        <v>3992.5</v>
      </c>
    </row>
    <row r="15" spans="1:14" x14ac:dyDescent="0.25">
      <c r="A15" s="3" t="s">
        <v>17</v>
      </c>
      <c r="C15" t="s">
        <v>22</v>
      </c>
      <c r="E15" t="s">
        <v>19</v>
      </c>
      <c r="F15" t="s">
        <v>25</v>
      </c>
    </row>
    <row r="16" spans="1:14" x14ac:dyDescent="0.25">
      <c r="A16">
        <v>1</v>
      </c>
      <c r="B16" t="s">
        <v>0</v>
      </c>
      <c r="C16" t="s">
        <v>8</v>
      </c>
      <c r="D16" t="s">
        <v>21</v>
      </c>
      <c r="E16">
        <f>I7</f>
        <v>0</v>
      </c>
      <c r="F16">
        <v>50</v>
      </c>
    </row>
    <row r="17" spans="1:6" x14ac:dyDescent="0.25">
      <c r="A17">
        <v>2</v>
      </c>
      <c r="B17" t="s">
        <v>1</v>
      </c>
      <c r="C17" t="s">
        <v>8</v>
      </c>
      <c r="D17" t="s">
        <v>21</v>
      </c>
      <c r="E17">
        <f>J7</f>
        <v>5</v>
      </c>
      <c r="F17">
        <v>50</v>
      </c>
    </row>
    <row r="18" spans="1:6" x14ac:dyDescent="0.25">
      <c r="A18">
        <v>3</v>
      </c>
      <c r="B18" t="s">
        <v>2</v>
      </c>
      <c r="C18" t="s">
        <v>8</v>
      </c>
      <c r="D18" t="s">
        <v>21</v>
      </c>
      <c r="E18">
        <f>K7</f>
        <v>50</v>
      </c>
      <c r="F18">
        <v>50</v>
      </c>
    </row>
    <row r="19" spans="1:6" x14ac:dyDescent="0.25">
      <c r="A19">
        <v>4</v>
      </c>
      <c r="B19" t="s">
        <v>3</v>
      </c>
      <c r="C19" t="s">
        <v>8</v>
      </c>
      <c r="D19" t="s">
        <v>21</v>
      </c>
      <c r="E19">
        <f>L7</f>
        <v>0</v>
      </c>
      <c r="F19">
        <v>50</v>
      </c>
    </row>
    <row r="20" spans="1:6" x14ac:dyDescent="0.25">
      <c r="A20">
        <v>5</v>
      </c>
      <c r="B20" t="s">
        <v>4</v>
      </c>
      <c r="C20" t="s">
        <v>8</v>
      </c>
      <c r="D20" t="s">
        <v>21</v>
      </c>
      <c r="E20">
        <f>M7</f>
        <v>0</v>
      </c>
      <c r="F20">
        <v>50</v>
      </c>
    </row>
    <row r="21" spans="1:6" x14ac:dyDescent="0.25">
      <c r="A21">
        <v>6</v>
      </c>
      <c r="B21" t="s">
        <v>0</v>
      </c>
      <c r="C21" t="s">
        <v>8</v>
      </c>
      <c r="D21" t="s">
        <v>21</v>
      </c>
      <c r="E21">
        <f>I10</f>
        <v>50</v>
      </c>
      <c r="F21">
        <v>50</v>
      </c>
    </row>
    <row r="22" spans="1:6" x14ac:dyDescent="0.25">
      <c r="A22">
        <v>7</v>
      </c>
      <c r="B22" t="s">
        <v>1</v>
      </c>
      <c r="C22" t="s">
        <v>8</v>
      </c>
      <c r="D22" t="s">
        <v>21</v>
      </c>
      <c r="E22">
        <f>J10</f>
        <v>0</v>
      </c>
      <c r="F22">
        <v>50</v>
      </c>
    </row>
    <row r="23" spans="1:6" x14ac:dyDescent="0.25">
      <c r="A23">
        <v>8</v>
      </c>
      <c r="B23" t="s">
        <v>2</v>
      </c>
      <c r="C23" t="s">
        <v>8</v>
      </c>
      <c r="D23" t="s">
        <v>21</v>
      </c>
      <c r="E23">
        <f>K10</f>
        <v>0</v>
      </c>
      <c r="F23">
        <v>50</v>
      </c>
    </row>
    <row r="24" spans="1:6" x14ac:dyDescent="0.25">
      <c r="A24">
        <v>9</v>
      </c>
      <c r="B24" t="s">
        <v>3</v>
      </c>
      <c r="C24" t="s">
        <v>8</v>
      </c>
      <c r="D24" t="s">
        <v>21</v>
      </c>
      <c r="E24">
        <f>L10</f>
        <v>0</v>
      </c>
      <c r="F24">
        <v>50</v>
      </c>
    </row>
    <row r="25" spans="1:6" x14ac:dyDescent="0.25">
      <c r="A25">
        <v>10</v>
      </c>
      <c r="B25" t="s">
        <v>4</v>
      </c>
      <c r="C25" t="s">
        <v>8</v>
      </c>
      <c r="D25" t="s">
        <v>21</v>
      </c>
      <c r="E25">
        <f>M10</f>
        <v>0</v>
      </c>
      <c r="F25">
        <v>50</v>
      </c>
    </row>
    <row r="26" spans="1:6" x14ac:dyDescent="0.25">
      <c r="A26">
        <v>11</v>
      </c>
      <c r="B26" t="s">
        <v>0</v>
      </c>
      <c r="C26" t="s">
        <v>23</v>
      </c>
      <c r="D26" t="s">
        <v>24</v>
      </c>
      <c r="E26">
        <f>I8</f>
        <v>20</v>
      </c>
      <c r="F26">
        <v>55</v>
      </c>
    </row>
    <row r="27" spans="1:6" x14ac:dyDescent="0.25">
      <c r="A27">
        <v>12</v>
      </c>
      <c r="B27" t="s">
        <v>1</v>
      </c>
      <c r="C27" t="s">
        <v>23</v>
      </c>
      <c r="D27" t="s">
        <v>24</v>
      </c>
      <c r="E27">
        <f>J8</f>
        <v>55</v>
      </c>
      <c r="F27">
        <v>55</v>
      </c>
    </row>
    <row r="28" spans="1:6" x14ac:dyDescent="0.25">
      <c r="A28">
        <v>13</v>
      </c>
      <c r="B28" t="s">
        <v>2</v>
      </c>
      <c r="C28" t="s">
        <v>23</v>
      </c>
      <c r="D28" t="s">
        <v>24</v>
      </c>
      <c r="E28">
        <f>K8</f>
        <v>55</v>
      </c>
      <c r="F28">
        <v>55</v>
      </c>
    </row>
    <row r="29" spans="1:6" x14ac:dyDescent="0.25">
      <c r="A29">
        <v>14</v>
      </c>
      <c r="B29" t="s">
        <v>3</v>
      </c>
      <c r="C29" t="s">
        <v>23</v>
      </c>
      <c r="D29" t="s">
        <v>24</v>
      </c>
      <c r="E29">
        <f>L8</f>
        <v>55</v>
      </c>
      <c r="F29">
        <v>55</v>
      </c>
    </row>
    <row r="30" spans="1:6" x14ac:dyDescent="0.25">
      <c r="A30">
        <v>15</v>
      </c>
      <c r="B30" t="s">
        <v>4</v>
      </c>
      <c r="C30" t="s">
        <v>23</v>
      </c>
      <c r="D30" t="s">
        <v>24</v>
      </c>
      <c r="E30">
        <f>M8</f>
        <v>45</v>
      </c>
      <c r="F30">
        <v>55</v>
      </c>
    </row>
    <row r="31" spans="1:6" x14ac:dyDescent="0.25">
      <c r="A31">
        <v>16</v>
      </c>
      <c r="B31" t="s">
        <v>0</v>
      </c>
      <c r="C31" t="s">
        <v>23</v>
      </c>
      <c r="D31" t="s">
        <v>24</v>
      </c>
      <c r="E31">
        <f>I11</f>
        <v>55</v>
      </c>
      <c r="F31">
        <v>55</v>
      </c>
    </row>
    <row r="32" spans="1:6" x14ac:dyDescent="0.25">
      <c r="A32">
        <v>17</v>
      </c>
      <c r="B32" t="s">
        <v>1</v>
      </c>
      <c r="C32" t="s">
        <v>23</v>
      </c>
      <c r="D32" t="s">
        <v>24</v>
      </c>
      <c r="E32">
        <f>J11</f>
        <v>30</v>
      </c>
      <c r="F32">
        <v>55</v>
      </c>
    </row>
    <row r="33" spans="1:6" x14ac:dyDescent="0.25">
      <c r="A33">
        <v>18</v>
      </c>
      <c r="B33" t="s">
        <v>2</v>
      </c>
      <c r="C33" t="s">
        <v>23</v>
      </c>
      <c r="D33" t="s">
        <v>24</v>
      </c>
      <c r="E33">
        <f>K11</f>
        <v>0</v>
      </c>
      <c r="F33">
        <v>55</v>
      </c>
    </row>
    <row r="34" spans="1:6" x14ac:dyDescent="0.25">
      <c r="A34">
        <v>19</v>
      </c>
      <c r="B34" t="s">
        <v>3</v>
      </c>
      <c r="C34" t="s">
        <v>23</v>
      </c>
      <c r="D34" t="s">
        <v>24</v>
      </c>
      <c r="E34">
        <f>L11</f>
        <v>25</v>
      </c>
      <c r="F34">
        <v>55</v>
      </c>
    </row>
    <row r="35" spans="1:6" x14ac:dyDescent="0.25">
      <c r="A35">
        <v>20</v>
      </c>
      <c r="B35" t="s">
        <v>4</v>
      </c>
      <c r="C35" t="s">
        <v>23</v>
      </c>
      <c r="D35" t="s">
        <v>24</v>
      </c>
      <c r="E35">
        <f>M11</f>
        <v>55</v>
      </c>
      <c r="F35">
        <v>55</v>
      </c>
    </row>
    <row r="36" spans="1:6" x14ac:dyDescent="0.25">
      <c r="A36">
        <v>21</v>
      </c>
      <c r="B36" t="s">
        <v>0</v>
      </c>
      <c r="C36" t="s">
        <v>23</v>
      </c>
      <c r="D36" t="s">
        <v>21</v>
      </c>
      <c r="E36">
        <f>I8+I11</f>
        <v>75</v>
      </c>
      <c r="F36">
        <v>100</v>
      </c>
    </row>
    <row r="37" spans="1:6" x14ac:dyDescent="0.25">
      <c r="A37">
        <v>22</v>
      </c>
      <c r="B37" t="s">
        <v>1</v>
      </c>
      <c r="C37" t="s">
        <v>23</v>
      </c>
      <c r="D37" t="s">
        <v>21</v>
      </c>
      <c r="E37">
        <f>J8+J11</f>
        <v>85</v>
      </c>
      <c r="F37">
        <v>100</v>
      </c>
    </row>
    <row r="38" spans="1:6" x14ac:dyDescent="0.25">
      <c r="A38">
        <v>23</v>
      </c>
      <c r="B38" t="s">
        <v>2</v>
      </c>
      <c r="C38" t="s">
        <v>23</v>
      </c>
      <c r="D38" t="s">
        <v>21</v>
      </c>
      <c r="E38">
        <f>K8+K11</f>
        <v>55</v>
      </c>
      <c r="F38">
        <v>100</v>
      </c>
    </row>
    <row r="39" spans="1:6" x14ac:dyDescent="0.25">
      <c r="A39">
        <v>24</v>
      </c>
      <c r="B39" t="s">
        <v>3</v>
      </c>
      <c r="C39" t="s">
        <v>23</v>
      </c>
      <c r="D39" t="s">
        <v>21</v>
      </c>
      <c r="E39">
        <f>L8+L11</f>
        <v>80</v>
      </c>
      <c r="F39">
        <v>100</v>
      </c>
    </row>
    <row r="40" spans="1:6" x14ac:dyDescent="0.25">
      <c r="A40">
        <v>25</v>
      </c>
      <c r="B40" t="s">
        <v>4</v>
      </c>
      <c r="C40" t="s">
        <v>23</v>
      </c>
      <c r="D40" t="s">
        <v>21</v>
      </c>
      <c r="E40">
        <f>M8+M11</f>
        <v>100</v>
      </c>
      <c r="F40">
        <v>100</v>
      </c>
    </row>
    <row r="41" spans="1:6" x14ac:dyDescent="0.25">
      <c r="A41">
        <v>26</v>
      </c>
      <c r="B41" t="s">
        <v>26</v>
      </c>
      <c r="D41" t="s">
        <v>29</v>
      </c>
    </row>
    <row r="42" spans="1:6" x14ac:dyDescent="0.25">
      <c r="A42">
        <v>27</v>
      </c>
      <c r="B42" t="s">
        <v>0</v>
      </c>
      <c r="C42" t="s">
        <v>27</v>
      </c>
      <c r="D42" t="s">
        <v>28</v>
      </c>
      <c r="E42">
        <f>SUM(I6:I8)</f>
        <v>20</v>
      </c>
      <c r="F42">
        <f>B2</f>
        <v>20</v>
      </c>
    </row>
    <row r="43" spans="1:6" x14ac:dyDescent="0.25">
      <c r="A43">
        <v>28</v>
      </c>
      <c r="B43" t="s">
        <v>1</v>
      </c>
      <c r="C43" t="s">
        <v>27</v>
      </c>
      <c r="D43" t="s">
        <v>28</v>
      </c>
      <c r="E43">
        <f>SUM(J6:J8)</f>
        <v>60</v>
      </c>
      <c r="F43">
        <f>C2</f>
        <v>60</v>
      </c>
    </row>
    <row r="44" spans="1:6" x14ac:dyDescent="0.25">
      <c r="A44">
        <v>29</v>
      </c>
      <c r="B44" t="s">
        <v>2</v>
      </c>
      <c r="C44" t="s">
        <v>27</v>
      </c>
      <c r="D44" t="s">
        <v>28</v>
      </c>
      <c r="E44">
        <f>SUM(K6:K8)</f>
        <v>200</v>
      </c>
      <c r="F44">
        <f>D2</f>
        <v>200</v>
      </c>
    </row>
    <row r="45" spans="1:6" x14ac:dyDescent="0.25">
      <c r="A45">
        <v>30</v>
      </c>
      <c r="B45" t="s">
        <v>3</v>
      </c>
      <c r="C45" t="s">
        <v>27</v>
      </c>
      <c r="D45" t="s">
        <v>28</v>
      </c>
      <c r="E45">
        <f>SUM(L6:L8)</f>
        <v>70</v>
      </c>
      <c r="F45">
        <f>E2</f>
        <v>70</v>
      </c>
    </row>
    <row r="46" spans="1:6" x14ac:dyDescent="0.25">
      <c r="A46">
        <v>31</v>
      </c>
      <c r="B46" t="s">
        <v>4</v>
      </c>
      <c r="C46" t="s">
        <v>27</v>
      </c>
      <c r="D46" t="s">
        <v>28</v>
      </c>
      <c r="E46">
        <f>SUM(M6:M8)</f>
        <v>80</v>
      </c>
      <c r="F46">
        <f>F2</f>
        <v>80</v>
      </c>
    </row>
    <row r="47" spans="1:6" x14ac:dyDescent="0.25">
      <c r="A47">
        <v>32</v>
      </c>
      <c r="B47" t="s">
        <v>0</v>
      </c>
      <c r="C47" t="s">
        <v>27</v>
      </c>
      <c r="D47" t="s">
        <v>28</v>
      </c>
      <c r="E47">
        <f>SUM(I9:I11)</f>
        <v>150</v>
      </c>
      <c r="F47">
        <f>B3</f>
        <v>150</v>
      </c>
    </row>
    <row r="48" spans="1:6" x14ac:dyDescent="0.25">
      <c r="A48">
        <v>33</v>
      </c>
      <c r="B48" t="s">
        <v>1</v>
      </c>
      <c r="C48" t="s">
        <v>27</v>
      </c>
      <c r="D48" t="s">
        <v>28</v>
      </c>
      <c r="E48">
        <f>SUM(J9:J11)</f>
        <v>30</v>
      </c>
      <c r="F48">
        <f>C3</f>
        <v>30</v>
      </c>
    </row>
    <row r="49" spans="1:6" x14ac:dyDescent="0.25">
      <c r="A49">
        <v>34</v>
      </c>
      <c r="B49" t="s">
        <v>2</v>
      </c>
      <c r="C49" t="s">
        <v>27</v>
      </c>
      <c r="D49" t="s">
        <v>28</v>
      </c>
      <c r="E49">
        <f>SUM(K9:K11)</f>
        <v>0</v>
      </c>
      <c r="F49">
        <f>D3</f>
        <v>0</v>
      </c>
    </row>
    <row r="50" spans="1:6" x14ac:dyDescent="0.25">
      <c r="A50">
        <v>35</v>
      </c>
      <c r="B50" t="s">
        <v>3</v>
      </c>
      <c r="C50" t="s">
        <v>27</v>
      </c>
      <c r="D50" t="s">
        <v>28</v>
      </c>
      <c r="E50">
        <f>SUM(L9:L11)</f>
        <v>25</v>
      </c>
      <c r="F50">
        <f>E3</f>
        <v>25</v>
      </c>
    </row>
    <row r="51" spans="1:6" x14ac:dyDescent="0.25">
      <c r="A51">
        <v>36</v>
      </c>
      <c r="B51" t="s">
        <v>4</v>
      </c>
      <c r="C51" t="s">
        <v>27</v>
      </c>
      <c r="D51" t="s">
        <v>28</v>
      </c>
      <c r="E51">
        <f>SUM(M9:M11)</f>
        <v>250</v>
      </c>
      <c r="F51">
        <f>F3</f>
        <v>250</v>
      </c>
    </row>
    <row r="52" spans="1:6" x14ac:dyDescent="0.25">
      <c r="A52" s="10">
        <f>COUNT(A16:A51)-1+30</f>
        <v>65</v>
      </c>
      <c r="B52" s="10" t="s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A8AA7-35C2-4446-9BD2-7FC319DD5E1B}">
  <dimension ref="A1:N52"/>
  <sheetViews>
    <sheetView workbookViewId="0">
      <selection activeCell="F11" sqref="F11"/>
    </sheetView>
  </sheetViews>
  <sheetFormatPr defaultRowHeight="15" x14ac:dyDescent="0.25"/>
  <cols>
    <col min="1" max="6" width="13.85546875" customWidth="1"/>
    <col min="14" max="14" width="10.140625" bestFit="1" customWidth="1"/>
  </cols>
  <sheetData>
    <row r="1" spans="1:14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t="s">
        <v>31</v>
      </c>
    </row>
    <row r="2" spans="1:14" ht="30" x14ac:dyDescent="0.25">
      <c r="A2" s="1" t="s">
        <v>5</v>
      </c>
      <c r="B2" s="2">
        <v>20</v>
      </c>
      <c r="C2" s="2">
        <v>60</v>
      </c>
      <c r="D2" s="2">
        <v>200</v>
      </c>
      <c r="E2" s="2">
        <v>70</v>
      </c>
      <c r="F2" s="2">
        <v>80</v>
      </c>
      <c r="G2">
        <f>SUM(B2:F3)</f>
        <v>885</v>
      </c>
      <c r="H2" t="s">
        <v>14</v>
      </c>
      <c r="I2" s="4">
        <v>8</v>
      </c>
      <c r="J2" t="s">
        <v>11</v>
      </c>
    </row>
    <row r="3" spans="1:14" ht="30" x14ac:dyDescent="0.25">
      <c r="A3" s="1" t="s">
        <v>6</v>
      </c>
      <c r="B3" s="2">
        <v>150</v>
      </c>
      <c r="C3" s="2">
        <v>30</v>
      </c>
      <c r="D3" s="2">
        <v>0</v>
      </c>
      <c r="E3" s="2">
        <v>25</v>
      </c>
      <c r="F3" s="2">
        <v>250</v>
      </c>
    </row>
    <row r="5" spans="1:14" ht="30" x14ac:dyDescent="0.25">
      <c r="A5" s="1" t="s">
        <v>12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H5" s="5" t="s">
        <v>13</v>
      </c>
      <c r="I5" s="1" t="s">
        <v>0</v>
      </c>
      <c r="J5" s="1" t="s">
        <v>1</v>
      </c>
      <c r="K5" s="1" t="s">
        <v>2</v>
      </c>
      <c r="L5" s="1" t="s">
        <v>3</v>
      </c>
      <c r="M5" s="1" t="s">
        <v>4</v>
      </c>
      <c r="N5" s="9" t="s">
        <v>18</v>
      </c>
    </row>
    <row r="6" spans="1:14" ht="30" x14ac:dyDescent="0.25">
      <c r="A6" s="1" t="s">
        <v>7</v>
      </c>
      <c r="B6" s="2">
        <v>4</v>
      </c>
      <c r="C6" s="2">
        <v>4</v>
      </c>
      <c r="D6" s="2">
        <v>4</v>
      </c>
      <c r="E6" s="2">
        <v>4</v>
      </c>
      <c r="F6" s="2">
        <v>4</v>
      </c>
      <c r="H6" s="1" t="s">
        <v>7</v>
      </c>
      <c r="I6" s="6">
        <v>0</v>
      </c>
      <c r="J6" s="6">
        <v>0</v>
      </c>
      <c r="K6" s="6">
        <v>95</v>
      </c>
      <c r="L6" s="6">
        <v>15</v>
      </c>
      <c r="M6" s="6">
        <v>35</v>
      </c>
    </row>
    <row r="7" spans="1:14" ht="30" x14ac:dyDescent="0.25">
      <c r="A7" s="1" t="s">
        <v>8</v>
      </c>
      <c r="B7" s="2">
        <v>3</v>
      </c>
      <c r="C7" s="2">
        <v>3</v>
      </c>
      <c r="D7" s="2">
        <v>3</v>
      </c>
      <c r="E7" s="2">
        <v>5</v>
      </c>
      <c r="F7" s="2">
        <v>5</v>
      </c>
      <c r="H7" s="1" t="s">
        <v>8</v>
      </c>
      <c r="I7" s="6">
        <v>20</v>
      </c>
      <c r="J7" s="6">
        <v>50</v>
      </c>
      <c r="K7" s="6">
        <v>50</v>
      </c>
      <c r="L7" s="6">
        <v>0</v>
      </c>
      <c r="M7" s="6">
        <v>0</v>
      </c>
    </row>
    <row r="8" spans="1:14" ht="30" x14ac:dyDescent="0.25">
      <c r="A8" s="1" t="s">
        <v>9</v>
      </c>
      <c r="B8" s="2">
        <v>3</v>
      </c>
      <c r="C8" s="2">
        <v>3</v>
      </c>
      <c r="D8" s="2">
        <v>3</v>
      </c>
      <c r="E8" s="2">
        <v>3</v>
      </c>
      <c r="F8" s="2">
        <v>3</v>
      </c>
      <c r="H8" s="1" t="s">
        <v>9</v>
      </c>
      <c r="I8" s="6">
        <v>0</v>
      </c>
      <c r="J8" s="6">
        <v>10</v>
      </c>
      <c r="K8" s="6">
        <v>55</v>
      </c>
      <c r="L8" s="6">
        <v>55</v>
      </c>
      <c r="M8" s="6">
        <v>45</v>
      </c>
    </row>
    <row r="9" spans="1:14" ht="30" x14ac:dyDescent="0.25">
      <c r="H9" s="1" t="s">
        <v>7</v>
      </c>
      <c r="I9" s="6">
        <v>45</v>
      </c>
      <c r="J9" s="6">
        <v>0</v>
      </c>
      <c r="K9" s="6">
        <v>0</v>
      </c>
      <c r="L9" s="6">
        <v>0</v>
      </c>
      <c r="M9" s="6">
        <v>195</v>
      </c>
      <c r="N9" s="8" t="s">
        <v>20</v>
      </c>
    </row>
    <row r="10" spans="1:14" ht="30" x14ac:dyDescent="0.25">
      <c r="A10" s="3" t="s">
        <v>10</v>
      </c>
      <c r="B10">
        <f>I2*SUM(I6:M11)</f>
        <v>7080</v>
      </c>
      <c r="H10" s="1" t="s">
        <v>8</v>
      </c>
      <c r="I10" s="6">
        <v>50</v>
      </c>
      <c r="J10" s="6">
        <v>0</v>
      </c>
      <c r="K10" s="6">
        <v>0</v>
      </c>
      <c r="L10" s="6">
        <v>0</v>
      </c>
      <c r="M10" s="6">
        <v>0</v>
      </c>
    </row>
    <row r="11" spans="1:14" ht="30" x14ac:dyDescent="0.25">
      <c r="A11" s="3" t="s">
        <v>15</v>
      </c>
      <c r="B11">
        <f>SUMPRODUCT(B6:F8,I6:M8)+SUMPRODUCT(B6:F8,I9:M11)</f>
        <v>3040</v>
      </c>
      <c r="H11" s="1" t="s">
        <v>9</v>
      </c>
      <c r="I11" s="6">
        <v>55</v>
      </c>
      <c r="J11" s="6">
        <v>30</v>
      </c>
      <c r="K11" s="6">
        <v>0</v>
      </c>
      <c r="L11" s="6">
        <v>25</v>
      </c>
      <c r="M11" s="6">
        <v>55</v>
      </c>
    </row>
    <row r="13" spans="1:14" x14ac:dyDescent="0.25">
      <c r="A13" s="3" t="s">
        <v>16</v>
      </c>
      <c r="B13" s="7">
        <f>B10-B11</f>
        <v>4040</v>
      </c>
    </row>
    <row r="15" spans="1:14" x14ac:dyDescent="0.25">
      <c r="A15" s="3" t="s">
        <v>17</v>
      </c>
      <c r="C15" t="s">
        <v>22</v>
      </c>
      <c r="E15" t="s">
        <v>19</v>
      </c>
      <c r="F15" t="s">
        <v>25</v>
      </c>
    </row>
    <row r="16" spans="1:14" x14ac:dyDescent="0.25">
      <c r="A16">
        <v>1</v>
      </c>
      <c r="B16" t="s">
        <v>0</v>
      </c>
      <c r="C16" t="s">
        <v>8</v>
      </c>
      <c r="D16" t="s">
        <v>21</v>
      </c>
      <c r="E16">
        <f>I7</f>
        <v>20</v>
      </c>
      <c r="F16">
        <v>50</v>
      </c>
    </row>
    <row r="17" spans="1:6" x14ac:dyDescent="0.25">
      <c r="A17">
        <v>2</v>
      </c>
      <c r="B17" t="s">
        <v>1</v>
      </c>
      <c r="C17" t="s">
        <v>8</v>
      </c>
      <c r="D17" t="s">
        <v>21</v>
      </c>
      <c r="E17">
        <f>J7</f>
        <v>50</v>
      </c>
      <c r="F17">
        <v>50</v>
      </c>
    </row>
    <row r="18" spans="1:6" x14ac:dyDescent="0.25">
      <c r="A18">
        <v>3</v>
      </c>
      <c r="B18" t="s">
        <v>2</v>
      </c>
      <c r="C18" t="s">
        <v>8</v>
      </c>
      <c r="D18" t="s">
        <v>21</v>
      </c>
      <c r="E18">
        <f>K7</f>
        <v>50</v>
      </c>
      <c r="F18">
        <v>50</v>
      </c>
    </row>
    <row r="19" spans="1:6" x14ac:dyDescent="0.25">
      <c r="A19">
        <v>4</v>
      </c>
      <c r="B19" t="s">
        <v>3</v>
      </c>
      <c r="C19" t="s">
        <v>8</v>
      </c>
      <c r="D19" t="s">
        <v>21</v>
      </c>
      <c r="E19">
        <f>L7</f>
        <v>0</v>
      </c>
      <c r="F19">
        <v>50</v>
      </c>
    </row>
    <row r="20" spans="1:6" x14ac:dyDescent="0.25">
      <c r="A20">
        <v>5</v>
      </c>
      <c r="B20" t="s">
        <v>4</v>
      </c>
      <c r="C20" t="s">
        <v>8</v>
      </c>
      <c r="D20" t="s">
        <v>21</v>
      </c>
      <c r="E20">
        <f>M7</f>
        <v>0</v>
      </c>
      <c r="F20">
        <v>50</v>
      </c>
    </row>
    <row r="21" spans="1:6" x14ac:dyDescent="0.25">
      <c r="A21">
        <v>6</v>
      </c>
      <c r="B21" t="s">
        <v>0</v>
      </c>
      <c r="C21" t="s">
        <v>8</v>
      </c>
      <c r="D21" t="s">
        <v>21</v>
      </c>
      <c r="E21">
        <f>I10</f>
        <v>50</v>
      </c>
      <c r="F21">
        <v>50</v>
      </c>
    </row>
    <row r="22" spans="1:6" x14ac:dyDescent="0.25">
      <c r="A22">
        <v>7</v>
      </c>
      <c r="B22" t="s">
        <v>1</v>
      </c>
      <c r="C22" t="s">
        <v>8</v>
      </c>
      <c r="D22" t="s">
        <v>21</v>
      </c>
      <c r="E22">
        <f>J10</f>
        <v>0</v>
      </c>
      <c r="F22">
        <v>50</v>
      </c>
    </row>
    <row r="23" spans="1:6" x14ac:dyDescent="0.25">
      <c r="A23">
        <v>8</v>
      </c>
      <c r="B23" t="s">
        <v>2</v>
      </c>
      <c r="C23" t="s">
        <v>8</v>
      </c>
      <c r="D23" t="s">
        <v>21</v>
      </c>
      <c r="E23">
        <f>K10</f>
        <v>0</v>
      </c>
      <c r="F23">
        <v>50</v>
      </c>
    </row>
    <row r="24" spans="1:6" x14ac:dyDescent="0.25">
      <c r="A24">
        <v>9</v>
      </c>
      <c r="B24" t="s">
        <v>3</v>
      </c>
      <c r="C24" t="s">
        <v>8</v>
      </c>
      <c r="D24" t="s">
        <v>21</v>
      </c>
      <c r="E24">
        <f>L10</f>
        <v>0</v>
      </c>
      <c r="F24">
        <v>50</v>
      </c>
    </row>
    <row r="25" spans="1:6" x14ac:dyDescent="0.25">
      <c r="A25">
        <v>10</v>
      </c>
      <c r="B25" t="s">
        <v>4</v>
      </c>
      <c r="C25" t="s">
        <v>8</v>
      </c>
      <c r="D25" t="s">
        <v>21</v>
      </c>
      <c r="E25">
        <f>M10</f>
        <v>0</v>
      </c>
      <c r="F25">
        <v>50</v>
      </c>
    </row>
    <row r="26" spans="1:6" x14ac:dyDescent="0.25">
      <c r="A26">
        <v>11</v>
      </c>
      <c r="B26" t="s">
        <v>0</v>
      </c>
      <c r="C26" t="s">
        <v>23</v>
      </c>
      <c r="D26" t="s">
        <v>24</v>
      </c>
      <c r="E26">
        <f>I8</f>
        <v>0</v>
      </c>
      <c r="F26">
        <v>55</v>
      </c>
    </row>
    <row r="27" spans="1:6" x14ac:dyDescent="0.25">
      <c r="A27">
        <v>12</v>
      </c>
      <c r="B27" t="s">
        <v>1</v>
      </c>
      <c r="C27" t="s">
        <v>23</v>
      </c>
      <c r="D27" t="s">
        <v>24</v>
      </c>
      <c r="E27">
        <f>J8</f>
        <v>10</v>
      </c>
      <c r="F27">
        <v>55</v>
      </c>
    </row>
    <row r="28" spans="1:6" x14ac:dyDescent="0.25">
      <c r="A28">
        <v>13</v>
      </c>
      <c r="B28" t="s">
        <v>2</v>
      </c>
      <c r="C28" t="s">
        <v>23</v>
      </c>
      <c r="D28" t="s">
        <v>24</v>
      </c>
      <c r="E28">
        <f>K8</f>
        <v>55</v>
      </c>
      <c r="F28">
        <v>55</v>
      </c>
    </row>
    <row r="29" spans="1:6" x14ac:dyDescent="0.25">
      <c r="A29">
        <v>14</v>
      </c>
      <c r="B29" t="s">
        <v>3</v>
      </c>
      <c r="C29" t="s">
        <v>23</v>
      </c>
      <c r="D29" t="s">
        <v>24</v>
      </c>
      <c r="E29">
        <f>L8</f>
        <v>55</v>
      </c>
      <c r="F29">
        <v>55</v>
      </c>
    </row>
    <row r="30" spans="1:6" x14ac:dyDescent="0.25">
      <c r="A30">
        <v>15</v>
      </c>
      <c r="B30" t="s">
        <v>4</v>
      </c>
      <c r="C30" t="s">
        <v>23</v>
      </c>
      <c r="D30" t="s">
        <v>24</v>
      </c>
      <c r="E30">
        <f>M8</f>
        <v>45</v>
      </c>
      <c r="F30">
        <v>55</v>
      </c>
    </row>
    <row r="31" spans="1:6" x14ac:dyDescent="0.25">
      <c r="A31">
        <v>16</v>
      </c>
      <c r="B31" t="s">
        <v>0</v>
      </c>
      <c r="C31" t="s">
        <v>23</v>
      </c>
      <c r="D31" t="s">
        <v>24</v>
      </c>
      <c r="E31">
        <f>I11</f>
        <v>55</v>
      </c>
      <c r="F31">
        <v>55</v>
      </c>
    </row>
    <row r="32" spans="1:6" x14ac:dyDescent="0.25">
      <c r="A32">
        <v>17</v>
      </c>
      <c r="B32" t="s">
        <v>1</v>
      </c>
      <c r="C32" t="s">
        <v>23</v>
      </c>
      <c r="D32" t="s">
        <v>24</v>
      </c>
      <c r="E32">
        <f>J11</f>
        <v>30</v>
      </c>
      <c r="F32">
        <v>55</v>
      </c>
    </row>
    <row r="33" spans="1:6" x14ac:dyDescent="0.25">
      <c r="A33">
        <v>18</v>
      </c>
      <c r="B33" t="s">
        <v>2</v>
      </c>
      <c r="C33" t="s">
        <v>23</v>
      </c>
      <c r="D33" t="s">
        <v>24</v>
      </c>
      <c r="E33">
        <f>K11</f>
        <v>0</v>
      </c>
      <c r="F33">
        <v>55</v>
      </c>
    </row>
    <row r="34" spans="1:6" x14ac:dyDescent="0.25">
      <c r="A34">
        <v>19</v>
      </c>
      <c r="B34" t="s">
        <v>3</v>
      </c>
      <c r="C34" t="s">
        <v>23</v>
      </c>
      <c r="D34" t="s">
        <v>24</v>
      </c>
      <c r="E34">
        <f>L11</f>
        <v>25</v>
      </c>
      <c r="F34">
        <v>55</v>
      </c>
    </row>
    <row r="35" spans="1:6" x14ac:dyDescent="0.25">
      <c r="A35">
        <v>20</v>
      </c>
      <c r="B35" t="s">
        <v>4</v>
      </c>
      <c r="C35" t="s">
        <v>23</v>
      </c>
      <c r="D35" t="s">
        <v>24</v>
      </c>
      <c r="E35">
        <f>M11</f>
        <v>55</v>
      </c>
      <c r="F35">
        <v>55</v>
      </c>
    </row>
    <row r="36" spans="1:6" x14ac:dyDescent="0.25">
      <c r="A36">
        <v>21</v>
      </c>
      <c r="B36" t="s">
        <v>0</v>
      </c>
      <c r="C36" t="s">
        <v>23</v>
      </c>
      <c r="D36" t="s">
        <v>21</v>
      </c>
      <c r="E36">
        <f>I8+I11</f>
        <v>55</v>
      </c>
      <c r="F36">
        <v>100</v>
      </c>
    </row>
    <row r="37" spans="1:6" x14ac:dyDescent="0.25">
      <c r="A37">
        <v>22</v>
      </c>
      <c r="B37" t="s">
        <v>1</v>
      </c>
      <c r="C37" t="s">
        <v>23</v>
      </c>
      <c r="D37" t="s">
        <v>21</v>
      </c>
      <c r="E37">
        <f>J8+J11</f>
        <v>40</v>
      </c>
      <c r="F37">
        <v>100</v>
      </c>
    </row>
    <row r="38" spans="1:6" x14ac:dyDescent="0.25">
      <c r="A38">
        <v>23</v>
      </c>
      <c r="B38" t="s">
        <v>2</v>
      </c>
      <c r="C38" t="s">
        <v>23</v>
      </c>
      <c r="D38" t="s">
        <v>21</v>
      </c>
      <c r="E38">
        <f>K8+K11</f>
        <v>55</v>
      </c>
      <c r="F38">
        <v>100</v>
      </c>
    </row>
    <row r="39" spans="1:6" x14ac:dyDescent="0.25">
      <c r="A39">
        <v>24</v>
      </c>
      <c r="B39" t="s">
        <v>3</v>
      </c>
      <c r="C39" t="s">
        <v>23</v>
      </c>
      <c r="D39" t="s">
        <v>21</v>
      </c>
      <c r="E39">
        <f>L8+L11</f>
        <v>80</v>
      </c>
      <c r="F39">
        <v>100</v>
      </c>
    </row>
    <row r="40" spans="1:6" x14ac:dyDescent="0.25">
      <c r="A40">
        <v>25</v>
      </c>
      <c r="B40" t="s">
        <v>4</v>
      </c>
      <c r="C40" t="s">
        <v>23</v>
      </c>
      <c r="D40" t="s">
        <v>21</v>
      </c>
      <c r="E40">
        <f>M8+M11</f>
        <v>100</v>
      </c>
      <c r="F40">
        <v>100</v>
      </c>
    </row>
    <row r="41" spans="1:6" x14ac:dyDescent="0.25">
      <c r="A41">
        <v>26</v>
      </c>
      <c r="B41" t="s">
        <v>26</v>
      </c>
      <c r="D41" t="s">
        <v>29</v>
      </c>
    </row>
    <row r="42" spans="1:6" x14ac:dyDescent="0.25">
      <c r="A42">
        <v>27</v>
      </c>
      <c r="B42" t="s">
        <v>0</v>
      </c>
      <c r="C42" t="s">
        <v>27</v>
      </c>
      <c r="D42" t="s">
        <v>28</v>
      </c>
      <c r="E42">
        <f>SUM(I6:I8)</f>
        <v>20</v>
      </c>
      <c r="F42">
        <f>B2</f>
        <v>20</v>
      </c>
    </row>
    <row r="43" spans="1:6" x14ac:dyDescent="0.25">
      <c r="A43">
        <v>28</v>
      </c>
      <c r="B43" t="s">
        <v>1</v>
      </c>
      <c r="C43" t="s">
        <v>27</v>
      </c>
      <c r="D43" t="s">
        <v>28</v>
      </c>
      <c r="E43">
        <f>SUM(J6:J8)</f>
        <v>60</v>
      </c>
      <c r="F43">
        <f>C2</f>
        <v>60</v>
      </c>
    </row>
    <row r="44" spans="1:6" x14ac:dyDescent="0.25">
      <c r="A44">
        <v>29</v>
      </c>
      <c r="B44" t="s">
        <v>2</v>
      </c>
      <c r="C44" t="s">
        <v>27</v>
      </c>
      <c r="D44" t="s">
        <v>28</v>
      </c>
      <c r="E44">
        <f>SUM(K6:K8)</f>
        <v>200</v>
      </c>
      <c r="F44">
        <f>D2</f>
        <v>200</v>
      </c>
    </row>
    <row r="45" spans="1:6" x14ac:dyDescent="0.25">
      <c r="A45">
        <v>30</v>
      </c>
      <c r="B45" t="s">
        <v>3</v>
      </c>
      <c r="C45" t="s">
        <v>27</v>
      </c>
      <c r="D45" t="s">
        <v>28</v>
      </c>
      <c r="E45">
        <f>SUM(L6:L8)</f>
        <v>70</v>
      </c>
      <c r="F45">
        <f>E2</f>
        <v>70</v>
      </c>
    </row>
    <row r="46" spans="1:6" x14ac:dyDescent="0.25">
      <c r="A46">
        <v>31</v>
      </c>
      <c r="B46" t="s">
        <v>4</v>
      </c>
      <c r="C46" t="s">
        <v>27</v>
      </c>
      <c r="D46" t="s">
        <v>28</v>
      </c>
      <c r="E46">
        <f>SUM(M6:M8)</f>
        <v>80</v>
      </c>
      <c r="F46">
        <f>F2</f>
        <v>80</v>
      </c>
    </row>
    <row r="47" spans="1:6" x14ac:dyDescent="0.25">
      <c r="A47">
        <v>32</v>
      </c>
      <c r="B47" t="s">
        <v>0</v>
      </c>
      <c r="C47" t="s">
        <v>27</v>
      </c>
      <c r="D47" t="s">
        <v>28</v>
      </c>
      <c r="E47">
        <f>SUM(I9:I11)</f>
        <v>150</v>
      </c>
      <c r="F47">
        <f>B3</f>
        <v>150</v>
      </c>
    </row>
    <row r="48" spans="1:6" x14ac:dyDescent="0.25">
      <c r="A48">
        <v>33</v>
      </c>
      <c r="B48" t="s">
        <v>1</v>
      </c>
      <c r="C48" t="s">
        <v>27</v>
      </c>
      <c r="D48" t="s">
        <v>28</v>
      </c>
      <c r="E48">
        <f>SUM(J9:J11)</f>
        <v>30</v>
      </c>
      <c r="F48">
        <f>C3</f>
        <v>30</v>
      </c>
    </row>
    <row r="49" spans="1:6" x14ac:dyDescent="0.25">
      <c r="A49">
        <v>34</v>
      </c>
      <c r="B49" t="s">
        <v>2</v>
      </c>
      <c r="C49" t="s">
        <v>27</v>
      </c>
      <c r="D49" t="s">
        <v>28</v>
      </c>
      <c r="E49">
        <f>SUM(K9:K11)</f>
        <v>0</v>
      </c>
      <c r="F49">
        <f>D3</f>
        <v>0</v>
      </c>
    </row>
    <row r="50" spans="1:6" x14ac:dyDescent="0.25">
      <c r="A50">
        <v>35</v>
      </c>
      <c r="B50" t="s">
        <v>3</v>
      </c>
      <c r="C50" t="s">
        <v>27</v>
      </c>
      <c r="D50" t="s">
        <v>28</v>
      </c>
      <c r="E50">
        <f>SUM(L9:L11)</f>
        <v>25</v>
      </c>
      <c r="F50">
        <f>E3</f>
        <v>25</v>
      </c>
    </row>
    <row r="51" spans="1:6" x14ac:dyDescent="0.25">
      <c r="A51">
        <v>36</v>
      </c>
      <c r="B51" t="s">
        <v>4</v>
      </c>
      <c r="C51" t="s">
        <v>27</v>
      </c>
      <c r="D51" t="s">
        <v>28</v>
      </c>
      <c r="E51">
        <f>SUM(M9:M11)</f>
        <v>250</v>
      </c>
      <c r="F51">
        <f>F3</f>
        <v>250</v>
      </c>
    </row>
    <row r="52" spans="1:6" x14ac:dyDescent="0.25">
      <c r="A52" s="10">
        <f>COUNT(A16:A51)-1+30</f>
        <v>65</v>
      </c>
      <c r="B52" s="10" t="s">
        <v>30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A6187-BAB4-4343-9062-2959FFC6074C}">
  <dimension ref="A1:N54"/>
  <sheetViews>
    <sheetView tabSelected="1" workbookViewId="0">
      <selection activeCell="J16" sqref="J16"/>
    </sheetView>
  </sheetViews>
  <sheetFormatPr defaultRowHeight="15" x14ac:dyDescent="0.25"/>
  <cols>
    <col min="1" max="6" width="13.85546875" customWidth="1"/>
    <col min="14" max="14" width="10.140625" bestFit="1" customWidth="1"/>
  </cols>
  <sheetData>
    <row r="1" spans="1:14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t="s">
        <v>31</v>
      </c>
    </row>
    <row r="2" spans="1:14" ht="30" x14ac:dyDescent="0.25">
      <c r="A2" s="1" t="s">
        <v>5</v>
      </c>
      <c r="B2" s="2">
        <f>20+5</f>
        <v>25</v>
      </c>
      <c r="C2" s="2">
        <v>60</v>
      </c>
      <c r="D2" s="2">
        <v>200</v>
      </c>
      <c r="E2" s="2">
        <v>70</v>
      </c>
      <c r="F2" s="2">
        <v>80</v>
      </c>
      <c r="G2">
        <f>SUM(B2:F3)</f>
        <v>890</v>
      </c>
      <c r="H2" t="s">
        <v>14</v>
      </c>
      <c r="I2" s="4">
        <v>8</v>
      </c>
      <c r="J2" t="s">
        <v>11</v>
      </c>
    </row>
    <row r="3" spans="1:14" ht="30" x14ac:dyDescent="0.25">
      <c r="A3" s="1" t="s">
        <v>6</v>
      </c>
      <c r="B3" s="2">
        <v>150</v>
      </c>
      <c r="C3" s="2">
        <v>30</v>
      </c>
      <c r="D3" s="2">
        <v>0</v>
      </c>
      <c r="E3" s="2">
        <v>25</v>
      </c>
      <c r="F3" s="2">
        <v>250</v>
      </c>
    </row>
    <row r="5" spans="1:14" ht="30" x14ac:dyDescent="0.25">
      <c r="A5" s="1" t="s">
        <v>12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H5" s="5" t="s">
        <v>13</v>
      </c>
      <c r="I5" s="1" t="s">
        <v>0</v>
      </c>
      <c r="J5" s="1" t="s">
        <v>1</v>
      </c>
      <c r="K5" s="1" t="s">
        <v>2</v>
      </c>
      <c r="L5" s="1" t="s">
        <v>3</v>
      </c>
      <c r="M5" s="1" t="s">
        <v>4</v>
      </c>
      <c r="N5" s="9" t="s">
        <v>18</v>
      </c>
    </row>
    <row r="6" spans="1:14" ht="30" x14ac:dyDescent="0.25">
      <c r="A6" s="1" t="s">
        <v>7</v>
      </c>
      <c r="B6" s="2">
        <v>4</v>
      </c>
      <c r="C6" s="2">
        <v>4</v>
      </c>
      <c r="D6" s="2">
        <v>4</v>
      </c>
      <c r="E6" s="2">
        <v>4</v>
      </c>
      <c r="F6" s="2">
        <v>4</v>
      </c>
      <c r="H6" s="1" t="s">
        <v>7</v>
      </c>
      <c r="I6" s="6">
        <v>0</v>
      </c>
      <c r="J6" s="6">
        <v>0</v>
      </c>
      <c r="K6" s="6">
        <v>95</v>
      </c>
      <c r="L6" s="6">
        <v>15</v>
      </c>
      <c r="M6" s="6">
        <v>35</v>
      </c>
    </row>
    <row r="7" spans="1:14" ht="30" x14ac:dyDescent="0.25">
      <c r="A7" s="1" t="s">
        <v>8</v>
      </c>
      <c r="B7" s="2">
        <v>3</v>
      </c>
      <c r="C7" s="2">
        <v>3</v>
      </c>
      <c r="D7" s="2">
        <v>3</v>
      </c>
      <c r="E7" s="2">
        <v>5</v>
      </c>
      <c r="F7" s="2">
        <v>5</v>
      </c>
      <c r="H7" s="1" t="s">
        <v>8</v>
      </c>
      <c r="I7" s="6">
        <v>0</v>
      </c>
      <c r="J7" s="6">
        <v>5</v>
      </c>
      <c r="K7" s="6">
        <v>50</v>
      </c>
      <c r="L7" s="6">
        <v>0</v>
      </c>
      <c r="M7" s="6">
        <v>0</v>
      </c>
    </row>
    <row r="8" spans="1:14" ht="30" x14ac:dyDescent="0.25">
      <c r="A8" s="1" t="s">
        <v>9</v>
      </c>
      <c r="B8" s="2">
        <v>2</v>
      </c>
      <c r="C8" s="2">
        <v>2</v>
      </c>
      <c r="D8" s="2">
        <v>2</v>
      </c>
      <c r="E8" s="2">
        <v>2</v>
      </c>
      <c r="F8" s="2">
        <v>2</v>
      </c>
      <c r="H8" s="1" t="s">
        <v>9</v>
      </c>
      <c r="I8" s="6">
        <v>25</v>
      </c>
      <c r="J8" s="6">
        <v>55</v>
      </c>
      <c r="K8" s="6">
        <v>55</v>
      </c>
      <c r="L8" s="6">
        <v>55</v>
      </c>
      <c r="M8" s="6">
        <v>45</v>
      </c>
    </row>
    <row r="9" spans="1:14" ht="30" x14ac:dyDescent="0.25">
      <c r="H9" s="1" t="s">
        <v>7</v>
      </c>
      <c r="I9" s="6">
        <v>45</v>
      </c>
      <c r="J9" s="6">
        <v>0</v>
      </c>
      <c r="K9" s="6">
        <v>0</v>
      </c>
      <c r="L9" s="6">
        <v>0</v>
      </c>
      <c r="M9" s="6">
        <v>195</v>
      </c>
      <c r="N9" s="8" t="s">
        <v>20</v>
      </c>
    </row>
    <row r="10" spans="1:14" ht="30" x14ac:dyDescent="0.25">
      <c r="A10" s="3" t="s">
        <v>10</v>
      </c>
      <c r="B10">
        <f>I2*SUM(I6:M11)</f>
        <v>7120</v>
      </c>
      <c r="H10" s="1" t="s">
        <v>8</v>
      </c>
      <c r="I10" s="6">
        <v>50</v>
      </c>
      <c r="J10" s="6">
        <v>0</v>
      </c>
      <c r="K10" s="6">
        <v>0</v>
      </c>
      <c r="L10" s="6">
        <v>0</v>
      </c>
      <c r="M10" s="6">
        <v>0</v>
      </c>
    </row>
    <row r="11" spans="1:14" ht="30" x14ac:dyDescent="0.25">
      <c r="A11" s="3" t="s">
        <v>15</v>
      </c>
      <c r="B11">
        <f>SUMPRODUCT(B6:F8,I6:M8)+SUMPRODUCT(B6:F8,I9:M11)</f>
        <v>2655</v>
      </c>
      <c r="H11" s="1" t="s">
        <v>9</v>
      </c>
      <c r="I11" s="6">
        <v>55</v>
      </c>
      <c r="J11" s="6">
        <v>30</v>
      </c>
      <c r="K11" s="6">
        <v>0</v>
      </c>
      <c r="L11" s="6">
        <v>25</v>
      </c>
      <c r="M11" s="6">
        <v>55</v>
      </c>
    </row>
    <row r="13" spans="1:14" x14ac:dyDescent="0.25">
      <c r="A13" s="3" t="s">
        <v>16</v>
      </c>
      <c r="B13" s="7">
        <f>B10-B11</f>
        <v>4465</v>
      </c>
    </row>
    <row r="15" spans="1:14" x14ac:dyDescent="0.25">
      <c r="A15" s="3" t="s">
        <v>17</v>
      </c>
      <c r="C15" t="s">
        <v>22</v>
      </c>
      <c r="E15" t="s">
        <v>19</v>
      </c>
      <c r="F15" t="s">
        <v>25</v>
      </c>
    </row>
    <row r="16" spans="1:14" x14ac:dyDescent="0.25">
      <c r="A16">
        <v>1</v>
      </c>
      <c r="B16" t="s">
        <v>0</v>
      </c>
      <c r="C16" t="s">
        <v>8</v>
      </c>
      <c r="D16" t="s">
        <v>21</v>
      </c>
      <c r="E16">
        <f>I7</f>
        <v>0</v>
      </c>
      <c r="F16">
        <v>50</v>
      </c>
    </row>
    <row r="17" spans="1:6" x14ac:dyDescent="0.25">
      <c r="A17">
        <v>2</v>
      </c>
      <c r="B17" t="s">
        <v>1</v>
      </c>
      <c r="C17" t="s">
        <v>8</v>
      </c>
      <c r="D17" t="s">
        <v>21</v>
      </c>
      <c r="E17">
        <f>J7</f>
        <v>5</v>
      </c>
      <c r="F17">
        <v>50</v>
      </c>
    </row>
    <row r="18" spans="1:6" x14ac:dyDescent="0.25">
      <c r="A18">
        <v>3</v>
      </c>
      <c r="B18" t="s">
        <v>2</v>
      </c>
      <c r="C18" t="s">
        <v>8</v>
      </c>
      <c r="D18" t="s">
        <v>21</v>
      </c>
      <c r="E18">
        <f>K7</f>
        <v>50</v>
      </c>
      <c r="F18">
        <v>50</v>
      </c>
    </row>
    <row r="19" spans="1:6" x14ac:dyDescent="0.25">
      <c r="A19">
        <v>4</v>
      </c>
      <c r="B19" t="s">
        <v>3</v>
      </c>
      <c r="C19" t="s">
        <v>8</v>
      </c>
      <c r="D19" t="s">
        <v>21</v>
      </c>
      <c r="E19">
        <f>L7</f>
        <v>0</v>
      </c>
      <c r="F19">
        <v>50</v>
      </c>
    </row>
    <row r="20" spans="1:6" x14ac:dyDescent="0.25">
      <c r="A20">
        <v>5</v>
      </c>
      <c r="B20" t="s">
        <v>4</v>
      </c>
      <c r="C20" t="s">
        <v>8</v>
      </c>
      <c r="D20" t="s">
        <v>21</v>
      </c>
      <c r="E20">
        <f>M7</f>
        <v>0</v>
      </c>
      <c r="F20">
        <v>50</v>
      </c>
    </row>
    <row r="21" spans="1:6" x14ac:dyDescent="0.25">
      <c r="A21">
        <v>6</v>
      </c>
      <c r="B21" t="s">
        <v>0</v>
      </c>
      <c r="C21" t="s">
        <v>8</v>
      </c>
      <c r="D21" t="s">
        <v>21</v>
      </c>
      <c r="E21">
        <f>I10</f>
        <v>50</v>
      </c>
      <c r="F21">
        <v>50</v>
      </c>
    </row>
    <row r="22" spans="1:6" x14ac:dyDescent="0.25">
      <c r="A22">
        <v>7</v>
      </c>
      <c r="B22" t="s">
        <v>1</v>
      </c>
      <c r="C22" t="s">
        <v>8</v>
      </c>
      <c r="D22" t="s">
        <v>21</v>
      </c>
      <c r="E22">
        <f>J10</f>
        <v>0</v>
      </c>
      <c r="F22">
        <v>50</v>
      </c>
    </row>
    <row r="23" spans="1:6" x14ac:dyDescent="0.25">
      <c r="A23">
        <v>8</v>
      </c>
      <c r="B23" t="s">
        <v>2</v>
      </c>
      <c r="C23" t="s">
        <v>8</v>
      </c>
      <c r="D23" t="s">
        <v>21</v>
      </c>
      <c r="E23">
        <f>K10</f>
        <v>0</v>
      </c>
      <c r="F23">
        <v>50</v>
      </c>
    </row>
    <row r="24" spans="1:6" x14ac:dyDescent="0.25">
      <c r="A24">
        <v>9</v>
      </c>
      <c r="B24" t="s">
        <v>3</v>
      </c>
      <c r="C24" t="s">
        <v>8</v>
      </c>
      <c r="D24" t="s">
        <v>21</v>
      </c>
      <c r="E24">
        <f>L10</f>
        <v>0</v>
      </c>
      <c r="F24">
        <v>50</v>
      </c>
    </row>
    <row r="25" spans="1:6" x14ac:dyDescent="0.25">
      <c r="A25">
        <v>10</v>
      </c>
      <c r="B25" t="s">
        <v>4</v>
      </c>
      <c r="C25" t="s">
        <v>8</v>
      </c>
      <c r="D25" t="s">
        <v>21</v>
      </c>
      <c r="E25">
        <f>M10</f>
        <v>0</v>
      </c>
      <c r="F25">
        <v>50</v>
      </c>
    </row>
    <row r="26" spans="1:6" x14ac:dyDescent="0.25">
      <c r="A26">
        <v>11</v>
      </c>
      <c r="B26" t="s">
        <v>0</v>
      </c>
      <c r="C26" t="s">
        <v>23</v>
      </c>
      <c r="D26" t="s">
        <v>24</v>
      </c>
      <c r="E26">
        <f>I8</f>
        <v>25</v>
      </c>
      <c r="F26">
        <v>55</v>
      </c>
    </row>
    <row r="27" spans="1:6" x14ac:dyDescent="0.25">
      <c r="A27">
        <v>12</v>
      </c>
      <c r="B27" t="s">
        <v>1</v>
      </c>
      <c r="C27" t="s">
        <v>23</v>
      </c>
      <c r="D27" t="s">
        <v>24</v>
      </c>
      <c r="E27">
        <f>J8</f>
        <v>55</v>
      </c>
      <c r="F27">
        <v>55</v>
      </c>
    </row>
    <row r="28" spans="1:6" x14ac:dyDescent="0.25">
      <c r="A28">
        <v>13</v>
      </c>
      <c r="B28" t="s">
        <v>2</v>
      </c>
      <c r="C28" t="s">
        <v>23</v>
      </c>
      <c r="D28" t="s">
        <v>24</v>
      </c>
      <c r="E28">
        <f>K8</f>
        <v>55</v>
      </c>
      <c r="F28">
        <v>55</v>
      </c>
    </row>
    <row r="29" spans="1:6" x14ac:dyDescent="0.25">
      <c r="A29">
        <v>14</v>
      </c>
      <c r="B29" t="s">
        <v>3</v>
      </c>
      <c r="C29" t="s">
        <v>23</v>
      </c>
      <c r="D29" t="s">
        <v>24</v>
      </c>
      <c r="E29">
        <f>L8</f>
        <v>55</v>
      </c>
      <c r="F29">
        <v>55</v>
      </c>
    </row>
    <row r="30" spans="1:6" x14ac:dyDescent="0.25">
      <c r="A30">
        <v>15</v>
      </c>
      <c r="B30" t="s">
        <v>4</v>
      </c>
      <c r="C30" t="s">
        <v>23</v>
      </c>
      <c r="D30" t="s">
        <v>24</v>
      </c>
      <c r="E30">
        <f>M8</f>
        <v>45</v>
      </c>
      <c r="F30">
        <v>55</v>
      </c>
    </row>
    <row r="31" spans="1:6" x14ac:dyDescent="0.25">
      <c r="A31">
        <v>16</v>
      </c>
      <c r="B31" t="s">
        <v>0</v>
      </c>
      <c r="C31" t="s">
        <v>23</v>
      </c>
      <c r="D31" t="s">
        <v>24</v>
      </c>
      <c r="E31">
        <f>I11</f>
        <v>55</v>
      </c>
      <c r="F31">
        <v>55</v>
      </c>
    </row>
    <row r="32" spans="1:6" x14ac:dyDescent="0.25">
      <c r="A32">
        <v>17</v>
      </c>
      <c r="B32" t="s">
        <v>1</v>
      </c>
      <c r="C32" t="s">
        <v>23</v>
      </c>
      <c r="D32" t="s">
        <v>24</v>
      </c>
      <c r="E32">
        <f>J11</f>
        <v>30</v>
      </c>
      <c r="F32">
        <v>55</v>
      </c>
    </row>
    <row r="33" spans="1:6" x14ac:dyDescent="0.25">
      <c r="A33">
        <v>18</v>
      </c>
      <c r="B33" t="s">
        <v>2</v>
      </c>
      <c r="C33" t="s">
        <v>23</v>
      </c>
      <c r="D33" t="s">
        <v>24</v>
      </c>
      <c r="E33">
        <f>K11</f>
        <v>0</v>
      </c>
      <c r="F33">
        <v>55</v>
      </c>
    </row>
    <row r="34" spans="1:6" x14ac:dyDescent="0.25">
      <c r="A34">
        <v>19</v>
      </c>
      <c r="B34" t="s">
        <v>3</v>
      </c>
      <c r="C34" t="s">
        <v>23</v>
      </c>
      <c r="D34" t="s">
        <v>24</v>
      </c>
      <c r="E34">
        <f>L11</f>
        <v>25</v>
      </c>
      <c r="F34">
        <v>55</v>
      </c>
    </row>
    <row r="35" spans="1:6" x14ac:dyDescent="0.25">
      <c r="A35">
        <v>20</v>
      </c>
      <c r="B35" t="s">
        <v>4</v>
      </c>
      <c r="C35" t="s">
        <v>23</v>
      </c>
      <c r="D35" t="s">
        <v>24</v>
      </c>
      <c r="E35">
        <f>M11</f>
        <v>55</v>
      </c>
      <c r="F35">
        <v>55</v>
      </c>
    </row>
    <row r="36" spans="1:6" x14ac:dyDescent="0.25">
      <c r="A36">
        <v>21</v>
      </c>
      <c r="B36" t="s">
        <v>0</v>
      </c>
      <c r="C36" t="s">
        <v>23</v>
      </c>
      <c r="D36" t="s">
        <v>21</v>
      </c>
      <c r="E36">
        <f>I8+I11</f>
        <v>80</v>
      </c>
      <c r="F36">
        <v>100</v>
      </c>
    </row>
    <row r="37" spans="1:6" x14ac:dyDescent="0.25">
      <c r="A37">
        <v>22</v>
      </c>
      <c r="B37" t="s">
        <v>1</v>
      </c>
      <c r="C37" t="s">
        <v>23</v>
      </c>
      <c r="D37" t="s">
        <v>21</v>
      </c>
      <c r="E37">
        <f>J8+J11</f>
        <v>85</v>
      </c>
      <c r="F37">
        <v>100</v>
      </c>
    </row>
    <row r="38" spans="1:6" x14ac:dyDescent="0.25">
      <c r="A38">
        <v>23</v>
      </c>
      <c r="B38" t="s">
        <v>2</v>
      </c>
      <c r="C38" t="s">
        <v>23</v>
      </c>
      <c r="D38" t="s">
        <v>21</v>
      </c>
      <c r="E38">
        <f>K8+K11</f>
        <v>55</v>
      </c>
      <c r="F38">
        <v>100</v>
      </c>
    </row>
    <row r="39" spans="1:6" x14ac:dyDescent="0.25">
      <c r="A39">
        <v>24</v>
      </c>
      <c r="B39" t="s">
        <v>3</v>
      </c>
      <c r="C39" t="s">
        <v>23</v>
      </c>
      <c r="D39" t="s">
        <v>21</v>
      </c>
      <c r="E39">
        <f>L8+L11</f>
        <v>80</v>
      </c>
      <c r="F39">
        <v>100</v>
      </c>
    </row>
    <row r="40" spans="1:6" x14ac:dyDescent="0.25">
      <c r="A40">
        <v>25</v>
      </c>
      <c r="B40" t="s">
        <v>4</v>
      </c>
      <c r="C40" t="s">
        <v>23</v>
      </c>
      <c r="D40" t="s">
        <v>21</v>
      </c>
      <c r="E40">
        <f>M8+M11</f>
        <v>100</v>
      </c>
      <c r="F40">
        <v>100</v>
      </c>
    </row>
    <row r="41" spans="1:6" x14ac:dyDescent="0.25">
      <c r="A41">
        <v>26</v>
      </c>
      <c r="B41" t="s">
        <v>26</v>
      </c>
      <c r="D41" t="s">
        <v>29</v>
      </c>
    </row>
    <row r="42" spans="1:6" x14ac:dyDescent="0.25">
      <c r="A42">
        <v>27</v>
      </c>
      <c r="B42" t="s">
        <v>0</v>
      </c>
      <c r="C42" t="s">
        <v>27</v>
      </c>
      <c r="D42" t="s">
        <v>28</v>
      </c>
      <c r="E42">
        <f>SUM(I6:I8)</f>
        <v>25</v>
      </c>
      <c r="F42">
        <f>B2</f>
        <v>25</v>
      </c>
    </row>
    <row r="43" spans="1:6" x14ac:dyDescent="0.25">
      <c r="A43">
        <v>28</v>
      </c>
      <c r="B43" t="s">
        <v>1</v>
      </c>
      <c r="C43" t="s">
        <v>27</v>
      </c>
      <c r="D43" t="s">
        <v>28</v>
      </c>
      <c r="E43">
        <f>SUM(J6:J8)</f>
        <v>60</v>
      </c>
      <c r="F43">
        <f>C2</f>
        <v>60</v>
      </c>
    </row>
    <row r="44" spans="1:6" x14ac:dyDescent="0.25">
      <c r="A44">
        <v>29</v>
      </c>
      <c r="B44" t="s">
        <v>2</v>
      </c>
      <c r="C44" t="s">
        <v>27</v>
      </c>
      <c r="D44" t="s">
        <v>28</v>
      </c>
      <c r="E44">
        <f>SUM(K6:K8)</f>
        <v>200</v>
      </c>
      <c r="F44">
        <f>D2</f>
        <v>200</v>
      </c>
    </row>
    <row r="45" spans="1:6" x14ac:dyDescent="0.25">
      <c r="A45">
        <v>30</v>
      </c>
      <c r="B45" t="s">
        <v>3</v>
      </c>
      <c r="C45" t="s">
        <v>27</v>
      </c>
      <c r="D45" t="s">
        <v>28</v>
      </c>
      <c r="E45">
        <f>SUM(L6:L8)</f>
        <v>70</v>
      </c>
      <c r="F45">
        <f>E2</f>
        <v>70</v>
      </c>
    </row>
    <row r="46" spans="1:6" x14ac:dyDescent="0.25">
      <c r="A46">
        <v>31</v>
      </c>
      <c r="B46" t="s">
        <v>4</v>
      </c>
      <c r="C46" t="s">
        <v>27</v>
      </c>
      <c r="D46" t="s">
        <v>28</v>
      </c>
      <c r="E46">
        <f>SUM(M6:M8)</f>
        <v>80</v>
      </c>
      <c r="F46">
        <f>F2</f>
        <v>80</v>
      </c>
    </row>
    <row r="47" spans="1:6" x14ac:dyDescent="0.25">
      <c r="A47">
        <v>32</v>
      </c>
      <c r="B47" t="s">
        <v>0</v>
      </c>
      <c r="C47" t="s">
        <v>27</v>
      </c>
      <c r="D47" t="s">
        <v>28</v>
      </c>
      <c r="E47">
        <f>SUM(I9:I11)</f>
        <v>150</v>
      </c>
      <c r="F47">
        <f>B3</f>
        <v>150</v>
      </c>
    </row>
    <row r="48" spans="1:6" x14ac:dyDescent="0.25">
      <c r="A48">
        <v>33</v>
      </c>
      <c r="B48" t="s">
        <v>1</v>
      </c>
      <c r="C48" t="s">
        <v>27</v>
      </c>
      <c r="D48" t="s">
        <v>28</v>
      </c>
      <c r="E48">
        <f>SUM(J9:J11)</f>
        <v>30</v>
      </c>
      <c r="F48">
        <f>C3</f>
        <v>30</v>
      </c>
    </row>
    <row r="49" spans="1:6" x14ac:dyDescent="0.25">
      <c r="A49">
        <v>34</v>
      </c>
      <c r="B49" t="s">
        <v>2</v>
      </c>
      <c r="C49" t="s">
        <v>27</v>
      </c>
      <c r="D49" t="s">
        <v>28</v>
      </c>
      <c r="E49">
        <f>SUM(K9:K11)</f>
        <v>0</v>
      </c>
      <c r="F49">
        <f>D3</f>
        <v>0</v>
      </c>
    </row>
    <row r="50" spans="1:6" x14ac:dyDescent="0.25">
      <c r="A50">
        <v>35</v>
      </c>
      <c r="B50" t="s">
        <v>3</v>
      </c>
      <c r="C50" t="s">
        <v>27</v>
      </c>
      <c r="D50" t="s">
        <v>28</v>
      </c>
      <c r="E50">
        <f>SUM(L9:L11)</f>
        <v>25</v>
      </c>
      <c r="F50">
        <f>E3</f>
        <v>25</v>
      </c>
    </row>
    <row r="51" spans="1:6" x14ac:dyDescent="0.25">
      <c r="A51">
        <v>36</v>
      </c>
      <c r="B51" t="s">
        <v>4</v>
      </c>
      <c r="C51" t="s">
        <v>27</v>
      </c>
      <c r="D51" t="s">
        <v>28</v>
      </c>
      <c r="E51">
        <f>SUM(M9:M11)</f>
        <v>250</v>
      </c>
      <c r="F51">
        <f>F3</f>
        <v>250</v>
      </c>
    </row>
    <row r="52" spans="1:6" x14ac:dyDescent="0.25">
      <c r="A52" s="10">
        <f>COUNT(A16:A51)-1+30</f>
        <v>65</v>
      </c>
      <c r="B52" s="10" t="s">
        <v>30</v>
      </c>
    </row>
    <row r="53" spans="1:6" x14ac:dyDescent="0.25">
      <c r="A53" t="s">
        <v>32</v>
      </c>
    </row>
    <row r="54" spans="1:6" x14ac:dyDescent="0.25">
      <c r="A54">
        <v>66</v>
      </c>
      <c r="B54" t="s">
        <v>33</v>
      </c>
      <c r="C54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</vt:lpstr>
      <vt:lpstr>sensitivity1</vt:lpstr>
      <vt:lpstr>sensitivity2</vt:lpstr>
      <vt:lpstr>sensitivity3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Raka Adrianto</dc:creator>
  <cp:lastModifiedBy>Lugas Raka Adrianto</cp:lastModifiedBy>
  <dcterms:created xsi:type="dcterms:W3CDTF">2015-06-05T18:17:20Z</dcterms:created>
  <dcterms:modified xsi:type="dcterms:W3CDTF">2020-11-30T10:23:43Z</dcterms:modified>
</cp:coreProperties>
</file>