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alho\forex\IR PARA TRADERS\"/>
    </mc:Choice>
  </mc:AlternateContent>
  <xr:revisionPtr revIDLastSave="0" documentId="13_ncr:1_{1112149E-4B49-43F2-A0DB-4194B7BCC1F8}" xr6:coauthVersionLast="47" xr6:coauthVersionMax="47" xr10:uidLastSave="{00000000-0000-0000-0000-000000000000}"/>
  <bookViews>
    <workbookView xWindow="-20610" yWindow="-120" windowWidth="20730" windowHeight="11160" activeTab="3" xr2:uid="{9369C12B-2F91-4E37-BCDB-40A6CA0DAAB2}"/>
  </bookViews>
  <sheets>
    <sheet name="MODAL" sheetId="4" r:id="rId1"/>
    <sheet name="RICO" sheetId="9" r:id="rId2"/>
    <sheet name="BTG" sheetId="5" r:id="rId3"/>
    <sheet name="CLEAR" sheetId="15" r:id="rId4"/>
    <sheet name="GENIAL" sheetId="2" r:id="rId5"/>
    <sheet name="NOVA FUTURA" sheetId="7" r:id="rId6"/>
    <sheet name="MODELO (2)" sheetId="14" r:id="rId7"/>
    <sheet name="MODELO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1" i="15" l="1"/>
  <c r="N12" i="15" s="1"/>
  <c r="N9" i="15"/>
  <c r="N5" i="15"/>
  <c r="N4" i="15"/>
  <c r="N6" i="15" s="1"/>
  <c r="L11" i="14" l="1"/>
  <c r="L9" i="14"/>
  <c r="L5" i="14"/>
  <c r="L4" i="14"/>
  <c r="N11" i="10"/>
  <c r="N9" i="10"/>
  <c r="N5" i="10"/>
  <c r="N4" i="10"/>
  <c r="N11" i="7"/>
  <c r="N9" i="7"/>
  <c r="N5" i="7"/>
  <c r="N4" i="7"/>
  <c r="N11" i="2"/>
  <c r="N9" i="2"/>
  <c r="N5" i="2"/>
  <c r="N6" i="2" s="1"/>
  <c r="N4" i="2"/>
  <c r="N11" i="5"/>
  <c r="N9" i="5"/>
  <c r="N5" i="5"/>
  <c r="N4" i="5"/>
  <c r="M4" i="9"/>
  <c r="N11" i="4"/>
  <c r="N5" i="4"/>
  <c r="N4" i="4"/>
  <c r="N9" i="4"/>
  <c r="M11" i="9"/>
  <c r="M9" i="9"/>
  <c r="M5" i="9"/>
  <c r="N12" i="10" l="1"/>
  <c r="N6" i="4"/>
  <c r="N6" i="10"/>
  <c r="N6" i="7"/>
  <c r="L6" i="14"/>
  <c r="L12" i="14"/>
  <c r="N12" i="7"/>
  <c r="N12" i="2"/>
  <c r="N6" i="5"/>
  <c r="N12" i="5"/>
  <c r="N12" i="4"/>
  <c r="M6" i="9"/>
  <c r="M12" i="9"/>
  <c r="M21" i="9" l="1"/>
</calcChain>
</file>

<file path=xl/sharedStrings.xml><?xml version="1.0" encoding="utf-8"?>
<sst xmlns="http://schemas.openxmlformats.org/spreadsheetml/2006/main" count="468" uniqueCount="43">
  <si>
    <t>C</t>
  </si>
  <si>
    <t>WDO</t>
  </si>
  <si>
    <t>DAY</t>
  </si>
  <si>
    <t>V</t>
  </si>
  <si>
    <t>D</t>
  </si>
  <si>
    <t>APURAÇÃO DIÁRIA</t>
  </si>
  <si>
    <t>Fonte de dados:</t>
  </si>
  <si>
    <t>Nota de Corretagem</t>
  </si>
  <si>
    <t>Corretora:</t>
  </si>
  <si>
    <t>Rico</t>
  </si>
  <si>
    <t>Ativo</t>
  </si>
  <si>
    <t>Vencimento</t>
  </si>
  <si>
    <t>Preço/Ajuste</t>
  </si>
  <si>
    <t>Tipo de Negócio</t>
  </si>
  <si>
    <t>Valor da Operação</t>
  </si>
  <si>
    <t>D/C</t>
  </si>
  <si>
    <t>Ordem C/V</t>
  </si>
  <si>
    <t>Taxa Operacional</t>
  </si>
  <si>
    <t>RESULTADO DO DIA</t>
  </si>
  <si>
    <t>WIN (Mini Índice)</t>
  </si>
  <si>
    <t>WDO (Mini Dólar)</t>
  </si>
  <si>
    <t>WIN - Perdas</t>
  </si>
  <si>
    <t>WIN - Lucros</t>
  </si>
  <si>
    <t>Saldo do dia</t>
  </si>
  <si>
    <t>WDO - Perdas</t>
  </si>
  <si>
    <t>Observação: Os dados apresentados nas colunas devem ser idênticas aos dados da sua nota de corretagem.</t>
  </si>
  <si>
    <t>Quantidade</t>
  </si>
  <si>
    <t>Tipo de Négócio</t>
  </si>
  <si>
    <t>Modal</t>
  </si>
  <si>
    <t>BTG</t>
  </si>
  <si>
    <t>WDO - Lucros</t>
  </si>
  <si>
    <t>GENIAL</t>
  </si>
  <si>
    <t>NOVA FUTURA</t>
  </si>
  <si>
    <t>TRADE</t>
  </si>
  <si>
    <t>WDOH20</t>
  </si>
  <si>
    <t>@02/03/2020</t>
  </si>
  <si>
    <t>DAYTRADE</t>
  </si>
  <si>
    <t>WINJ20</t>
  </si>
  <si>
    <t>@15/04/2020</t>
  </si>
  <si>
    <t>@01/06/2020</t>
  </si>
  <si>
    <t>@17/06/2020</t>
  </si>
  <si>
    <t>M20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</si>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</sst>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43" fontId="0" fillId="0" borderId="0" xfId="1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3" fontId="2" fillId="0" borderId="9" xfId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Border="1"/>
    <xf numFmtId="14" fontId="0" fillId="0" borderId="11" xfId="0" applyNumberFormat="1" applyBorder="1"/>
    <xf numFmtId="4" fontId="0" fillId="0" borderId="11" xfId="0" applyNumberFormat="1" applyBorder="1"/>
    <xf numFmtId="43" fontId="0" fillId="0" borderId="12" xfId="1" applyFont="1" applyBorder="1"/>
    <xf numFmtId="0" fontId="0" fillId="0" borderId="10" xfId="0" applyBorder="1" applyAlignment="1">
      <alignment horizontal="center"/>
    </xf>
    <xf numFmtId="43" fontId="0" fillId="0" borderId="23" xfId="1" applyFont="1" applyBorder="1"/>
    <xf numFmtId="43" fontId="0" fillId="0" borderId="26" xfId="1" applyFont="1" applyBorder="1"/>
    <xf numFmtId="0" fontId="2" fillId="0" borderId="8" xfId="0" applyFont="1" applyBorder="1" applyAlignment="1"/>
    <xf numFmtId="0" fontId="2" fillId="0" borderId="9" xfId="0" applyFont="1" applyBorder="1" applyAlignment="1">
      <alignment horizontal="center"/>
    </xf>
    <xf numFmtId="43" fontId="0" fillId="0" borderId="11" xfId="1" applyFont="1" applyBorder="1"/>
    <xf numFmtId="0" fontId="0" fillId="0" borderId="12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3" fontId="0" fillId="0" borderId="11" xfId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4" xfId="0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Font="1" applyBorder="1"/>
    <xf numFmtId="4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4" xfId="0" applyFont="1" applyBorder="1" applyAlignment="1">
      <alignment horizontal="right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3" fontId="2" fillId="0" borderId="26" xfId="1" applyFont="1" applyBorder="1" applyAlignment="1">
      <alignment horizontal="center" vertical="center"/>
    </xf>
    <xf numFmtId="43" fontId="2" fillId="0" borderId="32" xfId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3" fontId="2" fillId="0" borderId="29" xfId="1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43" fontId="0" fillId="0" borderId="23" xfId="1" applyFont="1" applyBorder="1" applyAlignment="1">
      <alignment horizontal="center"/>
    </xf>
    <xf numFmtId="43" fontId="0" fillId="0" borderId="26" xfId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right"/>
    </xf>
    <xf numFmtId="0" fontId="2" fillId="0" borderId="34" xfId="0" applyFont="1" applyBorder="1" applyAlignment="1">
      <alignment horizontal="right"/>
    </xf>
    <xf numFmtId="0" fontId="2" fillId="0" borderId="3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8A9A-2F7C-4DE8-ABD7-0C9627FB676E}">
  <dimension ref="A1:O170"/>
  <sheetViews>
    <sheetView workbookViewId="0">
      <selection activeCell="A6" sqref="A6"/>
    </sheetView>
  </sheetViews>
  <sheetFormatPr defaultColWidth="8.85546875" defaultRowHeight="15" x14ac:dyDescent="0.25"/>
  <cols>
    <col min="1" max="1" width="12.7109375" style="17" customWidth="1"/>
    <col min="2" max="2" width="8.85546875" style="6"/>
    <col min="3" max="3" width="10.7109375" style="6" bestFit="1" customWidth="1"/>
    <col min="4" max="4" width="13.85546875" style="6" customWidth="1"/>
    <col min="5" max="5" width="15.42578125" style="6" customWidth="1"/>
    <col min="6" max="6" width="16.42578125" style="6" customWidth="1"/>
    <col min="7" max="8" width="15" style="6" customWidth="1"/>
    <col min="9" max="9" width="19.140625" style="15" customWidth="1"/>
    <col min="10" max="10" width="8.85546875" style="16"/>
    <col min="14" max="14" width="17.28515625" style="1" customWidth="1"/>
    <col min="15" max="15" width="10.42578125" style="1" bestFit="1" customWidth="1"/>
  </cols>
  <sheetData>
    <row r="1" spans="1:14" ht="15.75" customHeight="1" x14ac:dyDescent="0.25">
      <c r="A1" s="51" t="s">
        <v>5</v>
      </c>
      <c r="B1" s="52"/>
      <c r="C1" s="52"/>
      <c r="D1" s="52"/>
      <c r="E1" s="52"/>
      <c r="F1" s="52"/>
      <c r="G1" s="52"/>
      <c r="H1" s="52"/>
      <c r="I1" s="52"/>
      <c r="J1" s="53"/>
      <c r="L1" s="60" t="s">
        <v>18</v>
      </c>
      <c r="M1" s="61"/>
      <c r="N1" s="62"/>
    </row>
    <row r="2" spans="1:14" ht="15.75" customHeight="1" thickBot="1" x14ac:dyDescent="0.3">
      <c r="A2" s="54"/>
      <c r="B2" s="55"/>
      <c r="C2" s="55"/>
      <c r="D2" s="55"/>
      <c r="E2" s="55"/>
      <c r="F2" s="55"/>
      <c r="G2" s="55"/>
      <c r="H2" s="55"/>
      <c r="I2" s="55"/>
      <c r="J2" s="56"/>
      <c r="L2" s="63"/>
      <c r="M2" s="64"/>
      <c r="N2" s="65"/>
    </row>
    <row r="3" spans="1:14" x14ac:dyDescent="0.25">
      <c r="A3" s="66" t="s">
        <v>6</v>
      </c>
      <c r="B3" s="67"/>
      <c r="C3" s="68" t="s">
        <v>7</v>
      </c>
      <c r="D3" s="68"/>
      <c r="E3" s="68"/>
      <c r="F3" s="67" t="s">
        <v>8</v>
      </c>
      <c r="G3" s="67"/>
      <c r="H3" s="23"/>
      <c r="I3" s="69" t="s">
        <v>28</v>
      </c>
      <c r="J3" s="70"/>
      <c r="L3" s="41" t="s">
        <v>19</v>
      </c>
      <c r="M3" s="42"/>
      <c r="N3" s="43"/>
    </row>
    <row r="4" spans="1:14" ht="29.25" customHeight="1" x14ac:dyDescent="0.25">
      <c r="A4" s="57" t="s">
        <v>25</v>
      </c>
      <c r="B4" s="58"/>
      <c r="C4" s="58"/>
      <c r="D4" s="58"/>
      <c r="E4" s="58"/>
      <c r="F4" s="58"/>
      <c r="G4" s="58"/>
      <c r="H4" s="58"/>
      <c r="I4" s="58"/>
      <c r="J4" s="59"/>
      <c r="L4" s="44" t="s">
        <v>21</v>
      </c>
      <c r="M4" s="45"/>
      <c r="N4" s="11">
        <f>SUMIFS(I6:I1012,B6:B1012,"win",J6:J1012,"d")</f>
        <v>0</v>
      </c>
    </row>
    <row r="5" spans="1:14" x14ac:dyDescent="0.25">
      <c r="A5" s="2" t="s">
        <v>16</v>
      </c>
      <c r="B5" s="50" t="s">
        <v>10</v>
      </c>
      <c r="C5" s="50"/>
      <c r="D5" s="13" t="s">
        <v>11</v>
      </c>
      <c r="E5" s="3" t="s">
        <v>26</v>
      </c>
      <c r="F5" s="3" t="s">
        <v>12</v>
      </c>
      <c r="G5" s="71" t="s">
        <v>27</v>
      </c>
      <c r="H5" s="72"/>
      <c r="I5" s="3" t="s">
        <v>14</v>
      </c>
      <c r="J5" s="14" t="s">
        <v>15</v>
      </c>
      <c r="L5" s="46" t="s">
        <v>22</v>
      </c>
      <c r="M5" s="47"/>
      <c r="N5" s="12">
        <f>SUMIFS(I6:I1013,B6:B1013,"win",J6:J1013,"c")</f>
        <v>0</v>
      </c>
    </row>
    <row r="6" spans="1:14" x14ac:dyDescent="0.25">
      <c r="A6" s="29"/>
      <c r="B6" s="18"/>
      <c r="C6" s="19"/>
      <c r="D6" s="19"/>
      <c r="E6" s="20"/>
      <c r="F6" s="20"/>
      <c r="G6" s="18"/>
      <c r="H6" s="18"/>
      <c r="I6" s="21"/>
      <c r="J6" s="28"/>
      <c r="L6" s="32" t="s">
        <v>23</v>
      </c>
      <c r="M6" s="33"/>
      <c r="N6" s="36">
        <f>N5-N4</f>
        <v>0</v>
      </c>
    </row>
    <row r="7" spans="1:14" x14ac:dyDescent="0.25">
      <c r="A7" s="10"/>
      <c r="B7" s="18"/>
      <c r="C7" s="18"/>
      <c r="D7" s="19"/>
      <c r="E7" s="20"/>
      <c r="F7" s="20"/>
      <c r="G7" s="18"/>
      <c r="H7" s="18"/>
      <c r="I7" s="21"/>
      <c r="J7" s="28"/>
      <c r="L7" s="38"/>
      <c r="M7" s="39"/>
      <c r="N7" s="40"/>
    </row>
    <row r="8" spans="1:14" x14ac:dyDescent="0.25">
      <c r="A8" s="10"/>
      <c r="B8" s="18"/>
      <c r="C8" s="18"/>
      <c r="D8" s="19"/>
      <c r="E8" s="20"/>
      <c r="F8" s="20"/>
      <c r="G8" s="18"/>
      <c r="H8" s="18"/>
      <c r="I8" s="21"/>
      <c r="J8" s="28"/>
      <c r="L8" s="41" t="s">
        <v>20</v>
      </c>
      <c r="M8" s="42"/>
      <c r="N8" s="43"/>
    </row>
    <row r="9" spans="1:14" x14ac:dyDescent="0.25">
      <c r="A9" s="10"/>
      <c r="B9" s="18"/>
      <c r="C9" s="18"/>
      <c r="D9" s="19"/>
      <c r="E9" s="20"/>
      <c r="F9" s="20"/>
      <c r="G9" s="18"/>
      <c r="H9" s="18"/>
      <c r="I9" s="21"/>
      <c r="J9" s="28"/>
      <c r="L9" s="44" t="s">
        <v>24</v>
      </c>
      <c r="M9" s="45"/>
      <c r="N9" s="48">
        <f>SUMIFS(I6:I1008,B6:B1008,"wdo",J6:J1008,"d")</f>
        <v>0</v>
      </c>
    </row>
    <row r="10" spans="1:14" x14ac:dyDescent="0.25">
      <c r="A10" s="10"/>
      <c r="B10" s="18"/>
      <c r="C10" s="18"/>
      <c r="D10" s="19"/>
      <c r="E10" s="20"/>
      <c r="F10" s="20"/>
      <c r="G10" s="18"/>
      <c r="H10" s="18"/>
      <c r="I10" s="21"/>
      <c r="J10" s="22"/>
      <c r="L10" s="46"/>
      <c r="M10" s="47"/>
      <c r="N10" s="49"/>
    </row>
    <row r="11" spans="1:14" x14ac:dyDescent="0.25">
      <c r="A11" s="10"/>
      <c r="B11" s="18"/>
      <c r="C11" s="19"/>
      <c r="D11" s="19"/>
      <c r="E11" s="20"/>
      <c r="F11" s="20"/>
      <c r="G11" s="18"/>
      <c r="H11" s="18"/>
      <c r="I11" s="21"/>
      <c r="J11" s="22"/>
      <c r="L11" s="46" t="s">
        <v>30</v>
      </c>
      <c r="M11" s="47"/>
      <c r="N11" s="12">
        <f>SUMIFS(I6:I1008,B6:B1008,"wdo",J6:J1008,"c")</f>
        <v>0</v>
      </c>
    </row>
    <row r="12" spans="1:14" x14ac:dyDescent="0.25">
      <c r="A12" s="10"/>
      <c r="B12" s="18"/>
      <c r="C12" s="18"/>
      <c r="D12" s="19"/>
      <c r="E12" s="20"/>
      <c r="F12" s="20"/>
      <c r="G12" s="18"/>
      <c r="H12" s="18"/>
      <c r="I12" s="21"/>
      <c r="J12" s="22"/>
      <c r="L12" s="32" t="s">
        <v>23</v>
      </c>
      <c r="M12" s="33"/>
      <c r="N12" s="36">
        <f>N11-N9</f>
        <v>0</v>
      </c>
    </row>
    <row r="13" spans="1:14" ht="15.75" thickBot="1" x14ac:dyDescent="0.3">
      <c r="A13" s="10"/>
      <c r="B13" s="18"/>
      <c r="C13" s="19"/>
      <c r="D13" s="19"/>
      <c r="E13" s="20"/>
      <c r="F13" s="20"/>
      <c r="G13" s="18"/>
      <c r="H13" s="18"/>
      <c r="I13" s="21"/>
      <c r="J13" s="22"/>
      <c r="L13" s="34"/>
      <c r="M13" s="35"/>
      <c r="N13" s="37"/>
    </row>
    <row r="14" spans="1:14" x14ac:dyDescent="0.25">
      <c r="A14" s="10"/>
      <c r="B14" s="18"/>
      <c r="C14" s="19"/>
      <c r="D14" s="19"/>
      <c r="E14" s="20"/>
      <c r="F14" s="20"/>
      <c r="G14" s="18"/>
      <c r="H14" s="18"/>
      <c r="I14" s="21"/>
      <c r="J14" s="28"/>
    </row>
    <row r="15" spans="1:14" x14ac:dyDescent="0.25">
      <c r="A15" s="10"/>
      <c r="B15" s="18"/>
      <c r="C15" s="19"/>
      <c r="D15" s="19"/>
      <c r="E15" s="20"/>
      <c r="F15" s="20"/>
      <c r="G15" s="18"/>
      <c r="H15" s="18"/>
      <c r="I15" s="21"/>
      <c r="J15" s="22"/>
    </row>
    <row r="16" spans="1:14" x14ac:dyDescent="0.25">
      <c r="A16" s="5"/>
      <c r="B16" s="18"/>
      <c r="C16" s="19"/>
      <c r="D16" s="19"/>
      <c r="E16" s="20"/>
      <c r="F16" s="20"/>
      <c r="G16" s="18"/>
      <c r="H16" s="18"/>
      <c r="I16" s="21"/>
      <c r="J16" s="22"/>
    </row>
    <row r="17" spans="1:10" x14ac:dyDescent="0.25">
      <c r="A17" s="10"/>
      <c r="B17" s="18"/>
      <c r="C17" s="18"/>
      <c r="D17" s="19"/>
      <c r="E17" s="20"/>
      <c r="F17" s="20"/>
      <c r="G17" s="18"/>
      <c r="H17" s="18"/>
      <c r="I17" s="21"/>
      <c r="J17" s="22"/>
    </row>
    <row r="18" spans="1:10" x14ac:dyDescent="0.25">
      <c r="A18" s="10"/>
      <c r="B18" s="18"/>
      <c r="C18" s="18"/>
      <c r="D18" s="19"/>
      <c r="E18" s="20"/>
      <c r="F18" s="20"/>
      <c r="G18" s="18"/>
      <c r="H18" s="18"/>
      <c r="I18" s="21"/>
      <c r="J18" s="22"/>
    </row>
    <row r="19" spans="1:10" x14ac:dyDescent="0.25">
      <c r="A19" s="10"/>
      <c r="B19" s="18"/>
      <c r="C19" s="18"/>
      <c r="D19" s="19"/>
      <c r="E19" s="20"/>
      <c r="F19" s="20"/>
      <c r="G19" s="18"/>
      <c r="H19" s="18"/>
      <c r="I19" s="21"/>
      <c r="J19" s="22"/>
    </row>
    <row r="20" spans="1:10" x14ac:dyDescent="0.25">
      <c r="D20" s="7"/>
      <c r="E20" s="8"/>
      <c r="F20" s="8"/>
    </row>
    <row r="21" spans="1:10" x14ac:dyDescent="0.25">
      <c r="D21" s="7"/>
      <c r="E21" s="8"/>
      <c r="F21" s="8"/>
    </row>
    <row r="22" spans="1:10" x14ac:dyDescent="0.25">
      <c r="D22" s="7"/>
      <c r="E22" s="8"/>
      <c r="F22" s="8"/>
    </row>
    <row r="23" spans="1:10" x14ac:dyDescent="0.25">
      <c r="C23" s="7"/>
      <c r="D23" s="7"/>
      <c r="E23" s="8"/>
      <c r="F23" s="8"/>
    </row>
    <row r="24" spans="1:10" x14ac:dyDescent="0.25">
      <c r="D24" s="7"/>
      <c r="E24" s="8"/>
      <c r="F24" s="8"/>
    </row>
    <row r="25" spans="1:10" x14ac:dyDescent="0.25">
      <c r="C25" s="7"/>
      <c r="D25" s="7"/>
      <c r="E25" s="8"/>
      <c r="F25" s="8"/>
    </row>
    <row r="26" spans="1:10" x14ac:dyDescent="0.25">
      <c r="C26" s="7"/>
      <c r="D26" s="7"/>
      <c r="E26" s="8"/>
      <c r="F26" s="8"/>
    </row>
    <row r="27" spans="1:10" x14ac:dyDescent="0.25">
      <c r="C27" s="7"/>
      <c r="D27" s="7"/>
      <c r="E27" s="8"/>
      <c r="F27" s="8"/>
    </row>
    <row r="28" spans="1:10" x14ac:dyDescent="0.25">
      <c r="C28" s="7"/>
      <c r="D28" s="7"/>
      <c r="E28" s="8"/>
      <c r="F28" s="8"/>
    </row>
    <row r="29" spans="1:10" x14ac:dyDescent="0.25">
      <c r="D29" s="7"/>
      <c r="E29" s="8"/>
      <c r="F29" s="8"/>
    </row>
    <row r="30" spans="1:10" x14ac:dyDescent="0.25">
      <c r="D30" s="7"/>
      <c r="F30" s="8"/>
    </row>
    <row r="31" spans="1:10" x14ac:dyDescent="0.25">
      <c r="D31" s="7"/>
      <c r="F31" s="8"/>
    </row>
    <row r="32" spans="1:10" x14ac:dyDescent="0.25">
      <c r="D32" s="7"/>
      <c r="F32" s="8"/>
    </row>
    <row r="33" spans="4:6" x14ac:dyDescent="0.25">
      <c r="D33" s="7"/>
      <c r="F33" s="8"/>
    </row>
    <row r="34" spans="4:6" x14ac:dyDescent="0.25">
      <c r="D34" s="7"/>
      <c r="F34" s="8"/>
    </row>
    <row r="35" spans="4:6" x14ac:dyDescent="0.25">
      <c r="D35" s="7"/>
      <c r="F35" s="8"/>
    </row>
    <row r="36" spans="4:6" x14ac:dyDescent="0.25">
      <c r="D36" s="7"/>
      <c r="F36" s="8"/>
    </row>
    <row r="37" spans="4:6" x14ac:dyDescent="0.25">
      <c r="D37" s="7"/>
      <c r="F37" s="8"/>
    </row>
    <row r="38" spans="4:6" x14ac:dyDescent="0.25">
      <c r="D38" s="7"/>
      <c r="F38" s="8"/>
    </row>
    <row r="39" spans="4:6" x14ac:dyDescent="0.25">
      <c r="D39" s="7"/>
      <c r="F39" s="8"/>
    </row>
    <row r="40" spans="4:6" x14ac:dyDescent="0.25">
      <c r="D40" s="7"/>
      <c r="F40" s="8"/>
    </row>
    <row r="41" spans="4:6" x14ac:dyDescent="0.25">
      <c r="D41" s="7"/>
      <c r="F41" s="8"/>
    </row>
    <row r="42" spans="4:6" x14ac:dyDescent="0.25">
      <c r="D42" s="7"/>
      <c r="F42" s="8"/>
    </row>
    <row r="43" spans="4:6" x14ac:dyDescent="0.25">
      <c r="D43" s="7"/>
      <c r="F43" s="8"/>
    </row>
    <row r="44" spans="4:6" x14ac:dyDescent="0.25">
      <c r="D44" s="7"/>
      <c r="F44" s="8"/>
    </row>
    <row r="45" spans="4:6" x14ac:dyDescent="0.25">
      <c r="D45" s="7"/>
      <c r="F45" s="8"/>
    </row>
    <row r="46" spans="4:6" x14ac:dyDescent="0.25">
      <c r="D46" s="7"/>
      <c r="F46" s="8"/>
    </row>
    <row r="47" spans="4:6" x14ac:dyDescent="0.25">
      <c r="D47" s="7"/>
      <c r="F47" s="8"/>
    </row>
    <row r="48" spans="4:6" x14ac:dyDescent="0.25">
      <c r="D48" s="7"/>
      <c r="F48" s="8"/>
    </row>
    <row r="49" spans="4:6" x14ac:dyDescent="0.25">
      <c r="D49" s="7"/>
      <c r="F49" s="8"/>
    </row>
    <row r="50" spans="4:6" x14ac:dyDescent="0.25">
      <c r="D50" s="7"/>
      <c r="F50" s="8"/>
    </row>
    <row r="51" spans="4:6" x14ac:dyDescent="0.25">
      <c r="D51" s="7"/>
      <c r="F51" s="8"/>
    </row>
    <row r="52" spans="4:6" x14ac:dyDescent="0.25">
      <c r="D52" s="7"/>
      <c r="F52" s="8"/>
    </row>
    <row r="53" spans="4:6" x14ac:dyDescent="0.25">
      <c r="D53" s="7"/>
      <c r="F53" s="8"/>
    </row>
    <row r="54" spans="4:6" x14ac:dyDescent="0.25">
      <c r="D54" s="7"/>
      <c r="F54" s="8"/>
    </row>
    <row r="55" spans="4:6" x14ac:dyDescent="0.25">
      <c r="D55" s="7"/>
      <c r="F55" s="8"/>
    </row>
    <row r="56" spans="4:6" x14ac:dyDescent="0.25">
      <c r="D56" s="7"/>
      <c r="F56" s="8"/>
    </row>
    <row r="57" spans="4:6" x14ac:dyDescent="0.25">
      <c r="D57" s="7"/>
      <c r="F57" s="8"/>
    </row>
    <row r="58" spans="4:6" x14ac:dyDescent="0.25">
      <c r="D58" s="7"/>
      <c r="F58" s="8"/>
    </row>
    <row r="59" spans="4:6" x14ac:dyDescent="0.25">
      <c r="D59" s="7"/>
      <c r="F59" s="8"/>
    </row>
    <row r="60" spans="4:6" x14ac:dyDescent="0.25">
      <c r="D60" s="7"/>
      <c r="F60" s="8"/>
    </row>
    <row r="61" spans="4:6" x14ac:dyDescent="0.25">
      <c r="D61" s="7"/>
      <c r="F61" s="8"/>
    </row>
    <row r="62" spans="4:6" x14ac:dyDescent="0.25">
      <c r="D62" s="7"/>
      <c r="F62" s="8"/>
    </row>
    <row r="63" spans="4:6" x14ac:dyDescent="0.25">
      <c r="D63" s="7"/>
      <c r="F63" s="8"/>
    </row>
    <row r="64" spans="4:6" x14ac:dyDescent="0.25">
      <c r="D64" s="7"/>
      <c r="F64" s="8"/>
    </row>
    <row r="65" spans="4:6" x14ac:dyDescent="0.25">
      <c r="D65" s="7"/>
      <c r="F65" s="8"/>
    </row>
    <row r="66" spans="4:6" x14ac:dyDescent="0.25">
      <c r="D66" s="7"/>
      <c r="F66" s="8"/>
    </row>
    <row r="67" spans="4:6" x14ac:dyDescent="0.25">
      <c r="D67" s="7"/>
      <c r="F67" s="8"/>
    </row>
    <row r="68" spans="4:6" x14ac:dyDescent="0.25">
      <c r="D68" s="7"/>
      <c r="F68" s="8"/>
    </row>
    <row r="69" spans="4:6" x14ac:dyDescent="0.25">
      <c r="D69" s="7"/>
      <c r="F69" s="8"/>
    </row>
    <row r="70" spans="4:6" x14ac:dyDescent="0.25">
      <c r="D70" s="7"/>
      <c r="F70" s="8"/>
    </row>
    <row r="71" spans="4:6" x14ac:dyDescent="0.25">
      <c r="D71" s="7"/>
      <c r="F71" s="8"/>
    </row>
    <row r="72" spans="4:6" x14ac:dyDescent="0.25">
      <c r="D72" s="7"/>
      <c r="F72" s="8"/>
    </row>
    <row r="73" spans="4:6" x14ac:dyDescent="0.25">
      <c r="D73" s="7"/>
      <c r="F73" s="8"/>
    </row>
    <row r="74" spans="4:6" x14ac:dyDescent="0.25">
      <c r="D74" s="7"/>
      <c r="F74" s="8"/>
    </row>
    <row r="75" spans="4:6" x14ac:dyDescent="0.25">
      <c r="D75" s="7"/>
      <c r="F75" s="8"/>
    </row>
    <row r="76" spans="4:6" x14ac:dyDescent="0.25">
      <c r="D76" s="7"/>
      <c r="F76" s="8"/>
    </row>
    <row r="77" spans="4:6" x14ac:dyDescent="0.25">
      <c r="D77" s="7"/>
      <c r="F77" s="8"/>
    </row>
    <row r="78" spans="4:6" x14ac:dyDescent="0.25">
      <c r="D78" s="7"/>
      <c r="F78" s="8"/>
    </row>
    <row r="79" spans="4:6" x14ac:dyDescent="0.25">
      <c r="D79" s="7"/>
      <c r="F79" s="8"/>
    </row>
    <row r="80" spans="4:6" x14ac:dyDescent="0.25">
      <c r="D80" s="7"/>
      <c r="F80" s="8"/>
    </row>
    <row r="81" spans="4:6" x14ac:dyDescent="0.25">
      <c r="D81" s="7"/>
      <c r="F81" s="8"/>
    </row>
    <row r="82" spans="4:6" x14ac:dyDescent="0.25">
      <c r="D82" s="7"/>
      <c r="F82" s="8"/>
    </row>
    <row r="83" spans="4:6" x14ac:dyDescent="0.25">
      <c r="D83" s="7"/>
      <c r="F83" s="8"/>
    </row>
    <row r="84" spans="4:6" x14ac:dyDescent="0.25">
      <c r="D84" s="7"/>
      <c r="F84" s="8"/>
    </row>
    <row r="85" spans="4:6" x14ac:dyDescent="0.25">
      <c r="D85" s="7"/>
      <c r="F85" s="8"/>
    </row>
    <row r="86" spans="4:6" x14ac:dyDescent="0.25">
      <c r="D86" s="7"/>
      <c r="F86" s="8"/>
    </row>
    <row r="87" spans="4:6" x14ac:dyDescent="0.25">
      <c r="D87" s="7"/>
      <c r="F87" s="8"/>
    </row>
    <row r="88" spans="4:6" x14ac:dyDescent="0.25">
      <c r="D88" s="7"/>
      <c r="F88" s="8"/>
    </row>
    <row r="89" spans="4:6" x14ac:dyDescent="0.25">
      <c r="D89" s="7"/>
      <c r="F89" s="8"/>
    </row>
    <row r="90" spans="4:6" x14ac:dyDescent="0.25">
      <c r="D90" s="7"/>
      <c r="F90" s="8"/>
    </row>
    <row r="91" spans="4:6" x14ac:dyDescent="0.25">
      <c r="D91" s="7"/>
      <c r="F91" s="8"/>
    </row>
    <row r="92" spans="4:6" x14ac:dyDescent="0.25">
      <c r="D92" s="7"/>
      <c r="F92" s="8"/>
    </row>
    <row r="93" spans="4:6" x14ac:dyDescent="0.25">
      <c r="D93" s="7"/>
      <c r="F93" s="8"/>
    </row>
    <row r="94" spans="4:6" x14ac:dyDescent="0.25">
      <c r="D94" s="7"/>
      <c r="F94" s="8"/>
    </row>
    <row r="95" spans="4:6" x14ac:dyDescent="0.25">
      <c r="D95" s="7"/>
      <c r="F95" s="8"/>
    </row>
    <row r="96" spans="4:6" x14ac:dyDescent="0.25">
      <c r="D96" s="7"/>
      <c r="F96" s="8"/>
    </row>
    <row r="97" spans="4:6" x14ac:dyDescent="0.25">
      <c r="D97" s="7"/>
      <c r="F97" s="8"/>
    </row>
    <row r="98" spans="4:6" x14ac:dyDescent="0.25">
      <c r="D98" s="7"/>
      <c r="F98" s="8"/>
    </row>
    <row r="99" spans="4:6" x14ac:dyDescent="0.25">
      <c r="D99" s="7"/>
      <c r="F99" s="8"/>
    </row>
    <row r="100" spans="4:6" x14ac:dyDescent="0.25">
      <c r="D100" s="7"/>
      <c r="F100" s="8"/>
    </row>
    <row r="101" spans="4:6" x14ac:dyDescent="0.25">
      <c r="D101" s="7"/>
      <c r="F101" s="8"/>
    </row>
    <row r="102" spans="4:6" x14ac:dyDescent="0.25">
      <c r="D102" s="7"/>
      <c r="F102" s="8"/>
    </row>
    <row r="103" spans="4:6" x14ac:dyDescent="0.25">
      <c r="D103" s="7"/>
      <c r="F103" s="8"/>
    </row>
    <row r="104" spans="4:6" x14ac:dyDescent="0.25">
      <c r="D104" s="7"/>
      <c r="F104" s="8"/>
    </row>
    <row r="105" spans="4:6" x14ac:dyDescent="0.25">
      <c r="D105" s="7"/>
      <c r="F105" s="8"/>
    </row>
    <row r="106" spans="4:6" x14ac:dyDescent="0.25">
      <c r="D106" s="7"/>
      <c r="F106" s="8"/>
    </row>
    <row r="107" spans="4:6" x14ac:dyDescent="0.25">
      <c r="D107" s="7"/>
      <c r="F107" s="8"/>
    </row>
    <row r="108" spans="4:6" x14ac:dyDescent="0.25">
      <c r="D108" s="7"/>
      <c r="F108" s="8"/>
    </row>
    <row r="109" spans="4:6" x14ac:dyDescent="0.25">
      <c r="D109" s="7"/>
      <c r="F109" s="8"/>
    </row>
    <row r="110" spans="4:6" x14ac:dyDescent="0.25">
      <c r="D110" s="7"/>
      <c r="F110" s="8"/>
    </row>
    <row r="111" spans="4:6" x14ac:dyDescent="0.25">
      <c r="D111" s="7"/>
      <c r="F111" s="8"/>
    </row>
    <row r="112" spans="4:6" x14ac:dyDescent="0.25">
      <c r="D112" s="7"/>
      <c r="F112" s="8"/>
    </row>
    <row r="113" spans="4:6" x14ac:dyDescent="0.25">
      <c r="D113" s="7"/>
      <c r="F113" s="8"/>
    </row>
    <row r="114" spans="4:6" x14ac:dyDescent="0.25">
      <c r="D114" s="7"/>
      <c r="F114" s="8"/>
    </row>
    <row r="115" spans="4:6" x14ac:dyDescent="0.25">
      <c r="D115" s="7"/>
      <c r="F115" s="8"/>
    </row>
    <row r="116" spans="4:6" x14ac:dyDescent="0.25">
      <c r="D116" s="7"/>
      <c r="F116" s="8"/>
    </row>
    <row r="117" spans="4:6" x14ac:dyDescent="0.25">
      <c r="D117" s="7"/>
      <c r="F117" s="8"/>
    </row>
    <row r="118" spans="4:6" x14ac:dyDescent="0.25">
      <c r="D118" s="7"/>
      <c r="F118" s="8"/>
    </row>
    <row r="119" spans="4:6" x14ac:dyDescent="0.25">
      <c r="D119" s="7"/>
      <c r="F119" s="8"/>
    </row>
    <row r="120" spans="4:6" x14ac:dyDescent="0.25">
      <c r="D120" s="7"/>
      <c r="F120" s="8"/>
    </row>
    <row r="121" spans="4:6" x14ac:dyDescent="0.25">
      <c r="D121" s="7"/>
      <c r="F121" s="8"/>
    </row>
    <row r="122" spans="4:6" x14ac:dyDescent="0.25">
      <c r="D122" s="7"/>
      <c r="F122" s="8"/>
    </row>
    <row r="123" spans="4:6" x14ac:dyDescent="0.25">
      <c r="D123" s="7"/>
      <c r="F123" s="8"/>
    </row>
    <row r="124" spans="4:6" x14ac:dyDescent="0.25">
      <c r="D124" s="7"/>
      <c r="F124" s="8"/>
    </row>
    <row r="125" spans="4:6" x14ac:dyDescent="0.25">
      <c r="D125" s="7"/>
      <c r="F125" s="8"/>
    </row>
    <row r="126" spans="4:6" x14ac:dyDescent="0.25">
      <c r="D126" s="7"/>
      <c r="F126" s="8"/>
    </row>
    <row r="127" spans="4:6" x14ac:dyDescent="0.25">
      <c r="D127" s="7"/>
      <c r="F127" s="8"/>
    </row>
    <row r="128" spans="4:6" x14ac:dyDescent="0.25">
      <c r="D128" s="7"/>
      <c r="F128" s="8"/>
    </row>
    <row r="129" spans="4:6" x14ac:dyDescent="0.25">
      <c r="D129" s="7"/>
      <c r="F129" s="8"/>
    </row>
    <row r="130" spans="4:6" x14ac:dyDescent="0.25">
      <c r="D130" s="7"/>
      <c r="F130" s="8"/>
    </row>
    <row r="131" spans="4:6" x14ac:dyDescent="0.25">
      <c r="D131" s="7"/>
      <c r="F131" s="8"/>
    </row>
    <row r="132" spans="4:6" x14ac:dyDescent="0.25">
      <c r="D132" s="7"/>
      <c r="F132" s="8"/>
    </row>
    <row r="133" spans="4:6" x14ac:dyDescent="0.25">
      <c r="D133" s="7"/>
      <c r="F133" s="8"/>
    </row>
    <row r="134" spans="4:6" x14ac:dyDescent="0.25">
      <c r="D134" s="7"/>
      <c r="F134" s="8"/>
    </row>
    <row r="135" spans="4:6" x14ac:dyDescent="0.25">
      <c r="D135" s="7"/>
      <c r="F135" s="8"/>
    </row>
    <row r="136" spans="4:6" x14ac:dyDescent="0.25">
      <c r="D136" s="7"/>
      <c r="F136" s="8"/>
    </row>
    <row r="137" spans="4:6" x14ac:dyDescent="0.25">
      <c r="D137" s="7"/>
      <c r="F137" s="8"/>
    </row>
    <row r="138" spans="4:6" x14ac:dyDescent="0.25">
      <c r="D138" s="7"/>
      <c r="F138" s="8"/>
    </row>
    <row r="139" spans="4:6" x14ac:dyDescent="0.25">
      <c r="D139" s="7"/>
      <c r="F139" s="8"/>
    </row>
    <row r="140" spans="4:6" x14ac:dyDescent="0.25">
      <c r="D140" s="7"/>
      <c r="F140" s="8"/>
    </row>
    <row r="141" spans="4:6" x14ac:dyDescent="0.25">
      <c r="D141" s="7"/>
      <c r="F141" s="8"/>
    </row>
    <row r="142" spans="4:6" x14ac:dyDescent="0.25">
      <c r="D142" s="7"/>
      <c r="F142" s="8"/>
    </row>
    <row r="143" spans="4:6" x14ac:dyDescent="0.25">
      <c r="D143" s="7"/>
      <c r="F143" s="8"/>
    </row>
    <row r="144" spans="4:6" x14ac:dyDescent="0.25">
      <c r="D144" s="7"/>
      <c r="F144" s="8"/>
    </row>
    <row r="145" spans="4:6" x14ac:dyDescent="0.25">
      <c r="D145" s="7"/>
      <c r="F145" s="8"/>
    </row>
    <row r="146" spans="4:6" x14ac:dyDescent="0.25">
      <c r="D146" s="7"/>
      <c r="F146" s="8"/>
    </row>
    <row r="147" spans="4:6" x14ac:dyDescent="0.25">
      <c r="D147" s="7"/>
      <c r="F147" s="8"/>
    </row>
    <row r="148" spans="4:6" x14ac:dyDescent="0.25">
      <c r="D148" s="7"/>
      <c r="F148" s="8"/>
    </row>
    <row r="149" spans="4:6" x14ac:dyDescent="0.25">
      <c r="D149" s="7"/>
      <c r="F149" s="8"/>
    </row>
    <row r="150" spans="4:6" x14ac:dyDescent="0.25">
      <c r="D150" s="7"/>
      <c r="F150" s="8"/>
    </row>
    <row r="151" spans="4:6" x14ac:dyDescent="0.25">
      <c r="D151" s="7"/>
      <c r="F151" s="8"/>
    </row>
    <row r="152" spans="4:6" x14ac:dyDescent="0.25">
      <c r="D152" s="7"/>
      <c r="F152" s="8"/>
    </row>
    <row r="153" spans="4:6" x14ac:dyDescent="0.25">
      <c r="D153" s="7"/>
      <c r="F153" s="8"/>
    </row>
    <row r="154" spans="4:6" x14ac:dyDescent="0.25">
      <c r="D154" s="7"/>
      <c r="F154" s="8"/>
    </row>
    <row r="155" spans="4:6" x14ac:dyDescent="0.25">
      <c r="D155" s="7"/>
      <c r="F155" s="8"/>
    </row>
    <row r="156" spans="4:6" x14ac:dyDescent="0.25">
      <c r="D156" s="7"/>
      <c r="F156" s="8"/>
    </row>
    <row r="157" spans="4:6" x14ac:dyDescent="0.25">
      <c r="D157" s="7"/>
      <c r="F157" s="8"/>
    </row>
    <row r="158" spans="4:6" x14ac:dyDescent="0.25">
      <c r="D158" s="7"/>
      <c r="F158" s="8"/>
    </row>
    <row r="159" spans="4:6" x14ac:dyDescent="0.25">
      <c r="D159" s="7"/>
      <c r="F159" s="8"/>
    </row>
    <row r="160" spans="4:6" x14ac:dyDescent="0.25">
      <c r="D160" s="7"/>
      <c r="F160" s="8"/>
    </row>
    <row r="161" spans="4:6" x14ac:dyDescent="0.25">
      <c r="D161" s="7"/>
      <c r="F161" s="8"/>
    </row>
    <row r="162" spans="4:6" x14ac:dyDescent="0.25">
      <c r="D162" s="7"/>
      <c r="F162" s="8"/>
    </row>
    <row r="163" spans="4:6" x14ac:dyDescent="0.25">
      <c r="D163" s="7"/>
      <c r="F163" s="8"/>
    </row>
    <row r="164" spans="4:6" x14ac:dyDescent="0.25">
      <c r="D164" s="7"/>
      <c r="F164" s="8"/>
    </row>
    <row r="165" spans="4:6" x14ac:dyDescent="0.25">
      <c r="D165" s="7"/>
      <c r="F165" s="8"/>
    </row>
    <row r="166" spans="4:6" x14ac:dyDescent="0.25">
      <c r="D166" s="7"/>
      <c r="F166" s="8"/>
    </row>
    <row r="167" spans="4:6" x14ac:dyDescent="0.25">
      <c r="D167" s="7"/>
      <c r="F167" s="8"/>
    </row>
    <row r="168" spans="4:6" x14ac:dyDescent="0.25">
      <c r="D168" s="7"/>
      <c r="F168" s="8"/>
    </row>
    <row r="169" spans="4:6" x14ac:dyDescent="0.25">
      <c r="D169" s="7"/>
      <c r="F169" s="8"/>
    </row>
    <row r="170" spans="4:6" x14ac:dyDescent="0.25">
      <c r="D170" s="7"/>
      <c r="F170" s="8"/>
    </row>
  </sheetData>
  <mergeCells count="20">
    <mergeCell ref="B5:C5"/>
    <mergeCell ref="A1:J2"/>
    <mergeCell ref="A4:J4"/>
    <mergeCell ref="L1:N2"/>
    <mergeCell ref="L3:N3"/>
    <mergeCell ref="L4:M4"/>
    <mergeCell ref="L5:M5"/>
    <mergeCell ref="A3:B3"/>
    <mergeCell ref="C3:E3"/>
    <mergeCell ref="F3:G3"/>
    <mergeCell ref="I3:J3"/>
    <mergeCell ref="G5:H5"/>
    <mergeCell ref="L12:M13"/>
    <mergeCell ref="N12:N13"/>
    <mergeCell ref="L6:M7"/>
    <mergeCell ref="N6:N7"/>
    <mergeCell ref="L8:N8"/>
    <mergeCell ref="L9:M10"/>
    <mergeCell ref="N9:N10"/>
    <mergeCell ref="L11:M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DE1C-ED19-4D45-BDCE-B3EB74B85C96}">
  <dimension ref="A1:M170"/>
  <sheetViews>
    <sheetView workbookViewId="0">
      <selection activeCell="L19" sqref="L19"/>
    </sheetView>
  </sheetViews>
  <sheetFormatPr defaultColWidth="8.85546875" defaultRowHeight="15" x14ac:dyDescent="0.25"/>
  <cols>
    <col min="1" max="1" width="12.42578125" style="10" customWidth="1"/>
    <col min="2" max="2" width="8.85546875" style="6"/>
    <col min="3" max="3" width="12" style="6" customWidth="1"/>
    <col min="4" max="4" width="10.7109375" style="6" bestFit="1" customWidth="1"/>
    <col min="5" max="5" width="13.28515625" style="6" customWidth="1"/>
    <col min="6" max="6" width="14.85546875" style="6" customWidth="1"/>
    <col min="7" max="7" width="19" style="6" customWidth="1"/>
    <col min="8" max="8" width="8.85546875" style="6"/>
    <col min="9" max="9" width="17.5703125" style="9" customWidth="1"/>
    <col min="10" max="10" width="5.5703125" customWidth="1"/>
    <col min="13" max="13" width="17.28515625" style="1" customWidth="1"/>
  </cols>
  <sheetData>
    <row r="1" spans="1:13" ht="21.75" customHeight="1" thickBot="1" x14ac:dyDescent="0.3">
      <c r="A1" s="73" t="s">
        <v>5</v>
      </c>
      <c r="B1" s="74"/>
      <c r="C1" s="74"/>
      <c r="D1" s="74"/>
      <c r="E1" s="74"/>
      <c r="F1" s="74"/>
      <c r="G1" s="74"/>
      <c r="H1" s="74"/>
      <c r="I1" s="75"/>
      <c r="K1" s="60" t="s">
        <v>18</v>
      </c>
      <c r="L1" s="61"/>
      <c r="M1" s="62"/>
    </row>
    <row r="2" spans="1:13" ht="15.75" thickBot="1" x14ac:dyDescent="0.3">
      <c r="A2" s="73"/>
      <c r="B2" s="74"/>
      <c r="C2" s="74"/>
      <c r="D2" s="74"/>
      <c r="E2" s="74"/>
      <c r="F2" s="74"/>
      <c r="G2" s="74"/>
      <c r="H2" s="74"/>
      <c r="I2" s="75"/>
      <c r="K2" s="63"/>
      <c r="L2" s="64"/>
      <c r="M2" s="65"/>
    </row>
    <row r="3" spans="1:13" x14ac:dyDescent="0.25">
      <c r="A3" s="76" t="s">
        <v>6</v>
      </c>
      <c r="B3" s="77"/>
      <c r="C3" s="69" t="s">
        <v>7</v>
      </c>
      <c r="D3" s="69"/>
      <c r="E3" s="69"/>
      <c r="F3" s="77" t="s">
        <v>8</v>
      </c>
      <c r="G3" s="77"/>
      <c r="H3" s="69" t="s">
        <v>9</v>
      </c>
      <c r="I3" s="70"/>
      <c r="K3" s="41" t="s">
        <v>19</v>
      </c>
      <c r="L3" s="42"/>
      <c r="M3" s="43"/>
    </row>
    <row r="4" spans="1:13" ht="29.25" customHeight="1" x14ac:dyDescent="0.25">
      <c r="A4" s="78" t="s">
        <v>25</v>
      </c>
      <c r="B4" s="79"/>
      <c r="C4" s="79"/>
      <c r="D4" s="79"/>
      <c r="E4" s="79"/>
      <c r="F4" s="79"/>
      <c r="G4" s="79"/>
      <c r="H4" s="79"/>
      <c r="I4" s="80"/>
      <c r="K4" s="44" t="s">
        <v>21</v>
      </c>
      <c r="L4" s="45"/>
      <c r="M4" s="11">
        <f>SUMIFS(G6:G1012,B6:B1012,"winV20",H6:H1012,"d")</f>
        <v>0</v>
      </c>
    </row>
    <row r="5" spans="1:13" x14ac:dyDescent="0.25">
      <c r="A5" s="2" t="s">
        <v>16</v>
      </c>
      <c r="B5" s="3" t="s">
        <v>10</v>
      </c>
      <c r="C5" s="50" t="s">
        <v>11</v>
      </c>
      <c r="D5" s="50"/>
      <c r="E5" s="3" t="s">
        <v>12</v>
      </c>
      <c r="F5" s="3" t="s">
        <v>13</v>
      </c>
      <c r="G5" s="3" t="s">
        <v>14</v>
      </c>
      <c r="H5" s="3" t="s">
        <v>15</v>
      </c>
      <c r="I5" s="4" t="s">
        <v>17</v>
      </c>
      <c r="K5" s="46" t="s">
        <v>22</v>
      </c>
      <c r="L5" s="47"/>
      <c r="M5" s="12">
        <f>SUMIFS(G6:G1013,B6:B1013,"winV20",H6:H1013,"c")</f>
        <v>0</v>
      </c>
    </row>
    <row r="6" spans="1:13" x14ac:dyDescent="0.25">
      <c r="A6" s="5"/>
      <c r="C6" s="7"/>
      <c r="D6" s="7"/>
      <c r="E6" s="8"/>
      <c r="F6" s="8"/>
      <c r="G6" s="8"/>
      <c r="I6" s="9">
        <v>0</v>
      </c>
      <c r="K6" s="32" t="s">
        <v>23</v>
      </c>
      <c r="L6" s="33"/>
      <c r="M6" s="36">
        <f>M5-M4</f>
        <v>0</v>
      </c>
    </row>
    <row r="7" spans="1:13" x14ac:dyDescent="0.25">
      <c r="C7" s="7"/>
      <c r="D7" s="7"/>
      <c r="E7" s="8"/>
      <c r="F7" s="8"/>
      <c r="G7" s="8"/>
      <c r="I7" s="9">
        <v>0</v>
      </c>
      <c r="K7" s="38"/>
      <c r="L7" s="39"/>
      <c r="M7" s="40"/>
    </row>
    <row r="8" spans="1:13" x14ac:dyDescent="0.25">
      <c r="C8" s="7"/>
      <c r="D8" s="7"/>
      <c r="E8" s="8"/>
      <c r="F8" s="8"/>
      <c r="G8" s="8"/>
      <c r="I8" s="9">
        <v>0</v>
      </c>
      <c r="K8" s="41" t="s">
        <v>20</v>
      </c>
      <c r="L8" s="42"/>
      <c r="M8" s="43"/>
    </row>
    <row r="9" spans="1:13" x14ac:dyDescent="0.25">
      <c r="C9" s="7"/>
      <c r="D9" s="7"/>
      <c r="E9" s="8"/>
      <c r="F9" s="8"/>
      <c r="G9" s="8"/>
      <c r="I9" s="9">
        <v>0</v>
      </c>
      <c r="K9" s="44" t="s">
        <v>24</v>
      </c>
      <c r="L9" s="45"/>
      <c r="M9" s="48">
        <f>SUMIFS(G6:G1008,B6:B1008,"wdoV20",H6:H1008,"d")</f>
        <v>0</v>
      </c>
    </row>
    <row r="10" spans="1:13" x14ac:dyDescent="0.25">
      <c r="C10" s="7"/>
      <c r="D10" s="7"/>
      <c r="E10" s="8"/>
      <c r="F10" s="8"/>
      <c r="G10" s="8"/>
      <c r="I10" s="9">
        <v>0</v>
      </c>
      <c r="K10" s="46"/>
      <c r="L10" s="47"/>
      <c r="M10" s="49"/>
    </row>
    <row r="11" spans="1:13" x14ac:dyDescent="0.25">
      <c r="C11" s="7"/>
      <c r="D11" s="7"/>
      <c r="E11" s="8"/>
      <c r="F11" s="8"/>
      <c r="G11" s="8"/>
      <c r="I11" s="9">
        <v>0</v>
      </c>
      <c r="K11" s="46" t="s">
        <v>30</v>
      </c>
      <c r="L11" s="47"/>
      <c r="M11" s="12">
        <f>SUMIFS(G6:G1009,B6:B1009,"wdo",H6:H1009,"c")</f>
        <v>0</v>
      </c>
    </row>
    <row r="12" spans="1:13" x14ac:dyDescent="0.25">
      <c r="C12" s="7"/>
      <c r="D12" s="7"/>
      <c r="E12" s="8"/>
      <c r="F12" s="8"/>
      <c r="G12" s="8"/>
      <c r="I12" s="9">
        <v>0</v>
      </c>
      <c r="K12" s="32" t="s">
        <v>23</v>
      </c>
      <c r="L12" s="33"/>
      <c r="M12" s="36">
        <f>M11-M9</f>
        <v>0</v>
      </c>
    </row>
    <row r="13" spans="1:13" ht="15.75" thickBot="1" x14ac:dyDescent="0.3">
      <c r="C13" s="7"/>
      <c r="D13" s="7"/>
      <c r="E13" s="8"/>
      <c r="F13" s="8"/>
      <c r="G13" s="8"/>
      <c r="I13" s="9">
        <v>0</v>
      </c>
      <c r="K13" s="34"/>
      <c r="L13" s="35"/>
      <c r="M13" s="37"/>
    </row>
    <row r="14" spans="1:13" x14ac:dyDescent="0.25">
      <c r="C14" s="7"/>
      <c r="D14" s="7"/>
      <c r="E14" s="8"/>
      <c r="F14" s="8"/>
      <c r="I14" s="9">
        <v>0</v>
      </c>
    </row>
    <row r="15" spans="1:13" x14ac:dyDescent="0.25">
      <c r="C15" s="7"/>
      <c r="D15" s="7"/>
      <c r="E15" s="8"/>
      <c r="F15" s="8"/>
      <c r="I15" s="9">
        <v>0</v>
      </c>
    </row>
    <row r="16" spans="1:13" x14ac:dyDescent="0.25">
      <c r="C16" s="7"/>
      <c r="D16" s="7"/>
      <c r="E16" s="8"/>
      <c r="F16" s="8"/>
      <c r="G16" s="8"/>
      <c r="I16" s="9">
        <v>0</v>
      </c>
    </row>
    <row r="17" spans="3:13" x14ac:dyDescent="0.25">
      <c r="C17" s="7"/>
      <c r="D17" s="7"/>
      <c r="E17" s="8"/>
      <c r="F17" s="8"/>
      <c r="I17" s="9">
        <v>0</v>
      </c>
    </row>
    <row r="18" spans="3:13" x14ac:dyDescent="0.25">
      <c r="C18" s="7"/>
      <c r="D18" s="7"/>
      <c r="E18" s="8"/>
      <c r="F18" s="8"/>
      <c r="I18" s="9">
        <v>0</v>
      </c>
    </row>
    <row r="19" spans="3:13" x14ac:dyDescent="0.25">
      <c r="C19" s="7"/>
      <c r="D19" s="7"/>
      <c r="E19" s="8"/>
      <c r="F19" s="8"/>
      <c r="I19" s="9">
        <v>0</v>
      </c>
    </row>
    <row r="20" spans="3:13" x14ac:dyDescent="0.25">
      <c r="D20" s="7"/>
      <c r="E20" s="8"/>
      <c r="F20" s="8"/>
      <c r="I20" s="9">
        <v>0</v>
      </c>
    </row>
    <row r="21" spans="3:13" x14ac:dyDescent="0.25">
      <c r="D21" s="7"/>
      <c r="E21" s="8"/>
      <c r="F21" s="8"/>
      <c r="I21" s="9">
        <v>0</v>
      </c>
      <c r="M21" s="1">
        <f>M12+M6</f>
        <v>0</v>
      </c>
    </row>
    <row r="22" spans="3:13" x14ac:dyDescent="0.25">
      <c r="C22" s="7"/>
      <c r="D22" s="7"/>
      <c r="E22" s="8"/>
      <c r="F22" s="8"/>
      <c r="I22" s="9">
        <v>0</v>
      </c>
    </row>
    <row r="23" spans="3:13" x14ac:dyDescent="0.25">
      <c r="C23" s="7"/>
      <c r="D23" s="7"/>
      <c r="E23" s="8"/>
      <c r="F23" s="8"/>
      <c r="G23" s="8"/>
      <c r="I23" s="9">
        <v>0</v>
      </c>
    </row>
    <row r="24" spans="3:13" x14ac:dyDescent="0.25">
      <c r="C24" s="7"/>
      <c r="D24" s="7"/>
      <c r="E24" s="8"/>
      <c r="F24" s="8"/>
      <c r="I24" s="9">
        <v>0</v>
      </c>
    </row>
    <row r="25" spans="3:13" x14ac:dyDescent="0.25">
      <c r="C25" s="7"/>
      <c r="D25" s="7"/>
      <c r="E25" s="8"/>
      <c r="F25" s="8"/>
      <c r="I25" s="9">
        <v>0</v>
      </c>
    </row>
    <row r="26" spans="3:13" x14ac:dyDescent="0.25">
      <c r="C26" s="7"/>
      <c r="D26" s="7"/>
      <c r="E26" s="8"/>
      <c r="F26" s="8"/>
      <c r="I26" s="9">
        <v>0</v>
      </c>
    </row>
    <row r="27" spans="3:13" x14ac:dyDescent="0.25">
      <c r="C27" s="7"/>
      <c r="D27" s="7"/>
      <c r="E27" s="8"/>
      <c r="F27" s="8"/>
      <c r="G27" s="8"/>
      <c r="I27" s="9">
        <v>0</v>
      </c>
    </row>
    <row r="28" spans="3:13" x14ac:dyDescent="0.25">
      <c r="C28" s="7"/>
      <c r="D28" s="7"/>
      <c r="E28" s="8"/>
      <c r="F28" s="8"/>
      <c r="G28" s="8"/>
      <c r="I28" s="9">
        <v>0</v>
      </c>
    </row>
    <row r="29" spans="3:13" x14ac:dyDescent="0.25">
      <c r="C29" s="7"/>
      <c r="D29" s="7"/>
      <c r="E29" s="8"/>
      <c r="F29" s="8"/>
      <c r="I29" s="9">
        <v>0</v>
      </c>
    </row>
    <row r="30" spans="3:13" x14ac:dyDescent="0.25">
      <c r="D30" s="7"/>
      <c r="E30" s="8"/>
      <c r="F30" s="8"/>
      <c r="I30" s="9">
        <v>0</v>
      </c>
    </row>
    <row r="31" spans="3:13" x14ac:dyDescent="0.25">
      <c r="C31" s="7"/>
      <c r="D31" s="7"/>
      <c r="E31" s="8"/>
      <c r="F31" s="8"/>
      <c r="I31" s="9">
        <v>0</v>
      </c>
    </row>
    <row r="32" spans="3:13" x14ac:dyDescent="0.25">
      <c r="D32" s="7"/>
      <c r="E32" s="8"/>
      <c r="F32" s="8"/>
      <c r="I32" s="9">
        <v>0</v>
      </c>
    </row>
    <row r="33" spans="3:9" x14ac:dyDescent="0.25">
      <c r="C33" s="7"/>
      <c r="D33" s="7"/>
      <c r="E33" s="8"/>
      <c r="F33" s="8"/>
      <c r="I33" s="9">
        <v>0</v>
      </c>
    </row>
    <row r="34" spans="3:9" x14ac:dyDescent="0.25">
      <c r="D34" s="7"/>
      <c r="E34" s="8"/>
      <c r="F34" s="8"/>
      <c r="I34" s="9">
        <v>0</v>
      </c>
    </row>
    <row r="35" spans="3:9" x14ac:dyDescent="0.25">
      <c r="C35" s="7"/>
      <c r="D35" s="7"/>
      <c r="E35" s="8"/>
      <c r="F35" s="8"/>
      <c r="I35" s="9">
        <v>0</v>
      </c>
    </row>
    <row r="36" spans="3:9" x14ac:dyDescent="0.25">
      <c r="C36" s="7"/>
      <c r="D36" s="7"/>
      <c r="E36" s="8"/>
      <c r="F36" s="8"/>
      <c r="I36" s="9">
        <v>0</v>
      </c>
    </row>
    <row r="37" spans="3:9" x14ac:dyDescent="0.25">
      <c r="C37" s="7"/>
      <c r="D37" s="7"/>
      <c r="E37" s="8"/>
      <c r="F37" s="8"/>
      <c r="I37" s="9">
        <v>0</v>
      </c>
    </row>
    <row r="38" spans="3:9" x14ac:dyDescent="0.25">
      <c r="C38" s="7"/>
      <c r="D38" s="7"/>
      <c r="E38" s="8"/>
      <c r="F38" s="8"/>
      <c r="I38" s="9">
        <v>0</v>
      </c>
    </row>
    <row r="39" spans="3:9" x14ac:dyDescent="0.25">
      <c r="D39" s="7"/>
      <c r="E39" s="8"/>
      <c r="F39" s="8"/>
      <c r="G39" s="8"/>
      <c r="I39" s="9">
        <v>0</v>
      </c>
    </row>
    <row r="40" spans="3:9" x14ac:dyDescent="0.25">
      <c r="D40" s="7"/>
      <c r="E40" s="8"/>
      <c r="F40" s="8"/>
      <c r="I40" s="9">
        <v>0</v>
      </c>
    </row>
    <row r="41" spans="3:9" x14ac:dyDescent="0.25">
      <c r="C41" s="7"/>
      <c r="D41" s="7"/>
      <c r="E41" s="8"/>
      <c r="F41" s="8"/>
      <c r="I41" s="9">
        <v>0</v>
      </c>
    </row>
    <row r="42" spans="3:9" x14ac:dyDescent="0.25">
      <c r="C42" s="7"/>
      <c r="D42" s="7"/>
      <c r="E42" s="8"/>
      <c r="F42" s="8"/>
      <c r="I42" s="9">
        <v>0</v>
      </c>
    </row>
    <row r="43" spans="3:9" x14ac:dyDescent="0.25">
      <c r="C43" s="7"/>
      <c r="D43" s="7"/>
      <c r="E43" s="8"/>
      <c r="F43" s="8"/>
      <c r="I43" s="9">
        <v>0</v>
      </c>
    </row>
    <row r="44" spans="3:9" x14ac:dyDescent="0.25">
      <c r="C44" s="7"/>
      <c r="D44" s="7"/>
      <c r="E44" s="8"/>
      <c r="F44" s="8"/>
      <c r="I44" s="9">
        <v>0</v>
      </c>
    </row>
    <row r="45" spans="3:9" x14ac:dyDescent="0.25">
      <c r="C45" s="7"/>
      <c r="D45" s="7"/>
      <c r="E45" s="8"/>
      <c r="F45" s="8"/>
      <c r="I45" s="9">
        <v>0</v>
      </c>
    </row>
    <row r="46" spans="3:9" x14ac:dyDescent="0.25">
      <c r="C46" s="7"/>
      <c r="D46" s="7"/>
      <c r="E46" s="8"/>
      <c r="F46" s="8"/>
      <c r="I46" s="9">
        <v>0</v>
      </c>
    </row>
    <row r="47" spans="3:9" x14ac:dyDescent="0.25">
      <c r="D47" s="7"/>
      <c r="F47" s="8"/>
    </row>
    <row r="48" spans="3:9" x14ac:dyDescent="0.25">
      <c r="D48" s="7"/>
      <c r="F48" s="8"/>
    </row>
    <row r="49" spans="4:6" x14ac:dyDescent="0.25">
      <c r="D49" s="7"/>
      <c r="F49" s="8"/>
    </row>
    <row r="50" spans="4:6" x14ac:dyDescent="0.25">
      <c r="D50" s="7"/>
      <c r="F50" s="8"/>
    </row>
    <row r="51" spans="4:6" x14ac:dyDescent="0.25">
      <c r="D51" s="7"/>
      <c r="F51" s="8"/>
    </row>
    <row r="52" spans="4:6" x14ac:dyDescent="0.25">
      <c r="D52" s="7"/>
      <c r="F52" s="8"/>
    </row>
    <row r="53" spans="4:6" x14ac:dyDescent="0.25">
      <c r="D53" s="7"/>
      <c r="F53" s="8"/>
    </row>
    <row r="54" spans="4:6" x14ac:dyDescent="0.25">
      <c r="D54" s="7"/>
      <c r="F54" s="8"/>
    </row>
    <row r="55" spans="4:6" x14ac:dyDescent="0.25">
      <c r="D55" s="7"/>
      <c r="F55" s="8"/>
    </row>
    <row r="56" spans="4:6" x14ac:dyDescent="0.25">
      <c r="D56" s="7"/>
      <c r="F56" s="8"/>
    </row>
    <row r="57" spans="4:6" x14ac:dyDescent="0.25">
      <c r="D57" s="7"/>
      <c r="F57" s="8"/>
    </row>
    <row r="58" spans="4:6" x14ac:dyDescent="0.25">
      <c r="D58" s="7"/>
      <c r="F58" s="8"/>
    </row>
    <row r="59" spans="4:6" x14ac:dyDescent="0.25">
      <c r="D59" s="7"/>
      <c r="F59" s="8"/>
    </row>
    <row r="60" spans="4:6" x14ac:dyDescent="0.25">
      <c r="D60" s="7"/>
      <c r="F60" s="8"/>
    </row>
    <row r="61" spans="4:6" x14ac:dyDescent="0.25">
      <c r="D61" s="7"/>
      <c r="F61" s="8"/>
    </row>
    <row r="62" spans="4:6" x14ac:dyDescent="0.25">
      <c r="D62" s="7"/>
      <c r="F62" s="8"/>
    </row>
    <row r="63" spans="4:6" x14ac:dyDescent="0.25">
      <c r="D63" s="7"/>
      <c r="F63" s="8"/>
    </row>
    <row r="64" spans="4:6" x14ac:dyDescent="0.25">
      <c r="D64" s="7"/>
      <c r="F64" s="8"/>
    </row>
    <row r="65" spans="4:6" x14ac:dyDescent="0.25">
      <c r="D65" s="7"/>
      <c r="F65" s="8"/>
    </row>
    <row r="66" spans="4:6" x14ac:dyDescent="0.25">
      <c r="D66" s="7"/>
      <c r="F66" s="8"/>
    </row>
    <row r="67" spans="4:6" x14ac:dyDescent="0.25">
      <c r="D67" s="7"/>
      <c r="F67" s="8"/>
    </row>
    <row r="68" spans="4:6" x14ac:dyDescent="0.25">
      <c r="D68" s="7"/>
      <c r="F68" s="8"/>
    </row>
    <row r="69" spans="4:6" x14ac:dyDescent="0.25">
      <c r="D69" s="7"/>
      <c r="F69" s="8"/>
    </row>
    <row r="70" spans="4:6" x14ac:dyDescent="0.25">
      <c r="D70" s="7"/>
      <c r="F70" s="8"/>
    </row>
    <row r="71" spans="4:6" x14ac:dyDescent="0.25">
      <c r="D71" s="7"/>
      <c r="F71" s="8"/>
    </row>
    <row r="72" spans="4:6" x14ac:dyDescent="0.25">
      <c r="D72" s="7"/>
      <c r="F72" s="8"/>
    </row>
    <row r="73" spans="4:6" x14ac:dyDescent="0.25">
      <c r="D73" s="7"/>
      <c r="F73" s="8"/>
    </row>
    <row r="74" spans="4:6" x14ac:dyDescent="0.25">
      <c r="D74" s="7"/>
      <c r="F74" s="8"/>
    </row>
    <row r="75" spans="4:6" x14ac:dyDescent="0.25">
      <c r="D75" s="7"/>
      <c r="F75" s="8"/>
    </row>
    <row r="76" spans="4:6" x14ac:dyDescent="0.25">
      <c r="D76" s="7"/>
      <c r="F76" s="8"/>
    </row>
    <row r="77" spans="4:6" x14ac:dyDescent="0.25">
      <c r="D77" s="7"/>
      <c r="F77" s="8"/>
    </row>
    <row r="78" spans="4:6" x14ac:dyDescent="0.25">
      <c r="D78" s="7"/>
      <c r="F78" s="8"/>
    </row>
    <row r="79" spans="4:6" x14ac:dyDescent="0.25">
      <c r="D79" s="7"/>
      <c r="F79" s="8"/>
    </row>
    <row r="80" spans="4:6" x14ac:dyDescent="0.25">
      <c r="D80" s="7"/>
      <c r="F80" s="8"/>
    </row>
    <row r="81" spans="4:6" x14ac:dyDescent="0.25">
      <c r="D81" s="7"/>
      <c r="F81" s="8"/>
    </row>
    <row r="82" spans="4:6" x14ac:dyDescent="0.25">
      <c r="D82" s="7"/>
      <c r="F82" s="8"/>
    </row>
    <row r="83" spans="4:6" x14ac:dyDescent="0.25">
      <c r="D83" s="7"/>
      <c r="F83" s="8"/>
    </row>
    <row r="84" spans="4:6" x14ac:dyDescent="0.25">
      <c r="D84" s="7"/>
      <c r="F84" s="8"/>
    </row>
    <row r="85" spans="4:6" x14ac:dyDescent="0.25">
      <c r="D85" s="7"/>
      <c r="F85" s="8"/>
    </row>
    <row r="86" spans="4:6" x14ac:dyDescent="0.25">
      <c r="D86" s="7"/>
      <c r="F86" s="8"/>
    </row>
    <row r="87" spans="4:6" x14ac:dyDescent="0.25">
      <c r="D87" s="7"/>
      <c r="F87" s="8"/>
    </row>
    <row r="88" spans="4:6" x14ac:dyDescent="0.25">
      <c r="D88" s="7"/>
      <c r="F88" s="8"/>
    </row>
    <row r="89" spans="4:6" x14ac:dyDescent="0.25">
      <c r="D89" s="7"/>
      <c r="F89" s="8"/>
    </row>
    <row r="90" spans="4:6" x14ac:dyDescent="0.25">
      <c r="D90" s="7"/>
      <c r="F90" s="8"/>
    </row>
    <row r="91" spans="4:6" x14ac:dyDescent="0.25">
      <c r="D91" s="7"/>
      <c r="F91" s="8"/>
    </row>
    <row r="92" spans="4:6" x14ac:dyDescent="0.25">
      <c r="D92" s="7"/>
      <c r="F92" s="8"/>
    </row>
    <row r="93" spans="4:6" x14ac:dyDescent="0.25">
      <c r="D93" s="7"/>
      <c r="F93" s="8"/>
    </row>
    <row r="94" spans="4:6" x14ac:dyDescent="0.25">
      <c r="D94" s="7"/>
      <c r="F94" s="8"/>
    </row>
    <row r="95" spans="4:6" x14ac:dyDescent="0.25">
      <c r="D95" s="7"/>
      <c r="F95" s="8"/>
    </row>
    <row r="96" spans="4:6" x14ac:dyDescent="0.25">
      <c r="D96" s="7"/>
      <c r="F96" s="8"/>
    </row>
    <row r="97" spans="4:6" x14ac:dyDescent="0.25">
      <c r="D97" s="7"/>
      <c r="F97" s="8"/>
    </row>
    <row r="98" spans="4:6" x14ac:dyDescent="0.25">
      <c r="D98" s="7"/>
      <c r="F98" s="8"/>
    </row>
    <row r="99" spans="4:6" x14ac:dyDescent="0.25">
      <c r="D99" s="7"/>
      <c r="F99" s="8"/>
    </row>
    <row r="100" spans="4:6" x14ac:dyDescent="0.25">
      <c r="D100" s="7"/>
      <c r="F100" s="8"/>
    </row>
    <row r="101" spans="4:6" x14ac:dyDescent="0.25">
      <c r="D101" s="7"/>
      <c r="F101" s="8"/>
    </row>
    <row r="102" spans="4:6" x14ac:dyDescent="0.25">
      <c r="D102" s="7"/>
      <c r="F102" s="8"/>
    </row>
    <row r="103" spans="4:6" x14ac:dyDescent="0.25">
      <c r="D103" s="7"/>
      <c r="F103" s="8"/>
    </row>
    <row r="104" spans="4:6" x14ac:dyDescent="0.25">
      <c r="D104" s="7"/>
      <c r="F104" s="8"/>
    </row>
    <row r="105" spans="4:6" x14ac:dyDescent="0.25">
      <c r="D105" s="7"/>
      <c r="F105" s="8"/>
    </row>
    <row r="106" spans="4:6" x14ac:dyDescent="0.25">
      <c r="D106" s="7"/>
      <c r="F106" s="8"/>
    </row>
    <row r="107" spans="4:6" x14ac:dyDescent="0.25">
      <c r="D107" s="7"/>
      <c r="F107" s="8"/>
    </row>
    <row r="108" spans="4:6" x14ac:dyDescent="0.25">
      <c r="D108" s="7"/>
      <c r="F108" s="8"/>
    </row>
    <row r="109" spans="4:6" x14ac:dyDescent="0.25">
      <c r="D109" s="7"/>
      <c r="F109" s="8"/>
    </row>
    <row r="110" spans="4:6" x14ac:dyDescent="0.25">
      <c r="D110" s="7"/>
      <c r="F110" s="8"/>
    </row>
    <row r="111" spans="4:6" x14ac:dyDescent="0.25">
      <c r="D111" s="7"/>
      <c r="F111" s="8"/>
    </row>
    <row r="112" spans="4:6" x14ac:dyDescent="0.25">
      <c r="D112" s="7"/>
      <c r="F112" s="8"/>
    </row>
    <row r="113" spans="4:6" x14ac:dyDescent="0.25">
      <c r="D113" s="7"/>
      <c r="F113" s="8"/>
    </row>
    <row r="114" spans="4:6" x14ac:dyDescent="0.25">
      <c r="D114" s="7"/>
      <c r="F114" s="8"/>
    </row>
    <row r="115" spans="4:6" x14ac:dyDescent="0.25">
      <c r="D115" s="7"/>
      <c r="F115" s="8"/>
    </row>
    <row r="116" spans="4:6" x14ac:dyDescent="0.25">
      <c r="D116" s="7"/>
      <c r="F116" s="8"/>
    </row>
    <row r="117" spans="4:6" x14ac:dyDescent="0.25">
      <c r="D117" s="7"/>
      <c r="F117" s="8"/>
    </row>
    <row r="118" spans="4:6" x14ac:dyDescent="0.25">
      <c r="D118" s="7"/>
      <c r="F118" s="8"/>
    </row>
    <row r="119" spans="4:6" x14ac:dyDescent="0.25">
      <c r="D119" s="7"/>
      <c r="F119" s="8"/>
    </row>
    <row r="120" spans="4:6" x14ac:dyDescent="0.25">
      <c r="D120" s="7"/>
      <c r="F120" s="8"/>
    </row>
    <row r="121" spans="4:6" x14ac:dyDescent="0.25">
      <c r="D121" s="7"/>
      <c r="F121" s="8"/>
    </row>
    <row r="122" spans="4:6" x14ac:dyDescent="0.25">
      <c r="D122" s="7"/>
      <c r="F122" s="8"/>
    </row>
    <row r="123" spans="4:6" x14ac:dyDescent="0.25">
      <c r="D123" s="7"/>
      <c r="F123" s="8"/>
    </row>
    <row r="124" spans="4:6" x14ac:dyDescent="0.25">
      <c r="D124" s="7"/>
      <c r="F124" s="8"/>
    </row>
    <row r="125" spans="4:6" x14ac:dyDescent="0.25">
      <c r="D125" s="7"/>
      <c r="F125" s="8"/>
    </row>
    <row r="126" spans="4:6" x14ac:dyDescent="0.25">
      <c r="D126" s="7"/>
      <c r="F126" s="8"/>
    </row>
    <row r="127" spans="4:6" x14ac:dyDescent="0.25">
      <c r="D127" s="7"/>
      <c r="F127" s="8"/>
    </row>
    <row r="128" spans="4:6" x14ac:dyDescent="0.25">
      <c r="D128" s="7"/>
      <c r="F128" s="8"/>
    </row>
    <row r="129" spans="4:6" x14ac:dyDescent="0.25">
      <c r="D129" s="7"/>
      <c r="F129" s="8"/>
    </row>
    <row r="130" spans="4:6" x14ac:dyDescent="0.25">
      <c r="D130" s="7"/>
      <c r="F130" s="8"/>
    </row>
    <row r="131" spans="4:6" x14ac:dyDescent="0.25">
      <c r="D131" s="7"/>
      <c r="F131" s="8"/>
    </row>
    <row r="132" spans="4:6" x14ac:dyDescent="0.25">
      <c r="D132" s="7"/>
      <c r="F132" s="8"/>
    </row>
    <row r="133" spans="4:6" x14ac:dyDescent="0.25">
      <c r="D133" s="7"/>
      <c r="F133" s="8"/>
    </row>
    <row r="134" spans="4:6" x14ac:dyDescent="0.25">
      <c r="D134" s="7"/>
      <c r="F134" s="8"/>
    </row>
    <row r="135" spans="4:6" x14ac:dyDescent="0.25">
      <c r="D135" s="7"/>
      <c r="F135" s="8"/>
    </row>
    <row r="136" spans="4:6" x14ac:dyDescent="0.25">
      <c r="D136" s="7"/>
      <c r="F136" s="8"/>
    </row>
    <row r="137" spans="4:6" x14ac:dyDescent="0.25">
      <c r="D137" s="7"/>
      <c r="F137" s="8"/>
    </row>
    <row r="138" spans="4:6" x14ac:dyDescent="0.25">
      <c r="D138" s="7"/>
      <c r="F138" s="8"/>
    </row>
    <row r="139" spans="4:6" x14ac:dyDescent="0.25">
      <c r="D139" s="7"/>
      <c r="F139" s="8"/>
    </row>
    <row r="140" spans="4:6" x14ac:dyDescent="0.25">
      <c r="D140" s="7"/>
      <c r="F140" s="8"/>
    </row>
    <row r="141" spans="4:6" x14ac:dyDescent="0.25">
      <c r="D141" s="7"/>
      <c r="F141" s="8"/>
    </row>
    <row r="142" spans="4:6" x14ac:dyDescent="0.25">
      <c r="D142" s="7"/>
      <c r="F142" s="8"/>
    </row>
    <row r="143" spans="4:6" x14ac:dyDescent="0.25">
      <c r="D143" s="7"/>
      <c r="F143" s="8"/>
    </row>
    <row r="144" spans="4:6" x14ac:dyDescent="0.25">
      <c r="D144" s="7"/>
      <c r="F144" s="8"/>
    </row>
    <row r="145" spans="4:6" x14ac:dyDescent="0.25">
      <c r="D145" s="7"/>
      <c r="F145" s="8"/>
    </row>
    <row r="146" spans="4:6" x14ac:dyDescent="0.25">
      <c r="D146" s="7"/>
      <c r="F146" s="8"/>
    </row>
    <row r="147" spans="4:6" x14ac:dyDescent="0.25">
      <c r="D147" s="7"/>
      <c r="F147" s="8"/>
    </row>
    <row r="148" spans="4:6" x14ac:dyDescent="0.25">
      <c r="D148" s="7"/>
      <c r="F148" s="8"/>
    </row>
    <row r="149" spans="4:6" x14ac:dyDescent="0.25">
      <c r="D149" s="7"/>
      <c r="F149" s="8"/>
    </row>
    <row r="150" spans="4:6" x14ac:dyDescent="0.25">
      <c r="D150" s="7"/>
      <c r="F150" s="8"/>
    </row>
    <row r="151" spans="4:6" x14ac:dyDescent="0.25">
      <c r="D151" s="7"/>
      <c r="F151" s="8"/>
    </row>
    <row r="152" spans="4:6" x14ac:dyDescent="0.25">
      <c r="D152" s="7"/>
      <c r="F152" s="8"/>
    </row>
    <row r="153" spans="4:6" x14ac:dyDescent="0.25">
      <c r="D153" s="7"/>
      <c r="F153" s="8"/>
    </row>
    <row r="154" spans="4:6" x14ac:dyDescent="0.25">
      <c r="D154" s="7"/>
      <c r="F154" s="8"/>
    </row>
    <row r="155" spans="4:6" x14ac:dyDescent="0.25">
      <c r="D155" s="7"/>
      <c r="F155" s="8"/>
    </row>
    <row r="156" spans="4:6" x14ac:dyDescent="0.25">
      <c r="D156" s="7"/>
      <c r="F156" s="8"/>
    </row>
    <row r="157" spans="4:6" x14ac:dyDescent="0.25">
      <c r="D157" s="7"/>
      <c r="F157" s="8"/>
    </row>
    <row r="158" spans="4:6" x14ac:dyDescent="0.25">
      <c r="D158" s="7"/>
      <c r="F158" s="8"/>
    </row>
    <row r="159" spans="4:6" x14ac:dyDescent="0.25">
      <c r="D159" s="7"/>
      <c r="F159" s="8"/>
    </row>
    <row r="160" spans="4:6" x14ac:dyDescent="0.25">
      <c r="D160" s="7"/>
      <c r="F160" s="8"/>
    </row>
    <row r="161" spans="4:6" x14ac:dyDescent="0.25">
      <c r="D161" s="7"/>
      <c r="F161" s="8"/>
    </row>
    <row r="162" spans="4:6" x14ac:dyDescent="0.25">
      <c r="D162" s="7"/>
      <c r="F162" s="8"/>
    </row>
    <row r="163" spans="4:6" x14ac:dyDescent="0.25">
      <c r="D163" s="7"/>
      <c r="F163" s="8"/>
    </row>
    <row r="164" spans="4:6" x14ac:dyDescent="0.25">
      <c r="D164" s="7"/>
      <c r="F164" s="8"/>
    </row>
    <row r="165" spans="4:6" x14ac:dyDescent="0.25">
      <c r="D165" s="7"/>
      <c r="F165" s="8"/>
    </row>
    <row r="166" spans="4:6" x14ac:dyDescent="0.25">
      <c r="D166" s="7"/>
      <c r="F166" s="8"/>
    </row>
    <row r="167" spans="4:6" x14ac:dyDescent="0.25">
      <c r="D167" s="7"/>
      <c r="F167" s="8"/>
    </row>
    <row r="168" spans="4:6" x14ac:dyDescent="0.25">
      <c r="D168" s="7"/>
      <c r="F168" s="8"/>
    </row>
    <row r="169" spans="4:6" x14ac:dyDescent="0.25">
      <c r="D169" s="7"/>
      <c r="F169" s="8"/>
    </row>
    <row r="170" spans="4:6" x14ac:dyDescent="0.25">
      <c r="D170" s="7"/>
      <c r="F170" s="8"/>
    </row>
  </sheetData>
  <mergeCells count="19">
    <mergeCell ref="C5:D5"/>
    <mergeCell ref="K1:M2"/>
    <mergeCell ref="K3:M3"/>
    <mergeCell ref="K8:M8"/>
    <mergeCell ref="K4:L4"/>
    <mergeCell ref="K5:L5"/>
    <mergeCell ref="A1:I2"/>
    <mergeCell ref="A3:B3"/>
    <mergeCell ref="C3:E3"/>
    <mergeCell ref="F3:G3"/>
    <mergeCell ref="H3:I3"/>
    <mergeCell ref="A4:I4"/>
    <mergeCell ref="K6:L7"/>
    <mergeCell ref="M6:M7"/>
    <mergeCell ref="K12:L13"/>
    <mergeCell ref="M12:M13"/>
    <mergeCell ref="K9:L10"/>
    <mergeCell ref="M9:M10"/>
    <mergeCell ref="K11:L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A739-7B1D-4FD8-B004-5ABEB8A824A2}">
  <dimension ref="A1:P170"/>
  <sheetViews>
    <sheetView workbookViewId="0">
      <selection activeCell="L19" sqref="L19"/>
    </sheetView>
  </sheetViews>
  <sheetFormatPr defaultColWidth="8.85546875" defaultRowHeight="15" x14ac:dyDescent="0.25"/>
  <cols>
    <col min="1" max="1" width="11.42578125" style="17" customWidth="1"/>
    <col min="2" max="3" width="9.42578125" style="6" customWidth="1"/>
    <col min="4" max="4" width="14.7109375" style="6" customWidth="1"/>
    <col min="5" max="5" width="11.42578125" style="6" customWidth="1"/>
    <col min="6" max="6" width="14.7109375" style="6" customWidth="1"/>
    <col min="7" max="8" width="9.85546875" style="6" customWidth="1"/>
    <col min="9" max="9" width="18" style="15" customWidth="1"/>
    <col min="10" max="10" width="8.85546875" style="16" customWidth="1"/>
    <col min="14" max="14" width="17.28515625" customWidth="1"/>
    <col min="16" max="16" width="10.42578125" style="1" bestFit="1" customWidth="1"/>
  </cols>
  <sheetData>
    <row r="1" spans="1:16" ht="21.75" customHeight="1" x14ac:dyDescent="0.25">
      <c r="A1" s="51" t="s">
        <v>5</v>
      </c>
      <c r="B1" s="52"/>
      <c r="C1" s="52"/>
      <c r="D1" s="52"/>
      <c r="E1" s="52"/>
      <c r="F1" s="52"/>
      <c r="G1" s="52"/>
      <c r="H1" s="52"/>
      <c r="I1" s="52"/>
      <c r="J1" s="53"/>
      <c r="L1" s="60" t="s">
        <v>18</v>
      </c>
      <c r="M1" s="61"/>
      <c r="N1" s="62"/>
      <c r="P1"/>
    </row>
    <row r="2" spans="1:16" ht="15.75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4"/>
      <c r="L2" s="63"/>
      <c r="M2" s="64"/>
      <c r="N2" s="65"/>
      <c r="P2"/>
    </row>
    <row r="3" spans="1:16" x14ac:dyDescent="0.25">
      <c r="A3" s="76" t="s">
        <v>6</v>
      </c>
      <c r="B3" s="77"/>
      <c r="C3" s="69" t="s">
        <v>7</v>
      </c>
      <c r="D3" s="69"/>
      <c r="E3" s="69"/>
      <c r="F3" s="77" t="s">
        <v>8</v>
      </c>
      <c r="G3" s="77"/>
      <c r="H3" s="69" t="s">
        <v>29</v>
      </c>
      <c r="I3" s="69"/>
      <c r="J3" s="70"/>
      <c r="L3" s="41" t="s">
        <v>19</v>
      </c>
      <c r="M3" s="42"/>
      <c r="N3" s="43"/>
      <c r="P3"/>
    </row>
    <row r="4" spans="1:16" ht="29.25" customHeight="1" x14ac:dyDescent="0.25">
      <c r="A4" s="57" t="s">
        <v>25</v>
      </c>
      <c r="B4" s="58"/>
      <c r="C4" s="58"/>
      <c r="D4" s="58"/>
      <c r="E4" s="58"/>
      <c r="F4" s="58"/>
      <c r="G4" s="58"/>
      <c r="H4" s="58"/>
      <c r="I4" s="58"/>
      <c r="J4" s="59"/>
      <c r="L4" s="44" t="s">
        <v>21</v>
      </c>
      <c r="M4" s="45"/>
      <c r="N4" s="11">
        <f>SUMIFS(I6:I1012,B6:B1012,"win",J6:J1012,"d")</f>
        <v>0</v>
      </c>
      <c r="P4"/>
    </row>
    <row r="5" spans="1:16" ht="15" customHeight="1" x14ac:dyDescent="0.25">
      <c r="A5" s="24" t="s">
        <v>16</v>
      </c>
      <c r="B5" s="81" t="s">
        <v>10</v>
      </c>
      <c r="C5" s="81"/>
      <c r="D5" s="25" t="s">
        <v>11</v>
      </c>
      <c r="E5" s="25" t="s">
        <v>26</v>
      </c>
      <c r="F5" s="25" t="s">
        <v>12</v>
      </c>
      <c r="G5" s="81" t="s">
        <v>27</v>
      </c>
      <c r="H5" s="81"/>
      <c r="I5" s="25" t="s">
        <v>14</v>
      </c>
      <c r="J5" s="26" t="s">
        <v>15</v>
      </c>
      <c r="L5" s="46" t="s">
        <v>22</v>
      </c>
      <c r="M5" s="47"/>
      <c r="N5" s="12">
        <f>SUMIFS(I6:I1013,B6:B1013,"win",J6:J1013,"c")</f>
        <v>0</v>
      </c>
      <c r="P5"/>
    </row>
    <row r="6" spans="1:16" x14ac:dyDescent="0.25">
      <c r="A6" s="5"/>
      <c r="B6" s="18"/>
      <c r="C6" s="19"/>
      <c r="D6" s="19"/>
      <c r="E6" s="20"/>
      <c r="F6" s="20"/>
      <c r="G6" s="18"/>
      <c r="H6" s="18"/>
      <c r="I6" s="21"/>
      <c r="J6" s="22"/>
      <c r="L6" s="32" t="s">
        <v>23</v>
      </c>
      <c r="M6" s="33"/>
      <c r="N6" s="36">
        <f>N5-N4</f>
        <v>0</v>
      </c>
    </row>
    <row r="7" spans="1:16" x14ac:dyDescent="0.25">
      <c r="A7" s="10"/>
      <c r="B7" s="18"/>
      <c r="C7" s="18"/>
      <c r="D7" s="19"/>
      <c r="E7" s="20"/>
      <c r="F7" s="20"/>
      <c r="G7" s="18"/>
      <c r="H7" s="18"/>
      <c r="I7" s="21"/>
      <c r="J7" s="22"/>
      <c r="L7" s="38"/>
      <c r="M7" s="39"/>
      <c r="N7" s="40"/>
    </row>
    <row r="8" spans="1:16" x14ac:dyDescent="0.25">
      <c r="A8" s="10"/>
      <c r="B8" s="18"/>
      <c r="C8" s="18"/>
      <c r="D8" s="19"/>
      <c r="E8" s="20"/>
      <c r="F8" s="20"/>
      <c r="G8" s="18"/>
      <c r="H8" s="18"/>
      <c r="I8" s="21"/>
      <c r="J8" s="22"/>
      <c r="L8" s="41" t="s">
        <v>20</v>
      </c>
      <c r="M8" s="42"/>
      <c r="N8" s="43"/>
    </row>
    <row r="9" spans="1:16" x14ac:dyDescent="0.25">
      <c r="A9" s="10"/>
      <c r="B9" s="18"/>
      <c r="C9" s="18"/>
      <c r="D9" s="19"/>
      <c r="E9" s="20"/>
      <c r="F9" s="20"/>
      <c r="G9" s="18"/>
      <c r="H9" s="18"/>
      <c r="I9" s="21"/>
      <c r="J9" s="22"/>
      <c r="L9" s="44" t="s">
        <v>24</v>
      </c>
      <c r="M9" s="45"/>
      <c r="N9" s="48">
        <f>SUMIFS(I6:I1008,B6:B1008,"wdo",J6:J1008,"d")</f>
        <v>0</v>
      </c>
    </row>
    <row r="10" spans="1:16" x14ac:dyDescent="0.25">
      <c r="A10" s="10"/>
      <c r="B10" s="18"/>
      <c r="C10" s="18"/>
      <c r="D10" s="19"/>
      <c r="E10" s="20"/>
      <c r="F10" s="20"/>
      <c r="G10" s="18"/>
      <c r="H10" s="18"/>
      <c r="I10" s="21"/>
      <c r="J10" s="22"/>
      <c r="L10" s="46"/>
      <c r="M10" s="47"/>
      <c r="N10" s="49"/>
    </row>
    <row r="11" spans="1:16" x14ac:dyDescent="0.25">
      <c r="A11" s="10"/>
      <c r="B11" s="18"/>
      <c r="C11" s="19"/>
      <c r="D11" s="19"/>
      <c r="E11" s="20"/>
      <c r="F11" s="20"/>
      <c r="G11" s="18"/>
      <c r="H11" s="18"/>
      <c r="I11" s="21"/>
      <c r="J11" s="22"/>
      <c r="L11" s="46" t="s">
        <v>30</v>
      </c>
      <c r="M11" s="47"/>
      <c r="N11" s="12">
        <f>SUMIFS(I6:I1009,B6:B1009,"wdo",J6:J1009,"c")</f>
        <v>0</v>
      </c>
    </row>
    <row r="12" spans="1:16" x14ac:dyDescent="0.25">
      <c r="D12" s="7"/>
      <c r="E12" s="8"/>
      <c r="F12" s="8"/>
      <c r="L12" s="32" t="s">
        <v>23</v>
      </c>
      <c r="M12" s="33"/>
      <c r="N12" s="36">
        <f>N11-N9</f>
        <v>0</v>
      </c>
    </row>
    <row r="13" spans="1:16" ht="15.75" thickBot="1" x14ac:dyDescent="0.3">
      <c r="C13" s="7"/>
      <c r="D13" s="7"/>
      <c r="E13" s="8"/>
      <c r="F13" s="8"/>
      <c r="L13" s="34"/>
      <c r="M13" s="35"/>
      <c r="N13" s="37"/>
    </row>
    <row r="14" spans="1:16" x14ac:dyDescent="0.25">
      <c r="C14" s="7"/>
      <c r="D14" s="7"/>
      <c r="E14" s="8"/>
      <c r="F14" s="8"/>
    </row>
    <row r="15" spans="1:16" x14ac:dyDescent="0.25">
      <c r="C15" s="7"/>
      <c r="D15" s="7"/>
      <c r="E15" s="8"/>
      <c r="F15" s="8"/>
    </row>
    <row r="16" spans="1:16" x14ac:dyDescent="0.25">
      <c r="C16" s="7"/>
      <c r="D16" s="7"/>
      <c r="E16" s="8"/>
      <c r="F16" s="8"/>
    </row>
    <row r="17" spans="3:6" x14ac:dyDescent="0.25">
      <c r="D17" s="7"/>
      <c r="E17" s="8"/>
      <c r="F17" s="8"/>
    </row>
    <row r="18" spans="3:6" x14ac:dyDescent="0.25">
      <c r="C18" s="7"/>
      <c r="D18" s="7"/>
      <c r="E18" s="8"/>
      <c r="F18" s="8"/>
    </row>
    <row r="19" spans="3:6" x14ac:dyDescent="0.25">
      <c r="C19" s="7"/>
      <c r="D19" s="7"/>
      <c r="E19" s="8"/>
      <c r="F19" s="8"/>
    </row>
    <row r="20" spans="3:6" x14ac:dyDescent="0.25">
      <c r="D20" s="7"/>
      <c r="E20" s="8"/>
      <c r="F20" s="8"/>
    </row>
    <row r="21" spans="3:6" x14ac:dyDescent="0.25">
      <c r="D21" s="7"/>
      <c r="E21" s="8"/>
      <c r="F21" s="8"/>
    </row>
    <row r="22" spans="3:6" x14ac:dyDescent="0.25">
      <c r="D22" s="7"/>
      <c r="E22" s="8"/>
      <c r="F22" s="8"/>
    </row>
    <row r="23" spans="3:6" x14ac:dyDescent="0.25">
      <c r="C23" s="7"/>
      <c r="D23" s="7"/>
      <c r="E23" s="8"/>
      <c r="F23" s="8"/>
    </row>
    <row r="24" spans="3:6" x14ac:dyDescent="0.25">
      <c r="D24" s="7"/>
      <c r="E24" s="8"/>
      <c r="F24" s="8"/>
    </row>
    <row r="25" spans="3:6" x14ac:dyDescent="0.25">
      <c r="C25" s="7"/>
      <c r="D25" s="7"/>
      <c r="E25" s="8"/>
      <c r="F25" s="8"/>
    </row>
    <row r="26" spans="3:6" x14ac:dyDescent="0.25">
      <c r="C26" s="7"/>
      <c r="D26" s="7"/>
      <c r="E26" s="8"/>
      <c r="F26" s="8"/>
    </row>
    <row r="27" spans="3:6" x14ac:dyDescent="0.25">
      <c r="C27" s="7"/>
      <c r="D27" s="7"/>
      <c r="E27" s="8"/>
      <c r="F27" s="8"/>
    </row>
    <row r="28" spans="3:6" x14ac:dyDescent="0.25">
      <c r="C28" s="7"/>
      <c r="D28" s="7"/>
      <c r="E28" s="8"/>
      <c r="F28" s="8"/>
    </row>
    <row r="29" spans="3:6" x14ac:dyDescent="0.25">
      <c r="D29" s="7"/>
      <c r="E29" s="8"/>
      <c r="F29" s="8"/>
    </row>
    <row r="30" spans="3:6" x14ac:dyDescent="0.25">
      <c r="D30" s="7"/>
      <c r="F30" s="8"/>
    </row>
    <row r="31" spans="3:6" x14ac:dyDescent="0.25">
      <c r="D31" s="7"/>
      <c r="F31" s="8"/>
    </row>
    <row r="32" spans="3:6" x14ac:dyDescent="0.25">
      <c r="D32" s="7"/>
      <c r="F32" s="8"/>
    </row>
    <row r="33" spans="4:6" x14ac:dyDescent="0.25">
      <c r="D33" s="7"/>
      <c r="F33" s="8"/>
    </row>
    <row r="34" spans="4:6" x14ac:dyDescent="0.25">
      <c r="D34" s="7"/>
      <c r="F34" s="8"/>
    </row>
    <row r="35" spans="4:6" x14ac:dyDescent="0.25">
      <c r="D35" s="7"/>
      <c r="F35" s="8"/>
    </row>
    <row r="36" spans="4:6" x14ac:dyDescent="0.25">
      <c r="D36" s="7"/>
      <c r="F36" s="8"/>
    </row>
    <row r="37" spans="4:6" x14ac:dyDescent="0.25">
      <c r="D37" s="7"/>
      <c r="F37" s="8"/>
    </row>
    <row r="38" spans="4:6" x14ac:dyDescent="0.25">
      <c r="D38" s="7"/>
      <c r="F38" s="8"/>
    </row>
    <row r="39" spans="4:6" x14ac:dyDescent="0.25">
      <c r="D39" s="7"/>
      <c r="F39" s="8"/>
    </row>
    <row r="40" spans="4:6" x14ac:dyDescent="0.25">
      <c r="D40" s="7"/>
      <c r="F40" s="8"/>
    </row>
    <row r="41" spans="4:6" x14ac:dyDescent="0.25">
      <c r="D41" s="7"/>
      <c r="F41" s="8"/>
    </row>
    <row r="42" spans="4:6" x14ac:dyDescent="0.25">
      <c r="D42" s="7"/>
      <c r="F42" s="8"/>
    </row>
    <row r="43" spans="4:6" x14ac:dyDescent="0.25">
      <c r="D43" s="7"/>
      <c r="F43" s="8"/>
    </row>
    <row r="44" spans="4:6" x14ac:dyDescent="0.25">
      <c r="D44" s="7"/>
      <c r="F44" s="8"/>
    </row>
    <row r="45" spans="4:6" x14ac:dyDescent="0.25">
      <c r="D45" s="7"/>
      <c r="F45" s="8"/>
    </row>
    <row r="46" spans="4:6" x14ac:dyDescent="0.25">
      <c r="D46" s="7"/>
      <c r="F46" s="8"/>
    </row>
    <row r="47" spans="4:6" x14ac:dyDescent="0.25">
      <c r="D47" s="7"/>
      <c r="F47" s="8"/>
    </row>
    <row r="48" spans="4:6" x14ac:dyDescent="0.25">
      <c r="D48" s="7"/>
      <c r="F48" s="8"/>
    </row>
    <row r="49" spans="4:6" x14ac:dyDescent="0.25">
      <c r="D49" s="7"/>
      <c r="F49" s="8"/>
    </row>
    <row r="50" spans="4:6" x14ac:dyDescent="0.25">
      <c r="D50" s="7"/>
      <c r="F50" s="8"/>
    </row>
    <row r="51" spans="4:6" x14ac:dyDescent="0.25">
      <c r="D51" s="7"/>
      <c r="F51" s="8"/>
    </row>
    <row r="52" spans="4:6" x14ac:dyDescent="0.25">
      <c r="D52" s="7"/>
      <c r="F52" s="8"/>
    </row>
    <row r="53" spans="4:6" x14ac:dyDescent="0.25">
      <c r="D53" s="7"/>
      <c r="F53" s="8"/>
    </row>
    <row r="54" spans="4:6" x14ac:dyDescent="0.25">
      <c r="D54" s="7"/>
      <c r="F54" s="8"/>
    </row>
    <row r="55" spans="4:6" x14ac:dyDescent="0.25">
      <c r="D55" s="7"/>
      <c r="F55" s="8"/>
    </row>
    <row r="56" spans="4:6" x14ac:dyDescent="0.25">
      <c r="D56" s="7"/>
      <c r="F56" s="8"/>
    </row>
    <row r="57" spans="4:6" x14ac:dyDescent="0.25">
      <c r="D57" s="7"/>
      <c r="F57" s="8"/>
    </row>
    <row r="58" spans="4:6" x14ac:dyDescent="0.25">
      <c r="D58" s="7"/>
      <c r="F58" s="8"/>
    </row>
    <row r="59" spans="4:6" x14ac:dyDescent="0.25">
      <c r="D59" s="7"/>
      <c r="F59" s="8"/>
    </row>
    <row r="60" spans="4:6" x14ac:dyDescent="0.25">
      <c r="D60" s="7"/>
      <c r="F60" s="8"/>
    </row>
    <row r="61" spans="4:6" x14ac:dyDescent="0.25">
      <c r="D61" s="7"/>
      <c r="F61" s="8"/>
    </row>
    <row r="62" spans="4:6" x14ac:dyDescent="0.25">
      <c r="D62" s="7"/>
      <c r="F62" s="8"/>
    </row>
    <row r="63" spans="4:6" x14ac:dyDescent="0.25">
      <c r="D63" s="7"/>
      <c r="F63" s="8"/>
    </row>
    <row r="64" spans="4:6" x14ac:dyDescent="0.25">
      <c r="D64" s="7"/>
      <c r="F64" s="8"/>
    </row>
    <row r="65" spans="4:6" x14ac:dyDescent="0.25">
      <c r="D65" s="7"/>
      <c r="F65" s="8"/>
    </row>
    <row r="66" spans="4:6" x14ac:dyDescent="0.25">
      <c r="D66" s="7"/>
      <c r="F66" s="8"/>
    </row>
    <row r="67" spans="4:6" x14ac:dyDescent="0.25">
      <c r="D67" s="7"/>
      <c r="F67" s="8"/>
    </row>
    <row r="68" spans="4:6" x14ac:dyDescent="0.25">
      <c r="D68" s="7"/>
      <c r="F68" s="8"/>
    </row>
    <row r="69" spans="4:6" x14ac:dyDescent="0.25">
      <c r="D69" s="7"/>
      <c r="F69" s="8"/>
    </row>
    <row r="70" spans="4:6" x14ac:dyDescent="0.25">
      <c r="D70" s="7"/>
      <c r="F70" s="8"/>
    </row>
    <row r="71" spans="4:6" x14ac:dyDescent="0.25">
      <c r="D71" s="7"/>
      <c r="F71" s="8"/>
    </row>
    <row r="72" spans="4:6" x14ac:dyDescent="0.25">
      <c r="D72" s="7"/>
      <c r="F72" s="8"/>
    </row>
    <row r="73" spans="4:6" x14ac:dyDescent="0.25">
      <c r="D73" s="7"/>
      <c r="F73" s="8"/>
    </row>
    <row r="74" spans="4:6" x14ac:dyDescent="0.25">
      <c r="D74" s="7"/>
      <c r="F74" s="8"/>
    </row>
    <row r="75" spans="4:6" x14ac:dyDescent="0.25">
      <c r="D75" s="7"/>
      <c r="F75" s="8"/>
    </row>
    <row r="76" spans="4:6" x14ac:dyDescent="0.25">
      <c r="D76" s="7"/>
      <c r="F76" s="8"/>
    </row>
    <row r="77" spans="4:6" x14ac:dyDescent="0.25">
      <c r="D77" s="7"/>
      <c r="F77" s="8"/>
    </row>
    <row r="78" spans="4:6" x14ac:dyDescent="0.25">
      <c r="D78" s="7"/>
      <c r="F78" s="8"/>
    </row>
    <row r="79" spans="4:6" x14ac:dyDescent="0.25">
      <c r="D79" s="7"/>
      <c r="F79" s="8"/>
    </row>
    <row r="80" spans="4:6" x14ac:dyDescent="0.25">
      <c r="D80" s="7"/>
      <c r="F80" s="8"/>
    </row>
    <row r="81" spans="4:6" x14ac:dyDescent="0.25">
      <c r="D81" s="7"/>
      <c r="F81" s="8"/>
    </row>
    <row r="82" spans="4:6" x14ac:dyDescent="0.25">
      <c r="D82" s="7"/>
      <c r="F82" s="8"/>
    </row>
    <row r="83" spans="4:6" x14ac:dyDescent="0.25">
      <c r="D83" s="7"/>
      <c r="F83" s="8"/>
    </row>
    <row r="84" spans="4:6" x14ac:dyDescent="0.25">
      <c r="D84" s="7"/>
      <c r="F84" s="8"/>
    </row>
    <row r="85" spans="4:6" x14ac:dyDescent="0.25">
      <c r="D85" s="7"/>
      <c r="F85" s="8"/>
    </row>
    <row r="86" spans="4:6" x14ac:dyDescent="0.25">
      <c r="D86" s="7"/>
      <c r="F86" s="8"/>
    </row>
    <row r="87" spans="4:6" x14ac:dyDescent="0.25">
      <c r="D87" s="7"/>
      <c r="F87" s="8"/>
    </row>
    <row r="88" spans="4:6" x14ac:dyDescent="0.25">
      <c r="D88" s="7"/>
      <c r="F88" s="8"/>
    </row>
    <row r="89" spans="4:6" x14ac:dyDescent="0.25">
      <c r="D89" s="7"/>
      <c r="F89" s="8"/>
    </row>
    <row r="90" spans="4:6" x14ac:dyDescent="0.25">
      <c r="D90" s="7"/>
      <c r="F90" s="8"/>
    </row>
    <row r="91" spans="4:6" x14ac:dyDescent="0.25">
      <c r="D91" s="7"/>
      <c r="F91" s="8"/>
    </row>
    <row r="92" spans="4:6" x14ac:dyDescent="0.25">
      <c r="D92" s="7"/>
      <c r="F92" s="8"/>
    </row>
    <row r="93" spans="4:6" x14ac:dyDescent="0.25">
      <c r="D93" s="7"/>
      <c r="F93" s="8"/>
    </row>
    <row r="94" spans="4:6" x14ac:dyDescent="0.25">
      <c r="D94" s="7"/>
      <c r="F94" s="8"/>
    </row>
    <row r="95" spans="4:6" x14ac:dyDescent="0.25">
      <c r="D95" s="7"/>
      <c r="F95" s="8"/>
    </row>
    <row r="96" spans="4:6" x14ac:dyDescent="0.25">
      <c r="D96" s="7"/>
      <c r="F96" s="8"/>
    </row>
    <row r="97" spans="4:6" x14ac:dyDescent="0.25">
      <c r="D97" s="7"/>
      <c r="F97" s="8"/>
    </row>
    <row r="98" spans="4:6" x14ac:dyDescent="0.25">
      <c r="D98" s="7"/>
      <c r="F98" s="8"/>
    </row>
    <row r="99" spans="4:6" x14ac:dyDescent="0.25">
      <c r="D99" s="7"/>
      <c r="F99" s="8"/>
    </row>
    <row r="100" spans="4:6" x14ac:dyDescent="0.25">
      <c r="D100" s="7"/>
      <c r="F100" s="8"/>
    </row>
    <row r="101" spans="4:6" x14ac:dyDescent="0.25">
      <c r="D101" s="7"/>
      <c r="F101" s="8"/>
    </row>
    <row r="102" spans="4:6" x14ac:dyDescent="0.25">
      <c r="D102" s="7"/>
      <c r="F102" s="8"/>
    </row>
    <row r="103" spans="4:6" x14ac:dyDescent="0.25">
      <c r="D103" s="7"/>
      <c r="F103" s="8"/>
    </row>
    <row r="104" spans="4:6" x14ac:dyDescent="0.25">
      <c r="D104" s="7"/>
      <c r="F104" s="8"/>
    </row>
    <row r="105" spans="4:6" x14ac:dyDescent="0.25">
      <c r="D105" s="7"/>
      <c r="F105" s="8"/>
    </row>
    <row r="106" spans="4:6" x14ac:dyDescent="0.25">
      <c r="D106" s="7"/>
      <c r="F106" s="8"/>
    </row>
    <row r="107" spans="4:6" x14ac:dyDescent="0.25">
      <c r="D107" s="7"/>
      <c r="F107" s="8"/>
    </row>
    <row r="108" spans="4:6" x14ac:dyDescent="0.25">
      <c r="D108" s="7"/>
      <c r="F108" s="8"/>
    </row>
    <row r="109" spans="4:6" x14ac:dyDescent="0.25">
      <c r="D109" s="7"/>
      <c r="F109" s="8"/>
    </row>
    <row r="110" spans="4:6" x14ac:dyDescent="0.25">
      <c r="D110" s="7"/>
      <c r="F110" s="8"/>
    </row>
    <row r="111" spans="4:6" x14ac:dyDescent="0.25">
      <c r="D111" s="7"/>
      <c r="F111" s="8"/>
    </row>
    <row r="112" spans="4:6" x14ac:dyDescent="0.25">
      <c r="D112" s="7"/>
      <c r="F112" s="8"/>
    </row>
    <row r="113" spans="4:6" x14ac:dyDescent="0.25">
      <c r="D113" s="7"/>
      <c r="F113" s="8"/>
    </row>
    <row r="114" spans="4:6" x14ac:dyDescent="0.25">
      <c r="D114" s="7"/>
      <c r="F114" s="8"/>
    </row>
    <row r="115" spans="4:6" x14ac:dyDescent="0.25">
      <c r="D115" s="7"/>
      <c r="F115" s="8"/>
    </row>
    <row r="116" spans="4:6" x14ac:dyDescent="0.25">
      <c r="D116" s="7"/>
      <c r="F116" s="8"/>
    </row>
    <row r="117" spans="4:6" x14ac:dyDescent="0.25">
      <c r="D117" s="7"/>
      <c r="F117" s="8"/>
    </row>
    <row r="118" spans="4:6" x14ac:dyDescent="0.25">
      <c r="D118" s="7"/>
      <c r="F118" s="8"/>
    </row>
    <row r="119" spans="4:6" x14ac:dyDescent="0.25">
      <c r="D119" s="7"/>
      <c r="F119" s="8"/>
    </row>
    <row r="120" spans="4:6" x14ac:dyDescent="0.25">
      <c r="D120" s="7"/>
      <c r="F120" s="8"/>
    </row>
    <row r="121" spans="4:6" x14ac:dyDescent="0.25">
      <c r="D121" s="7"/>
      <c r="F121" s="8"/>
    </row>
    <row r="122" spans="4:6" x14ac:dyDescent="0.25">
      <c r="D122" s="7"/>
      <c r="F122" s="8"/>
    </row>
    <row r="123" spans="4:6" x14ac:dyDescent="0.25">
      <c r="D123" s="7"/>
      <c r="F123" s="8"/>
    </row>
    <row r="124" spans="4:6" x14ac:dyDescent="0.25">
      <c r="D124" s="7"/>
      <c r="F124" s="8"/>
    </row>
    <row r="125" spans="4:6" x14ac:dyDescent="0.25">
      <c r="D125" s="7"/>
      <c r="F125" s="8"/>
    </row>
    <row r="126" spans="4:6" x14ac:dyDescent="0.25">
      <c r="D126" s="7"/>
      <c r="F126" s="8"/>
    </row>
    <row r="127" spans="4:6" x14ac:dyDescent="0.25">
      <c r="D127" s="7"/>
      <c r="F127" s="8"/>
    </row>
    <row r="128" spans="4:6" x14ac:dyDescent="0.25">
      <c r="D128" s="7"/>
      <c r="F128" s="8"/>
    </row>
    <row r="129" spans="4:6" x14ac:dyDescent="0.25">
      <c r="D129" s="7"/>
      <c r="F129" s="8"/>
    </row>
    <row r="130" spans="4:6" x14ac:dyDescent="0.25">
      <c r="D130" s="7"/>
      <c r="F130" s="8"/>
    </row>
    <row r="131" spans="4:6" x14ac:dyDescent="0.25">
      <c r="D131" s="7"/>
      <c r="F131" s="8"/>
    </row>
    <row r="132" spans="4:6" x14ac:dyDescent="0.25">
      <c r="D132" s="7"/>
      <c r="F132" s="8"/>
    </row>
    <row r="133" spans="4:6" x14ac:dyDescent="0.25">
      <c r="D133" s="7"/>
      <c r="F133" s="8"/>
    </row>
    <row r="134" spans="4:6" x14ac:dyDescent="0.25">
      <c r="D134" s="7"/>
      <c r="F134" s="8"/>
    </row>
    <row r="135" spans="4:6" x14ac:dyDescent="0.25">
      <c r="D135" s="7"/>
      <c r="F135" s="8"/>
    </row>
    <row r="136" spans="4:6" x14ac:dyDescent="0.25">
      <c r="D136" s="7"/>
      <c r="F136" s="8"/>
    </row>
    <row r="137" spans="4:6" x14ac:dyDescent="0.25">
      <c r="D137" s="7"/>
      <c r="F137" s="8"/>
    </row>
    <row r="138" spans="4:6" x14ac:dyDescent="0.25">
      <c r="D138" s="7"/>
      <c r="F138" s="8"/>
    </row>
    <row r="139" spans="4:6" x14ac:dyDescent="0.25">
      <c r="D139" s="7"/>
      <c r="F139" s="8"/>
    </row>
    <row r="140" spans="4:6" x14ac:dyDescent="0.25">
      <c r="D140" s="7"/>
      <c r="F140" s="8"/>
    </row>
    <row r="141" spans="4:6" x14ac:dyDescent="0.25">
      <c r="D141" s="7"/>
      <c r="F141" s="8"/>
    </row>
    <row r="142" spans="4:6" x14ac:dyDescent="0.25">
      <c r="D142" s="7"/>
      <c r="F142" s="8"/>
    </row>
    <row r="143" spans="4:6" x14ac:dyDescent="0.25">
      <c r="D143" s="7"/>
      <c r="F143" s="8"/>
    </row>
    <row r="144" spans="4:6" x14ac:dyDescent="0.25">
      <c r="D144" s="7"/>
      <c r="F144" s="8"/>
    </row>
    <row r="145" spans="4:6" x14ac:dyDescent="0.25">
      <c r="D145" s="7"/>
      <c r="F145" s="8"/>
    </row>
    <row r="146" spans="4:6" x14ac:dyDescent="0.25">
      <c r="D146" s="7"/>
      <c r="F146" s="8"/>
    </row>
    <row r="147" spans="4:6" x14ac:dyDescent="0.25">
      <c r="D147" s="7"/>
      <c r="F147" s="8"/>
    </row>
    <row r="148" spans="4:6" x14ac:dyDescent="0.25">
      <c r="D148" s="7"/>
      <c r="F148" s="8"/>
    </row>
    <row r="149" spans="4:6" x14ac:dyDescent="0.25">
      <c r="D149" s="7"/>
      <c r="F149" s="8"/>
    </row>
    <row r="150" spans="4:6" x14ac:dyDescent="0.25">
      <c r="D150" s="7"/>
      <c r="F150" s="8"/>
    </row>
    <row r="151" spans="4:6" x14ac:dyDescent="0.25">
      <c r="D151" s="7"/>
      <c r="F151" s="8"/>
    </row>
    <row r="152" spans="4:6" x14ac:dyDescent="0.25">
      <c r="D152" s="7"/>
      <c r="F152" s="8"/>
    </row>
    <row r="153" spans="4:6" x14ac:dyDescent="0.25">
      <c r="D153" s="7"/>
      <c r="F153" s="8"/>
    </row>
    <row r="154" spans="4:6" x14ac:dyDescent="0.25">
      <c r="D154" s="7"/>
      <c r="F154" s="8"/>
    </row>
    <row r="155" spans="4:6" x14ac:dyDescent="0.25">
      <c r="D155" s="7"/>
      <c r="F155" s="8"/>
    </row>
    <row r="156" spans="4:6" x14ac:dyDescent="0.25">
      <c r="D156" s="7"/>
      <c r="F156" s="8"/>
    </row>
    <row r="157" spans="4:6" x14ac:dyDescent="0.25">
      <c r="D157" s="7"/>
      <c r="F157" s="8"/>
    </row>
    <row r="158" spans="4:6" x14ac:dyDescent="0.25">
      <c r="D158" s="7"/>
      <c r="F158" s="8"/>
    </row>
    <row r="159" spans="4:6" x14ac:dyDescent="0.25">
      <c r="D159" s="7"/>
      <c r="F159" s="8"/>
    </row>
    <row r="160" spans="4:6" x14ac:dyDescent="0.25">
      <c r="D160" s="7"/>
      <c r="F160" s="8"/>
    </row>
    <row r="161" spans="4:6" x14ac:dyDescent="0.25">
      <c r="D161" s="7"/>
      <c r="F161" s="8"/>
    </row>
    <row r="162" spans="4:6" x14ac:dyDescent="0.25">
      <c r="D162" s="7"/>
      <c r="F162" s="8"/>
    </row>
    <row r="163" spans="4:6" x14ac:dyDescent="0.25">
      <c r="D163" s="7"/>
      <c r="F163" s="8"/>
    </row>
    <row r="164" spans="4:6" x14ac:dyDescent="0.25">
      <c r="D164" s="7"/>
      <c r="F164" s="8"/>
    </row>
    <row r="165" spans="4:6" x14ac:dyDescent="0.25">
      <c r="D165" s="7"/>
      <c r="F165" s="8"/>
    </row>
    <row r="166" spans="4:6" x14ac:dyDescent="0.25">
      <c r="D166" s="7"/>
      <c r="F166" s="8"/>
    </row>
    <row r="167" spans="4:6" x14ac:dyDescent="0.25">
      <c r="D167" s="7"/>
      <c r="F167" s="8"/>
    </row>
    <row r="168" spans="4:6" x14ac:dyDescent="0.25">
      <c r="D168" s="7"/>
      <c r="F168" s="8"/>
    </row>
    <row r="169" spans="4:6" x14ac:dyDescent="0.25">
      <c r="D169" s="7"/>
      <c r="F169" s="8"/>
    </row>
    <row r="170" spans="4:6" x14ac:dyDescent="0.25">
      <c r="D170" s="7"/>
      <c r="F170" s="8"/>
    </row>
  </sheetData>
  <mergeCells count="20">
    <mergeCell ref="L12:M13"/>
    <mergeCell ref="N12:N13"/>
    <mergeCell ref="L6:M7"/>
    <mergeCell ref="N6:N7"/>
    <mergeCell ref="L8:N8"/>
    <mergeCell ref="L9:M10"/>
    <mergeCell ref="N9:N10"/>
    <mergeCell ref="L11:M11"/>
    <mergeCell ref="L4:M4"/>
    <mergeCell ref="B5:C5"/>
    <mergeCell ref="G5:H5"/>
    <mergeCell ref="A1:J2"/>
    <mergeCell ref="H3:J3"/>
    <mergeCell ref="A4:J4"/>
    <mergeCell ref="L5:M5"/>
    <mergeCell ref="L1:N2"/>
    <mergeCell ref="A3:B3"/>
    <mergeCell ref="C3:E3"/>
    <mergeCell ref="F3:G3"/>
    <mergeCell ref="L3:N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8967-48EA-4D7C-B03E-4A3D7DBCA6D4}">
  <dimension ref="A1:O170"/>
  <sheetViews>
    <sheetView tabSelected="1" topLeftCell="B1" workbookViewId="0">
      <selection activeCell="N12" sqref="N12:N13"/>
    </sheetView>
  </sheetViews>
  <sheetFormatPr defaultColWidth="8.85546875" defaultRowHeight="15" x14ac:dyDescent="0.25"/>
  <cols>
    <col min="1" max="1" width="12.7109375" style="17" customWidth="1"/>
    <col min="2" max="2" width="8.85546875" style="6"/>
    <col min="3" max="3" width="10.7109375" style="6" bestFit="1" customWidth="1"/>
    <col min="4" max="4" width="13.85546875" style="6" customWidth="1"/>
    <col min="5" max="5" width="15.42578125" style="6" customWidth="1"/>
    <col min="6" max="6" width="16.42578125" style="6" customWidth="1"/>
    <col min="7" max="8" width="15" style="6" customWidth="1"/>
    <col min="9" max="9" width="19.140625" style="15" customWidth="1"/>
    <col min="10" max="10" width="8.85546875" style="16"/>
    <col min="14" max="14" width="17.28515625" style="1" customWidth="1"/>
    <col min="15" max="15" width="10.42578125" style="1" bestFit="1" customWidth="1"/>
  </cols>
  <sheetData>
    <row r="1" spans="1:14" ht="15.75" customHeight="1" x14ac:dyDescent="0.25">
      <c r="A1" s="51" t="s">
        <v>5</v>
      </c>
      <c r="B1" s="52"/>
      <c r="C1" s="52"/>
      <c r="D1" s="52"/>
      <c r="E1" s="52"/>
      <c r="F1" s="52"/>
      <c r="G1" s="52"/>
      <c r="H1" s="52"/>
      <c r="I1" s="52"/>
      <c r="J1" s="53"/>
      <c r="L1" s="60" t="s">
        <v>18</v>
      </c>
      <c r="M1" s="61"/>
      <c r="N1" s="62"/>
    </row>
    <row r="2" spans="1:14" ht="15.75" customHeight="1" thickBot="1" x14ac:dyDescent="0.3">
      <c r="A2" s="54"/>
      <c r="B2" s="55"/>
      <c r="C2" s="55"/>
      <c r="D2" s="55"/>
      <c r="E2" s="55"/>
      <c r="F2" s="55"/>
      <c r="G2" s="55"/>
      <c r="H2" s="55"/>
      <c r="I2" s="55"/>
      <c r="J2" s="56"/>
      <c r="L2" s="63"/>
      <c r="M2" s="64"/>
      <c r="N2" s="65"/>
    </row>
    <row r="3" spans="1:14" x14ac:dyDescent="0.25">
      <c r="A3" s="66" t="s">
        <v>6</v>
      </c>
      <c r="B3" s="67"/>
      <c r="C3" s="68" t="s">
        <v>7</v>
      </c>
      <c r="D3" s="68"/>
      <c r="E3" s="68"/>
      <c r="F3" s="67" t="s">
        <v>8</v>
      </c>
      <c r="G3" s="67"/>
      <c r="H3" s="31"/>
      <c r="I3" s="69" t="s">
        <v>28</v>
      </c>
      <c r="J3" s="70"/>
      <c r="L3" s="41" t="s">
        <v>19</v>
      </c>
      <c r="M3" s="42"/>
      <c r="N3" s="43"/>
    </row>
    <row r="4" spans="1:14" ht="29.25" customHeight="1" x14ac:dyDescent="0.25">
      <c r="A4" s="57" t="s">
        <v>25</v>
      </c>
      <c r="B4" s="58"/>
      <c r="C4" s="58"/>
      <c r="D4" s="58"/>
      <c r="E4" s="58"/>
      <c r="F4" s="58"/>
      <c r="G4" s="58"/>
      <c r="H4" s="58"/>
      <c r="I4" s="58"/>
      <c r="J4" s="59"/>
      <c r="L4" s="44" t="s">
        <v>21</v>
      </c>
      <c r="M4" s="45"/>
      <c r="N4" s="11">
        <f>SUMIFS(I6:I1012,B6:B1012,"win",J6:J1012,"d")</f>
        <v>244</v>
      </c>
    </row>
    <row r="5" spans="1:14" x14ac:dyDescent="0.25">
      <c r="A5" s="2" t="s">
        <v>16</v>
      </c>
      <c r="B5" s="50" t="s">
        <v>10</v>
      </c>
      <c r="C5" s="50"/>
      <c r="D5" s="13" t="s">
        <v>11</v>
      </c>
      <c r="E5" s="30" t="s">
        <v>26</v>
      </c>
      <c r="F5" s="30" t="s">
        <v>12</v>
      </c>
      <c r="G5" s="71" t="s">
        <v>27</v>
      </c>
      <c r="H5" s="72"/>
      <c r="I5" s="30" t="s">
        <v>14</v>
      </c>
      <c r="J5" s="14" t="s">
        <v>15</v>
      </c>
      <c r="L5" s="46" t="s">
        <v>22</v>
      </c>
      <c r="M5" s="47"/>
      <c r="N5" s="12">
        <f>SUMIFS(I6:I1013,B6:B1013,"win",J6:J1013,"c")</f>
        <v>262</v>
      </c>
    </row>
    <row r="6" spans="1:14" x14ac:dyDescent="0.25">
      <c r="A6" s="29" t="s">
        <v>0</v>
      </c>
      <c r="B6" s="18" t="s">
        <v>1</v>
      </c>
      <c r="C6" s="19" t="s">
        <v>41</v>
      </c>
      <c r="D6" s="19" t="s">
        <v>39</v>
      </c>
      <c r="E6" s="20">
        <v>1</v>
      </c>
      <c r="F6" s="20">
        <v>5568.5</v>
      </c>
      <c r="G6" s="18" t="s">
        <v>2</v>
      </c>
      <c r="H6" s="18" t="s">
        <v>33</v>
      </c>
      <c r="I6" s="21">
        <v>156.63999999999999</v>
      </c>
      <c r="J6" s="28" t="s">
        <v>4</v>
      </c>
      <c r="L6" s="32" t="s">
        <v>23</v>
      </c>
      <c r="M6" s="33"/>
      <c r="N6" s="36">
        <f>N5-N4</f>
        <v>18</v>
      </c>
    </row>
    <row r="7" spans="1:14" x14ac:dyDescent="0.25">
      <c r="A7" s="10" t="s">
        <v>0</v>
      </c>
      <c r="B7" s="18" t="s">
        <v>1</v>
      </c>
      <c r="C7" s="18" t="s">
        <v>41</v>
      </c>
      <c r="D7" s="19" t="s">
        <v>39</v>
      </c>
      <c r="E7" s="20">
        <v>1</v>
      </c>
      <c r="F7" s="20">
        <v>5550</v>
      </c>
      <c r="G7" s="18" t="s">
        <v>2</v>
      </c>
      <c r="H7" s="18" t="s">
        <v>33</v>
      </c>
      <c r="I7" s="21">
        <v>28.36</v>
      </c>
      <c r="J7" s="28" t="s">
        <v>0</v>
      </c>
      <c r="L7" s="38"/>
      <c r="M7" s="39"/>
      <c r="N7" s="40"/>
    </row>
    <row r="8" spans="1:14" x14ac:dyDescent="0.25">
      <c r="A8" s="10" t="s">
        <v>0</v>
      </c>
      <c r="B8" s="18" t="s">
        <v>42</v>
      </c>
      <c r="C8" s="18" t="s">
        <v>41</v>
      </c>
      <c r="D8" s="19" t="s">
        <v>40</v>
      </c>
      <c r="E8" s="20">
        <v>1</v>
      </c>
      <c r="F8" s="20">
        <v>79150</v>
      </c>
      <c r="G8" s="18" t="s">
        <v>2</v>
      </c>
      <c r="H8" s="18" t="s">
        <v>33</v>
      </c>
      <c r="I8" s="21">
        <v>10.4</v>
      </c>
      <c r="J8" s="28" t="s">
        <v>4</v>
      </c>
      <c r="L8" s="41" t="s">
        <v>20</v>
      </c>
      <c r="M8" s="42"/>
      <c r="N8" s="43"/>
    </row>
    <row r="9" spans="1:14" x14ac:dyDescent="0.25">
      <c r="A9" s="10" t="s">
        <v>0</v>
      </c>
      <c r="B9" s="18" t="s">
        <v>42</v>
      </c>
      <c r="C9" s="18" t="s">
        <v>41</v>
      </c>
      <c r="D9" s="19" t="s">
        <v>40</v>
      </c>
      <c r="E9" s="20">
        <v>1</v>
      </c>
      <c r="F9" s="20">
        <v>77935</v>
      </c>
      <c r="G9" s="18" t="s">
        <v>2</v>
      </c>
      <c r="H9" s="18" t="s">
        <v>33</v>
      </c>
      <c r="I9" s="21">
        <v>232.6</v>
      </c>
      <c r="J9" s="28" t="s">
        <v>0</v>
      </c>
      <c r="L9" s="44" t="s">
        <v>24</v>
      </c>
      <c r="M9" s="45"/>
      <c r="N9" s="48">
        <f>SUMIFS(I6:I1008,B6:B1008,"wdo",J6:J1008,"d")</f>
        <v>156.63999999999999</v>
      </c>
    </row>
    <row r="10" spans="1:14" x14ac:dyDescent="0.25">
      <c r="A10" s="10" t="s">
        <v>3</v>
      </c>
      <c r="B10" s="18" t="s">
        <v>1</v>
      </c>
      <c r="C10" s="18" t="s">
        <v>41</v>
      </c>
      <c r="D10" s="19" t="s">
        <v>39</v>
      </c>
      <c r="E10" s="20">
        <v>1</v>
      </c>
      <c r="F10" s="20">
        <v>5561</v>
      </c>
      <c r="G10" s="18" t="s">
        <v>2</v>
      </c>
      <c r="H10" s="18" t="s">
        <v>33</v>
      </c>
      <c r="I10" s="21">
        <v>81.64</v>
      </c>
      <c r="J10" s="22" t="s">
        <v>0</v>
      </c>
      <c r="L10" s="46"/>
      <c r="M10" s="47"/>
      <c r="N10" s="49"/>
    </row>
    <row r="11" spans="1:14" x14ac:dyDescent="0.25">
      <c r="A11" s="10" t="s">
        <v>3</v>
      </c>
      <c r="B11" s="18" t="s">
        <v>1</v>
      </c>
      <c r="C11" s="19" t="s">
        <v>41</v>
      </c>
      <c r="D11" s="19" t="s">
        <v>39</v>
      </c>
      <c r="E11" s="20">
        <v>1</v>
      </c>
      <c r="F11" s="20">
        <v>5563</v>
      </c>
      <c r="G11" s="18" t="s">
        <v>2</v>
      </c>
      <c r="H11" s="18" t="s">
        <v>33</v>
      </c>
      <c r="I11" s="21">
        <v>101.64</v>
      </c>
      <c r="J11" s="22" t="s">
        <v>0</v>
      </c>
      <c r="L11" s="46" t="s">
        <v>30</v>
      </c>
      <c r="M11" s="47"/>
      <c r="N11" s="12">
        <f>SUMIFS(I6:I1008,B6:B1008,"wdo",J6:J1008,"c")</f>
        <v>211.64</v>
      </c>
    </row>
    <row r="12" spans="1:14" x14ac:dyDescent="0.25">
      <c r="A12" s="10" t="s">
        <v>3</v>
      </c>
      <c r="B12" s="18" t="s">
        <v>42</v>
      </c>
      <c r="C12" s="18" t="s">
        <v>41</v>
      </c>
      <c r="D12" s="19" t="s">
        <v>40</v>
      </c>
      <c r="E12" s="20">
        <v>1</v>
      </c>
      <c r="F12" s="20">
        <v>77930</v>
      </c>
      <c r="G12" s="18" t="s">
        <v>2</v>
      </c>
      <c r="H12" s="18" t="s">
        <v>33</v>
      </c>
      <c r="I12" s="21">
        <v>233.6</v>
      </c>
      <c r="J12" s="22" t="s">
        <v>4</v>
      </c>
      <c r="L12" s="32" t="s">
        <v>23</v>
      </c>
      <c r="M12" s="33"/>
      <c r="N12" s="36">
        <f>N11-N9</f>
        <v>55</v>
      </c>
    </row>
    <row r="13" spans="1:14" ht="15.75" thickBot="1" x14ac:dyDescent="0.3">
      <c r="A13" s="10" t="s">
        <v>3</v>
      </c>
      <c r="B13" s="18" t="s">
        <v>42</v>
      </c>
      <c r="C13" s="19" t="s">
        <v>41</v>
      </c>
      <c r="D13" s="19" t="s">
        <v>40</v>
      </c>
      <c r="E13" s="20">
        <v>1</v>
      </c>
      <c r="F13" s="20">
        <v>79245</v>
      </c>
      <c r="G13" s="18" t="s">
        <v>2</v>
      </c>
      <c r="H13" s="18" t="s">
        <v>33</v>
      </c>
      <c r="I13" s="21">
        <v>29.4</v>
      </c>
      <c r="J13" s="22" t="s">
        <v>0</v>
      </c>
      <c r="L13" s="34"/>
      <c r="M13" s="35"/>
      <c r="N13" s="37"/>
    </row>
    <row r="14" spans="1:14" x14ac:dyDescent="0.25">
      <c r="A14" s="10"/>
      <c r="B14" s="18"/>
      <c r="C14" s="19"/>
      <c r="D14" s="19"/>
      <c r="E14" s="20"/>
      <c r="F14" s="20"/>
      <c r="G14" s="18"/>
      <c r="H14" s="18"/>
      <c r="I14" s="21"/>
      <c r="J14" s="28"/>
    </row>
    <row r="15" spans="1:14" x14ac:dyDescent="0.25">
      <c r="A15" s="10"/>
      <c r="B15" s="18"/>
      <c r="C15" s="19"/>
      <c r="D15" s="19"/>
      <c r="E15" s="20"/>
      <c r="F15" s="20"/>
      <c r="G15" s="18"/>
      <c r="H15" s="18"/>
      <c r="I15" s="21"/>
      <c r="J15" s="22"/>
    </row>
    <row r="16" spans="1:14" x14ac:dyDescent="0.25">
      <c r="A16" s="5"/>
      <c r="B16" s="18"/>
      <c r="C16" s="19"/>
      <c r="D16" s="19"/>
      <c r="E16" s="20"/>
      <c r="F16" s="20"/>
      <c r="G16" s="18"/>
      <c r="H16" s="18"/>
      <c r="I16" s="21"/>
      <c r="J16" s="22"/>
    </row>
    <row r="17" spans="1:10" x14ac:dyDescent="0.25">
      <c r="A17" s="10"/>
      <c r="B17" s="18"/>
      <c r="C17" s="18"/>
      <c r="D17" s="19"/>
      <c r="E17" s="20"/>
      <c r="F17" s="20"/>
      <c r="G17" s="18"/>
      <c r="H17" s="18"/>
      <c r="I17" s="21"/>
      <c r="J17" s="22"/>
    </row>
    <row r="18" spans="1:10" x14ac:dyDescent="0.25">
      <c r="A18" s="10"/>
      <c r="B18" s="18"/>
      <c r="C18" s="18"/>
      <c r="D18" s="19"/>
      <c r="E18" s="20"/>
      <c r="F18" s="20"/>
      <c r="G18" s="18"/>
      <c r="H18" s="18"/>
      <c r="I18" s="21"/>
      <c r="J18" s="22"/>
    </row>
    <row r="19" spans="1:10" x14ac:dyDescent="0.25">
      <c r="A19" s="10"/>
      <c r="B19" s="18"/>
      <c r="C19" s="18"/>
      <c r="D19" s="19"/>
      <c r="E19" s="20"/>
      <c r="F19" s="20"/>
      <c r="G19" s="18"/>
      <c r="H19" s="18"/>
      <c r="I19" s="21"/>
      <c r="J19" s="22"/>
    </row>
    <row r="20" spans="1:10" x14ac:dyDescent="0.25">
      <c r="D20" s="7"/>
      <c r="E20" s="8"/>
      <c r="F20" s="8"/>
    </row>
    <row r="21" spans="1:10" x14ac:dyDescent="0.25">
      <c r="D21" s="7"/>
      <c r="E21" s="8"/>
      <c r="F21" s="8"/>
    </row>
    <row r="22" spans="1:10" x14ac:dyDescent="0.25">
      <c r="D22" s="7"/>
      <c r="E22" s="8"/>
      <c r="F22" s="8"/>
    </row>
    <row r="23" spans="1:10" x14ac:dyDescent="0.25">
      <c r="C23" s="7"/>
      <c r="D23" s="7"/>
      <c r="E23" s="8"/>
      <c r="F23" s="8"/>
    </row>
    <row r="24" spans="1:10" x14ac:dyDescent="0.25">
      <c r="D24" s="7"/>
      <c r="E24" s="8"/>
      <c r="F24" s="8"/>
    </row>
    <row r="25" spans="1:10" x14ac:dyDescent="0.25">
      <c r="C25" s="7"/>
      <c r="D25" s="7"/>
      <c r="E25" s="8"/>
      <c r="F25" s="8"/>
    </row>
    <row r="26" spans="1:10" x14ac:dyDescent="0.25">
      <c r="C26" s="7"/>
      <c r="D26" s="7"/>
      <c r="E26" s="8"/>
      <c r="F26" s="8"/>
    </row>
    <row r="27" spans="1:10" x14ac:dyDescent="0.25">
      <c r="C27" s="7"/>
      <c r="D27" s="7"/>
      <c r="E27" s="8"/>
      <c r="F27" s="8"/>
    </row>
    <row r="28" spans="1:10" x14ac:dyDescent="0.25">
      <c r="C28" s="7"/>
      <c r="D28" s="7"/>
      <c r="E28" s="8"/>
      <c r="F28" s="8"/>
    </row>
    <row r="29" spans="1:10" x14ac:dyDescent="0.25">
      <c r="D29" s="7"/>
      <c r="E29" s="8"/>
      <c r="F29" s="8"/>
    </row>
    <row r="30" spans="1:10" x14ac:dyDescent="0.25">
      <c r="D30" s="7"/>
      <c r="F30" s="8"/>
    </row>
    <row r="31" spans="1:10" x14ac:dyDescent="0.25">
      <c r="D31" s="7"/>
      <c r="F31" s="8"/>
    </row>
    <row r="32" spans="1:10" x14ac:dyDescent="0.25">
      <c r="D32" s="7"/>
      <c r="F32" s="8"/>
    </row>
    <row r="33" spans="4:6" x14ac:dyDescent="0.25">
      <c r="D33" s="7"/>
      <c r="F33" s="8"/>
    </row>
    <row r="34" spans="4:6" x14ac:dyDescent="0.25">
      <c r="D34" s="7"/>
      <c r="F34" s="8"/>
    </row>
    <row r="35" spans="4:6" x14ac:dyDescent="0.25">
      <c r="D35" s="7"/>
      <c r="F35" s="8"/>
    </row>
    <row r="36" spans="4:6" x14ac:dyDescent="0.25">
      <c r="D36" s="7"/>
      <c r="F36" s="8"/>
    </row>
    <row r="37" spans="4:6" x14ac:dyDescent="0.25">
      <c r="D37" s="7"/>
      <c r="F37" s="8"/>
    </row>
    <row r="38" spans="4:6" x14ac:dyDescent="0.25">
      <c r="D38" s="7"/>
      <c r="F38" s="8"/>
    </row>
    <row r="39" spans="4:6" x14ac:dyDescent="0.25">
      <c r="D39" s="7"/>
      <c r="F39" s="8"/>
    </row>
    <row r="40" spans="4:6" x14ac:dyDescent="0.25">
      <c r="D40" s="7"/>
      <c r="F40" s="8"/>
    </row>
    <row r="41" spans="4:6" x14ac:dyDescent="0.25">
      <c r="D41" s="7"/>
      <c r="F41" s="8"/>
    </row>
    <row r="42" spans="4:6" x14ac:dyDescent="0.25">
      <c r="D42" s="7"/>
      <c r="F42" s="8"/>
    </row>
    <row r="43" spans="4:6" x14ac:dyDescent="0.25">
      <c r="D43" s="7"/>
      <c r="F43" s="8"/>
    </row>
    <row r="44" spans="4:6" x14ac:dyDescent="0.25">
      <c r="D44" s="7"/>
      <c r="F44" s="8"/>
    </row>
    <row r="45" spans="4:6" x14ac:dyDescent="0.25">
      <c r="D45" s="7"/>
      <c r="F45" s="8"/>
    </row>
    <row r="46" spans="4:6" x14ac:dyDescent="0.25">
      <c r="D46" s="7"/>
      <c r="F46" s="8"/>
    </row>
    <row r="47" spans="4:6" x14ac:dyDescent="0.25">
      <c r="D47" s="7"/>
      <c r="F47" s="8"/>
    </row>
    <row r="48" spans="4:6" x14ac:dyDescent="0.25">
      <c r="D48" s="7"/>
      <c r="F48" s="8"/>
    </row>
    <row r="49" spans="4:6" x14ac:dyDescent="0.25">
      <c r="D49" s="7"/>
      <c r="F49" s="8"/>
    </row>
    <row r="50" spans="4:6" x14ac:dyDescent="0.25">
      <c r="D50" s="7"/>
      <c r="F50" s="8"/>
    </row>
    <row r="51" spans="4:6" x14ac:dyDescent="0.25">
      <c r="D51" s="7"/>
      <c r="F51" s="8"/>
    </row>
    <row r="52" spans="4:6" x14ac:dyDescent="0.25">
      <c r="D52" s="7"/>
      <c r="F52" s="8"/>
    </row>
    <row r="53" spans="4:6" x14ac:dyDescent="0.25">
      <c r="D53" s="7"/>
      <c r="F53" s="8"/>
    </row>
    <row r="54" spans="4:6" x14ac:dyDescent="0.25">
      <c r="D54" s="7"/>
      <c r="F54" s="8"/>
    </row>
    <row r="55" spans="4:6" x14ac:dyDescent="0.25">
      <c r="D55" s="7"/>
      <c r="F55" s="8"/>
    </row>
    <row r="56" spans="4:6" x14ac:dyDescent="0.25">
      <c r="D56" s="7"/>
      <c r="F56" s="8"/>
    </row>
    <row r="57" spans="4:6" x14ac:dyDescent="0.25">
      <c r="D57" s="7"/>
      <c r="F57" s="8"/>
    </row>
    <row r="58" spans="4:6" x14ac:dyDescent="0.25">
      <c r="D58" s="7"/>
      <c r="F58" s="8"/>
    </row>
    <row r="59" spans="4:6" x14ac:dyDescent="0.25">
      <c r="D59" s="7"/>
      <c r="F59" s="8"/>
    </row>
    <row r="60" spans="4:6" x14ac:dyDescent="0.25">
      <c r="D60" s="7"/>
      <c r="F60" s="8"/>
    </row>
    <row r="61" spans="4:6" x14ac:dyDescent="0.25">
      <c r="D61" s="7"/>
      <c r="F61" s="8"/>
    </row>
    <row r="62" spans="4:6" x14ac:dyDescent="0.25">
      <c r="D62" s="7"/>
      <c r="F62" s="8"/>
    </row>
    <row r="63" spans="4:6" x14ac:dyDescent="0.25">
      <c r="D63" s="7"/>
      <c r="F63" s="8"/>
    </row>
    <row r="64" spans="4:6" x14ac:dyDescent="0.25">
      <c r="D64" s="7"/>
      <c r="F64" s="8"/>
    </row>
    <row r="65" spans="4:6" x14ac:dyDescent="0.25">
      <c r="D65" s="7"/>
      <c r="F65" s="8"/>
    </row>
    <row r="66" spans="4:6" x14ac:dyDescent="0.25">
      <c r="D66" s="7"/>
      <c r="F66" s="8"/>
    </row>
    <row r="67" spans="4:6" x14ac:dyDescent="0.25">
      <c r="D67" s="7"/>
      <c r="F67" s="8"/>
    </row>
    <row r="68" spans="4:6" x14ac:dyDescent="0.25">
      <c r="D68" s="7"/>
      <c r="F68" s="8"/>
    </row>
    <row r="69" spans="4:6" x14ac:dyDescent="0.25">
      <c r="D69" s="7"/>
      <c r="F69" s="8"/>
    </row>
    <row r="70" spans="4:6" x14ac:dyDescent="0.25">
      <c r="D70" s="7"/>
      <c r="F70" s="8"/>
    </row>
    <row r="71" spans="4:6" x14ac:dyDescent="0.25">
      <c r="D71" s="7"/>
      <c r="F71" s="8"/>
    </row>
    <row r="72" spans="4:6" x14ac:dyDescent="0.25">
      <c r="D72" s="7"/>
      <c r="F72" s="8"/>
    </row>
    <row r="73" spans="4:6" x14ac:dyDescent="0.25">
      <c r="D73" s="7"/>
      <c r="F73" s="8"/>
    </row>
    <row r="74" spans="4:6" x14ac:dyDescent="0.25">
      <c r="D74" s="7"/>
      <c r="F74" s="8"/>
    </row>
    <row r="75" spans="4:6" x14ac:dyDescent="0.25">
      <c r="D75" s="7"/>
      <c r="F75" s="8"/>
    </row>
    <row r="76" spans="4:6" x14ac:dyDescent="0.25">
      <c r="D76" s="7"/>
      <c r="F76" s="8"/>
    </row>
    <row r="77" spans="4:6" x14ac:dyDescent="0.25">
      <c r="D77" s="7"/>
      <c r="F77" s="8"/>
    </row>
    <row r="78" spans="4:6" x14ac:dyDescent="0.25">
      <c r="D78" s="7"/>
      <c r="F78" s="8"/>
    </row>
    <row r="79" spans="4:6" x14ac:dyDescent="0.25">
      <c r="D79" s="7"/>
      <c r="F79" s="8"/>
    </row>
    <row r="80" spans="4:6" x14ac:dyDescent="0.25">
      <c r="D80" s="7"/>
      <c r="F80" s="8"/>
    </row>
    <row r="81" spans="4:6" x14ac:dyDescent="0.25">
      <c r="D81" s="7"/>
      <c r="F81" s="8"/>
    </row>
    <row r="82" spans="4:6" x14ac:dyDescent="0.25">
      <c r="D82" s="7"/>
      <c r="F82" s="8"/>
    </row>
    <row r="83" spans="4:6" x14ac:dyDescent="0.25">
      <c r="D83" s="7"/>
      <c r="F83" s="8"/>
    </row>
    <row r="84" spans="4:6" x14ac:dyDescent="0.25">
      <c r="D84" s="7"/>
      <c r="F84" s="8"/>
    </row>
    <row r="85" spans="4:6" x14ac:dyDescent="0.25">
      <c r="D85" s="7"/>
      <c r="F85" s="8"/>
    </row>
    <row r="86" spans="4:6" x14ac:dyDescent="0.25">
      <c r="D86" s="7"/>
      <c r="F86" s="8"/>
    </row>
    <row r="87" spans="4:6" x14ac:dyDescent="0.25">
      <c r="D87" s="7"/>
      <c r="F87" s="8"/>
    </row>
    <row r="88" spans="4:6" x14ac:dyDescent="0.25">
      <c r="D88" s="7"/>
      <c r="F88" s="8"/>
    </row>
    <row r="89" spans="4:6" x14ac:dyDescent="0.25">
      <c r="D89" s="7"/>
      <c r="F89" s="8"/>
    </row>
    <row r="90" spans="4:6" x14ac:dyDescent="0.25">
      <c r="D90" s="7"/>
      <c r="F90" s="8"/>
    </row>
    <row r="91" spans="4:6" x14ac:dyDescent="0.25">
      <c r="D91" s="7"/>
      <c r="F91" s="8"/>
    </row>
    <row r="92" spans="4:6" x14ac:dyDescent="0.25">
      <c r="D92" s="7"/>
      <c r="F92" s="8"/>
    </row>
    <row r="93" spans="4:6" x14ac:dyDescent="0.25">
      <c r="D93" s="7"/>
      <c r="F93" s="8"/>
    </row>
    <row r="94" spans="4:6" x14ac:dyDescent="0.25">
      <c r="D94" s="7"/>
      <c r="F94" s="8"/>
    </row>
    <row r="95" spans="4:6" x14ac:dyDescent="0.25">
      <c r="D95" s="7"/>
      <c r="F95" s="8"/>
    </row>
    <row r="96" spans="4:6" x14ac:dyDescent="0.25">
      <c r="D96" s="7"/>
      <c r="F96" s="8"/>
    </row>
    <row r="97" spans="4:6" x14ac:dyDescent="0.25">
      <c r="D97" s="7"/>
      <c r="F97" s="8"/>
    </row>
    <row r="98" spans="4:6" x14ac:dyDescent="0.25">
      <c r="D98" s="7"/>
      <c r="F98" s="8"/>
    </row>
    <row r="99" spans="4:6" x14ac:dyDescent="0.25">
      <c r="D99" s="7"/>
      <c r="F99" s="8"/>
    </row>
    <row r="100" spans="4:6" x14ac:dyDescent="0.25">
      <c r="D100" s="7"/>
      <c r="F100" s="8"/>
    </row>
    <row r="101" spans="4:6" x14ac:dyDescent="0.25">
      <c r="D101" s="7"/>
      <c r="F101" s="8"/>
    </row>
    <row r="102" spans="4:6" x14ac:dyDescent="0.25">
      <c r="D102" s="7"/>
      <c r="F102" s="8"/>
    </row>
    <row r="103" spans="4:6" x14ac:dyDescent="0.25">
      <c r="D103" s="7"/>
      <c r="F103" s="8"/>
    </row>
    <row r="104" spans="4:6" x14ac:dyDescent="0.25">
      <c r="D104" s="7"/>
      <c r="F104" s="8"/>
    </row>
    <row r="105" spans="4:6" x14ac:dyDescent="0.25">
      <c r="D105" s="7"/>
      <c r="F105" s="8"/>
    </row>
    <row r="106" spans="4:6" x14ac:dyDescent="0.25">
      <c r="D106" s="7"/>
      <c r="F106" s="8"/>
    </row>
    <row r="107" spans="4:6" x14ac:dyDescent="0.25">
      <c r="D107" s="7"/>
      <c r="F107" s="8"/>
    </row>
    <row r="108" spans="4:6" x14ac:dyDescent="0.25">
      <c r="D108" s="7"/>
      <c r="F108" s="8"/>
    </row>
    <row r="109" spans="4:6" x14ac:dyDescent="0.25">
      <c r="D109" s="7"/>
      <c r="F109" s="8"/>
    </row>
    <row r="110" spans="4:6" x14ac:dyDescent="0.25">
      <c r="D110" s="7"/>
      <c r="F110" s="8"/>
    </row>
    <row r="111" spans="4:6" x14ac:dyDescent="0.25">
      <c r="D111" s="7"/>
      <c r="F111" s="8"/>
    </row>
    <row r="112" spans="4:6" x14ac:dyDescent="0.25">
      <c r="D112" s="7"/>
      <c r="F112" s="8"/>
    </row>
    <row r="113" spans="4:6" x14ac:dyDescent="0.25">
      <c r="D113" s="7"/>
      <c r="F113" s="8"/>
    </row>
    <row r="114" spans="4:6" x14ac:dyDescent="0.25">
      <c r="D114" s="7"/>
      <c r="F114" s="8"/>
    </row>
    <row r="115" spans="4:6" x14ac:dyDescent="0.25">
      <c r="D115" s="7"/>
      <c r="F115" s="8"/>
    </row>
    <row r="116" spans="4:6" x14ac:dyDescent="0.25">
      <c r="D116" s="7"/>
      <c r="F116" s="8"/>
    </row>
    <row r="117" spans="4:6" x14ac:dyDescent="0.25">
      <c r="D117" s="7"/>
      <c r="F117" s="8"/>
    </row>
    <row r="118" spans="4:6" x14ac:dyDescent="0.25">
      <c r="D118" s="7"/>
      <c r="F118" s="8"/>
    </row>
    <row r="119" spans="4:6" x14ac:dyDescent="0.25">
      <c r="D119" s="7"/>
      <c r="F119" s="8"/>
    </row>
    <row r="120" spans="4:6" x14ac:dyDescent="0.25">
      <c r="D120" s="7"/>
      <c r="F120" s="8"/>
    </row>
    <row r="121" spans="4:6" x14ac:dyDescent="0.25">
      <c r="D121" s="7"/>
      <c r="F121" s="8"/>
    </row>
    <row r="122" spans="4:6" x14ac:dyDescent="0.25">
      <c r="D122" s="7"/>
      <c r="F122" s="8"/>
    </row>
    <row r="123" spans="4:6" x14ac:dyDescent="0.25">
      <c r="D123" s="7"/>
      <c r="F123" s="8"/>
    </row>
    <row r="124" spans="4:6" x14ac:dyDescent="0.25">
      <c r="D124" s="7"/>
      <c r="F124" s="8"/>
    </row>
    <row r="125" spans="4:6" x14ac:dyDescent="0.25">
      <c r="D125" s="7"/>
      <c r="F125" s="8"/>
    </row>
    <row r="126" spans="4:6" x14ac:dyDescent="0.25">
      <c r="D126" s="7"/>
      <c r="F126" s="8"/>
    </row>
    <row r="127" spans="4:6" x14ac:dyDescent="0.25">
      <c r="D127" s="7"/>
      <c r="F127" s="8"/>
    </row>
    <row r="128" spans="4:6" x14ac:dyDescent="0.25">
      <c r="D128" s="7"/>
      <c r="F128" s="8"/>
    </row>
    <row r="129" spans="4:6" x14ac:dyDescent="0.25">
      <c r="D129" s="7"/>
      <c r="F129" s="8"/>
    </row>
    <row r="130" spans="4:6" x14ac:dyDescent="0.25">
      <c r="D130" s="7"/>
      <c r="F130" s="8"/>
    </row>
    <row r="131" spans="4:6" x14ac:dyDescent="0.25">
      <c r="D131" s="7"/>
      <c r="F131" s="8"/>
    </row>
    <row r="132" spans="4:6" x14ac:dyDescent="0.25">
      <c r="D132" s="7"/>
      <c r="F132" s="8"/>
    </row>
    <row r="133" spans="4:6" x14ac:dyDescent="0.25">
      <c r="D133" s="7"/>
      <c r="F133" s="8"/>
    </row>
    <row r="134" spans="4:6" x14ac:dyDescent="0.25">
      <c r="D134" s="7"/>
      <c r="F134" s="8"/>
    </row>
    <row r="135" spans="4:6" x14ac:dyDescent="0.25">
      <c r="D135" s="7"/>
      <c r="F135" s="8"/>
    </row>
    <row r="136" spans="4:6" x14ac:dyDescent="0.25">
      <c r="D136" s="7"/>
      <c r="F136" s="8"/>
    </row>
    <row r="137" spans="4:6" x14ac:dyDescent="0.25">
      <c r="D137" s="7"/>
      <c r="F137" s="8"/>
    </row>
    <row r="138" spans="4:6" x14ac:dyDescent="0.25">
      <c r="D138" s="7"/>
      <c r="F138" s="8"/>
    </row>
    <row r="139" spans="4:6" x14ac:dyDescent="0.25">
      <c r="D139" s="7"/>
      <c r="F139" s="8"/>
    </row>
    <row r="140" spans="4:6" x14ac:dyDescent="0.25">
      <c r="D140" s="7"/>
      <c r="F140" s="8"/>
    </row>
    <row r="141" spans="4:6" x14ac:dyDescent="0.25">
      <c r="D141" s="7"/>
      <c r="F141" s="8"/>
    </row>
    <row r="142" spans="4:6" x14ac:dyDescent="0.25">
      <c r="D142" s="7"/>
      <c r="F142" s="8"/>
    </row>
    <row r="143" spans="4:6" x14ac:dyDescent="0.25">
      <c r="D143" s="7"/>
      <c r="F143" s="8"/>
    </row>
    <row r="144" spans="4:6" x14ac:dyDescent="0.25">
      <c r="D144" s="7"/>
      <c r="F144" s="8"/>
    </row>
    <row r="145" spans="4:6" x14ac:dyDescent="0.25">
      <c r="D145" s="7"/>
      <c r="F145" s="8"/>
    </row>
    <row r="146" spans="4:6" x14ac:dyDescent="0.25">
      <c r="D146" s="7"/>
      <c r="F146" s="8"/>
    </row>
    <row r="147" spans="4:6" x14ac:dyDescent="0.25">
      <c r="D147" s="7"/>
      <c r="F147" s="8"/>
    </row>
    <row r="148" spans="4:6" x14ac:dyDescent="0.25">
      <c r="D148" s="7"/>
      <c r="F148" s="8"/>
    </row>
    <row r="149" spans="4:6" x14ac:dyDescent="0.25">
      <c r="D149" s="7"/>
      <c r="F149" s="8"/>
    </row>
    <row r="150" spans="4:6" x14ac:dyDescent="0.25">
      <c r="D150" s="7"/>
      <c r="F150" s="8"/>
    </row>
    <row r="151" spans="4:6" x14ac:dyDescent="0.25">
      <c r="D151" s="7"/>
      <c r="F151" s="8"/>
    </row>
    <row r="152" spans="4:6" x14ac:dyDescent="0.25">
      <c r="D152" s="7"/>
      <c r="F152" s="8"/>
    </row>
    <row r="153" spans="4:6" x14ac:dyDescent="0.25">
      <c r="D153" s="7"/>
      <c r="F153" s="8"/>
    </row>
    <row r="154" spans="4:6" x14ac:dyDescent="0.25">
      <c r="D154" s="7"/>
      <c r="F154" s="8"/>
    </row>
    <row r="155" spans="4:6" x14ac:dyDescent="0.25">
      <c r="D155" s="7"/>
      <c r="F155" s="8"/>
    </row>
    <row r="156" spans="4:6" x14ac:dyDescent="0.25">
      <c r="D156" s="7"/>
      <c r="F156" s="8"/>
    </row>
    <row r="157" spans="4:6" x14ac:dyDescent="0.25">
      <c r="D157" s="7"/>
      <c r="F157" s="8"/>
    </row>
    <row r="158" spans="4:6" x14ac:dyDescent="0.25">
      <c r="D158" s="7"/>
      <c r="F158" s="8"/>
    </row>
    <row r="159" spans="4:6" x14ac:dyDescent="0.25">
      <c r="D159" s="7"/>
      <c r="F159" s="8"/>
    </row>
    <row r="160" spans="4:6" x14ac:dyDescent="0.25">
      <c r="D160" s="7"/>
      <c r="F160" s="8"/>
    </row>
    <row r="161" spans="4:6" x14ac:dyDescent="0.25">
      <c r="D161" s="7"/>
      <c r="F161" s="8"/>
    </row>
    <row r="162" spans="4:6" x14ac:dyDescent="0.25">
      <c r="D162" s="7"/>
      <c r="F162" s="8"/>
    </row>
    <row r="163" spans="4:6" x14ac:dyDescent="0.25">
      <c r="D163" s="7"/>
      <c r="F163" s="8"/>
    </row>
    <row r="164" spans="4:6" x14ac:dyDescent="0.25">
      <c r="D164" s="7"/>
      <c r="F164" s="8"/>
    </row>
    <row r="165" spans="4:6" x14ac:dyDescent="0.25">
      <c r="D165" s="7"/>
      <c r="F165" s="8"/>
    </row>
    <row r="166" spans="4:6" x14ac:dyDescent="0.25">
      <c r="D166" s="7"/>
      <c r="F166" s="8"/>
    </row>
    <row r="167" spans="4:6" x14ac:dyDescent="0.25">
      <c r="D167" s="7"/>
      <c r="F167" s="8"/>
    </row>
    <row r="168" spans="4:6" x14ac:dyDescent="0.25">
      <c r="D168" s="7"/>
      <c r="F168" s="8"/>
    </row>
    <row r="169" spans="4:6" x14ac:dyDescent="0.25">
      <c r="D169" s="7"/>
      <c r="F169" s="8"/>
    </row>
    <row r="170" spans="4:6" x14ac:dyDescent="0.25">
      <c r="D170" s="7"/>
      <c r="F170" s="8"/>
    </row>
  </sheetData>
  <mergeCells count="20">
    <mergeCell ref="N6:N7"/>
    <mergeCell ref="L8:N8"/>
    <mergeCell ref="L9:M10"/>
    <mergeCell ref="N9:N10"/>
    <mergeCell ref="L11:M11"/>
    <mergeCell ref="L12:M13"/>
    <mergeCell ref="N12:N13"/>
    <mergeCell ref="A4:J4"/>
    <mergeCell ref="L4:M4"/>
    <mergeCell ref="B5:C5"/>
    <mergeCell ref="G5:H5"/>
    <mergeCell ref="L5:M5"/>
    <mergeCell ref="L6:M7"/>
    <mergeCell ref="A1:J2"/>
    <mergeCell ref="L1:N2"/>
    <mergeCell ref="A3:B3"/>
    <mergeCell ref="C3:E3"/>
    <mergeCell ref="F3:G3"/>
    <mergeCell ref="I3:J3"/>
    <mergeCell ref="L3:N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E109-5848-4E4D-9803-AB29F55AE044}">
  <dimension ref="A1:O170"/>
  <sheetViews>
    <sheetView workbookViewId="0">
      <selection activeCell="L19" sqref="L19"/>
    </sheetView>
  </sheetViews>
  <sheetFormatPr defaultColWidth="8.85546875" defaultRowHeight="15" x14ac:dyDescent="0.25"/>
  <cols>
    <col min="1" max="1" width="11.7109375" style="17" customWidth="1"/>
    <col min="2" max="2" width="8.85546875" style="6"/>
    <col min="3" max="3" width="10.7109375" style="6" bestFit="1" customWidth="1"/>
    <col min="4" max="4" width="13.28515625" style="6" customWidth="1"/>
    <col min="5" max="5" width="12.7109375" style="6" customWidth="1"/>
    <col min="6" max="6" width="13.28515625" style="6" customWidth="1"/>
    <col min="7" max="8" width="8.85546875" style="6"/>
    <col min="9" max="9" width="18.42578125" style="15" customWidth="1"/>
    <col min="10" max="10" width="8.85546875" style="16" customWidth="1"/>
    <col min="14" max="14" width="17.28515625" customWidth="1"/>
    <col min="15" max="15" width="10.42578125" style="1" bestFit="1" customWidth="1"/>
  </cols>
  <sheetData>
    <row r="1" spans="1:15" ht="21.75" customHeight="1" x14ac:dyDescent="0.25">
      <c r="A1" s="51" t="s">
        <v>5</v>
      </c>
      <c r="B1" s="52"/>
      <c r="C1" s="52"/>
      <c r="D1" s="52"/>
      <c r="E1" s="52"/>
      <c r="F1" s="52"/>
      <c r="G1" s="52"/>
      <c r="H1" s="52"/>
      <c r="I1" s="52"/>
      <c r="J1" s="53"/>
      <c r="L1" s="60" t="s">
        <v>18</v>
      </c>
      <c r="M1" s="61"/>
      <c r="N1" s="62"/>
      <c r="O1"/>
    </row>
    <row r="2" spans="1:15" ht="15.75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4"/>
      <c r="L2" s="63"/>
      <c r="M2" s="64"/>
      <c r="N2" s="65"/>
      <c r="O2"/>
    </row>
    <row r="3" spans="1:15" x14ac:dyDescent="0.25">
      <c r="A3" s="76" t="s">
        <v>6</v>
      </c>
      <c r="B3" s="77"/>
      <c r="C3" s="69" t="s">
        <v>7</v>
      </c>
      <c r="D3" s="69"/>
      <c r="E3" s="69"/>
      <c r="F3" s="77" t="s">
        <v>8</v>
      </c>
      <c r="G3" s="77"/>
      <c r="H3" s="69" t="s">
        <v>31</v>
      </c>
      <c r="I3" s="69"/>
      <c r="J3" s="70"/>
      <c r="L3" s="41" t="s">
        <v>19</v>
      </c>
      <c r="M3" s="42"/>
      <c r="N3" s="43"/>
      <c r="O3"/>
    </row>
    <row r="4" spans="1:15" ht="29.25" customHeight="1" x14ac:dyDescent="0.25">
      <c r="A4" s="57" t="s">
        <v>25</v>
      </c>
      <c r="B4" s="58"/>
      <c r="C4" s="58"/>
      <c r="D4" s="58"/>
      <c r="E4" s="58"/>
      <c r="F4" s="58"/>
      <c r="G4" s="58"/>
      <c r="H4" s="58"/>
      <c r="I4" s="58"/>
      <c r="J4" s="59"/>
      <c r="L4" s="44" t="s">
        <v>21</v>
      </c>
      <c r="M4" s="45"/>
      <c r="N4" s="11">
        <f>SUMIFS(I6:I1012,B6:B1012,"win",J6:J1012,"d")</f>
        <v>0</v>
      </c>
      <c r="O4"/>
    </row>
    <row r="5" spans="1:15" ht="15" customHeight="1" x14ac:dyDescent="0.25">
      <c r="A5" s="24" t="s">
        <v>16</v>
      </c>
      <c r="B5" s="81" t="s">
        <v>10</v>
      </c>
      <c r="C5" s="81"/>
      <c r="D5" s="25" t="s">
        <v>11</v>
      </c>
      <c r="E5" s="25" t="s">
        <v>26</v>
      </c>
      <c r="F5" s="25" t="s">
        <v>12</v>
      </c>
      <c r="G5" s="81" t="s">
        <v>27</v>
      </c>
      <c r="H5" s="81"/>
      <c r="I5" s="25" t="s">
        <v>14</v>
      </c>
      <c r="J5" s="26" t="s">
        <v>15</v>
      </c>
      <c r="L5" s="46" t="s">
        <v>22</v>
      </c>
      <c r="M5" s="47"/>
      <c r="N5" s="12">
        <f>SUMIFS(I6:I1013,B6:B1013,"win",J6:J1013,"c")</f>
        <v>0</v>
      </c>
      <c r="O5"/>
    </row>
    <row r="6" spans="1:15" x14ac:dyDescent="0.25">
      <c r="A6" s="5"/>
      <c r="B6" s="18"/>
      <c r="C6" s="19"/>
      <c r="D6" s="19"/>
      <c r="E6" s="20"/>
      <c r="F6" s="20"/>
      <c r="G6" s="18"/>
      <c r="H6" s="18"/>
      <c r="I6" s="21"/>
      <c r="J6" s="22"/>
      <c r="L6" s="32" t="s">
        <v>23</v>
      </c>
      <c r="M6" s="33"/>
      <c r="N6" s="36">
        <f>N5-N4</f>
        <v>0</v>
      </c>
    </row>
    <row r="7" spans="1:15" x14ac:dyDescent="0.25">
      <c r="A7" s="10"/>
      <c r="B7" s="18"/>
      <c r="C7" s="18"/>
      <c r="D7" s="19"/>
      <c r="E7" s="20"/>
      <c r="F7" s="20"/>
      <c r="G7" s="18"/>
      <c r="H7" s="18"/>
      <c r="I7" s="21"/>
      <c r="J7" s="22"/>
      <c r="L7" s="38"/>
      <c r="M7" s="39"/>
      <c r="N7" s="40"/>
    </row>
    <row r="8" spans="1:15" x14ac:dyDescent="0.25">
      <c r="D8" s="7"/>
      <c r="E8" s="8"/>
      <c r="F8" s="8"/>
      <c r="L8" s="41" t="s">
        <v>20</v>
      </c>
      <c r="M8" s="42"/>
      <c r="N8" s="43"/>
    </row>
    <row r="9" spans="1:15" x14ac:dyDescent="0.25">
      <c r="D9" s="7"/>
      <c r="E9" s="8"/>
      <c r="F9" s="8"/>
      <c r="L9" s="44" t="s">
        <v>24</v>
      </c>
      <c r="M9" s="45"/>
      <c r="N9" s="48">
        <f>SUMIFS(I6:I1008,B6:B1008,"wdo",J6:J1008,"d")</f>
        <v>0</v>
      </c>
    </row>
    <row r="10" spans="1:15" x14ac:dyDescent="0.25">
      <c r="D10" s="7"/>
      <c r="E10" s="8"/>
      <c r="F10" s="8"/>
      <c r="L10" s="46"/>
      <c r="M10" s="47"/>
      <c r="N10" s="49"/>
    </row>
    <row r="11" spans="1:15" x14ac:dyDescent="0.25">
      <c r="C11" s="7"/>
      <c r="D11" s="7"/>
      <c r="E11" s="8"/>
      <c r="F11" s="8"/>
      <c r="L11" s="46" t="s">
        <v>30</v>
      </c>
      <c r="M11" s="47"/>
      <c r="N11" s="12">
        <f>SUMIFS(I6:I1009,B6:B1009,"wdo",J6:J1009,"c")</f>
        <v>0</v>
      </c>
    </row>
    <row r="12" spans="1:15" x14ac:dyDescent="0.25">
      <c r="D12" s="7"/>
      <c r="E12" s="8"/>
      <c r="F12" s="8"/>
      <c r="L12" s="32" t="s">
        <v>23</v>
      </c>
      <c r="M12" s="33"/>
      <c r="N12" s="36">
        <f>N11-N9</f>
        <v>0</v>
      </c>
    </row>
    <row r="13" spans="1:15" ht="15.75" thickBot="1" x14ac:dyDescent="0.3">
      <c r="C13" s="7"/>
      <c r="D13" s="7"/>
      <c r="E13" s="8"/>
      <c r="F13" s="8"/>
      <c r="L13" s="34"/>
      <c r="M13" s="35"/>
      <c r="N13" s="37"/>
    </row>
    <row r="14" spans="1:15" x14ac:dyDescent="0.25">
      <c r="C14" s="7"/>
      <c r="D14" s="7"/>
      <c r="E14" s="8"/>
      <c r="F14" s="8"/>
    </row>
    <row r="15" spans="1:15" x14ac:dyDescent="0.25">
      <c r="C15" s="7"/>
      <c r="D15" s="7"/>
      <c r="E15" s="8"/>
      <c r="F15" s="8"/>
    </row>
    <row r="16" spans="1:15" x14ac:dyDescent="0.25">
      <c r="C16" s="7"/>
      <c r="D16" s="7"/>
      <c r="E16" s="8"/>
      <c r="F16" s="8"/>
    </row>
    <row r="17" spans="3:6" x14ac:dyDescent="0.25">
      <c r="D17" s="7"/>
      <c r="E17" s="8"/>
      <c r="F17" s="8"/>
    </row>
    <row r="18" spans="3:6" x14ac:dyDescent="0.25">
      <c r="C18" s="7"/>
      <c r="D18" s="7"/>
      <c r="E18" s="8"/>
      <c r="F18" s="8"/>
    </row>
    <row r="19" spans="3:6" x14ac:dyDescent="0.25">
      <c r="C19" s="7"/>
      <c r="D19" s="7"/>
      <c r="E19" s="8"/>
      <c r="F19" s="8"/>
    </row>
    <row r="20" spans="3:6" x14ac:dyDescent="0.25">
      <c r="D20" s="7"/>
      <c r="E20" s="8"/>
      <c r="F20" s="8"/>
    </row>
    <row r="21" spans="3:6" x14ac:dyDescent="0.25">
      <c r="D21" s="7"/>
      <c r="E21" s="8"/>
      <c r="F21" s="8"/>
    </row>
    <row r="22" spans="3:6" x14ac:dyDescent="0.25">
      <c r="D22" s="7"/>
      <c r="E22" s="8"/>
      <c r="F22" s="8"/>
    </row>
    <row r="23" spans="3:6" x14ac:dyDescent="0.25">
      <c r="C23" s="7"/>
      <c r="D23" s="7"/>
      <c r="E23" s="8"/>
      <c r="F23" s="8"/>
    </row>
    <row r="24" spans="3:6" x14ac:dyDescent="0.25">
      <c r="D24" s="7"/>
      <c r="E24" s="8"/>
      <c r="F24" s="8"/>
    </row>
    <row r="25" spans="3:6" x14ac:dyDescent="0.25">
      <c r="C25" s="7"/>
      <c r="D25" s="7"/>
      <c r="E25" s="8"/>
      <c r="F25" s="8"/>
    </row>
    <row r="26" spans="3:6" x14ac:dyDescent="0.25">
      <c r="C26" s="7"/>
      <c r="D26" s="7"/>
      <c r="E26" s="8"/>
      <c r="F26" s="8"/>
    </row>
    <row r="27" spans="3:6" x14ac:dyDescent="0.25">
      <c r="C27" s="7"/>
      <c r="D27" s="7"/>
      <c r="E27" s="8"/>
      <c r="F27" s="8"/>
    </row>
    <row r="28" spans="3:6" x14ac:dyDescent="0.25">
      <c r="C28" s="7"/>
      <c r="D28" s="7"/>
      <c r="E28" s="8"/>
      <c r="F28" s="8"/>
    </row>
    <row r="29" spans="3:6" x14ac:dyDescent="0.25">
      <c r="D29" s="7"/>
      <c r="E29" s="8"/>
      <c r="F29" s="8"/>
    </row>
    <row r="30" spans="3:6" x14ac:dyDescent="0.25">
      <c r="D30" s="7"/>
      <c r="F30" s="8"/>
    </row>
    <row r="31" spans="3:6" x14ac:dyDescent="0.25">
      <c r="D31" s="7"/>
      <c r="F31" s="8"/>
    </row>
    <row r="32" spans="3:6" x14ac:dyDescent="0.25">
      <c r="D32" s="7"/>
      <c r="F32" s="8"/>
    </row>
    <row r="33" spans="4:6" x14ac:dyDescent="0.25">
      <c r="D33" s="7"/>
      <c r="F33" s="8"/>
    </row>
    <row r="34" spans="4:6" x14ac:dyDescent="0.25">
      <c r="D34" s="7"/>
      <c r="F34" s="8"/>
    </row>
    <row r="35" spans="4:6" x14ac:dyDescent="0.25">
      <c r="D35" s="7"/>
      <c r="F35" s="8"/>
    </row>
    <row r="36" spans="4:6" x14ac:dyDescent="0.25">
      <c r="D36" s="7"/>
      <c r="F36" s="8"/>
    </row>
    <row r="37" spans="4:6" x14ac:dyDescent="0.25">
      <c r="D37" s="7"/>
      <c r="F37" s="8"/>
    </row>
    <row r="38" spans="4:6" x14ac:dyDescent="0.25">
      <c r="D38" s="7"/>
      <c r="F38" s="8"/>
    </row>
    <row r="39" spans="4:6" x14ac:dyDescent="0.25">
      <c r="D39" s="7"/>
      <c r="F39" s="8"/>
    </row>
    <row r="40" spans="4:6" x14ac:dyDescent="0.25">
      <c r="D40" s="7"/>
      <c r="F40" s="8"/>
    </row>
    <row r="41" spans="4:6" x14ac:dyDescent="0.25">
      <c r="D41" s="7"/>
      <c r="F41" s="8"/>
    </row>
    <row r="42" spans="4:6" x14ac:dyDescent="0.25">
      <c r="D42" s="7"/>
      <c r="F42" s="8"/>
    </row>
    <row r="43" spans="4:6" x14ac:dyDescent="0.25">
      <c r="D43" s="7"/>
      <c r="F43" s="8"/>
    </row>
    <row r="44" spans="4:6" x14ac:dyDescent="0.25">
      <c r="D44" s="7"/>
      <c r="F44" s="8"/>
    </row>
    <row r="45" spans="4:6" x14ac:dyDescent="0.25">
      <c r="D45" s="7"/>
      <c r="F45" s="8"/>
    </row>
    <row r="46" spans="4:6" x14ac:dyDescent="0.25">
      <c r="D46" s="7"/>
      <c r="F46" s="8"/>
    </row>
    <row r="47" spans="4:6" x14ac:dyDescent="0.25">
      <c r="D47" s="7"/>
      <c r="F47" s="8"/>
    </row>
    <row r="48" spans="4:6" x14ac:dyDescent="0.25">
      <c r="D48" s="7"/>
      <c r="F48" s="8"/>
    </row>
    <row r="49" spans="4:6" x14ac:dyDescent="0.25">
      <c r="D49" s="7"/>
      <c r="F49" s="8"/>
    </row>
    <row r="50" spans="4:6" x14ac:dyDescent="0.25">
      <c r="D50" s="7"/>
      <c r="F50" s="8"/>
    </row>
    <row r="51" spans="4:6" x14ac:dyDescent="0.25">
      <c r="D51" s="7"/>
      <c r="F51" s="8"/>
    </row>
    <row r="52" spans="4:6" x14ac:dyDescent="0.25">
      <c r="D52" s="7"/>
      <c r="F52" s="8"/>
    </row>
    <row r="53" spans="4:6" x14ac:dyDescent="0.25">
      <c r="D53" s="7"/>
      <c r="F53" s="8"/>
    </row>
    <row r="54" spans="4:6" x14ac:dyDescent="0.25">
      <c r="D54" s="7"/>
      <c r="F54" s="8"/>
    </row>
    <row r="55" spans="4:6" x14ac:dyDescent="0.25">
      <c r="D55" s="7"/>
      <c r="F55" s="8"/>
    </row>
    <row r="56" spans="4:6" x14ac:dyDescent="0.25">
      <c r="D56" s="7"/>
      <c r="F56" s="8"/>
    </row>
    <row r="57" spans="4:6" x14ac:dyDescent="0.25">
      <c r="D57" s="7"/>
      <c r="F57" s="8"/>
    </row>
    <row r="58" spans="4:6" x14ac:dyDescent="0.25">
      <c r="D58" s="7"/>
      <c r="F58" s="8"/>
    </row>
    <row r="59" spans="4:6" x14ac:dyDescent="0.25">
      <c r="D59" s="7"/>
      <c r="F59" s="8"/>
    </row>
    <row r="60" spans="4:6" x14ac:dyDescent="0.25">
      <c r="D60" s="7"/>
      <c r="F60" s="8"/>
    </row>
    <row r="61" spans="4:6" x14ac:dyDescent="0.25">
      <c r="D61" s="7"/>
      <c r="F61" s="8"/>
    </row>
    <row r="62" spans="4:6" x14ac:dyDescent="0.25">
      <c r="D62" s="7"/>
      <c r="F62" s="8"/>
    </row>
    <row r="63" spans="4:6" x14ac:dyDescent="0.25">
      <c r="D63" s="7"/>
      <c r="F63" s="8"/>
    </row>
    <row r="64" spans="4:6" x14ac:dyDescent="0.25">
      <c r="D64" s="7"/>
      <c r="F64" s="8"/>
    </row>
    <row r="65" spans="4:6" x14ac:dyDescent="0.25">
      <c r="D65" s="7"/>
      <c r="F65" s="8"/>
    </row>
    <row r="66" spans="4:6" x14ac:dyDescent="0.25">
      <c r="D66" s="7"/>
      <c r="F66" s="8"/>
    </row>
    <row r="67" spans="4:6" x14ac:dyDescent="0.25">
      <c r="D67" s="7"/>
      <c r="F67" s="8"/>
    </row>
    <row r="68" spans="4:6" x14ac:dyDescent="0.25">
      <c r="D68" s="7"/>
      <c r="F68" s="8"/>
    </row>
    <row r="69" spans="4:6" x14ac:dyDescent="0.25">
      <c r="D69" s="7"/>
      <c r="F69" s="8"/>
    </row>
    <row r="70" spans="4:6" x14ac:dyDescent="0.25">
      <c r="D70" s="7"/>
      <c r="F70" s="8"/>
    </row>
    <row r="71" spans="4:6" x14ac:dyDescent="0.25">
      <c r="D71" s="7"/>
      <c r="F71" s="8"/>
    </row>
    <row r="72" spans="4:6" x14ac:dyDescent="0.25">
      <c r="D72" s="7"/>
      <c r="F72" s="8"/>
    </row>
    <row r="73" spans="4:6" x14ac:dyDescent="0.25">
      <c r="D73" s="7"/>
      <c r="F73" s="8"/>
    </row>
    <row r="74" spans="4:6" x14ac:dyDescent="0.25">
      <c r="D74" s="7"/>
      <c r="F74" s="8"/>
    </row>
    <row r="75" spans="4:6" x14ac:dyDescent="0.25">
      <c r="D75" s="7"/>
      <c r="F75" s="8"/>
    </row>
    <row r="76" spans="4:6" x14ac:dyDescent="0.25">
      <c r="D76" s="7"/>
      <c r="F76" s="8"/>
    </row>
    <row r="77" spans="4:6" x14ac:dyDescent="0.25">
      <c r="D77" s="7"/>
      <c r="F77" s="8"/>
    </row>
    <row r="78" spans="4:6" x14ac:dyDescent="0.25">
      <c r="D78" s="7"/>
      <c r="F78" s="8"/>
    </row>
    <row r="79" spans="4:6" x14ac:dyDescent="0.25">
      <c r="D79" s="7"/>
      <c r="F79" s="8"/>
    </row>
    <row r="80" spans="4:6" x14ac:dyDescent="0.25">
      <c r="D80" s="7"/>
      <c r="F80" s="8"/>
    </row>
    <row r="81" spans="4:6" x14ac:dyDescent="0.25">
      <c r="D81" s="7"/>
      <c r="F81" s="8"/>
    </row>
    <row r="82" spans="4:6" x14ac:dyDescent="0.25">
      <c r="D82" s="7"/>
      <c r="F82" s="8"/>
    </row>
    <row r="83" spans="4:6" x14ac:dyDescent="0.25">
      <c r="D83" s="7"/>
      <c r="F83" s="8"/>
    </row>
    <row r="84" spans="4:6" x14ac:dyDescent="0.25">
      <c r="D84" s="7"/>
      <c r="F84" s="8"/>
    </row>
    <row r="85" spans="4:6" x14ac:dyDescent="0.25">
      <c r="D85" s="7"/>
      <c r="F85" s="8"/>
    </row>
    <row r="86" spans="4:6" x14ac:dyDescent="0.25">
      <c r="D86" s="7"/>
      <c r="F86" s="8"/>
    </row>
    <row r="87" spans="4:6" x14ac:dyDescent="0.25">
      <c r="D87" s="7"/>
      <c r="F87" s="8"/>
    </row>
    <row r="88" spans="4:6" x14ac:dyDescent="0.25">
      <c r="D88" s="7"/>
      <c r="F88" s="8"/>
    </row>
    <row r="89" spans="4:6" x14ac:dyDescent="0.25">
      <c r="D89" s="7"/>
      <c r="F89" s="8"/>
    </row>
    <row r="90" spans="4:6" x14ac:dyDescent="0.25">
      <c r="D90" s="7"/>
      <c r="F90" s="8"/>
    </row>
    <row r="91" spans="4:6" x14ac:dyDescent="0.25">
      <c r="D91" s="7"/>
      <c r="F91" s="8"/>
    </row>
    <row r="92" spans="4:6" x14ac:dyDescent="0.25">
      <c r="D92" s="7"/>
      <c r="F92" s="8"/>
    </row>
    <row r="93" spans="4:6" x14ac:dyDescent="0.25">
      <c r="D93" s="7"/>
      <c r="F93" s="8"/>
    </row>
    <row r="94" spans="4:6" x14ac:dyDescent="0.25">
      <c r="D94" s="7"/>
      <c r="F94" s="8"/>
    </row>
    <row r="95" spans="4:6" x14ac:dyDescent="0.25">
      <c r="D95" s="7"/>
      <c r="F95" s="8"/>
    </row>
    <row r="96" spans="4:6" x14ac:dyDescent="0.25">
      <c r="D96" s="7"/>
      <c r="F96" s="8"/>
    </row>
    <row r="97" spans="4:6" x14ac:dyDescent="0.25">
      <c r="D97" s="7"/>
      <c r="F97" s="8"/>
    </row>
    <row r="98" spans="4:6" x14ac:dyDescent="0.25">
      <c r="D98" s="7"/>
      <c r="F98" s="8"/>
    </row>
    <row r="99" spans="4:6" x14ac:dyDescent="0.25">
      <c r="D99" s="7"/>
      <c r="F99" s="8"/>
    </row>
    <row r="100" spans="4:6" x14ac:dyDescent="0.25">
      <c r="D100" s="7"/>
      <c r="F100" s="8"/>
    </row>
    <row r="101" spans="4:6" x14ac:dyDescent="0.25">
      <c r="D101" s="7"/>
      <c r="F101" s="8"/>
    </row>
    <row r="102" spans="4:6" x14ac:dyDescent="0.25">
      <c r="D102" s="7"/>
      <c r="F102" s="8"/>
    </row>
    <row r="103" spans="4:6" x14ac:dyDescent="0.25">
      <c r="D103" s="7"/>
      <c r="F103" s="8"/>
    </row>
    <row r="104" spans="4:6" x14ac:dyDescent="0.25">
      <c r="D104" s="7"/>
      <c r="F104" s="8"/>
    </row>
    <row r="105" spans="4:6" x14ac:dyDescent="0.25">
      <c r="D105" s="7"/>
      <c r="F105" s="8"/>
    </row>
    <row r="106" spans="4:6" x14ac:dyDescent="0.25">
      <c r="D106" s="7"/>
      <c r="F106" s="8"/>
    </row>
    <row r="107" spans="4:6" x14ac:dyDescent="0.25">
      <c r="D107" s="7"/>
      <c r="F107" s="8"/>
    </row>
    <row r="108" spans="4:6" x14ac:dyDescent="0.25">
      <c r="D108" s="7"/>
      <c r="F108" s="8"/>
    </row>
    <row r="109" spans="4:6" x14ac:dyDescent="0.25">
      <c r="D109" s="7"/>
      <c r="F109" s="8"/>
    </row>
    <row r="110" spans="4:6" x14ac:dyDescent="0.25">
      <c r="D110" s="7"/>
      <c r="F110" s="8"/>
    </row>
    <row r="111" spans="4:6" x14ac:dyDescent="0.25">
      <c r="D111" s="7"/>
      <c r="F111" s="8"/>
    </row>
    <row r="112" spans="4:6" x14ac:dyDescent="0.25">
      <c r="D112" s="7"/>
      <c r="F112" s="8"/>
    </row>
    <row r="113" spans="4:6" x14ac:dyDescent="0.25">
      <c r="D113" s="7"/>
      <c r="F113" s="8"/>
    </row>
    <row r="114" spans="4:6" x14ac:dyDescent="0.25">
      <c r="D114" s="7"/>
      <c r="F114" s="8"/>
    </row>
    <row r="115" spans="4:6" x14ac:dyDescent="0.25">
      <c r="D115" s="7"/>
      <c r="F115" s="8"/>
    </row>
    <row r="116" spans="4:6" x14ac:dyDescent="0.25">
      <c r="D116" s="7"/>
      <c r="F116" s="8"/>
    </row>
    <row r="117" spans="4:6" x14ac:dyDescent="0.25">
      <c r="D117" s="7"/>
      <c r="F117" s="8"/>
    </row>
    <row r="118" spans="4:6" x14ac:dyDescent="0.25">
      <c r="D118" s="7"/>
      <c r="F118" s="8"/>
    </row>
    <row r="119" spans="4:6" x14ac:dyDescent="0.25">
      <c r="D119" s="7"/>
      <c r="F119" s="8"/>
    </row>
    <row r="120" spans="4:6" x14ac:dyDescent="0.25">
      <c r="D120" s="7"/>
      <c r="F120" s="8"/>
    </row>
    <row r="121" spans="4:6" x14ac:dyDescent="0.25">
      <c r="D121" s="7"/>
      <c r="F121" s="8"/>
    </row>
    <row r="122" spans="4:6" x14ac:dyDescent="0.25">
      <c r="D122" s="7"/>
      <c r="F122" s="8"/>
    </row>
    <row r="123" spans="4:6" x14ac:dyDescent="0.25">
      <c r="D123" s="7"/>
      <c r="F123" s="8"/>
    </row>
    <row r="124" spans="4:6" x14ac:dyDescent="0.25">
      <c r="D124" s="7"/>
      <c r="F124" s="8"/>
    </row>
    <row r="125" spans="4:6" x14ac:dyDescent="0.25">
      <c r="D125" s="7"/>
      <c r="F125" s="8"/>
    </row>
    <row r="126" spans="4:6" x14ac:dyDescent="0.25">
      <c r="D126" s="7"/>
      <c r="F126" s="8"/>
    </row>
    <row r="127" spans="4:6" x14ac:dyDescent="0.25">
      <c r="D127" s="7"/>
      <c r="F127" s="8"/>
    </row>
    <row r="128" spans="4:6" x14ac:dyDescent="0.25">
      <c r="D128" s="7"/>
      <c r="F128" s="8"/>
    </row>
    <row r="129" spans="4:6" x14ac:dyDescent="0.25">
      <c r="D129" s="7"/>
      <c r="F129" s="8"/>
    </row>
    <row r="130" spans="4:6" x14ac:dyDescent="0.25">
      <c r="D130" s="7"/>
      <c r="F130" s="8"/>
    </row>
    <row r="131" spans="4:6" x14ac:dyDescent="0.25">
      <c r="D131" s="7"/>
      <c r="F131" s="8"/>
    </row>
    <row r="132" spans="4:6" x14ac:dyDescent="0.25">
      <c r="D132" s="7"/>
      <c r="F132" s="8"/>
    </row>
    <row r="133" spans="4:6" x14ac:dyDescent="0.25">
      <c r="D133" s="7"/>
      <c r="F133" s="8"/>
    </row>
    <row r="134" spans="4:6" x14ac:dyDescent="0.25">
      <c r="D134" s="7"/>
      <c r="F134" s="8"/>
    </row>
    <row r="135" spans="4:6" x14ac:dyDescent="0.25">
      <c r="D135" s="7"/>
      <c r="F135" s="8"/>
    </row>
    <row r="136" spans="4:6" x14ac:dyDescent="0.25">
      <c r="D136" s="7"/>
      <c r="F136" s="8"/>
    </row>
    <row r="137" spans="4:6" x14ac:dyDescent="0.25">
      <c r="D137" s="7"/>
      <c r="F137" s="8"/>
    </row>
    <row r="138" spans="4:6" x14ac:dyDescent="0.25">
      <c r="D138" s="7"/>
      <c r="F138" s="8"/>
    </row>
    <row r="139" spans="4:6" x14ac:dyDescent="0.25">
      <c r="D139" s="7"/>
      <c r="F139" s="8"/>
    </row>
    <row r="140" spans="4:6" x14ac:dyDescent="0.25">
      <c r="D140" s="7"/>
      <c r="F140" s="8"/>
    </row>
    <row r="141" spans="4:6" x14ac:dyDescent="0.25">
      <c r="D141" s="7"/>
      <c r="F141" s="8"/>
    </row>
    <row r="142" spans="4:6" x14ac:dyDescent="0.25">
      <c r="D142" s="7"/>
      <c r="F142" s="8"/>
    </row>
    <row r="143" spans="4:6" x14ac:dyDescent="0.25">
      <c r="D143" s="7"/>
      <c r="F143" s="8"/>
    </row>
    <row r="144" spans="4:6" x14ac:dyDescent="0.25">
      <c r="D144" s="7"/>
      <c r="F144" s="8"/>
    </row>
    <row r="145" spans="4:6" x14ac:dyDescent="0.25">
      <c r="D145" s="7"/>
      <c r="F145" s="8"/>
    </row>
    <row r="146" spans="4:6" x14ac:dyDescent="0.25">
      <c r="D146" s="7"/>
      <c r="F146" s="8"/>
    </row>
    <row r="147" spans="4:6" x14ac:dyDescent="0.25">
      <c r="D147" s="7"/>
      <c r="F147" s="8"/>
    </row>
    <row r="148" spans="4:6" x14ac:dyDescent="0.25">
      <c r="D148" s="7"/>
      <c r="F148" s="8"/>
    </row>
    <row r="149" spans="4:6" x14ac:dyDescent="0.25">
      <c r="D149" s="7"/>
      <c r="F149" s="8"/>
    </row>
    <row r="150" spans="4:6" x14ac:dyDescent="0.25">
      <c r="D150" s="7"/>
      <c r="F150" s="8"/>
    </row>
    <row r="151" spans="4:6" x14ac:dyDescent="0.25">
      <c r="D151" s="7"/>
      <c r="F151" s="8"/>
    </row>
    <row r="152" spans="4:6" x14ac:dyDescent="0.25">
      <c r="D152" s="7"/>
      <c r="F152" s="8"/>
    </row>
    <row r="153" spans="4:6" x14ac:dyDescent="0.25">
      <c r="D153" s="7"/>
      <c r="F153" s="8"/>
    </row>
    <row r="154" spans="4:6" x14ac:dyDescent="0.25">
      <c r="D154" s="7"/>
      <c r="F154" s="8"/>
    </row>
    <row r="155" spans="4:6" x14ac:dyDescent="0.25">
      <c r="D155" s="7"/>
      <c r="F155" s="8"/>
    </row>
    <row r="156" spans="4:6" x14ac:dyDescent="0.25">
      <c r="D156" s="7"/>
      <c r="F156" s="8"/>
    </row>
    <row r="157" spans="4:6" x14ac:dyDescent="0.25">
      <c r="D157" s="7"/>
      <c r="F157" s="8"/>
    </row>
    <row r="158" spans="4:6" x14ac:dyDescent="0.25">
      <c r="D158" s="7"/>
      <c r="F158" s="8"/>
    </row>
    <row r="159" spans="4:6" x14ac:dyDescent="0.25">
      <c r="D159" s="7"/>
      <c r="F159" s="8"/>
    </row>
    <row r="160" spans="4:6" x14ac:dyDescent="0.25">
      <c r="D160" s="7"/>
      <c r="F160" s="8"/>
    </row>
    <row r="161" spans="4:6" x14ac:dyDescent="0.25">
      <c r="D161" s="7"/>
      <c r="F161" s="8"/>
    </row>
    <row r="162" spans="4:6" x14ac:dyDescent="0.25">
      <c r="D162" s="7"/>
      <c r="F162" s="8"/>
    </row>
    <row r="163" spans="4:6" x14ac:dyDescent="0.25">
      <c r="D163" s="7"/>
      <c r="F163" s="8"/>
    </row>
    <row r="164" spans="4:6" x14ac:dyDescent="0.25">
      <c r="D164" s="7"/>
      <c r="F164" s="8"/>
    </row>
    <row r="165" spans="4:6" x14ac:dyDescent="0.25">
      <c r="D165" s="7"/>
      <c r="F165" s="8"/>
    </row>
    <row r="166" spans="4:6" x14ac:dyDescent="0.25">
      <c r="D166" s="7"/>
      <c r="F166" s="8"/>
    </row>
    <row r="167" spans="4:6" x14ac:dyDescent="0.25">
      <c r="D167" s="7"/>
      <c r="F167" s="8"/>
    </row>
    <row r="168" spans="4:6" x14ac:dyDescent="0.25">
      <c r="D168" s="7"/>
      <c r="F168" s="8"/>
    </row>
    <row r="169" spans="4:6" x14ac:dyDescent="0.25">
      <c r="D169" s="7"/>
      <c r="F169" s="8"/>
    </row>
    <row r="170" spans="4:6" x14ac:dyDescent="0.25">
      <c r="D170" s="7"/>
      <c r="F170" s="8"/>
    </row>
  </sheetData>
  <mergeCells count="20">
    <mergeCell ref="L12:M13"/>
    <mergeCell ref="N12:N13"/>
    <mergeCell ref="A4:J4"/>
    <mergeCell ref="L4:M4"/>
    <mergeCell ref="B5:C5"/>
    <mergeCell ref="G5:H5"/>
    <mergeCell ref="L5:M5"/>
    <mergeCell ref="L6:M7"/>
    <mergeCell ref="N6:N7"/>
    <mergeCell ref="L8:N8"/>
    <mergeCell ref="L9:M10"/>
    <mergeCell ref="N9:N10"/>
    <mergeCell ref="L11:M11"/>
    <mergeCell ref="A1:J2"/>
    <mergeCell ref="L1:N2"/>
    <mergeCell ref="A3:B3"/>
    <mergeCell ref="C3:E3"/>
    <mergeCell ref="F3:G3"/>
    <mergeCell ref="H3:J3"/>
    <mergeCell ref="L3:N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CBA8-6C14-464B-B03D-5E542E345D54}">
  <dimension ref="A1:O170"/>
  <sheetViews>
    <sheetView workbookViewId="0">
      <selection activeCell="L19" sqref="L19"/>
    </sheetView>
  </sheetViews>
  <sheetFormatPr defaultColWidth="8.85546875" defaultRowHeight="15" x14ac:dyDescent="0.25"/>
  <cols>
    <col min="1" max="1" width="11.140625" style="17" customWidth="1"/>
    <col min="2" max="2" width="8.85546875" style="6"/>
    <col min="3" max="3" width="10.7109375" style="6" bestFit="1" customWidth="1"/>
    <col min="4" max="4" width="12.42578125" style="6" customWidth="1"/>
    <col min="5" max="5" width="12" style="6" customWidth="1"/>
    <col min="6" max="6" width="13.28515625" style="6" customWidth="1"/>
    <col min="7" max="8" width="8.85546875" style="6"/>
    <col min="9" max="9" width="17.85546875" style="15" customWidth="1"/>
    <col min="10" max="10" width="8.85546875" style="16"/>
    <col min="14" max="14" width="17.28515625" customWidth="1"/>
    <col min="15" max="15" width="10.42578125" style="1" bestFit="1" customWidth="1"/>
  </cols>
  <sheetData>
    <row r="1" spans="1:15" ht="21.75" customHeight="1" x14ac:dyDescent="0.25">
      <c r="A1" s="51" t="s">
        <v>5</v>
      </c>
      <c r="B1" s="52"/>
      <c r="C1" s="52"/>
      <c r="D1" s="52"/>
      <c r="E1" s="52"/>
      <c r="F1" s="52"/>
      <c r="G1" s="52"/>
      <c r="H1" s="52"/>
      <c r="I1" s="52"/>
      <c r="J1" s="53"/>
      <c r="L1" s="60" t="s">
        <v>18</v>
      </c>
      <c r="M1" s="61"/>
      <c r="N1" s="62"/>
      <c r="O1"/>
    </row>
    <row r="2" spans="1:15" ht="15.75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4"/>
      <c r="L2" s="63"/>
      <c r="M2" s="64"/>
      <c r="N2" s="65"/>
      <c r="O2"/>
    </row>
    <row r="3" spans="1:15" x14ac:dyDescent="0.25">
      <c r="A3" s="76" t="s">
        <v>6</v>
      </c>
      <c r="B3" s="77"/>
      <c r="C3" s="69" t="s">
        <v>7</v>
      </c>
      <c r="D3" s="69"/>
      <c r="E3" s="69"/>
      <c r="F3" s="77" t="s">
        <v>8</v>
      </c>
      <c r="G3" s="77"/>
      <c r="H3" s="69" t="s">
        <v>32</v>
      </c>
      <c r="I3" s="69"/>
      <c r="J3" s="70"/>
      <c r="L3" s="41" t="s">
        <v>19</v>
      </c>
      <c r="M3" s="42"/>
      <c r="N3" s="43"/>
      <c r="O3"/>
    </row>
    <row r="4" spans="1:15" ht="29.25" customHeight="1" x14ac:dyDescent="0.25">
      <c r="A4" s="57" t="s">
        <v>25</v>
      </c>
      <c r="B4" s="58"/>
      <c r="C4" s="58"/>
      <c r="D4" s="58"/>
      <c r="E4" s="58"/>
      <c r="F4" s="58"/>
      <c r="G4" s="58"/>
      <c r="H4" s="58"/>
      <c r="I4" s="58"/>
      <c r="J4" s="59"/>
      <c r="L4" s="44" t="s">
        <v>21</v>
      </c>
      <c r="M4" s="45"/>
      <c r="N4" s="11">
        <f>SUMIFS(I6:I1012,B6:B1012,"win",J6:J1012,"d")</f>
        <v>0</v>
      </c>
      <c r="O4"/>
    </row>
    <row r="5" spans="1:15" ht="15" customHeight="1" x14ac:dyDescent="0.25">
      <c r="A5" s="24" t="s">
        <v>16</v>
      </c>
      <c r="B5" s="81" t="s">
        <v>10</v>
      </c>
      <c r="C5" s="81"/>
      <c r="D5" s="25" t="s">
        <v>11</v>
      </c>
      <c r="E5" s="25" t="s">
        <v>26</v>
      </c>
      <c r="F5" s="25" t="s">
        <v>12</v>
      </c>
      <c r="G5" s="81" t="s">
        <v>27</v>
      </c>
      <c r="H5" s="81"/>
      <c r="I5" s="25" t="s">
        <v>14</v>
      </c>
      <c r="J5" s="26" t="s">
        <v>15</v>
      </c>
      <c r="L5" s="46" t="s">
        <v>22</v>
      </c>
      <c r="M5" s="47"/>
      <c r="N5" s="12">
        <f>SUMIFS(I6:I1013,B6:B1013,"win",J6:J1013,"c")</f>
        <v>0</v>
      </c>
      <c r="O5"/>
    </row>
    <row r="6" spans="1:15" x14ac:dyDescent="0.25">
      <c r="A6" s="27"/>
      <c r="C6" s="7"/>
      <c r="D6" s="7"/>
      <c r="E6" s="8"/>
      <c r="F6" s="8"/>
      <c r="L6" s="32" t="s">
        <v>23</v>
      </c>
      <c r="M6" s="33"/>
      <c r="N6" s="36">
        <f>N5-N4</f>
        <v>0</v>
      </c>
    </row>
    <row r="7" spans="1:15" x14ac:dyDescent="0.25">
      <c r="D7" s="7"/>
      <c r="E7" s="8"/>
      <c r="F7" s="8"/>
      <c r="L7" s="38"/>
      <c r="M7" s="39"/>
      <c r="N7" s="40"/>
    </row>
    <row r="8" spans="1:15" x14ac:dyDescent="0.25">
      <c r="D8" s="7"/>
      <c r="E8" s="8"/>
      <c r="F8" s="8"/>
      <c r="L8" s="41" t="s">
        <v>20</v>
      </c>
      <c r="M8" s="42"/>
      <c r="N8" s="43"/>
    </row>
    <row r="9" spans="1:15" x14ac:dyDescent="0.25">
      <c r="D9" s="7"/>
      <c r="E9" s="8"/>
      <c r="F9" s="8"/>
      <c r="L9" s="44" t="s">
        <v>24</v>
      </c>
      <c r="M9" s="45"/>
      <c r="N9" s="48">
        <f>SUMIFS(I6:I1008,B6:B1008,"wdo",J6:J1008,"d")</f>
        <v>0</v>
      </c>
    </row>
    <row r="10" spans="1:15" x14ac:dyDescent="0.25">
      <c r="D10" s="7"/>
      <c r="E10" s="8"/>
      <c r="F10" s="8"/>
      <c r="L10" s="46"/>
      <c r="M10" s="47"/>
      <c r="N10" s="49"/>
    </row>
    <row r="11" spans="1:15" x14ac:dyDescent="0.25">
      <c r="C11" s="7"/>
      <c r="D11" s="7"/>
      <c r="E11" s="8"/>
      <c r="F11" s="8"/>
      <c r="L11" s="46" t="s">
        <v>30</v>
      </c>
      <c r="M11" s="47"/>
      <c r="N11" s="12">
        <f>SUMIFS(I6:I1009,B6:B1009,"wdo",J6:J1009,"c")</f>
        <v>0</v>
      </c>
    </row>
    <row r="12" spans="1:15" x14ac:dyDescent="0.25">
      <c r="D12" s="7"/>
      <c r="E12" s="8"/>
      <c r="F12" s="8"/>
      <c r="L12" s="32" t="s">
        <v>23</v>
      </c>
      <c r="M12" s="33"/>
      <c r="N12" s="36">
        <f>N11-N9</f>
        <v>0</v>
      </c>
    </row>
    <row r="13" spans="1:15" ht="15.75" thickBot="1" x14ac:dyDescent="0.3">
      <c r="C13" s="7"/>
      <c r="D13" s="7"/>
      <c r="E13" s="8"/>
      <c r="F13" s="8"/>
      <c r="L13" s="34"/>
      <c r="M13" s="35"/>
      <c r="N13" s="37"/>
    </row>
    <row r="14" spans="1:15" x14ac:dyDescent="0.25">
      <c r="C14" s="7"/>
      <c r="D14" s="7"/>
      <c r="E14" s="8"/>
      <c r="F14" s="8"/>
    </row>
    <row r="15" spans="1:15" x14ac:dyDescent="0.25">
      <c r="C15" s="7"/>
      <c r="D15" s="7"/>
      <c r="E15" s="8"/>
      <c r="F15" s="8"/>
    </row>
    <row r="16" spans="1:15" x14ac:dyDescent="0.25">
      <c r="C16" s="7"/>
      <c r="D16" s="7"/>
      <c r="E16" s="8"/>
      <c r="F16" s="8"/>
    </row>
    <row r="17" spans="3:6" x14ac:dyDescent="0.25">
      <c r="D17" s="7"/>
      <c r="E17" s="8"/>
      <c r="F17" s="8"/>
    </row>
    <row r="18" spans="3:6" x14ac:dyDescent="0.25">
      <c r="C18" s="7"/>
      <c r="D18" s="7"/>
      <c r="E18" s="8"/>
      <c r="F18" s="8"/>
    </row>
    <row r="19" spans="3:6" x14ac:dyDescent="0.25">
      <c r="C19" s="7"/>
      <c r="D19" s="7"/>
      <c r="E19" s="8"/>
      <c r="F19" s="8"/>
    </row>
    <row r="20" spans="3:6" x14ac:dyDescent="0.25">
      <c r="D20" s="7"/>
      <c r="E20" s="8"/>
      <c r="F20" s="8"/>
    </row>
    <row r="21" spans="3:6" x14ac:dyDescent="0.25">
      <c r="D21" s="7"/>
      <c r="E21" s="8"/>
      <c r="F21" s="8"/>
    </row>
    <row r="22" spans="3:6" x14ac:dyDescent="0.25">
      <c r="D22" s="7"/>
      <c r="E22" s="8"/>
      <c r="F22" s="8"/>
    </row>
    <row r="23" spans="3:6" x14ac:dyDescent="0.25">
      <c r="C23" s="7"/>
      <c r="D23" s="7"/>
      <c r="E23" s="8"/>
      <c r="F23" s="8"/>
    </row>
    <row r="24" spans="3:6" x14ac:dyDescent="0.25">
      <c r="D24" s="7"/>
      <c r="E24" s="8"/>
      <c r="F24" s="8"/>
    </row>
    <row r="25" spans="3:6" x14ac:dyDescent="0.25">
      <c r="C25" s="7"/>
      <c r="D25" s="7"/>
      <c r="E25" s="8"/>
      <c r="F25" s="8"/>
    </row>
    <row r="26" spans="3:6" x14ac:dyDescent="0.25">
      <c r="C26" s="7"/>
      <c r="D26" s="7"/>
      <c r="E26" s="8"/>
      <c r="F26" s="8"/>
    </row>
    <row r="27" spans="3:6" x14ac:dyDescent="0.25">
      <c r="C27" s="7"/>
      <c r="D27" s="7"/>
      <c r="E27" s="8"/>
      <c r="F27" s="8"/>
    </row>
    <row r="28" spans="3:6" x14ac:dyDescent="0.25">
      <c r="C28" s="7"/>
      <c r="D28" s="7"/>
      <c r="E28" s="8"/>
      <c r="F28" s="8"/>
    </row>
    <row r="29" spans="3:6" x14ac:dyDescent="0.25">
      <c r="D29" s="7"/>
      <c r="E29" s="8"/>
      <c r="F29" s="8"/>
    </row>
    <row r="30" spans="3:6" x14ac:dyDescent="0.25">
      <c r="D30" s="7"/>
      <c r="F30" s="8"/>
    </row>
    <row r="31" spans="3:6" x14ac:dyDescent="0.25">
      <c r="D31" s="7"/>
      <c r="F31" s="8"/>
    </row>
    <row r="32" spans="3:6" x14ac:dyDescent="0.25">
      <c r="D32" s="7"/>
      <c r="F32" s="8"/>
    </row>
    <row r="33" spans="4:6" x14ac:dyDescent="0.25">
      <c r="D33" s="7"/>
      <c r="F33" s="8"/>
    </row>
    <row r="34" spans="4:6" x14ac:dyDescent="0.25">
      <c r="D34" s="7"/>
      <c r="F34" s="8"/>
    </row>
    <row r="35" spans="4:6" x14ac:dyDescent="0.25">
      <c r="D35" s="7"/>
      <c r="F35" s="8"/>
    </row>
    <row r="36" spans="4:6" x14ac:dyDescent="0.25">
      <c r="D36" s="7"/>
      <c r="F36" s="8"/>
    </row>
    <row r="37" spans="4:6" x14ac:dyDescent="0.25">
      <c r="D37" s="7"/>
      <c r="F37" s="8"/>
    </row>
    <row r="38" spans="4:6" x14ac:dyDescent="0.25">
      <c r="D38" s="7"/>
      <c r="F38" s="8"/>
    </row>
    <row r="39" spans="4:6" x14ac:dyDescent="0.25">
      <c r="D39" s="7"/>
      <c r="F39" s="8"/>
    </row>
    <row r="40" spans="4:6" x14ac:dyDescent="0.25">
      <c r="D40" s="7"/>
      <c r="F40" s="8"/>
    </row>
    <row r="41" spans="4:6" x14ac:dyDescent="0.25">
      <c r="D41" s="7"/>
      <c r="F41" s="8"/>
    </row>
    <row r="42" spans="4:6" x14ac:dyDescent="0.25">
      <c r="D42" s="7"/>
      <c r="F42" s="8"/>
    </row>
    <row r="43" spans="4:6" x14ac:dyDescent="0.25">
      <c r="D43" s="7"/>
      <c r="F43" s="8"/>
    </row>
    <row r="44" spans="4:6" x14ac:dyDescent="0.25">
      <c r="D44" s="7"/>
      <c r="F44" s="8"/>
    </row>
    <row r="45" spans="4:6" x14ac:dyDescent="0.25">
      <c r="D45" s="7"/>
      <c r="F45" s="8"/>
    </row>
    <row r="46" spans="4:6" x14ac:dyDescent="0.25">
      <c r="D46" s="7"/>
      <c r="F46" s="8"/>
    </row>
    <row r="47" spans="4:6" x14ac:dyDescent="0.25">
      <c r="D47" s="7"/>
      <c r="F47" s="8"/>
    </row>
    <row r="48" spans="4:6" x14ac:dyDescent="0.25">
      <c r="D48" s="7"/>
      <c r="F48" s="8"/>
    </row>
    <row r="49" spans="4:6" x14ac:dyDescent="0.25">
      <c r="D49" s="7"/>
      <c r="F49" s="8"/>
    </row>
    <row r="50" spans="4:6" x14ac:dyDescent="0.25">
      <c r="D50" s="7"/>
      <c r="F50" s="8"/>
    </row>
    <row r="51" spans="4:6" x14ac:dyDescent="0.25">
      <c r="D51" s="7"/>
      <c r="F51" s="8"/>
    </row>
    <row r="52" spans="4:6" x14ac:dyDescent="0.25">
      <c r="D52" s="7"/>
      <c r="F52" s="8"/>
    </row>
    <row r="53" spans="4:6" x14ac:dyDescent="0.25">
      <c r="D53" s="7"/>
      <c r="F53" s="8"/>
    </row>
    <row r="54" spans="4:6" x14ac:dyDescent="0.25">
      <c r="D54" s="7"/>
      <c r="F54" s="8"/>
    </row>
    <row r="55" spans="4:6" x14ac:dyDescent="0.25">
      <c r="D55" s="7"/>
      <c r="F55" s="8"/>
    </row>
    <row r="56" spans="4:6" x14ac:dyDescent="0.25">
      <c r="D56" s="7"/>
      <c r="F56" s="8"/>
    </row>
    <row r="57" spans="4:6" x14ac:dyDescent="0.25">
      <c r="D57" s="7"/>
      <c r="F57" s="8"/>
    </row>
    <row r="58" spans="4:6" x14ac:dyDescent="0.25">
      <c r="D58" s="7"/>
      <c r="F58" s="8"/>
    </row>
    <row r="59" spans="4:6" x14ac:dyDescent="0.25">
      <c r="D59" s="7"/>
      <c r="F59" s="8"/>
    </row>
    <row r="60" spans="4:6" x14ac:dyDescent="0.25">
      <c r="D60" s="7"/>
      <c r="F60" s="8"/>
    </row>
    <row r="61" spans="4:6" x14ac:dyDescent="0.25">
      <c r="D61" s="7"/>
      <c r="F61" s="8"/>
    </row>
    <row r="62" spans="4:6" x14ac:dyDescent="0.25">
      <c r="D62" s="7"/>
      <c r="F62" s="8"/>
    </row>
    <row r="63" spans="4:6" x14ac:dyDescent="0.25">
      <c r="D63" s="7"/>
      <c r="F63" s="8"/>
    </row>
    <row r="64" spans="4:6" x14ac:dyDescent="0.25">
      <c r="D64" s="7"/>
      <c r="F64" s="8"/>
    </row>
    <row r="65" spans="4:6" x14ac:dyDescent="0.25">
      <c r="D65" s="7"/>
      <c r="F65" s="8"/>
    </row>
    <row r="66" spans="4:6" x14ac:dyDescent="0.25">
      <c r="D66" s="7"/>
      <c r="F66" s="8"/>
    </row>
    <row r="67" spans="4:6" x14ac:dyDescent="0.25">
      <c r="D67" s="7"/>
      <c r="F67" s="8"/>
    </row>
    <row r="68" spans="4:6" x14ac:dyDescent="0.25">
      <c r="D68" s="7"/>
      <c r="F68" s="8"/>
    </row>
    <row r="69" spans="4:6" x14ac:dyDescent="0.25">
      <c r="D69" s="7"/>
      <c r="F69" s="8"/>
    </row>
    <row r="70" spans="4:6" x14ac:dyDescent="0.25">
      <c r="D70" s="7"/>
      <c r="F70" s="8"/>
    </row>
    <row r="71" spans="4:6" x14ac:dyDescent="0.25">
      <c r="D71" s="7"/>
      <c r="F71" s="8"/>
    </row>
    <row r="72" spans="4:6" x14ac:dyDescent="0.25">
      <c r="D72" s="7"/>
      <c r="F72" s="8"/>
    </row>
    <row r="73" spans="4:6" x14ac:dyDescent="0.25">
      <c r="D73" s="7"/>
      <c r="F73" s="8"/>
    </row>
    <row r="74" spans="4:6" x14ac:dyDescent="0.25">
      <c r="D74" s="7"/>
      <c r="F74" s="8"/>
    </row>
    <row r="75" spans="4:6" x14ac:dyDescent="0.25">
      <c r="D75" s="7"/>
      <c r="F75" s="8"/>
    </row>
    <row r="76" spans="4:6" x14ac:dyDescent="0.25">
      <c r="D76" s="7"/>
      <c r="F76" s="8"/>
    </row>
    <row r="77" spans="4:6" x14ac:dyDescent="0.25">
      <c r="D77" s="7"/>
      <c r="F77" s="8"/>
    </row>
    <row r="78" spans="4:6" x14ac:dyDescent="0.25">
      <c r="D78" s="7"/>
      <c r="F78" s="8"/>
    </row>
    <row r="79" spans="4:6" x14ac:dyDescent="0.25">
      <c r="D79" s="7"/>
      <c r="F79" s="8"/>
    </row>
    <row r="80" spans="4:6" x14ac:dyDescent="0.25">
      <c r="D80" s="7"/>
      <c r="F80" s="8"/>
    </row>
    <row r="81" spans="4:6" x14ac:dyDescent="0.25">
      <c r="D81" s="7"/>
      <c r="F81" s="8"/>
    </row>
    <row r="82" spans="4:6" x14ac:dyDescent="0.25">
      <c r="D82" s="7"/>
      <c r="F82" s="8"/>
    </row>
    <row r="83" spans="4:6" x14ac:dyDescent="0.25">
      <c r="D83" s="7"/>
      <c r="F83" s="8"/>
    </row>
    <row r="84" spans="4:6" x14ac:dyDescent="0.25">
      <c r="D84" s="7"/>
      <c r="F84" s="8"/>
    </row>
    <row r="85" spans="4:6" x14ac:dyDescent="0.25">
      <c r="D85" s="7"/>
      <c r="F85" s="8"/>
    </row>
    <row r="86" spans="4:6" x14ac:dyDescent="0.25">
      <c r="D86" s="7"/>
      <c r="F86" s="8"/>
    </row>
    <row r="87" spans="4:6" x14ac:dyDescent="0.25">
      <c r="D87" s="7"/>
      <c r="F87" s="8"/>
    </row>
    <row r="88" spans="4:6" x14ac:dyDescent="0.25">
      <c r="D88" s="7"/>
      <c r="F88" s="8"/>
    </row>
    <row r="89" spans="4:6" x14ac:dyDescent="0.25">
      <c r="D89" s="7"/>
      <c r="F89" s="8"/>
    </row>
    <row r="90" spans="4:6" x14ac:dyDescent="0.25">
      <c r="D90" s="7"/>
      <c r="F90" s="8"/>
    </row>
    <row r="91" spans="4:6" x14ac:dyDescent="0.25">
      <c r="D91" s="7"/>
      <c r="F91" s="8"/>
    </row>
    <row r="92" spans="4:6" x14ac:dyDescent="0.25">
      <c r="D92" s="7"/>
      <c r="F92" s="8"/>
    </row>
    <row r="93" spans="4:6" x14ac:dyDescent="0.25">
      <c r="D93" s="7"/>
      <c r="F93" s="8"/>
    </row>
    <row r="94" spans="4:6" x14ac:dyDescent="0.25">
      <c r="D94" s="7"/>
      <c r="F94" s="8"/>
    </row>
    <row r="95" spans="4:6" x14ac:dyDescent="0.25">
      <c r="D95" s="7"/>
      <c r="F95" s="8"/>
    </row>
    <row r="96" spans="4:6" x14ac:dyDescent="0.25">
      <c r="D96" s="7"/>
      <c r="F96" s="8"/>
    </row>
    <row r="97" spans="4:6" x14ac:dyDescent="0.25">
      <c r="D97" s="7"/>
      <c r="F97" s="8"/>
    </row>
    <row r="98" spans="4:6" x14ac:dyDescent="0.25">
      <c r="D98" s="7"/>
      <c r="F98" s="8"/>
    </row>
    <row r="99" spans="4:6" x14ac:dyDescent="0.25">
      <c r="D99" s="7"/>
      <c r="F99" s="8"/>
    </row>
    <row r="100" spans="4:6" x14ac:dyDescent="0.25">
      <c r="D100" s="7"/>
      <c r="F100" s="8"/>
    </row>
    <row r="101" spans="4:6" x14ac:dyDescent="0.25">
      <c r="D101" s="7"/>
      <c r="F101" s="8"/>
    </row>
    <row r="102" spans="4:6" x14ac:dyDescent="0.25">
      <c r="D102" s="7"/>
      <c r="F102" s="8"/>
    </row>
    <row r="103" spans="4:6" x14ac:dyDescent="0.25">
      <c r="D103" s="7"/>
      <c r="F103" s="8"/>
    </row>
    <row r="104" spans="4:6" x14ac:dyDescent="0.25">
      <c r="D104" s="7"/>
      <c r="F104" s="8"/>
    </row>
    <row r="105" spans="4:6" x14ac:dyDescent="0.25">
      <c r="D105" s="7"/>
      <c r="F105" s="8"/>
    </row>
    <row r="106" spans="4:6" x14ac:dyDescent="0.25">
      <c r="D106" s="7"/>
      <c r="F106" s="8"/>
    </row>
    <row r="107" spans="4:6" x14ac:dyDescent="0.25">
      <c r="D107" s="7"/>
      <c r="F107" s="8"/>
    </row>
    <row r="108" spans="4:6" x14ac:dyDescent="0.25">
      <c r="D108" s="7"/>
      <c r="F108" s="8"/>
    </row>
    <row r="109" spans="4:6" x14ac:dyDescent="0.25">
      <c r="D109" s="7"/>
      <c r="F109" s="8"/>
    </row>
    <row r="110" spans="4:6" x14ac:dyDescent="0.25">
      <c r="D110" s="7"/>
      <c r="F110" s="8"/>
    </row>
    <row r="111" spans="4:6" x14ac:dyDescent="0.25">
      <c r="D111" s="7"/>
      <c r="F111" s="8"/>
    </row>
    <row r="112" spans="4:6" x14ac:dyDescent="0.25">
      <c r="D112" s="7"/>
      <c r="F112" s="8"/>
    </row>
    <row r="113" spans="4:6" x14ac:dyDescent="0.25">
      <c r="D113" s="7"/>
      <c r="F113" s="8"/>
    </row>
    <row r="114" spans="4:6" x14ac:dyDescent="0.25">
      <c r="D114" s="7"/>
      <c r="F114" s="8"/>
    </row>
    <row r="115" spans="4:6" x14ac:dyDescent="0.25">
      <c r="D115" s="7"/>
      <c r="F115" s="8"/>
    </row>
    <row r="116" spans="4:6" x14ac:dyDescent="0.25">
      <c r="D116" s="7"/>
      <c r="F116" s="8"/>
    </row>
    <row r="117" spans="4:6" x14ac:dyDescent="0.25">
      <c r="D117" s="7"/>
      <c r="F117" s="8"/>
    </row>
    <row r="118" spans="4:6" x14ac:dyDescent="0.25">
      <c r="D118" s="7"/>
      <c r="F118" s="8"/>
    </row>
    <row r="119" spans="4:6" x14ac:dyDescent="0.25">
      <c r="D119" s="7"/>
      <c r="F119" s="8"/>
    </row>
    <row r="120" spans="4:6" x14ac:dyDescent="0.25">
      <c r="D120" s="7"/>
      <c r="F120" s="8"/>
    </row>
    <row r="121" spans="4:6" x14ac:dyDescent="0.25">
      <c r="D121" s="7"/>
      <c r="F121" s="8"/>
    </row>
    <row r="122" spans="4:6" x14ac:dyDescent="0.25">
      <c r="D122" s="7"/>
      <c r="F122" s="8"/>
    </row>
    <row r="123" spans="4:6" x14ac:dyDescent="0.25">
      <c r="D123" s="7"/>
      <c r="F123" s="8"/>
    </row>
    <row r="124" spans="4:6" x14ac:dyDescent="0.25">
      <c r="D124" s="7"/>
      <c r="F124" s="8"/>
    </row>
    <row r="125" spans="4:6" x14ac:dyDescent="0.25">
      <c r="D125" s="7"/>
      <c r="F125" s="8"/>
    </row>
    <row r="126" spans="4:6" x14ac:dyDescent="0.25">
      <c r="D126" s="7"/>
      <c r="F126" s="8"/>
    </row>
    <row r="127" spans="4:6" x14ac:dyDescent="0.25">
      <c r="D127" s="7"/>
      <c r="F127" s="8"/>
    </row>
    <row r="128" spans="4:6" x14ac:dyDescent="0.25">
      <c r="D128" s="7"/>
      <c r="F128" s="8"/>
    </row>
    <row r="129" spans="4:6" x14ac:dyDescent="0.25">
      <c r="D129" s="7"/>
      <c r="F129" s="8"/>
    </row>
    <row r="130" spans="4:6" x14ac:dyDescent="0.25">
      <c r="D130" s="7"/>
      <c r="F130" s="8"/>
    </row>
    <row r="131" spans="4:6" x14ac:dyDescent="0.25">
      <c r="D131" s="7"/>
      <c r="F131" s="8"/>
    </row>
    <row r="132" spans="4:6" x14ac:dyDescent="0.25">
      <c r="D132" s="7"/>
      <c r="F132" s="8"/>
    </row>
    <row r="133" spans="4:6" x14ac:dyDescent="0.25">
      <c r="D133" s="7"/>
      <c r="F133" s="8"/>
    </row>
    <row r="134" spans="4:6" x14ac:dyDescent="0.25">
      <c r="D134" s="7"/>
      <c r="F134" s="8"/>
    </row>
    <row r="135" spans="4:6" x14ac:dyDescent="0.25">
      <c r="D135" s="7"/>
      <c r="F135" s="8"/>
    </row>
    <row r="136" spans="4:6" x14ac:dyDescent="0.25">
      <c r="D136" s="7"/>
      <c r="F136" s="8"/>
    </row>
    <row r="137" spans="4:6" x14ac:dyDescent="0.25">
      <c r="D137" s="7"/>
      <c r="F137" s="8"/>
    </row>
    <row r="138" spans="4:6" x14ac:dyDescent="0.25">
      <c r="D138" s="7"/>
      <c r="F138" s="8"/>
    </row>
    <row r="139" spans="4:6" x14ac:dyDescent="0.25">
      <c r="D139" s="7"/>
      <c r="F139" s="8"/>
    </row>
    <row r="140" spans="4:6" x14ac:dyDescent="0.25">
      <c r="D140" s="7"/>
      <c r="F140" s="8"/>
    </row>
    <row r="141" spans="4:6" x14ac:dyDescent="0.25">
      <c r="D141" s="7"/>
      <c r="F141" s="8"/>
    </row>
    <row r="142" spans="4:6" x14ac:dyDescent="0.25">
      <c r="D142" s="7"/>
      <c r="F142" s="8"/>
    </row>
    <row r="143" spans="4:6" x14ac:dyDescent="0.25">
      <c r="D143" s="7"/>
      <c r="F143" s="8"/>
    </row>
    <row r="144" spans="4:6" x14ac:dyDescent="0.25">
      <c r="D144" s="7"/>
      <c r="F144" s="8"/>
    </row>
    <row r="145" spans="4:6" x14ac:dyDescent="0.25">
      <c r="D145" s="7"/>
      <c r="F145" s="8"/>
    </row>
    <row r="146" spans="4:6" x14ac:dyDescent="0.25">
      <c r="D146" s="7"/>
      <c r="F146" s="8"/>
    </row>
    <row r="147" spans="4:6" x14ac:dyDescent="0.25">
      <c r="D147" s="7"/>
      <c r="F147" s="8"/>
    </row>
    <row r="148" spans="4:6" x14ac:dyDescent="0.25">
      <c r="D148" s="7"/>
      <c r="F148" s="8"/>
    </row>
    <row r="149" spans="4:6" x14ac:dyDescent="0.25">
      <c r="D149" s="7"/>
      <c r="F149" s="8"/>
    </row>
    <row r="150" spans="4:6" x14ac:dyDescent="0.25">
      <c r="D150" s="7"/>
      <c r="F150" s="8"/>
    </row>
    <row r="151" spans="4:6" x14ac:dyDescent="0.25">
      <c r="D151" s="7"/>
      <c r="F151" s="8"/>
    </row>
    <row r="152" spans="4:6" x14ac:dyDescent="0.25">
      <c r="D152" s="7"/>
      <c r="F152" s="8"/>
    </row>
    <row r="153" spans="4:6" x14ac:dyDescent="0.25">
      <c r="D153" s="7"/>
      <c r="F153" s="8"/>
    </row>
    <row r="154" spans="4:6" x14ac:dyDescent="0.25">
      <c r="D154" s="7"/>
      <c r="F154" s="8"/>
    </row>
    <row r="155" spans="4:6" x14ac:dyDescent="0.25">
      <c r="D155" s="7"/>
      <c r="F155" s="8"/>
    </row>
    <row r="156" spans="4:6" x14ac:dyDescent="0.25">
      <c r="D156" s="7"/>
      <c r="F156" s="8"/>
    </row>
    <row r="157" spans="4:6" x14ac:dyDescent="0.25">
      <c r="D157" s="7"/>
      <c r="F157" s="8"/>
    </row>
    <row r="158" spans="4:6" x14ac:dyDescent="0.25">
      <c r="D158" s="7"/>
      <c r="F158" s="8"/>
    </row>
    <row r="159" spans="4:6" x14ac:dyDescent="0.25">
      <c r="D159" s="7"/>
      <c r="F159" s="8"/>
    </row>
    <row r="160" spans="4:6" x14ac:dyDescent="0.25">
      <c r="D160" s="7"/>
      <c r="F160" s="8"/>
    </row>
    <row r="161" spans="4:6" x14ac:dyDescent="0.25">
      <c r="D161" s="7"/>
      <c r="F161" s="8"/>
    </row>
    <row r="162" spans="4:6" x14ac:dyDescent="0.25">
      <c r="D162" s="7"/>
      <c r="F162" s="8"/>
    </row>
    <row r="163" spans="4:6" x14ac:dyDescent="0.25">
      <c r="D163" s="7"/>
      <c r="F163" s="8"/>
    </row>
    <row r="164" spans="4:6" x14ac:dyDescent="0.25">
      <c r="D164" s="7"/>
      <c r="F164" s="8"/>
    </row>
    <row r="165" spans="4:6" x14ac:dyDescent="0.25">
      <c r="D165" s="7"/>
      <c r="F165" s="8"/>
    </row>
    <row r="166" spans="4:6" x14ac:dyDescent="0.25">
      <c r="D166" s="7"/>
      <c r="F166" s="8"/>
    </row>
    <row r="167" spans="4:6" x14ac:dyDescent="0.25">
      <c r="D167" s="7"/>
      <c r="F167" s="8"/>
    </row>
    <row r="168" spans="4:6" x14ac:dyDescent="0.25">
      <c r="D168" s="7"/>
      <c r="F168" s="8"/>
    </row>
    <row r="169" spans="4:6" x14ac:dyDescent="0.25">
      <c r="D169" s="7"/>
      <c r="F169" s="8"/>
    </row>
    <row r="170" spans="4:6" x14ac:dyDescent="0.25">
      <c r="D170" s="7"/>
      <c r="F170" s="8"/>
    </row>
  </sheetData>
  <mergeCells count="20">
    <mergeCell ref="L12:M13"/>
    <mergeCell ref="N12:N13"/>
    <mergeCell ref="A4:J4"/>
    <mergeCell ref="L4:M4"/>
    <mergeCell ref="B5:C5"/>
    <mergeCell ref="G5:H5"/>
    <mergeCell ref="L5:M5"/>
    <mergeCell ref="L6:M7"/>
    <mergeCell ref="N6:N7"/>
    <mergeCell ref="L8:N8"/>
    <mergeCell ref="L9:M10"/>
    <mergeCell ref="N9:N10"/>
    <mergeCell ref="L11:M11"/>
    <mergeCell ref="A1:J2"/>
    <mergeCell ref="L1:N2"/>
    <mergeCell ref="A3:B3"/>
    <mergeCell ref="C3:E3"/>
    <mergeCell ref="F3:G3"/>
    <mergeCell ref="H3:J3"/>
    <mergeCell ref="L3:N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289F-668A-4A03-990F-6A56B0DB0B3B}">
  <dimension ref="A1:M170"/>
  <sheetViews>
    <sheetView workbookViewId="0">
      <selection activeCell="L12" sqref="L12:L13"/>
    </sheetView>
  </sheetViews>
  <sheetFormatPr defaultColWidth="8.85546875" defaultRowHeight="15" x14ac:dyDescent="0.25"/>
  <cols>
    <col min="1" max="1" width="11.42578125" style="17" customWidth="1"/>
    <col min="2" max="2" width="8.85546875" style="6"/>
    <col min="3" max="3" width="12.42578125" style="6" customWidth="1"/>
    <col min="4" max="4" width="11.85546875" style="6" customWidth="1"/>
    <col min="5" max="5" width="13.42578125" style="6" customWidth="1"/>
    <col min="6" max="6" width="19.85546875" style="6" customWidth="1"/>
    <col min="7" max="7" width="17.5703125" style="15" customWidth="1"/>
    <col min="8" max="8" width="8.85546875" style="16"/>
    <col min="12" max="12" width="17.28515625" customWidth="1"/>
    <col min="13" max="13" width="10.42578125" style="1" bestFit="1" customWidth="1"/>
  </cols>
  <sheetData>
    <row r="1" spans="1:13" ht="21.75" customHeight="1" x14ac:dyDescent="0.25">
      <c r="A1" s="51" t="s">
        <v>5</v>
      </c>
      <c r="B1" s="52"/>
      <c r="C1" s="52"/>
      <c r="D1" s="52"/>
      <c r="E1" s="52"/>
      <c r="F1" s="52"/>
      <c r="G1" s="52"/>
      <c r="H1" s="53"/>
      <c r="J1" s="60" t="s">
        <v>18</v>
      </c>
      <c r="K1" s="61"/>
      <c r="L1" s="62"/>
      <c r="M1"/>
    </row>
    <row r="2" spans="1:13" ht="15.75" customHeight="1" thickBot="1" x14ac:dyDescent="0.3">
      <c r="A2" s="82"/>
      <c r="B2" s="83"/>
      <c r="C2" s="83"/>
      <c r="D2" s="83"/>
      <c r="E2" s="83"/>
      <c r="F2" s="83"/>
      <c r="G2" s="83"/>
      <c r="H2" s="84"/>
      <c r="J2" s="63"/>
      <c r="K2" s="64"/>
      <c r="L2" s="65"/>
      <c r="M2"/>
    </row>
    <row r="3" spans="1:13" x14ac:dyDescent="0.25">
      <c r="A3" s="76" t="s">
        <v>6</v>
      </c>
      <c r="B3" s="77"/>
      <c r="C3" s="69"/>
      <c r="D3" s="69"/>
      <c r="E3" s="77" t="s">
        <v>8</v>
      </c>
      <c r="F3" s="77"/>
      <c r="G3" s="69"/>
      <c r="H3" s="70"/>
      <c r="J3" s="41" t="s">
        <v>19</v>
      </c>
      <c r="K3" s="42"/>
      <c r="L3" s="43"/>
      <c r="M3"/>
    </row>
    <row r="4" spans="1:13" ht="29.25" customHeight="1" x14ac:dyDescent="0.25">
      <c r="A4" s="57" t="s">
        <v>25</v>
      </c>
      <c r="B4" s="58"/>
      <c r="C4" s="58"/>
      <c r="D4" s="58"/>
      <c r="E4" s="58"/>
      <c r="F4" s="58"/>
      <c r="G4" s="58"/>
      <c r="H4" s="59"/>
      <c r="J4" s="44" t="s">
        <v>21</v>
      </c>
      <c r="K4" s="45"/>
      <c r="L4" s="11">
        <f>SUMIFS(G6:G1012,B6:B1012,"winj20",H6:H1012,"d")</f>
        <v>21380.800000000003</v>
      </c>
      <c r="M4"/>
    </row>
    <row r="5" spans="1:13" ht="15" customHeight="1" x14ac:dyDescent="0.25">
      <c r="A5" s="24" t="s">
        <v>16</v>
      </c>
      <c r="B5" s="25" t="s">
        <v>10</v>
      </c>
      <c r="C5" s="25" t="s">
        <v>11</v>
      </c>
      <c r="D5" s="25" t="s">
        <v>26</v>
      </c>
      <c r="E5" s="25" t="s">
        <v>12</v>
      </c>
      <c r="F5" s="25" t="s">
        <v>27</v>
      </c>
      <c r="G5" s="25" t="s">
        <v>14</v>
      </c>
      <c r="H5" s="26" t="s">
        <v>15</v>
      </c>
      <c r="J5" s="46" t="s">
        <v>22</v>
      </c>
      <c r="K5" s="47"/>
      <c r="L5" s="12">
        <f>SUMIFS(G6:G1013,B6:B1013,"winj20",H6:H1013,"c")</f>
        <v>24563.800000000003</v>
      </c>
      <c r="M5"/>
    </row>
    <row r="6" spans="1:13" x14ac:dyDescent="0.25">
      <c r="A6" s="5" t="s">
        <v>0</v>
      </c>
      <c r="B6" s="18" t="s">
        <v>34</v>
      </c>
      <c r="C6" s="19" t="s">
        <v>35</v>
      </c>
      <c r="D6" s="20">
        <v>5</v>
      </c>
      <c r="E6" s="20">
        <v>4459</v>
      </c>
      <c r="F6" s="18" t="s">
        <v>36</v>
      </c>
      <c r="G6" s="21">
        <v>691.35</v>
      </c>
      <c r="H6" s="22" t="s">
        <v>0</v>
      </c>
      <c r="J6" s="32" t="s">
        <v>23</v>
      </c>
      <c r="K6" s="33"/>
      <c r="L6" s="36">
        <f>L5-L4</f>
        <v>3183</v>
      </c>
    </row>
    <row r="7" spans="1:13" x14ac:dyDescent="0.25">
      <c r="A7" s="10" t="s">
        <v>0</v>
      </c>
      <c r="B7" s="18" t="s">
        <v>34</v>
      </c>
      <c r="C7" s="19" t="s">
        <v>35</v>
      </c>
      <c r="D7" s="20">
        <v>2</v>
      </c>
      <c r="E7" s="20">
        <v>4489.5</v>
      </c>
      <c r="F7" s="18" t="s">
        <v>36</v>
      </c>
      <c r="G7" s="21">
        <v>333.46</v>
      </c>
      <c r="H7" s="22" t="s">
        <v>4</v>
      </c>
      <c r="J7" s="38"/>
      <c r="K7" s="39"/>
      <c r="L7" s="40"/>
    </row>
    <row r="8" spans="1:13" x14ac:dyDescent="0.25">
      <c r="A8" s="10" t="s">
        <v>0</v>
      </c>
      <c r="B8" s="18" t="s">
        <v>37</v>
      </c>
      <c r="C8" s="19" t="s">
        <v>38</v>
      </c>
      <c r="D8" s="20">
        <v>10</v>
      </c>
      <c r="E8" s="20">
        <v>104270</v>
      </c>
      <c r="F8" s="20" t="s">
        <v>36</v>
      </c>
      <c r="G8" s="21">
        <v>1642</v>
      </c>
      <c r="H8" s="22" t="s">
        <v>4</v>
      </c>
      <c r="J8" s="41" t="s">
        <v>20</v>
      </c>
      <c r="K8" s="42"/>
      <c r="L8" s="43"/>
    </row>
    <row r="9" spans="1:13" x14ac:dyDescent="0.25">
      <c r="A9" s="10" t="s">
        <v>0</v>
      </c>
      <c r="B9" s="18" t="s">
        <v>37</v>
      </c>
      <c r="C9" s="19" t="s">
        <v>38</v>
      </c>
      <c r="D9" s="20">
        <v>10</v>
      </c>
      <c r="E9" s="20">
        <v>104325</v>
      </c>
      <c r="F9" s="20" t="s">
        <v>36</v>
      </c>
      <c r="G9" s="21">
        <v>1752</v>
      </c>
      <c r="H9" s="22" t="s">
        <v>4</v>
      </c>
      <c r="J9" s="44" t="s">
        <v>24</v>
      </c>
      <c r="K9" s="45"/>
      <c r="L9" s="48">
        <f>SUMIFS(G6:G1012,B6:B1012,"wdoh20",H6:H1012,"d")</f>
        <v>333.46</v>
      </c>
    </row>
    <row r="10" spans="1:13" x14ac:dyDescent="0.25">
      <c r="A10" s="10" t="s">
        <v>0</v>
      </c>
      <c r="B10" s="18" t="s">
        <v>37</v>
      </c>
      <c r="C10" s="19" t="s">
        <v>38</v>
      </c>
      <c r="D10" s="20">
        <v>10</v>
      </c>
      <c r="E10" s="20">
        <v>103775</v>
      </c>
      <c r="F10" s="18" t="s">
        <v>36</v>
      </c>
      <c r="G10" s="21">
        <v>652</v>
      </c>
      <c r="H10" s="22" t="s">
        <v>4</v>
      </c>
      <c r="J10" s="46"/>
      <c r="K10" s="47"/>
      <c r="L10" s="49"/>
    </row>
    <row r="11" spans="1:13" x14ac:dyDescent="0.25">
      <c r="A11" s="10" t="s">
        <v>0</v>
      </c>
      <c r="B11" s="18" t="s">
        <v>37</v>
      </c>
      <c r="C11" s="19">
        <v>43936</v>
      </c>
      <c r="D11" s="20">
        <v>2</v>
      </c>
      <c r="E11" s="20">
        <v>103960</v>
      </c>
      <c r="F11" s="18" t="s">
        <v>36</v>
      </c>
      <c r="G11" s="21">
        <v>204.4</v>
      </c>
      <c r="H11" s="22" t="s">
        <v>4</v>
      </c>
      <c r="J11" s="46" t="s">
        <v>30</v>
      </c>
      <c r="K11" s="47"/>
      <c r="L11" s="12">
        <f>SUMIFS(G6:G1012,B6:B1012,"wdoh20",H6:H1012,"c")</f>
        <v>1603.46</v>
      </c>
    </row>
    <row r="12" spans="1:13" x14ac:dyDescent="0.25">
      <c r="A12" s="10" t="s">
        <v>0</v>
      </c>
      <c r="B12" s="18" t="s">
        <v>37</v>
      </c>
      <c r="C12" s="19">
        <v>43936</v>
      </c>
      <c r="D12" s="20">
        <v>8</v>
      </c>
      <c r="E12" s="20">
        <v>103960</v>
      </c>
      <c r="F12" s="18" t="s">
        <v>36</v>
      </c>
      <c r="G12" s="21">
        <v>817.6</v>
      </c>
      <c r="H12" s="22" t="s">
        <v>4</v>
      </c>
      <c r="J12" s="32" t="s">
        <v>23</v>
      </c>
      <c r="K12" s="33"/>
      <c r="L12" s="36">
        <f>L11-L9</f>
        <v>1270</v>
      </c>
    </row>
    <row r="13" spans="1:13" ht="15.75" thickBot="1" x14ac:dyDescent="0.3">
      <c r="A13" s="10" t="s">
        <v>0</v>
      </c>
      <c r="B13" s="18" t="s">
        <v>37</v>
      </c>
      <c r="C13" s="19">
        <v>43936</v>
      </c>
      <c r="D13" s="20">
        <v>5</v>
      </c>
      <c r="E13" s="20">
        <v>104950</v>
      </c>
      <c r="F13" s="20" t="s">
        <v>36</v>
      </c>
      <c r="G13" s="21">
        <v>1501</v>
      </c>
      <c r="H13" s="22" t="s">
        <v>4</v>
      </c>
      <c r="J13" s="34"/>
      <c r="K13" s="35"/>
      <c r="L13" s="37"/>
    </row>
    <row r="14" spans="1:13" x14ac:dyDescent="0.25">
      <c r="A14" s="10" t="s">
        <v>0</v>
      </c>
      <c r="B14" s="18" t="s">
        <v>37</v>
      </c>
      <c r="C14" s="19" t="s">
        <v>38</v>
      </c>
      <c r="D14" s="20">
        <v>4</v>
      </c>
      <c r="E14" s="20">
        <v>104345</v>
      </c>
      <c r="F14" s="18" t="s">
        <v>36</v>
      </c>
      <c r="G14" s="21">
        <v>716.8</v>
      </c>
      <c r="H14" s="22" t="s">
        <v>4</v>
      </c>
    </row>
    <row r="15" spans="1:13" x14ac:dyDescent="0.25">
      <c r="A15" s="10" t="s">
        <v>0</v>
      </c>
      <c r="B15" s="18" t="s">
        <v>37</v>
      </c>
      <c r="C15" s="19" t="s">
        <v>38</v>
      </c>
      <c r="D15" s="20">
        <v>5</v>
      </c>
      <c r="E15" s="20">
        <v>104450</v>
      </c>
      <c r="F15" s="20" t="s">
        <v>36</v>
      </c>
      <c r="G15" s="21">
        <v>1001</v>
      </c>
      <c r="H15" s="22" t="s">
        <v>4</v>
      </c>
    </row>
    <row r="16" spans="1:13" x14ac:dyDescent="0.25">
      <c r="A16" s="10" t="s">
        <v>0</v>
      </c>
      <c r="B16" s="18" t="s">
        <v>37</v>
      </c>
      <c r="C16" s="19">
        <v>43936</v>
      </c>
      <c r="D16" s="20">
        <v>3</v>
      </c>
      <c r="E16" s="20">
        <v>104950</v>
      </c>
      <c r="F16" s="18" t="s">
        <v>36</v>
      </c>
      <c r="G16" s="21">
        <v>900.6</v>
      </c>
      <c r="H16" s="22" t="s">
        <v>4</v>
      </c>
    </row>
    <row r="17" spans="1:8" x14ac:dyDescent="0.25">
      <c r="A17" s="10" t="s">
        <v>0</v>
      </c>
      <c r="B17" s="18" t="s">
        <v>37</v>
      </c>
      <c r="C17" s="19">
        <v>43936</v>
      </c>
      <c r="D17" s="20">
        <v>1</v>
      </c>
      <c r="E17" s="20">
        <v>104950</v>
      </c>
      <c r="F17" s="18" t="s">
        <v>36</v>
      </c>
      <c r="G17" s="21">
        <v>300.2</v>
      </c>
      <c r="H17" s="22" t="s">
        <v>4</v>
      </c>
    </row>
    <row r="18" spans="1:8" x14ac:dyDescent="0.25">
      <c r="A18" s="10" t="s">
        <v>0</v>
      </c>
      <c r="B18" s="18" t="s">
        <v>37</v>
      </c>
      <c r="C18" s="19">
        <v>43936</v>
      </c>
      <c r="D18" s="20">
        <v>1</v>
      </c>
      <c r="E18" s="20">
        <v>104955</v>
      </c>
      <c r="F18" s="18" t="s">
        <v>36</v>
      </c>
      <c r="G18" s="21">
        <v>301.2</v>
      </c>
      <c r="H18" s="22" t="s">
        <v>4</v>
      </c>
    </row>
    <row r="19" spans="1:8" x14ac:dyDescent="0.25">
      <c r="A19" s="10" t="s">
        <v>0</v>
      </c>
      <c r="B19" s="18" t="s">
        <v>37</v>
      </c>
      <c r="C19" s="19" t="s">
        <v>38</v>
      </c>
      <c r="D19" s="20">
        <v>10</v>
      </c>
      <c r="E19" s="20">
        <v>104820</v>
      </c>
      <c r="F19" s="20" t="s">
        <v>36</v>
      </c>
      <c r="G19" s="21">
        <v>2742</v>
      </c>
      <c r="H19" s="22" t="s">
        <v>4</v>
      </c>
    </row>
    <row r="20" spans="1:8" x14ac:dyDescent="0.25">
      <c r="A20" s="10" t="s">
        <v>0</v>
      </c>
      <c r="B20" s="18" t="s">
        <v>37</v>
      </c>
      <c r="C20" s="19">
        <v>43936</v>
      </c>
      <c r="D20" s="20">
        <v>10</v>
      </c>
      <c r="E20" s="20">
        <v>104475</v>
      </c>
      <c r="F20" s="20" t="s">
        <v>36</v>
      </c>
      <c r="G20" s="21">
        <v>2052</v>
      </c>
      <c r="H20" s="22" t="s">
        <v>4</v>
      </c>
    </row>
    <row r="21" spans="1:8" x14ac:dyDescent="0.25">
      <c r="A21" s="10" t="s">
        <v>0</v>
      </c>
      <c r="B21" s="18" t="s">
        <v>37</v>
      </c>
      <c r="C21" s="19" t="s">
        <v>38</v>
      </c>
      <c r="D21" s="20">
        <v>10</v>
      </c>
      <c r="E21" s="20">
        <v>104485</v>
      </c>
      <c r="F21" s="20" t="s">
        <v>36</v>
      </c>
      <c r="G21" s="21">
        <v>2072</v>
      </c>
      <c r="H21" s="22" t="s">
        <v>4</v>
      </c>
    </row>
    <row r="22" spans="1:8" x14ac:dyDescent="0.25">
      <c r="A22" s="10" t="s">
        <v>0</v>
      </c>
      <c r="B22" s="18" t="s">
        <v>37</v>
      </c>
      <c r="C22" s="19" t="s">
        <v>38</v>
      </c>
      <c r="D22" s="20">
        <v>10</v>
      </c>
      <c r="E22" s="20">
        <v>104145</v>
      </c>
      <c r="F22" s="20" t="s">
        <v>36</v>
      </c>
      <c r="G22" s="21">
        <v>1392</v>
      </c>
      <c r="H22" s="22" t="s">
        <v>4</v>
      </c>
    </row>
    <row r="23" spans="1:8" x14ac:dyDescent="0.25">
      <c r="A23" s="10" t="s">
        <v>0</v>
      </c>
      <c r="B23" s="18" t="s">
        <v>37</v>
      </c>
      <c r="C23" s="19" t="s">
        <v>38</v>
      </c>
      <c r="D23" s="20">
        <v>10</v>
      </c>
      <c r="E23" s="20">
        <v>104210</v>
      </c>
      <c r="F23" s="20" t="s">
        <v>36</v>
      </c>
      <c r="G23" s="21">
        <v>1522</v>
      </c>
      <c r="H23" s="22" t="s">
        <v>4</v>
      </c>
    </row>
    <row r="24" spans="1:8" x14ac:dyDescent="0.25">
      <c r="A24" s="10" t="s">
        <v>0</v>
      </c>
      <c r="B24" s="18" t="s">
        <v>37</v>
      </c>
      <c r="C24" s="19" t="s">
        <v>38</v>
      </c>
      <c r="D24" s="20">
        <v>10</v>
      </c>
      <c r="E24" s="20">
        <v>104355</v>
      </c>
      <c r="F24" s="20" t="s">
        <v>36</v>
      </c>
      <c r="G24" s="21">
        <v>1812</v>
      </c>
      <c r="H24" s="22" t="s">
        <v>4</v>
      </c>
    </row>
    <row r="25" spans="1:8" x14ac:dyDescent="0.25">
      <c r="A25" s="10" t="s">
        <v>3</v>
      </c>
      <c r="B25" s="18" t="s">
        <v>34</v>
      </c>
      <c r="C25" s="19" t="s">
        <v>35</v>
      </c>
      <c r="D25" s="20">
        <v>2</v>
      </c>
      <c r="E25" s="20">
        <v>4485.5</v>
      </c>
      <c r="F25" s="18" t="s">
        <v>36</v>
      </c>
      <c r="G25" s="21">
        <v>253.46</v>
      </c>
      <c r="H25" s="22" t="s">
        <v>0</v>
      </c>
    </row>
    <row r="26" spans="1:8" x14ac:dyDescent="0.25">
      <c r="A26" s="10" t="s">
        <v>3</v>
      </c>
      <c r="B26" s="18" t="s">
        <v>34</v>
      </c>
      <c r="C26" s="19" t="s">
        <v>35</v>
      </c>
      <c r="D26" s="20">
        <v>5</v>
      </c>
      <c r="E26" s="20">
        <v>4486</v>
      </c>
      <c r="F26" s="18" t="s">
        <v>36</v>
      </c>
      <c r="G26" s="21">
        <v>658.65</v>
      </c>
      <c r="H26" s="22" t="s">
        <v>0</v>
      </c>
    </row>
    <row r="27" spans="1:8" x14ac:dyDescent="0.25">
      <c r="A27" s="10" t="s">
        <v>3</v>
      </c>
      <c r="B27" s="18" t="s">
        <v>37</v>
      </c>
      <c r="C27" s="19" t="s">
        <v>38</v>
      </c>
      <c r="D27" s="20">
        <v>10</v>
      </c>
      <c r="E27" s="20">
        <v>103985</v>
      </c>
      <c r="F27" s="20" t="s">
        <v>36</v>
      </c>
      <c r="G27" s="21">
        <v>1072</v>
      </c>
      <c r="H27" s="22" t="s">
        <v>0</v>
      </c>
    </row>
    <row r="28" spans="1:8" x14ac:dyDescent="0.25">
      <c r="A28" s="10" t="s">
        <v>3</v>
      </c>
      <c r="B28" s="18" t="s">
        <v>37</v>
      </c>
      <c r="C28" s="19">
        <v>43936</v>
      </c>
      <c r="D28" s="20">
        <v>10</v>
      </c>
      <c r="E28" s="20">
        <v>103825</v>
      </c>
      <c r="F28" s="18" t="s">
        <v>36</v>
      </c>
      <c r="G28" s="21">
        <v>752</v>
      </c>
      <c r="H28" s="22" t="s">
        <v>0</v>
      </c>
    </row>
    <row r="29" spans="1:8" x14ac:dyDescent="0.25">
      <c r="A29" s="10" t="s">
        <v>3</v>
      </c>
      <c r="B29" s="18" t="s">
        <v>37</v>
      </c>
      <c r="C29" s="19">
        <v>43936</v>
      </c>
      <c r="D29" s="20">
        <v>10</v>
      </c>
      <c r="E29" s="20">
        <v>106480</v>
      </c>
      <c r="F29" s="20" t="s">
        <v>36</v>
      </c>
      <c r="G29" s="21">
        <v>6062</v>
      </c>
      <c r="H29" s="22" t="s">
        <v>0</v>
      </c>
    </row>
    <row r="30" spans="1:8" x14ac:dyDescent="0.25">
      <c r="A30" s="10" t="s">
        <v>3</v>
      </c>
      <c r="B30" s="18" t="s">
        <v>37</v>
      </c>
      <c r="C30" s="19" t="s">
        <v>38</v>
      </c>
      <c r="D30" s="20">
        <v>4</v>
      </c>
      <c r="E30" s="20">
        <v>103950</v>
      </c>
      <c r="F30" s="18" t="s">
        <v>36</v>
      </c>
      <c r="G30" s="21">
        <v>400.8</v>
      </c>
      <c r="H30" s="22" t="s">
        <v>0</v>
      </c>
    </row>
    <row r="31" spans="1:8" x14ac:dyDescent="0.25">
      <c r="A31" s="10" t="s">
        <v>3</v>
      </c>
      <c r="B31" s="18" t="s">
        <v>37</v>
      </c>
      <c r="C31" s="19" t="s">
        <v>38</v>
      </c>
      <c r="D31" s="20">
        <v>5</v>
      </c>
      <c r="E31" s="20">
        <v>104410</v>
      </c>
      <c r="F31" s="18" t="s">
        <v>36</v>
      </c>
      <c r="G31" s="21">
        <v>961</v>
      </c>
      <c r="H31" s="22" t="s">
        <v>0</v>
      </c>
    </row>
    <row r="32" spans="1:8" x14ac:dyDescent="0.25">
      <c r="A32" s="10" t="s">
        <v>3</v>
      </c>
      <c r="B32" s="18" t="s">
        <v>37</v>
      </c>
      <c r="C32" s="19" t="s">
        <v>38</v>
      </c>
      <c r="D32" s="20">
        <v>10</v>
      </c>
      <c r="E32" s="20">
        <v>104980</v>
      </c>
      <c r="F32" s="20" t="s">
        <v>36</v>
      </c>
      <c r="G32" s="21">
        <v>3062</v>
      </c>
      <c r="H32" s="22" t="s">
        <v>0</v>
      </c>
    </row>
    <row r="33" spans="1:8" x14ac:dyDescent="0.25">
      <c r="A33" s="10" t="s">
        <v>3</v>
      </c>
      <c r="B33" s="18" t="s">
        <v>37</v>
      </c>
      <c r="C33" s="19" t="s">
        <v>38</v>
      </c>
      <c r="D33" s="20">
        <v>10</v>
      </c>
      <c r="E33" s="20">
        <v>104850</v>
      </c>
      <c r="F33" s="20" t="s">
        <v>36</v>
      </c>
      <c r="G33" s="21">
        <v>2802</v>
      </c>
      <c r="H33" s="22" t="s">
        <v>0</v>
      </c>
    </row>
    <row r="34" spans="1:8" x14ac:dyDescent="0.25">
      <c r="A34" s="10" t="s">
        <v>3</v>
      </c>
      <c r="B34" s="18" t="s">
        <v>37</v>
      </c>
      <c r="C34" s="19">
        <v>43936</v>
      </c>
      <c r="D34" s="20">
        <v>1</v>
      </c>
      <c r="E34" s="20">
        <v>104680</v>
      </c>
      <c r="F34" s="18" t="s">
        <v>36</v>
      </c>
      <c r="G34" s="21">
        <v>246.2</v>
      </c>
      <c r="H34" s="22" t="s">
        <v>0</v>
      </c>
    </row>
    <row r="35" spans="1:8" x14ac:dyDescent="0.25">
      <c r="A35" s="10" t="s">
        <v>3</v>
      </c>
      <c r="B35" s="18" t="s">
        <v>37</v>
      </c>
      <c r="C35" s="19">
        <v>43936</v>
      </c>
      <c r="D35" s="20">
        <v>1</v>
      </c>
      <c r="E35" s="20">
        <v>104680</v>
      </c>
      <c r="F35" s="18" t="s">
        <v>36</v>
      </c>
      <c r="G35" s="21">
        <v>246.2</v>
      </c>
      <c r="H35" s="22" t="s">
        <v>0</v>
      </c>
    </row>
    <row r="36" spans="1:8" x14ac:dyDescent="0.25">
      <c r="A36" s="10" t="s">
        <v>3</v>
      </c>
      <c r="B36" s="18" t="s">
        <v>37</v>
      </c>
      <c r="C36" s="19">
        <v>43936</v>
      </c>
      <c r="D36" s="20">
        <v>1</v>
      </c>
      <c r="E36" s="20">
        <v>104680</v>
      </c>
      <c r="F36" s="18" t="s">
        <v>36</v>
      </c>
      <c r="G36" s="21">
        <v>246.2</v>
      </c>
      <c r="H36" s="22" t="s">
        <v>0</v>
      </c>
    </row>
    <row r="37" spans="1:8" x14ac:dyDescent="0.25">
      <c r="A37" s="10" t="s">
        <v>3</v>
      </c>
      <c r="B37" s="18" t="s">
        <v>37</v>
      </c>
      <c r="C37" s="19">
        <v>43936</v>
      </c>
      <c r="D37" s="20">
        <v>7</v>
      </c>
      <c r="E37" s="20">
        <v>104680</v>
      </c>
      <c r="F37" s="20" t="s">
        <v>36</v>
      </c>
      <c r="G37" s="21">
        <v>1723.4</v>
      </c>
      <c r="H37" s="22" t="s">
        <v>0</v>
      </c>
    </row>
    <row r="38" spans="1:8" x14ac:dyDescent="0.25">
      <c r="A38" s="10" t="s">
        <v>3</v>
      </c>
      <c r="B38" s="18" t="s">
        <v>37</v>
      </c>
      <c r="C38" s="19" t="s">
        <v>38</v>
      </c>
      <c r="D38" s="20">
        <v>10</v>
      </c>
      <c r="E38" s="20">
        <v>104135</v>
      </c>
      <c r="F38" s="20" t="s">
        <v>36</v>
      </c>
      <c r="G38" s="21">
        <v>1372</v>
      </c>
      <c r="H38" s="22" t="s">
        <v>0</v>
      </c>
    </row>
    <row r="39" spans="1:8" x14ac:dyDescent="0.25">
      <c r="A39" s="10" t="s">
        <v>3</v>
      </c>
      <c r="B39" s="18" t="s">
        <v>37</v>
      </c>
      <c r="C39" s="19">
        <v>43936</v>
      </c>
      <c r="D39" s="20">
        <v>10</v>
      </c>
      <c r="E39" s="20">
        <v>104145</v>
      </c>
      <c r="F39" s="20" t="s">
        <v>36</v>
      </c>
      <c r="G39" s="21">
        <v>1392</v>
      </c>
      <c r="H39" s="22" t="s">
        <v>0</v>
      </c>
    </row>
    <row r="40" spans="1:8" x14ac:dyDescent="0.25">
      <c r="A40" s="10" t="s">
        <v>3</v>
      </c>
      <c r="B40" s="18" t="s">
        <v>37</v>
      </c>
      <c r="C40" s="19" t="s">
        <v>38</v>
      </c>
      <c r="D40" s="20">
        <v>10</v>
      </c>
      <c r="E40" s="20">
        <v>104015</v>
      </c>
      <c r="F40" s="20" t="s">
        <v>36</v>
      </c>
      <c r="G40" s="21">
        <v>1132</v>
      </c>
      <c r="H40" s="22" t="s">
        <v>0</v>
      </c>
    </row>
    <row r="41" spans="1:8" x14ac:dyDescent="0.25">
      <c r="A41" s="10" t="s">
        <v>3</v>
      </c>
      <c r="B41" s="18" t="s">
        <v>37</v>
      </c>
      <c r="C41" s="19" t="s">
        <v>38</v>
      </c>
      <c r="D41" s="20">
        <v>8</v>
      </c>
      <c r="E41" s="20">
        <v>104255</v>
      </c>
      <c r="F41" s="20" t="s">
        <v>36</v>
      </c>
      <c r="G41" s="21">
        <v>1289.5999999999999</v>
      </c>
      <c r="H41" s="22" t="s">
        <v>0</v>
      </c>
    </row>
    <row r="42" spans="1:8" x14ac:dyDescent="0.25">
      <c r="A42" s="10" t="s">
        <v>3</v>
      </c>
      <c r="B42" s="18" t="s">
        <v>37</v>
      </c>
      <c r="C42" s="19">
        <v>43936</v>
      </c>
      <c r="D42" s="20">
        <v>2</v>
      </c>
      <c r="E42" s="20">
        <v>104255</v>
      </c>
      <c r="F42" s="18" t="s">
        <v>36</v>
      </c>
      <c r="G42" s="21">
        <v>322.39999999999998</v>
      </c>
      <c r="H42" s="22" t="s">
        <v>0</v>
      </c>
    </row>
    <row r="43" spans="1:8" x14ac:dyDescent="0.25">
      <c r="A43" s="10" t="s">
        <v>3</v>
      </c>
      <c r="B43" s="18" t="s">
        <v>37</v>
      </c>
      <c r="C43" s="19" t="s">
        <v>38</v>
      </c>
      <c r="D43" s="20">
        <v>10</v>
      </c>
      <c r="E43" s="20">
        <v>104190</v>
      </c>
      <c r="F43" s="20" t="s">
        <v>36</v>
      </c>
      <c r="G43" s="21">
        <v>1482</v>
      </c>
      <c r="H43" s="22" t="s">
        <v>0</v>
      </c>
    </row>
    <row r="44" spans="1:8" x14ac:dyDescent="0.25">
      <c r="C44" s="7"/>
      <c r="E44" s="8"/>
    </row>
    <row r="45" spans="1:8" x14ac:dyDescent="0.25">
      <c r="C45" s="7"/>
      <c r="E45" s="8"/>
    </row>
    <row r="46" spans="1:8" x14ac:dyDescent="0.25">
      <c r="C46" s="7"/>
      <c r="E46" s="8"/>
    </row>
    <row r="47" spans="1:8" x14ac:dyDescent="0.25">
      <c r="C47" s="7"/>
      <c r="E47" s="8"/>
    </row>
    <row r="48" spans="1:8" x14ac:dyDescent="0.25">
      <c r="C48" s="7"/>
      <c r="E48" s="8"/>
    </row>
    <row r="49" spans="3:5" x14ac:dyDescent="0.25">
      <c r="C49" s="7"/>
      <c r="E49" s="8"/>
    </row>
    <row r="50" spans="3:5" x14ac:dyDescent="0.25">
      <c r="C50" s="7"/>
      <c r="E50" s="8"/>
    </row>
    <row r="51" spans="3:5" x14ac:dyDescent="0.25">
      <c r="C51" s="7"/>
      <c r="E51" s="8"/>
    </row>
    <row r="52" spans="3:5" x14ac:dyDescent="0.25">
      <c r="C52" s="7"/>
      <c r="E52" s="8"/>
    </row>
    <row r="53" spans="3:5" x14ac:dyDescent="0.25">
      <c r="C53" s="7"/>
      <c r="E53" s="8"/>
    </row>
    <row r="54" spans="3:5" x14ac:dyDescent="0.25">
      <c r="C54" s="7"/>
      <c r="E54" s="8"/>
    </row>
    <row r="55" spans="3:5" x14ac:dyDescent="0.25">
      <c r="C55" s="7"/>
      <c r="E55" s="8"/>
    </row>
    <row r="56" spans="3:5" x14ac:dyDescent="0.25">
      <c r="C56" s="7"/>
      <c r="E56" s="8"/>
    </row>
    <row r="57" spans="3:5" x14ac:dyDescent="0.25">
      <c r="C57" s="7"/>
      <c r="E57" s="8"/>
    </row>
    <row r="58" spans="3:5" x14ac:dyDescent="0.25">
      <c r="C58" s="7"/>
      <c r="E58" s="8"/>
    </row>
    <row r="59" spans="3:5" x14ac:dyDescent="0.25">
      <c r="C59" s="7"/>
      <c r="E59" s="8"/>
    </row>
    <row r="60" spans="3:5" x14ac:dyDescent="0.25">
      <c r="C60" s="7"/>
      <c r="E60" s="8"/>
    </row>
    <row r="61" spans="3:5" x14ac:dyDescent="0.25">
      <c r="C61" s="7"/>
      <c r="E61" s="8"/>
    </row>
    <row r="62" spans="3:5" x14ac:dyDescent="0.25">
      <c r="C62" s="7"/>
      <c r="E62" s="8"/>
    </row>
    <row r="63" spans="3:5" x14ac:dyDescent="0.25">
      <c r="C63" s="7"/>
      <c r="E63" s="8"/>
    </row>
    <row r="64" spans="3:5" x14ac:dyDescent="0.25">
      <c r="C64" s="7"/>
      <c r="E64" s="8"/>
    </row>
    <row r="65" spans="3:5" x14ac:dyDescent="0.25">
      <c r="C65" s="7"/>
      <c r="E65" s="8"/>
    </row>
    <row r="66" spans="3:5" x14ac:dyDescent="0.25">
      <c r="C66" s="7"/>
      <c r="E66" s="8"/>
    </row>
    <row r="67" spans="3:5" x14ac:dyDescent="0.25">
      <c r="C67" s="7"/>
      <c r="E67" s="8"/>
    </row>
    <row r="68" spans="3:5" x14ac:dyDescent="0.25">
      <c r="C68" s="7"/>
      <c r="E68" s="8"/>
    </row>
    <row r="69" spans="3:5" x14ac:dyDescent="0.25">
      <c r="C69" s="7"/>
      <c r="E69" s="8"/>
    </row>
    <row r="70" spans="3:5" x14ac:dyDescent="0.25">
      <c r="C70" s="7"/>
      <c r="E70" s="8"/>
    </row>
    <row r="71" spans="3:5" x14ac:dyDescent="0.25">
      <c r="C71" s="7"/>
      <c r="E71" s="8"/>
    </row>
    <row r="72" spans="3:5" x14ac:dyDescent="0.25">
      <c r="C72" s="7"/>
      <c r="E72" s="8"/>
    </row>
    <row r="73" spans="3:5" x14ac:dyDescent="0.25">
      <c r="C73" s="7"/>
      <c r="E73" s="8"/>
    </row>
    <row r="74" spans="3:5" x14ac:dyDescent="0.25">
      <c r="C74" s="7"/>
      <c r="E74" s="8"/>
    </row>
    <row r="75" spans="3:5" x14ac:dyDescent="0.25">
      <c r="C75" s="7"/>
      <c r="E75" s="8"/>
    </row>
    <row r="76" spans="3:5" x14ac:dyDescent="0.25">
      <c r="C76" s="7"/>
      <c r="E76" s="8"/>
    </row>
    <row r="77" spans="3:5" x14ac:dyDescent="0.25">
      <c r="C77" s="7"/>
      <c r="E77" s="8"/>
    </row>
    <row r="78" spans="3:5" x14ac:dyDescent="0.25">
      <c r="C78" s="7"/>
      <c r="E78" s="8"/>
    </row>
    <row r="79" spans="3:5" x14ac:dyDescent="0.25">
      <c r="C79" s="7"/>
      <c r="E79" s="8"/>
    </row>
    <row r="80" spans="3:5" x14ac:dyDescent="0.25">
      <c r="C80" s="7"/>
      <c r="E80" s="8"/>
    </row>
    <row r="81" spans="3:5" x14ac:dyDescent="0.25">
      <c r="C81" s="7"/>
      <c r="E81" s="8"/>
    </row>
    <row r="82" spans="3:5" x14ac:dyDescent="0.25">
      <c r="C82" s="7"/>
      <c r="E82" s="8"/>
    </row>
    <row r="83" spans="3:5" x14ac:dyDescent="0.25">
      <c r="C83" s="7"/>
      <c r="E83" s="8"/>
    </row>
    <row r="84" spans="3:5" x14ac:dyDescent="0.25">
      <c r="C84" s="7"/>
      <c r="E84" s="8"/>
    </row>
    <row r="85" spans="3:5" x14ac:dyDescent="0.25">
      <c r="C85" s="7"/>
      <c r="E85" s="8"/>
    </row>
    <row r="86" spans="3:5" x14ac:dyDescent="0.25">
      <c r="C86" s="7"/>
      <c r="E86" s="8"/>
    </row>
    <row r="87" spans="3:5" x14ac:dyDescent="0.25">
      <c r="C87" s="7"/>
      <c r="E87" s="8"/>
    </row>
    <row r="88" spans="3:5" x14ac:dyDescent="0.25">
      <c r="C88" s="7"/>
      <c r="E88" s="8"/>
    </row>
    <row r="89" spans="3:5" x14ac:dyDescent="0.25">
      <c r="C89" s="7"/>
      <c r="E89" s="8"/>
    </row>
    <row r="90" spans="3:5" x14ac:dyDescent="0.25">
      <c r="C90" s="7"/>
      <c r="E90" s="8"/>
    </row>
    <row r="91" spans="3:5" x14ac:dyDescent="0.25">
      <c r="C91" s="7"/>
      <c r="E91" s="8"/>
    </row>
    <row r="92" spans="3:5" x14ac:dyDescent="0.25">
      <c r="C92" s="7"/>
      <c r="E92" s="8"/>
    </row>
    <row r="93" spans="3:5" x14ac:dyDescent="0.25">
      <c r="C93" s="7"/>
      <c r="E93" s="8"/>
    </row>
    <row r="94" spans="3:5" x14ac:dyDescent="0.25">
      <c r="C94" s="7"/>
      <c r="E94" s="8"/>
    </row>
    <row r="95" spans="3:5" x14ac:dyDescent="0.25">
      <c r="C95" s="7"/>
      <c r="E95" s="8"/>
    </row>
    <row r="96" spans="3:5" x14ac:dyDescent="0.25">
      <c r="C96" s="7"/>
      <c r="E96" s="8"/>
    </row>
    <row r="97" spans="3:5" x14ac:dyDescent="0.25">
      <c r="C97" s="7"/>
      <c r="E97" s="8"/>
    </row>
    <row r="98" spans="3:5" x14ac:dyDescent="0.25">
      <c r="C98" s="7"/>
      <c r="E98" s="8"/>
    </row>
    <row r="99" spans="3:5" x14ac:dyDescent="0.25">
      <c r="C99" s="7"/>
      <c r="E99" s="8"/>
    </row>
    <row r="100" spans="3:5" x14ac:dyDescent="0.25">
      <c r="C100" s="7"/>
      <c r="E100" s="8"/>
    </row>
    <row r="101" spans="3:5" x14ac:dyDescent="0.25">
      <c r="C101" s="7"/>
      <c r="E101" s="8"/>
    </row>
    <row r="102" spans="3:5" x14ac:dyDescent="0.25">
      <c r="C102" s="7"/>
      <c r="E102" s="8"/>
    </row>
    <row r="103" spans="3:5" x14ac:dyDescent="0.25">
      <c r="C103" s="7"/>
      <c r="E103" s="8"/>
    </row>
    <row r="104" spans="3:5" x14ac:dyDescent="0.25">
      <c r="C104" s="7"/>
      <c r="E104" s="8"/>
    </row>
    <row r="105" spans="3:5" x14ac:dyDescent="0.25">
      <c r="C105" s="7"/>
      <c r="E105" s="8"/>
    </row>
    <row r="106" spans="3:5" x14ac:dyDescent="0.25">
      <c r="C106" s="7"/>
      <c r="E106" s="8"/>
    </row>
    <row r="107" spans="3:5" x14ac:dyDescent="0.25">
      <c r="C107" s="7"/>
      <c r="E107" s="8"/>
    </row>
    <row r="108" spans="3:5" x14ac:dyDescent="0.25">
      <c r="C108" s="7"/>
      <c r="E108" s="8"/>
    </row>
    <row r="109" spans="3:5" x14ac:dyDescent="0.25">
      <c r="C109" s="7"/>
      <c r="E109" s="8"/>
    </row>
    <row r="110" spans="3:5" x14ac:dyDescent="0.25">
      <c r="C110" s="7"/>
      <c r="E110" s="8"/>
    </row>
    <row r="111" spans="3:5" x14ac:dyDescent="0.25">
      <c r="C111" s="7"/>
      <c r="E111" s="8"/>
    </row>
    <row r="112" spans="3:5" x14ac:dyDescent="0.25">
      <c r="C112" s="7"/>
      <c r="E112" s="8"/>
    </row>
    <row r="113" spans="3:5" x14ac:dyDescent="0.25">
      <c r="C113" s="7"/>
      <c r="E113" s="8"/>
    </row>
    <row r="114" spans="3:5" x14ac:dyDescent="0.25">
      <c r="C114" s="7"/>
      <c r="E114" s="8"/>
    </row>
    <row r="115" spans="3:5" x14ac:dyDescent="0.25">
      <c r="C115" s="7"/>
      <c r="E115" s="8"/>
    </row>
    <row r="116" spans="3:5" x14ac:dyDescent="0.25">
      <c r="C116" s="7"/>
      <c r="E116" s="8"/>
    </row>
    <row r="117" spans="3:5" x14ac:dyDescent="0.25">
      <c r="C117" s="7"/>
      <c r="E117" s="8"/>
    </row>
    <row r="118" spans="3:5" x14ac:dyDescent="0.25">
      <c r="C118" s="7"/>
      <c r="E118" s="8"/>
    </row>
    <row r="119" spans="3:5" x14ac:dyDescent="0.25">
      <c r="C119" s="7"/>
      <c r="E119" s="8"/>
    </row>
    <row r="120" spans="3:5" x14ac:dyDescent="0.25">
      <c r="C120" s="7"/>
      <c r="E120" s="8"/>
    </row>
    <row r="121" spans="3:5" x14ac:dyDescent="0.25">
      <c r="C121" s="7"/>
      <c r="E121" s="8"/>
    </row>
    <row r="122" spans="3:5" x14ac:dyDescent="0.25">
      <c r="C122" s="7"/>
      <c r="E122" s="8"/>
    </row>
    <row r="123" spans="3:5" x14ac:dyDescent="0.25">
      <c r="C123" s="7"/>
      <c r="E123" s="8"/>
    </row>
    <row r="124" spans="3:5" x14ac:dyDescent="0.25">
      <c r="C124" s="7"/>
      <c r="E124" s="8"/>
    </row>
    <row r="125" spans="3:5" x14ac:dyDescent="0.25">
      <c r="C125" s="7"/>
      <c r="E125" s="8"/>
    </row>
    <row r="126" spans="3:5" x14ac:dyDescent="0.25">
      <c r="C126" s="7"/>
      <c r="E126" s="8"/>
    </row>
    <row r="127" spans="3:5" x14ac:dyDescent="0.25">
      <c r="C127" s="7"/>
      <c r="E127" s="8"/>
    </row>
    <row r="128" spans="3:5" x14ac:dyDescent="0.25">
      <c r="C128" s="7"/>
      <c r="E128" s="8"/>
    </row>
    <row r="129" spans="3:5" x14ac:dyDescent="0.25">
      <c r="C129" s="7"/>
      <c r="E129" s="8"/>
    </row>
    <row r="130" spans="3:5" x14ac:dyDescent="0.25">
      <c r="C130" s="7"/>
      <c r="E130" s="8"/>
    </row>
    <row r="131" spans="3:5" x14ac:dyDescent="0.25">
      <c r="C131" s="7"/>
      <c r="E131" s="8"/>
    </row>
    <row r="132" spans="3:5" x14ac:dyDescent="0.25">
      <c r="C132" s="7"/>
      <c r="E132" s="8"/>
    </row>
    <row r="133" spans="3:5" x14ac:dyDescent="0.25">
      <c r="C133" s="7"/>
      <c r="E133" s="8"/>
    </row>
    <row r="134" spans="3:5" x14ac:dyDescent="0.25">
      <c r="C134" s="7"/>
      <c r="E134" s="8"/>
    </row>
    <row r="135" spans="3:5" x14ac:dyDescent="0.25">
      <c r="C135" s="7"/>
      <c r="E135" s="8"/>
    </row>
    <row r="136" spans="3:5" x14ac:dyDescent="0.25">
      <c r="C136" s="7"/>
      <c r="E136" s="8"/>
    </row>
    <row r="137" spans="3:5" x14ac:dyDescent="0.25">
      <c r="C137" s="7"/>
      <c r="E137" s="8"/>
    </row>
    <row r="138" spans="3:5" x14ac:dyDescent="0.25">
      <c r="C138" s="7"/>
      <c r="E138" s="8"/>
    </row>
    <row r="139" spans="3:5" x14ac:dyDescent="0.25">
      <c r="C139" s="7"/>
      <c r="E139" s="8"/>
    </row>
    <row r="140" spans="3:5" x14ac:dyDescent="0.25">
      <c r="C140" s="7"/>
      <c r="E140" s="8"/>
    </row>
    <row r="141" spans="3:5" x14ac:dyDescent="0.25">
      <c r="C141" s="7"/>
      <c r="E141" s="8"/>
    </row>
    <row r="142" spans="3:5" x14ac:dyDescent="0.25">
      <c r="C142" s="7"/>
      <c r="E142" s="8"/>
    </row>
    <row r="143" spans="3:5" x14ac:dyDescent="0.25">
      <c r="C143" s="7"/>
      <c r="E143" s="8"/>
    </row>
    <row r="144" spans="3:5" x14ac:dyDescent="0.25">
      <c r="C144" s="7"/>
      <c r="E144" s="8"/>
    </row>
    <row r="145" spans="3:5" x14ac:dyDescent="0.25">
      <c r="C145" s="7"/>
      <c r="E145" s="8"/>
    </row>
    <row r="146" spans="3:5" x14ac:dyDescent="0.25">
      <c r="C146" s="7"/>
      <c r="E146" s="8"/>
    </row>
    <row r="147" spans="3:5" x14ac:dyDescent="0.25">
      <c r="C147" s="7"/>
      <c r="E147" s="8"/>
    </row>
    <row r="148" spans="3:5" x14ac:dyDescent="0.25">
      <c r="C148" s="7"/>
      <c r="E148" s="8"/>
    </row>
    <row r="149" spans="3:5" x14ac:dyDescent="0.25">
      <c r="C149" s="7"/>
      <c r="E149" s="8"/>
    </row>
    <row r="150" spans="3:5" x14ac:dyDescent="0.25">
      <c r="C150" s="7"/>
      <c r="E150" s="8"/>
    </row>
    <row r="151" spans="3:5" x14ac:dyDescent="0.25">
      <c r="C151" s="7"/>
      <c r="E151" s="8"/>
    </row>
    <row r="152" spans="3:5" x14ac:dyDescent="0.25">
      <c r="C152" s="7"/>
      <c r="E152" s="8"/>
    </row>
    <row r="153" spans="3:5" x14ac:dyDescent="0.25">
      <c r="C153" s="7"/>
      <c r="E153" s="8"/>
    </row>
    <row r="154" spans="3:5" x14ac:dyDescent="0.25">
      <c r="C154" s="7"/>
      <c r="E154" s="8"/>
    </row>
    <row r="155" spans="3:5" x14ac:dyDescent="0.25">
      <c r="C155" s="7"/>
      <c r="E155" s="8"/>
    </row>
    <row r="156" spans="3:5" x14ac:dyDescent="0.25">
      <c r="C156" s="7"/>
      <c r="E156" s="8"/>
    </row>
    <row r="157" spans="3:5" x14ac:dyDescent="0.25">
      <c r="C157" s="7"/>
      <c r="E157" s="8"/>
    </row>
    <row r="158" spans="3:5" x14ac:dyDescent="0.25">
      <c r="C158" s="7"/>
      <c r="E158" s="8"/>
    </row>
    <row r="159" spans="3:5" x14ac:dyDescent="0.25">
      <c r="C159" s="7"/>
      <c r="E159" s="8"/>
    </row>
    <row r="160" spans="3:5" x14ac:dyDescent="0.25">
      <c r="C160" s="7"/>
      <c r="E160" s="8"/>
    </row>
    <row r="161" spans="3:5" x14ac:dyDescent="0.25">
      <c r="C161" s="7"/>
      <c r="E161" s="8"/>
    </row>
    <row r="162" spans="3:5" x14ac:dyDescent="0.25">
      <c r="C162" s="7"/>
      <c r="E162" s="8"/>
    </row>
    <row r="163" spans="3:5" x14ac:dyDescent="0.25">
      <c r="C163" s="7"/>
      <c r="E163" s="8"/>
    </row>
    <row r="164" spans="3:5" x14ac:dyDescent="0.25">
      <c r="C164" s="7"/>
      <c r="E164" s="8"/>
    </row>
    <row r="165" spans="3:5" x14ac:dyDescent="0.25">
      <c r="C165" s="7"/>
      <c r="E165" s="8"/>
    </row>
    <row r="166" spans="3:5" x14ac:dyDescent="0.25">
      <c r="C166" s="7"/>
      <c r="E166" s="8"/>
    </row>
    <row r="167" spans="3:5" x14ac:dyDescent="0.25">
      <c r="C167" s="7"/>
      <c r="E167" s="8"/>
    </row>
    <row r="168" spans="3:5" x14ac:dyDescent="0.25">
      <c r="C168" s="7"/>
      <c r="E168" s="8"/>
    </row>
    <row r="169" spans="3:5" x14ac:dyDescent="0.25">
      <c r="C169" s="7"/>
      <c r="E169" s="8"/>
    </row>
    <row r="170" spans="3:5" x14ac:dyDescent="0.25">
      <c r="C170" s="7"/>
      <c r="E170" s="8"/>
    </row>
  </sheetData>
  <mergeCells count="18">
    <mergeCell ref="A1:H2"/>
    <mergeCell ref="J1:L2"/>
    <mergeCell ref="A3:B3"/>
    <mergeCell ref="C3:D3"/>
    <mergeCell ref="E3:F3"/>
    <mergeCell ref="G3:H3"/>
    <mergeCell ref="J3:L3"/>
    <mergeCell ref="J12:K13"/>
    <mergeCell ref="L12:L13"/>
    <mergeCell ref="A4:H4"/>
    <mergeCell ref="J4:K4"/>
    <mergeCell ref="J5:K5"/>
    <mergeCell ref="J6:K7"/>
    <mergeCell ref="L6:L7"/>
    <mergeCell ref="J8:L8"/>
    <mergeCell ref="J9:K10"/>
    <mergeCell ref="L9:L10"/>
    <mergeCell ref="J11:K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3C13-B408-4968-9CF6-C9A75217AE64}">
  <dimension ref="A1:O170"/>
  <sheetViews>
    <sheetView workbookViewId="0">
      <selection activeCell="D15" sqref="D15"/>
    </sheetView>
  </sheetViews>
  <sheetFormatPr defaultColWidth="8.85546875" defaultRowHeight="15" x14ac:dyDescent="0.25"/>
  <cols>
    <col min="1" max="1" width="11.42578125" style="17" customWidth="1"/>
    <col min="2" max="2" width="8.85546875" style="6"/>
    <col min="3" max="3" width="10.7109375" style="6" bestFit="1" customWidth="1"/>
    <col min="4" max="4" width="12.42578125" style="6" customWidth="1"/>
    <col min="5" max="5" width="11.85546875" style="6" customWidth="1"/>
    <col min="6" max="6" width="13.42578125" style="6" customWidth="1"/>
    <col min="7" max="8" width="8.85546875" style="6"/>
    <col min="9" max="9" width="17.5703125" style="15" customWidth="1"/>
    <col min="10" max="10" width="8.85546875" style="16"/>
    <col min="14" max="14" width="17.28515625" customWidth="1"/>
    <col min="15" max="15" width="10.42578125" style="1" bestFit="1" customWidth="1"/>
  </cols>
  <sheetData>
    <row r="1" spans="1:15" ht="21.75" customHeight="1" x14ac:dyDescent="0.25">
      <c r="A1" s="51" t="s">
        <v>5</v>
      </c>
      <c r="B1" s="52"/>
      <c r="C1" s="52"/>
      <c r="D1" s="52"/>
      <c r="E1" s="52"/>
      <c r="F1" s="52"/>
      <c r="G1" s="52"/>
      <c r="H1" s="52"/>
      <c r="I1" s="52"/>
      <c r="J1" s="53"/>
      <c r="L1" s="60" t="s">
        <v>18</v>
      </c>
      <c r="M1" s="61"/>
      <c r="N1" s="62"/>
      <c r="O1"/>
    </row>
    <row r="2" spans="1:15" ht="15.75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4"/>
      <c r="L2" s="63"/>
      <c r="M2" s="64"/>
      <c r="N2" s="65"/>
      <c r="O2"/>
    </row>
    <row r="3" spans="1:15" x14ac:dyDescent="0.25">
      <c r="A3" s="76" t="s">
        <v>6</v>
      </c>
      <c r="B3" s="77"/>
      <c r="C3" s="69" t="s">
        <v>7</v>
      </c>
      <c r="D3" s="69"/>
      <c r="E3" s="69"/>
      <c r="F3" s="77" t="s">
        <v>8</v>
      </c>
      <c r="G3" s="77"/>
      <c r="H3" s="69"/>
      <c r="I3" s="69"/>
      <c r="J3" s="70"/>
      <c r="L3" s="41" t="s">
        <v>19</v>
      </c>
      <c r="M3" s="42"/>
      <c r="N3" s="43"/>
      <c r="O3"/>
    </row>
    <row r="4" spans="1:15" ht="29.25" customHeight="1" x14ac:dyDescent="0.25">
      <c r="A4" s="57" t="s">
        <v>25</v>
      </c>
      <c r="B4" s="58"/>
      <c r="C4" s="58"/>
      <c r="D4" s="58"/>
      <c r="E4" s="58"/>
      <c r="F4" s="58"/>
      <c r="G4" s="58"/>
      <c r="H4" s="58"/>
      <c r="I4" s="58"/>
      <c r="J4" s="59"/>
      <c r="L4" s="44" t="s">
        <v>21</v>
      </c>
      <c r="M4" s="45"/>
      <c r="N4" s="11">
        <f>SUMIFS(I6:I1012,B6:B1012,"win",J6:J1012,"d")</f>
        <v>244</v>
      </c>
      <c r="O4"/>
    </row>
    <row r="5" spans="1:15" ht="15" customHeight="1" x14ac:dyDescent="0.25">
      <c r="A5" s="24" t="s">
        <v>16</v>
      </c>
      <c r="B5" s="81" t="s">
        <v>10</v>
      </c>
      <c r="C5" s="81"/>
      <c r="D5" s="25" t="s">
        <v>11</v>
      </c>
      <c r="E5" s="25" t="s">
        <v>26</v>
      </c>
      <c r="F5" s="25" t="s">
        <v>12</v>
      </c>
      <c r="G5" s="81" t="s">
        <v>27</v>
      </c>
      <c r="H5" s="81"/>
      <c r="I5" s="25" t="s">
        <v>14</v>
      </c>
      <c r="J5" s="26" t="s">
        <v>15</v>
      </c>
      <c r="L5" s="46" t="s">
        <v>22</v>
      </c>
      <c r="M5" s="47"/>
      <c r="N5" s="12">
        <f>SUMIFS(I6:I1013,B6:B1013,"win",J6:J1013,"c")</f>
        <v>262</v>
      </c>
      <c r="O5"/>
    </row>
    <row r="6" spans="1:15" x14ac:dyDescent="0.25">
      <c r="A6" s="5" t="s">
        <v>0</v>
      </c>
      <c r="B6" s="18" t="s">
        <v>1</v>
      </c>
      <c r="C6" s="19" t="s">
        <v>41</v>
      </c>
      <c r="D6" s="19" t="s">
        <v>39</v>
      </c>
      <c r="E6" s="20">
        <v>1</v>
      </c>
      <c r="F6" s="20">
        <v>5568.5</v>
      </c>
      <c r="G6" s="18" t="s">
        <v>2</v>
      </c>
      <c r="H6" s="18" t="s">
        <v>33</v>
      </c>
      <c r="I6" s="21">
        <v>156.63999999999999</v>
      </c>
      <c r="J6" s="22" t="s">
        <v>4</v>
      </c>
      <c r="K6">
        <v>0</v>
      </c>
      <c r="L6" s="32" t="s">
        <v>23</v>
      </c>
      <c r="M6" s="33"/>
      <c r="N6" s="36">
        <f>N5-N4</f>
        <v>18</v>
      </c>
    </row>
    <row r="7" spans="1:15" x14ac:dyDescent="0.25">
      <c r="A7" s="10" t="s">
        <v>0</v>
      </c>
      <c r="B7" s="18" t="s">
        <v>1</v>
      </c>
      <c r="C7" s="18" t="s">
        <v>41</v>
      </c>
      <c r="D7" s="19" t="s">
        <v>39</v>
      </c>
      <c r="E7" s="20">
        <v>1</v>
      </c>
      <c r="F7" s="20">
        <v>5550</v>
      </c>
      <c r="G7" s="18" t="s">
        <v>2</v>
      </c>
      <c r="H7" s="18" t="s">
        <v>33</v>
      </c>
      <c r="I7" s="21">
        <v>28.36</v>
      </c>
      <c r="J7" s="22" t="s">
        <v>0</v>
      </c>
      <c r="K7">
        <v>0</v>
      </c>
      <c r="L7" s="38"/>
      <c r="M7" s="39"/>
      <c r="N7" s="40"/>
    </row>
    <row r="8" spans="1:15" x14ac:dyDescent="0.25">
      <c r="A8" s="17" t="s">
        <v>0</v>
      </c>
      <c r="B8" s="6" t="s">
        <v>42</v>
      </c>
      <c r="C8" s="6" t="s">
        <v>41</v>
      </c>
      <c r="D8" s="7" t="s">
        <v>40</v>
      </c>
      <c r="E8" s="8">
        <v>1</v>
      </c>
      <c r="F8" s="8">
        <v>79150</v>
      </c>
      <c r="G8" s="6" t="s">
        <v>2</v>
      </c>
      <c r="H8" s="6" t="s">
        <v>33</v>
      </c>
      <c r="I8" s="15">
        <v>10.4</v>
      </c>
      <c r="J8" s="16" t="s">
        <v>4</v>
      </c>
      <c r="K8">
        <v>0</v>
      </c>
      <c r="L8" s="41" t="s">
        <v>20</v>
      </c>
      <c r="M8" s="42"/>
      <c r="N8" s="43"/>
    </row>
    <row r="9" spans="1:15" x14ac:dyDescent="0.25">
      <c r="A9" s="17" t="s">
        <v>0</v>
      </c>
      <c r="B9" s="6" t="s">
        <v>42</v>
      </c>
      <c r="C9" s="6" t="s">
        <v>41</v>
      </c>
      <c r="D9" s="7" t="s">
        <v>40</v>
      </c>
      <c r="E9" s="8">
        <v>1</v>
      </c>
      <c r="F9" s="8">
        <v>77935</v>
      </c>
      <c r="G9" s="6" t="s">
        <v>2</v>
      </c>
      <c r="H9" s="6" t="s">
        <v>33</v>
      </c>
      <c r="I9" s="15">
        <v>232.6</v>
      </c>
      <c r="J9" s="16" t="s">
        <v>0</v>
      </c>
      <c r="K9">
        <v>0</v>
      </c>
      <c r="L9" s="44" t="s">
        <v>24</v>
      </c>
      <c r="M9" s="45"/>
      <c r="N9" s="48">
        <f>SUMIFS(I6:I1008,C6:C1008,"wdo",J6:J1008,"d")</f>
        <v>0</v>
      </c>
    </row>
    <row r="10" spans="1:15" x14ac:dyDescent="0.25">
      <c r="A10" s="17" t="s">
        <v>3</v>
      </c>
      <c r="B10" s="6" t="s">
        <v>1</v>
      </c>
      <c r="C10" s="6" t="s">
        <v>41</v>
      </c>
      <c r="D10" s="7" t="s">
        <v>39</v>
      </c>
      <c r="E10" s="8">
        <v>1</v>
      </c>
      <c r="F10" s="8">
        <v>5561</v>
      </c>
      <c r="G10" s="6" t="s">
        <v>2</v>
      </c>
      <c r="H10" s="6" t="s">
        <v>33</v>
      </c>
      <c r="I10" s="15">
        <v>81.64</v>
      </c>
      <c r="J10" s="16" t="s">
        <v>0</v>
      </c>
      <c r="K10">
        <v>0</v>
      </c>
      <c r="L10" s="46"/>
      <c r="M10" s="47"/>
      <c r="N10" s="49"/>
    </row>
    <row r="11" spans="1:15" x14ac:dyDescent="0.25">
      <c r="A11" s="17" t="s">
        <v>3</v>
      </c>
      <c r="B11" s="6" t="s">
        <v>1</v>
      </c>
      <c r="C11" s="7" t="s">
        <v>41</v>
      </c>
      <c r="D11" s="7" t="s">
        <v>39</v>
      </c>
      <c r="E11" s="8">
        <v>1</v>
      </c>
      <c r="F11" s="8">
        <v>5563</v>
      </c>
      <c r="G11" s="6" t="s">
        <v>2</v>
      </c>
      <c r="H11" s="6" t="s">
        <v>33</v>
      </c>
      <c r="I11" s="15">
        <v>101.64</v>
      </c>
      <c r="J11" s="16" t="s">
        <v>0</v>
      </c>
      <c r="K11">
        <v>0</v>
      </c>
      <c r="L11" s="46" t="s">
        <v>30</v>
      </c>
      <c r="M11" s="47"/>
      <c r="N11" s="12">
        <f>SUMIFS(I6:I1008,C6:C1008,"wdo",J6:J1008,"c")</f>
        <v>0</v>
      </c>
    </row>
    <row r="12" spans="1:15" x14ac:dyDescent="0.25">
      <c r="A12" s="17" t="s">
        <v>3</v>
      </c>
      <c r="B12" s="6" t="s">
        <v>42</v>
      </c>
      <c r="C12" s="6" t="s">
        <v>41</v>
      </c>
      <c r="D12" s="7" t="s">
        <v>40</v>
      </c>
      <c r="E12" s="8">
        <v>1</v>
      </c>
      <c r="F12" s="8">
        <v>77930</v>
      </c>
      <c r="G12" s="6" t="s">
        <v>2</v>
      </c>
      <c r="H12" s="6" t="s">
        <v>33</v>
      </c>
      <c r="I12" s="15">
        <v>233.6</v>
      </c>
      <c r="J12" s="16" t="s">
        <v>4</v>
      </c>
      <c r="K12">
        <v>0</v>
      </c>
      <c r="L12" s="32" t="s">
        <v>23</v>
      </c>
      <c r="M12" s="33"/>
      <c r="N12" s="36">
        <f>N11-N9</f>
        <v>0</v>
      </c>
    </row>
    <row r="13" spans="1:15" ht="15.75" thickBot="1" x14ac:dyDescent="0.3">
      <c r="A13" s="17" t="s">
        <v>3</v>
      </c>
      <c r="B13" s="6" t="s">
        <v>42</v>
      </c>
      <c r="C13" s="7" t="s">
        <v>41</v>
      </c>
      <c r="D13" s="7" t="s">
        <v>40</v>
      </c>
      <c r="E13" s="8">
        <v>1</v>
      </c>
      <c r="F13" s="8">
        <v>79245</v>
      </c>
      <c r="G13" s="6" t="s">
        <v>2</v>
      </c>
      <c r="H13" s="6" t="s">
        <v>33</v>
      </c>
      <c r="I13" s="15">
        <v>29.4</v>
      </c>
      <c r="J13" s="16" t="s">
        <v>0</v>
      </c>
      <c r="L13" s="34"/>
      <c r="M13" s="35"/>
      <c r="N13" s="37"/>
    </row>
    <row r="14" spans="1:15" x14ac:dyDescent="0.25">
      <c r="C14" s="7"/>
      <c r="D14" s="7"/>
      <c r="E14" s="8"/>
      <c r="F14" s="8"/>
    </row>
    <row r="15" spans="1:15" x14ac:dyDescent="0.25">
      <c r="C15" s="7"/>
      <c r="D15" s="7"/>
      <c r="E15" s="8"/>
      <c r="F15" s="8"/>
    </row>
    <row r="16" spans="1:15" x14ac:dyDescent="0.25">
      <c r="C16" s="7"/>
      <c r="D16" s="7"/>
      <c r="E16" s="8"/>
      <c r="F16" s="8"/>
    </row>
    <row r="17" spans="3:6" x14ac:dyDescent="0.25">
      <c r="D17" s="7"/>
      <c r="E17" s="8"/>
      <c r="F17" s="8"/>
    </row>
    <row r="18" spans="3:6" x14ac:dyDescent="0.25">
      <c r="C18" s="7"/>
      <c r="D18" s="7"/>
      <c r="E18" s="8"/>
      <c r="F18" s="8"/>
    </row>
    <row r="19" spans="3:6" x14ac:dyDescent="0.25">
      <c r="C19" s="7"/>
      <c r="D19" s="7"/>
      <c r="E19" s="8"/>
      <c r="F19" s="8"/>
    </row>
    <row r="20" spans="3:6" x14ac:dyDescent="0.25">
      <c r="D20" s="7"/>
      <c r="E20" s="8"/>
      <c r="F20" s="8"/>
    </row>
    <row r="21" spans="3:6" x14ac:dyDescent="0.25">
      <c r="D21" s="7"/>
      <c r="E21" s="8"/>
      <c r="F21" s="8"/>
    </row>
    <row r="22" spans="3:6" x14ac:dyDescent="0.25">
      <c r="D22" s="7"/>
      <c r="E22" s="8"/>
      <c r="F22" s="8"/>
    </row>
    <row r="23" spans="3:6" x14ac:dyDescent="0.25">
      <c r="C23" s="7"/>
      <c r="D23" s="7"/>
      <c r="E23" s="8"/>
      <c r="F23" s="8"/>
    </row>
    <row r="24" spans="3:6" x14ac:dyDescent="0.25">
      <c r="D24" s="7"/>
      <c r="E24" s="8"/>
      <c r="F24" s="8"/>
    </row>
    <row r="25" spans="3:6" x14ac:dyDescent="0.25">
      <c r="C25" s="7"/>
      <c r="D25" s="7"/>
      <c r="E25" s="8"/>
      <c r="F25" s="8"/>
    </row>
    <row r="26" spans="3:6" x14ac:dyDescent="0.25">
      <c r="C26" s="7"/>
      <c r="D26" s="7"/>
      <c r="E26" s="8"/>
      <c r="F26" s="8"/>
    </row>
    <row r="27" spans="3:6" x14ac:dyDescent="0.25">
      <c r="C27" s="7"/>
      <c r="D27" s="7"/>
      <c r="E27" s="8"/>
      <c r="F27" s="8"/>
    </row>
    <row r="28" spans="3:6" x14ac:dyDescent="0.25">
      <c r="C28" s="7"/>
      <c r="D28" s="7"/>
      <c r="E28" s="8"/>
      <c r="F28" s="8"/>
    </row>
    <row r="29" spans="3:6" x14ac:dyDescent="0.25">
      <c r="D29" s="7"/>
      <c r="E29" s="8"/>
      <c r="F29" s="8"/>
    </row>
    <row r="30" spans="3:6" x14ac:dyDescent="0.25">
      <c r="D30" s="7"/>
      <c r="F30" s="8"/>
    </row>
    <row r="31" spans="3:6" x14ac:dyDescent="0.25">
      <c r="D31" s="7"/>
      <c r="F31" s="8"/>
    </row>
    <row r="32" spans="3:6" x14ac:dyDescent="0.25">
      <c r="D32" s="7"/>
      <c r="F32" s="8"/>
    </row>
    <row r="33" spans="4:6" x14ac:dyDescent="0.25">
      <c r="D33" s="7"/>
      <c r="F33" s="8"/>
    </row>
    <row r="34" spans="4:6" x14ac:dyDescent="0.25">
      <c r="D34" s="7"/>
      <c r="F34" s="8"/>
    </row>
    <row r="35" spans="4:6" x14ac:dyDescent="0.25">
      <c r="D35" s="7"/>
      <c r="F35" s="8"/>
    </row>
    <row r="36" spans="4:6" x14ac:dyDescent="0.25">
      <c r="D36" s="7"/>
      <c r="F36" s="8"/>
    </row>
    <row r="37" spans="4:6" x14ac:dyDescent="0.25">
      <c r="D37" s="7"/>
      <c r="F37" s="8"/>
    </row>
    <row r="38" spans="4:6" x14ac:dyDescent="0.25">
      <c r="D38" s="7"/>
      <c r="F38" s="8"/>
    </row>
    <row r="39" spans="4:6" x14ac:dyDescent="0.25">
      <c r="D39" s="7"/>
      <c r="F39" s="8"/>
    </row>
    <row r="40" spans="4:6" x14ac:dyDescent="0.25">
      <c r="D40" s="7"/>
      <c r="F40" s="8"/>
    </row>
    <row r="41" spans="4:6" x14ac:dyDescent="0.25">
      <c r="D41" s="7"/>
      <c r="F41" s="8"/>
    </row>
    <row r="42" spans="4:6" x14ac:dyDescent="0.25">
      <c r="D42" s="7"/>
      <c r="F42" s="8"/>
    </row>
    <row r="43" spans="4:6" x14ac:dyDescent="0.25">
      <c r="D43" s="7"/>
      <c r="F43" s="8"/>
    </row>
    <row r="44" spans="4:6" x14ac:dyDescent="0.25">
      <c r="D44" s="7"/>
      <c r="F44" s="8"/>
    </row>
    <row r="45" spans="4:6" x14ac:dyDescent="0.25">
      <c r="D45" s="7"/>
      <c r="F45" s="8"/>
    </row>
    <row r="46" spans="4:6" x14ac:dyDescent="0.25">
      <c r="D46" s="7"/>
      <c r="F46" s="8"/>
    </row>
    <row r="47" spans="4:6" x14ac:dyDescent="0.25">
      <c r="D47" s="7"/>
      <c r="F47" s="8"/>
    </row>
    <row r="48" spans="4:6" x14ac:dyDescent="0.25">
      <c r="D48" s="7"/>
      <c r="F48" s="8"/>
    </row>
    <row r="49" spans="4:6" x14ac:dyDescent="0.25">
      <c r="D49" s="7"/>
      <c r="F49" s="8"/>
    </row>
    <row r="50" spans="4:6" x14ac:dyDescent="0.25">
      <c r="D50" s="7"/>
      <c r="F50" s="8"/>
    </row>
    <row r="51" spans="4:6" x14ac:dyDescent="0.25">
      <c r="D51" s="7"/>
      <c r="F51" s="8"/>
    </row>
    <row r="52" spans="4:6" x14ac:dyDescent="0.25">
      <c r="D52" s="7"/>
      <c r="F52" s="8"/>
    </row>
    <row r="53" spans="4:6" x14ac:dyDescent="0.25">
      <c r="D53" s="7"/>
      <c r="F53" s="8"/>
    </row>
    <row r="54" spans="4:6" x14ac:dyDescent="0.25">
      <c r="D54" s="7"/>
      <c r="F54" s="8"/>
    </row>
    <row r="55" spans="4:6" x14ac:dyDescent="0.25">
      <c r="D55" s="7"/>
      <c r="F55" s="8"/>
    </row>
    <row r="56" spans="4:6" x14ac:dyDescent="0.25">
      <c r="D56" s="7"/>
      <c r="F56" s="8"/>
    </row>
    <row r="57" spans="4:6" x14ac:dyDescent="0.25">
      <c r="D57" s="7"/>
      <c r="F57" s="8"/>
    </row>
    <row r="58" spans="4:6" x14ac:dyDescent="0.25">
      <c r="D58" s="7"/>
      <c r="F58" s="8"/>
    </row>
    <row r="59" spans="4:6" x14ac:dyDescent="0.25">
      <c r="D59" s="7"/>
      <c r="F59" s="8"/>
    </row>
    <row r="60" spans="4:6" x14ac:dyDescent="0.25">
      <c r="D60" s="7"/>
      <c r="F60" s="8"/>
    </row>
    <row r="61" spans="4:6" x14ac:dyDescent="0.25">
      <c r="D61" s="7"/>
      <c r="F61" s="8"/>
    </row>
    <row r="62" spans="4:6" x14ac:dyDescent="0.25">
      <c r="D62" s="7"/>
      <c r="F62" s="8"/>
    </row>
    <row r="63" spans="4:6" x14ac:dyDescent="0.25">
      <c r="D63" s="7"/>
      <c r="F63" s="8"/>
    </row>
    <row r="64" spans="4:6" x14ac:dyDescent="0.25">
      <c r="D64" s="7"/>
      <c r="F64" s="8"/>
    </row>
    <row r="65" spans="4:6" x14ac:dyDescent="0.25">
      <c r="D65" s="7"/>
      <c r="F65" s="8"/>
    </row>
    <row r="66" spans="4:6" x14ac:dyDescent="0.25">
      <c r="D66" s="7"/>
      <c r="F66" s="8"/>
    </row>
    <row r="67" spans="4:6" x14ac:dyDescent="0.25">
      <c r="D67" s="7"/>
      <c r="F67" s="8"/>
    </row>
    <row r="68" spans="4:6" x14ac:dyDescent="0.25">
      <c r="D68" s="7"/>
      <c r="F68" s="8"/>
    </row>
    <row r="69" spans="4:6" x14ac:dyDescent="0.25">
      <c r="D69" s="7"/>
      <c r="F69" s="8"/>
    </row>
    <row r="70" spans="4:6" x14ac:dyDescent="0.25">
      <c r="D70" s="7"/>
      <c r="F70" s="8"/>
    </row>
    <row r="71" spans="4:6" x14ac:dyDescent="0.25">
      <c r="D71" s="7"/>
      <c r="F71" s="8"/>
    </row>
    <row r="72" spans="4:6" x14ac:dyDescent="0.25">
      <c r="D72" s="7"/>
      <c r="F72" s="8"/>
    </row>
    <row r="73" spans="4:6" x14ac:dyDescent="0.25">
      <c r="D73" s="7"/>
      <c r="F73" s="8"/>
    </row>
    <row r="74" spans="4:6" x14ac:dyDescent="0.25">
      <c r="D74" s="7"/>
      <c r="F74" s="8"/>
    </row>
    <row r="75" spans="4:6" x14ac:dyDescent="0.25">
      <c r="D75" s="7"/>
      <c r="F75" s="8"/>
    </row>
    <row r="76" spans="4:6" x14ac:dyDescent="0.25">
      <c r="D76" s="7"/>
      <c r="F76" s="8"/>
    </row>
    <row r="77" spans="4:6" x14ac:dyDescent="0.25">
      <c r="D77" s="7"/>
      <c r="F77" s="8"/>
    </row>
    <row r="78" spans="4:6" x14ac:dyDescent="0.25">
      <c r="D78" s="7"/>
      <c r="F78" s="8"/>
    </row>
    <row r="79" spans="4:6" x14ac:dyDescent="0.25">
      <c r="D79" s="7"/>
      <c r="F79" s="8"/>
    </row>
    <row r="80" spans="4:6" x14ac:dyDescent="0.25">
      <c r="D80" s="7"/>
      <c r="F80" s="8"/>
    </row>
    <row r="81" spans="4:6" x14ac:dyDescent="0.25">
      <c r="D81" s="7"/>
      <c r="F81" s="8"/>
    </row>
    <row r="82" spans="4:6" x14ac:dyDescent="0.25">
      <c r="D82" s="7"/>
      <c r="F82" s="8"/>
    </row>
    <row r="83" spans="4:6" x14ac:dyDescent="0.25">
      <c r="D83" s="7"/>
      <c r="F83" s="8"/>
    </row>
    <row r="84" spans="4:6" x14ac:dyDescent="0.25">
      <c r="D84" s="7"/>
      <c r="F84" s="8"/>
    </row>
    <row r="85" spans="4:6" x14ac:dyDescent="0.25">
      <c r="D85" s="7"/>
      <c r="F85" s="8"/>
    </row>
    <row r="86" spans="4:6" x14ac:dyDescent="0.25">
      <c r="D86" s="7"/>
      <c r="F86" s="8"/>
    </row>
    <row r="87" spans="4:6" x14ac:dyDescent="0.25">
      <c r="D87" s="7"/>
      <c r="F87" s="8"/>
    </row>
    <row r="88" spans="4:6" x14ac:dyDescent="0.25">
      <c r="D88" s="7"/>
      <c r="F88" s="8"/>
    </row>
    <row r="89" spans="4:6" x14ac:dyDescent="0.25">
      <c r="D89" s="7"/>
      <c r="F89" s="8"/>
    </row>
    <row r="90" spans="4:6" x14ac:dyDescent="0.25">
      <c r="D90" s="7"/>
      <c r="F90" s="8"/>
    </row>
    <row r="91" spans="4:6" x14ac:dyDescent="0.25">
      <c r="D91" s="7"/>
      <c r="F91" s="8"/>
    </row>
    <row r="92" spans="4:6" x14ac:dyDescent="0.25">
      <c r="D92" s="7"/>
      <c r="F92" s="8"/>
    </row>
    <row r="93" spans="4:6" x14ac:dyDescent="0.25">
      <c r="D93" s="7"/>
      <c r="F93" s="8"/>
    </row>
    <row r="94" spans="4:6" x14ac:dyDescent="0.25">
      <c r="D94" s="7"/>
      <c r="F94" s="8"/>
    </row>
    <row r="95" spans="4:6" x14ac:dyDescent="0.25">
      <c r="D95" s="7"/>
      <c r="F95" s="8"/>
    </row>
    <row r="96" spans="4:6" x14ac:dyDescent="0.25">
      <c r="D96" s="7"/>
      <c r="F96" s="8"/>
    </row>
    <row r="97" spans="4:6" x14ac:dyDescent="0.25">
      <c r="D97" s="7"/>
      <c r="F97" s="8"/>
    </row>
    <row r="98" spans="4:6" x14ac:dyDescent="0.25">
      <c r="D98" s="7"/>
      <c r="F98" s="8"/>
    </row>
    <row r="99" spans="4:6" x14ac:dyDescent="0.25">
      <c r="D99" s="7"/>
      <c r="F99" s="8"/>
    </row>
    <row r="100" spans="4:6" x14ac:dyDescent="0.25">
      <c r="D100" s="7"/>
      <c r="F100" s="8"/>
    </row>
    <row r="101" spans="4:6" x14ac:dyDescent="0.25">
      <c r="D101" s="7"/>
      <c r="F101" s="8"/>
    </row>
    <row r="102" spans="4:6" x14ac:dyDescent="0.25">
      <c r="D102" s="7"/>
      <c r="F102" s="8"/>
    </row>
    <row r="103" spans="4:6" x14ac:dyDescent="0.25">
      <c r="D103" s="7"/>
      <c r="F103" s="8"/>
    </row>
    <row r="104" spans="4:6" x14ac:dyDescent="0.25">
      <c r="D104" s="7"/>
      <c r="F104" s="8"/>
    </row>
    <row r="105" spans="4:6" x14ac:dyDescent="0.25">
      <c r="D105" s="7"/>
      <c r="F105" s="8"/>
    </row>
    <row r="106" spans="4:6" x14ac:dyDescent="0.25">
      <c r="D106" s="7"/>
      <c r="F106" s="8"/>
    </row>
    <row r="107" spans="4:6" x14ac:dyDescent="0.25">
      <c r="D107" s="7"/>
      <c r="F107" s="8"/>
    </row>
    <row r="108" spans="4:6" x14ac:dyDescent="0.25">
      <c r="D108" s="7"/>
      <c r="F108" s="8"/>
    </row>
    <row r="109" spans="4:6" x14ac:dyDescent="0.25">
      <c r="D109" s="7"/>
      <c r="F109" s="8"/>
    </row>
    <row r="110" spans="4:6" x14ac:dyDescent="0.25">
      <c r="D110" s="7"/>
      <c r="F110" s="8"/>
    </row>
    <row r="111" spans="4:6" x14ac:dyDescent="0.25">
      <c r="D111" s="7"/>
      <c r="F111" s="8"/>
    </row>
    <row r="112" spans="4:6" x14ac:dyDescent="0.25">
      <c r="D112" s="7"/>
      <c r="F112" s="8"/>
    </row>
    <row r="113" spans="4:6" x14ac:dyDescent="0.25">
      <c r="D113" s="7"/>
      <c r="F113" s="8"/>
    </row>
    <row r="114" spans="4:6" x14ac:dyDescent="0.25">
      <c r="D114" s="7"/>
      <c r="F114" s="8"/>
    </row>
    <row r="115" spans="4:6" x14ac:dyDescent="0.25">
      <c r="D115" s="7"/>
      <c r="F115" s="8"/>
    </row>
    <row r="116" spans="4:6" x14ac:dyDescent="0.25">
      <c r="D116" s="7"/>
      <c r="F116" s="8"/>
    </row>
    <row r="117" spans="4:6" x14ac:dyDescent="0.25">
      <c r="D117" s="7"/>
      <c r="F117" s="8"/>
    </row>
    <row r="118" spans="4:6" x14ac:dyDescent="0.25">
      <c r="D118" s="7"/>
      <c r="F118" s="8"/>
    </row>
    <row r="119" spans="4:6" x14ac:dyDescent="0.25">
      <c r="D119" s="7"/>
      <c r="F119" s="8"/>
    </row>
    <row r="120" spans="4:6" x14ac:dyDescent="0.25">
      <c r="D120" s="7"/>
      <c r="F120" s="8"/>
    </row>
    <row r="121" spans="4:6" x14ac:dyDescent="0.25">
      <c r="D121" s="7"/>
      <c r="F121" s="8"/>
    </row>
    <row r="122" spans="4:6" x14ac:dyDescent="0.25">
      <c r="D122" s="7"/>
      <c r="F122" s="8"/>
    </row>
    <row r="123" spans="4:6" x14ac:dyDescent="0.25">
      <c r="D123" s="7"/>
      <c r="F123" s="8"/>
    </row>
    <row r="124" spans="4:6" x14ac:dyDescent="0.25">
      <c r="D124" s="7"/>
      <c r="F124" s="8"/>
    </row>
    <row r="125" spans="4:6" x14ac:dyDescent="0.25">
      <c r="D125" s="7"/>
      <c r="F125" s="8"/>
    </row>
    <row r="126" spans="4:6" x14ac:dyDescent="0.25">
      <c r="D126" s="7"/>
      <c r="F126" s="8"/>
    </row>
    <row r="127" spans="4:6" x14ac:dyDescent="0.25">
      <c r="D127" s="7"/>
      <c r="F127" s="8"/>
    </row>
    <row r="128" spans="4:6" x14ac:dyDescent="0.25">
      <c r="D128" s="7"/>
      <c r="F128" s="8"/>
    </row>
    <row r="129" spans="4:6" x14ac:dyDescent="0.25">
      <c r="D129" s="7"/>
      <c r="F129" s="8"/>
    </row>
    <row r="130" spans="4:6" x14ac:dyDescent="0.25">
      <c r="D130" s="7"/>
      <c r="F130" s="8"/>
    </row>
    <row r="131" spans="4:6" x14ac:dyDescent="0.25">
      <c r="D131" s="7"/>
      <c r="F131" s="8"/>
    </row>
    <row r="132" spans="4:6" x14ac:dyDescent="0.25">
      <c r="D132" s="7"/>
      <c r="F132" s="8"/>
    </row>
    <row r="133" spans="4:6" x14ac:dyDescent="0.25">
      <c r="D133" s="7"/>
      <c r="F133" s="8"/>
    </row>
    <row r="134" spans="4:6" x14ac:dyDescent="0.25">
      <c r="D134" s="7"/>
      <c r="F134" s="8"/>
    </row>
    <row r="135" spans="4:6" x14ac:dyDescent="0.25">
      <c r="D135" s="7"/>
      <c r="F135" s="8"/>
    </row>
    <row r="136" spans="4:6" x14ac:dyDescent="0.25">
      <c r="D136" s="7"/>
      <c r="F136" s="8"/>
    </row>
    <row r="137" spans="4:6" x14ac:dyDescent="0.25">
      <c r="D137" s="7"/>
      <c r="F137" s="8"/>
    </row>
    <row r="138" spans="4:6" x14ac:dyDescent="0.25">
      <c r="D138" s="7"/>
      <c r="F138" s="8"/>
    </row>
    <row r="139" spans="4:6" x14ac:dyDescent="0.25">
      <c r="D139" s="7"/>
      <c r="F139" s="8"/>
    </row>
    <row r="140" spans="4:6" x14ac:dyDescent="0.25">
      <c r="D140" s="7"/>
      <c r="F140" s="8"/>
    </row>
    <row r="141" spans="4:6" x14ac:dyDescent="0.25">
      <c r="D141" s="7"/>
      <c r="F141" s="8"/>
    </row>
    <row r="142" spans="4:6" x14ac:dyDescent="0.25">
      <c r="D142" s="7"/>
      <c r="F142" s="8"/>
    </row>
    <row r="143" spans="4:6" x14ac:dyDescent="0.25">
      <c r="D143" s="7"/>
      <c r="F143" s="8"/>
    </row>
    <row r="144" spans="4:6" x14ac:dyDescent="0.25">
      <c r="D144" s="7"/>
      <c r="F144" s="8"/>
    </row>
    <row r="145" spans="4:6" x14ac:dyDescent="0.25">
      <c r="D145" s="7"/>
      <c r="F145" s="8"/>
    </row>
    <row r="146" spans="4:6" x14ac:dyDescent="0.25">
      <c r="D146" s="7"/>
      <c r="F146" s="8"/>
    </row>
    <row r="147" spans="4:6" x14ac:dyDescent="0.25">
      <c r="D147" s="7"/>
      <c r="F147" s="8"/>
    </row>
    <row r="148" spans="4:6" x14ac:dyDescent="0.25">
      <c r="D148" s="7"/>
      <c r="F148" s="8"/>
    </row>
    <row r="149" spans="4:6" x14ac:dyDescent="0.25">
      <c r="D149" s="7"/>
      <c r="F149" s="8"/>
    </row>
    <row r="150" spans="4:6" x14ac:dyDescent="0.25">
      <c r="D150" s="7"/>
      <c r="F150" s="8"/>
    </row>
    <row r="151" spans="4:6" x14ac:dyDescent="0.25">
      <c r="D151" s="7"/>
      <c r="F151" s="8"/>
    </row>
    <row r="152" spans="4:6" x14ac:dyDescent="0.25">
      <c r="D152" s="7"/>
      <c r="F152" s="8"/>
    </row>
    <row r="153" spans="4:6" x14ac:dyDescent="0.25">
      <c r="D153" s="7"/>
      <c r="F153" s="8"/>
    </row>
    <row r="154" spans="4:6" x14ac:dyDescent="0.25">
      <c r="D154" s="7"/>
      <c r="F154" s="8"/>
    </row>
    <row r="155" spans="4:6" x14ac:dyDescent="0.25">
      <c r="D155" s="7"/>
      <c r="F155" s="8"/>
    </row>
    <row r="156" spans="4:6" x14ac:dyDescent="0.25">
      <c r="D156" s="7"/>
      <c r="F156" s="8"/>
    </row>
    <row r="157" spans="4:6" x14ac:dyDescent="0.25">
      <c r="D157" s="7"/>
      <c r="F157" s="8"/>
    </row>
    <row r="158" spans="4:6" x14ac:dyDescent="0.25">
      <c r="D158" s="7"/>
      <c r="F158" s="8"/>
    </row>
    <row r="159" spans="4:6" x14ac:dyDescent="0.25">
      <c r="D159" s="7"/>
      <c r="F159" s="8"/>
    </row>
    <row r="160" spans="4:6" x14ac:dyDescent="0.25">
      <c r="D160" s="7"/>
      <c r="F160" s="8"/>
    </row>
    <row r="161" spans="4:6" x14ac:dyDescent="0.25">
      <c r="D161" s="7"/>
      <c r="F161" s="8"/>
    </row>
    <row r="162" spans="4:6" x14ac:dyDescent="0.25">
      <c r="D162" s="7"/>
      <c r="F162" s="8"/>
    </row>
    <row r="163" spans="4:6" x14ac:dyDescent="0.25">
      <c r="D163" s="7"/>
      <c r="F163" s="8"/>
    </row>
    <row r="164" spans="4:6" x14ac:dyDescent="0.25">
      <c r="D164" s="7"/>
      <c r="F164" s="8"/>
    </row>
    <row r="165" spans="4:6" x14ac:dyDescent="0.25">
      <c r="D165" s="7"/>
      <c r="F165" s="8"/>
    </row>
    <row r="166" spans="4:6" x14ac:dyDescent="0.25">
      <c r="D166" s="7"/>
      <c r="F166" s="8"/>
    </row>
    <row r="167" spans="4:6" x14ac:dyDescent="0.25">
      <c r="D167" s="7"/>
      <c r="F167" s="8"/>
    </row>
    <row r="168" spans="4:6" x14ac:dyDescent="0.25">
      <c r="D168" s="7"/>
      <c r="F168" s="8"/>
    </row>
    <row r="169" spans="4:6" x14ac:dyDescent="0.25">
      <c r="D169" s="7"/>
      <c r="F169" s="8"/>
    </row>
    <row r="170" spans="4:6" x14ac:dyDescent="0.25">
      <c r="D170" s="7"/>
      <c r="F170" s="8"/>
    </row>
  </sheetData>
  <mergeCells count="20">
    <mergeCell ref="L12:M13"/>
    <mergeCell ref="N12:N13"/>
    <mergeCell ref="A4:J4"/>
    <mergeCell ref="L4:M4"/>
    <mergeCell ref="B5:C5"/>
    <mergeCell ref="G5:H5"/>
    <mergeCell ref="L5:M5"/>
    <mergeCell ref="L6:M7"/>
    <mergeCell ref="N6:N7"/>
    <mergeCell ref="L8:N8"/>
    <mergeCell ref="L9:M10"/>
    <mergeCell ref="N9:N10"/>
    <mergeCell ref="L11:M11"/>
    <mergeCell ref="A1:J2"/>
    <mergeCell ref="L1:N2"/>
    <mergeCell ref="A3:B3"/>
    <mergeCell ref="C3:E3"/>
    <mergeCell ref="F3:G3"/>
    <mergeCell ref="H3:J3"/>
    <mergeCell ref="L3:N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MODAL</vt:lpstr>
      <vt:lpstr>RICO</vt:lpstr>
      <vt:lpstr>BTG</vt:lpstr>
      <vt:lpstr>CLEAR</vt:lpstr>
      <vt:lpstr>GENIAL</vt:lpstr>
      <vt:lpstr>NOVA FUTURA</vt:lpstr>
      <vt:lpstr>MODELO (2)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Jordânia</dc:creator>
  <cp:lastModifiedBy>Jordânia</cp:lastModifiedBy>
  <dcterms:created xsi:type="dcterms:W3CDTF">2020-06-23T23:47:20Z</dcterms:created>
  <dcterms:modified xsi:type="dcterms:W3CDTF">2022-04-02T18:08:27Z</dcterms:modified>
</cp:coreProperties>
</file>