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bookViews>
    <workbookView xWindow="0" yWindow="0" windowWidth="21360" windowHeight="10110"/>
  </bookViews>
  <sheets>
    <sheet name="Discoveries " sheetId="1" r:id="rId1"/>
    <sheet name="BG Tz" sheetId="2" r:id="rId2"/>
  </sheets>
  <definedNames>
    <definedName name="_xlnm.Print_Area" localSheetId="0">'Discoveries '!$C$2:$J$46</definedName>
  </definedNames>
  <calcPr calcId="162913"/>
</workbook>
</file>

<file path=xl/calcChain.xml><?xml version="1.0" encoding="utf-8"?>
<calcChain xmlns="http://schemas.openxmlformats.org/spreadsheetml/2006/main">
  <c r="E45" i="1" l="1"/>
  <c r="J12" i="1"/>
  <c r="J31" i="1" l="1"/>
  <c r="E43" i="1" s="1"/>
  <c r="J22" i="1"/>
  <c r="J36" i="1"/>
  <c r="E41" i="1" l="1"/>
  <c r="E46" i="1"/>
  <c r="G15" i="2"/>
  <c r="I37" i="1" l="1"/>
  <c r="I38" i="1" s="1"/>
</calcChain>
</file>

<file path=xl/sharedStrings.xml><?xml version="1.0" encoding="utf-8"?>
<sst xmlns="http://schemas.openxmlformats.org/spreadsheetml/2006/main" count="190" uniqueCount="83">
  <si>
    <t>Kitalu cha Ugunduzi</t>
  </si>
  <si>
    <t xml:space="preserve">Mwaka ilipogundulika </t>
  </si>
  <si>
    <t>Status</t>
  </si>
  <si>
    <t>Resources (TCF)</t>
  </si>
  <si>
    <t>Songosongo</t>
  </si>
  <si>
    <t>S4, S7,S10 &amp; S11</t>
  </si>
  <si>
    <t>Imeendelezwa</t>
  </si>
  <si>
    <t>1 – 2.5</t>
  </si>
  <si>
    <t>Mnazi-bay</t>
  </si>
  <si>
    <t>MB1,MB2,MB3&amp;MS-x1</t>
  </si>
  <si>
    <t>Mkuranga</t>
  </si>
  <si>
    <t>Mkuranga-1</t>
  </si>
  <si>
    <t>Haijaendelezwa</t>
  </si>
  <si>
    <t>Nyuni</t>
  </si>
  <si>
    <t xml:space="preserve">Kiliwani-N </t>
  </si>
  <si>
    <t>Ruvuma</t>
  </si>
  <si>
    <t>JUMLA YA GESI NCHI KAVU</t>
  </si>
  <si>
    <t>Chewa-1</t>
  </si>
  <si>
    <t>Pweza-1</t>
  </si>
  <si>
    <t>Chaza-1</t>
  </si>
  <si>
    <t>Jodari-1</t>
  </si>
  <si>
    <t>Jodari North-1</t>
  </si>
  <si>
    <t>Jodari South-1</t>
  </si>
  <si>
    <t>Mzia-1</t>
  </si>
  <si>
    <t>MZIA-2</t>
  </si>
  <si>
    <t>Zafarani-1</t>
  </si>
  <si>
    <t>Zafarani-2</t>
  </si>
  <si>
    <t>Lavani-1</t>
  </si>
  <si>
    <t>Lavani-2</t>
  </si>
  <si>
    <t>Tangawizi-1</t>
  </si>
  <si>
    <t>JUMLA YA GESI KWA BAHARINI</t>
  </si>
  <si>
    <t>Visima vya Uzalishaji/ Ugunduzi</t>
  </si>
  <si>
    <t>Block 1</t>
  </si>
  <si>
    <t>Block 2</t>
  </si>
  <si>
    <t>Block 4</t>
  </si>
  <si>
    <t>Papa-1</t>
  </si>
  <si>
    <t>Block 3</t>
  </si>
  <si>
    <t>3 – 5</t>
  </si>
  <si>
    <t>Ngisi - 1</t>
  </si>
  <si>
    <t>Mkizi -1</t>
  </si>
  <si>
    <t>Mzia- 3</t>
  </si>
  <si>
    <t>Mronge -1</t>
  </si>
  <si>
    <t>TCF</t>
  </si>
  <si>
    <t>Reserves  (BCF)    P90</t>
  </si>
  <si>
    <t>Resource P50</t>
  </si>
  <si>
    <t>Taachui-1</t>
  </si>
  <si>
    <t>Piri-1</t>
  </si>
  <si>
    <t>Operator</t>
  </si>
  <si>
    <t>Panafrican Energy</t>
  </si>
  <si>
    <t>M &amp;P</t>
  </si>
  <si>
    <t>M&amp;P</t>
  </si>
  <si>
    <t>Ndovu Resource</t>
  </si>
  <si>
    <t>BG Tz</t>
  </si>
  <si>
    <t>Statoil</t>
  </si>
  <si>
    <t>JUMLA  KUU</t>
  </si>
  <si>
    <t>Trilion Cubic Feets</t>
  </si>
  <si>
    <t>PSA</t>
  </si>
  <si>
    <t>Discovered 
structure</t>
  </si>
  <si>
    <t>Year 
discovered</t>
  </si>
  <si>
    <t>TOTAL  BG  DISCOVERED ( According to our partiner Ophir)</t>
  </si>
  <si>
    <t>Not developed</t>
  </si>
  <si>
    <t>Summary</t>
  </si>
  <si>
    <t>Onshore</t>
  </si>
  <si>
    <t>TCF =</t>
  </si>
  <si>
    <t>Giligiliani-1</t>
  </si>
  <si>
    <t>Kamba-1</t>
  </si>
  <si>
    <t>Mdalasini</t>
  </si>
  <si>
    <t>Gas Initially In Place</t>
  </si>
  <si>
    <t>GIIP =</t>
  </si>
  <si>
    <t>Total   GIIP</t>
  </si>
  <si>
    <t>Mambakofi-1</t>
  </si>
  <si>
    <t>Dodsal</t>
  </si>
  <si>
    <t xml:space="preserve">Ruvu </t>
  </si>
  <si>
    <t>4.45 - 10.406</t>
  </si>
  <si>
    <t>Inazalishwa</t>
  </si>
  <si>
    <t>Haijaendelezwa, Inafanyiwa utafiti wa uendelezaji</t>
  </si>
  <si>
    <t xml:space="preserve">Haijaendelezwa,Inategemewa  kuingizwa kwenye mradi wa LNG </t>
  </si>
  <si>
    <t>Haijaendelezwa, inategemewa kuingizwa kwenye mradi wa LNG</t>
  </si>
  <si>
    <t>P50</t>
  </si>
  <si>
    <t>Ntorya-1 and Ntorya -2</t>
  </si>
  <si>
    <t xml:space="preserve">Block 1&amp;4 BG /Ophir/Pavillion   estmate </t>
  </si>
  <si>
    <t xml:space="preserve">Block2 Statoil/ Exxonmobil: </t>
  </si>
  <si>
    <t>DISCOVERIES  AND  TOTAL HIGHLY POSSIBLE GAS VOLUMES ( GIIP)   2022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</si>
</sst>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sz val="14"/>
      <color theme="1"/>
      <name val="Bookman Old Style"/>
      <family val="1"/>
    </font>
    <font>
      <b/>
      <sz val="10"/>
      <name val="Century Gothic"/>
      <family val="2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3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entury Gothic"/>
      <family val="2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name val="Century Gothic"/>
      <family val="2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36C0A"/>
        <bgColor indexed="64"/>
      </patternFill>
    </fill>
    <fill>
      <patternFill patternType="solid">
        <fgColor rgb="FFE46C0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3" borderId="4" xfId="0" applyFont="1" applyFill="1" applyBorder="1" applyAlignment="1">
      <alignment horizontal="left" vertical="top" wrapText="1" indent="1"/>
    </xf>
    <xf numFmtId="0" fontId="1" fillId="6" borderId="4" xfId="0" applyFont="1" applyFill="1" applyBorder="1" applyAlignment="1">
      <alignment horizontal="left" vertical="top" wrapText="1" indent="1"/>
    </xf>
    <xf numFmtId="0" fontId="1" fillId="4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5" borderId="4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6" borderId="4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 vertical="top" wrapText="1"/>
    </xf>
    <xf numFmtId="0" fontId="2" fillId="0" borderId="0" xfId="0" applyFont="1"/>
    <xf numFmtId="2" fontId="1" fillId="4" borderId="4" xfId="0" applyNumberFormat="1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left" vertical="top" wrapText="1" indent="1"/>
    </xf>
    <xf numFmtId="0" fontId="0" fillId="8" borderId="4" xfId="0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164" fontId="3" fillId="8" borderId="4" xfId="0" applyNumberFormat="1" applyFont="1" applyFill="1" applyBorder="1" applyAlignment="1">
      <alignment horizontal="center" vertical="top" wrapText="1"/>
    </xf>
    <xf numFmtId="0" fontId="3" fillId="8" borderId="4" xfId="0" applyFont="1" applyFill="1" applyBorder="1" applyAlignment="1">
      <alignment horizontal="center" vertical="top" wrapText="1"/>
    </xf>
    <xf numFmtId="164" fontId="3" fillId="6" borderId="4" xfId="0" applyNumberFormat="1" applyFont="1" applyFill="1" applyBorder="1" applyAlignment="1">
      <alignment horizontal="center" vertical="top" wrapText="1"/>
    </xf>
    <xf numFmtId="0" fontId="4" fillId="6" borderId="4" xfId="0" applyFont="1" applyFill="1" applyBorder="1" applyAlignment="1">
      <alignment horizontal="center" vertical="top" wrapText="1"/>
    </xf>
    <xf numFmtId="0" fontId="0" fillId="7" borderId="0" xfId="0" applyFill="1" applyAlignment="1">
      <alignment horizontal="center"/>
    </xf>
    <xf numFmtId="0" fontId="1" fillId="8" borderId="3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/>
    </xf>
    <xf numFmtId="0" fontId="5" fillId="7" borderId="0" xfId="0" applyFont="1" applyFill="1"/>
    <xf numFmtId="2" fontId="5" fillId="7" borderId="0" xfId="0" applyNumberFormat="1" applyFont="1" applyFill="1" applyAlignment="1">
      <alignment horizontal="center"/>
    </xf>
    <xf numFmtId="0" fontId="6" fillId="7" borderId="0" xfId="0" applyFont="1" applyFill="1"/>
    <xf numFmtId="0" fontId="0" fillId="0" borderId="0" xfId="0" applyFont="1"/>
    <xf numFmtId="0" fontId="7" fillId="0" borderId="0" xfId="0" applyFont="1" applyAlignment="1">
      <alignment horizontal="left" indent="1"/>
    </xf>
    <xf numFmtId="0" fontId="1" fillId="9" borderId="9" xfId="0" applyFont="1" applyFill="1" applyBorder="1" applyAlignment="1">
      <alignment horizontal="center" vertical="top" wrapText="1"/>
    </xf>
    <xf numFmtId="0" fontId="1" fillId="9" borderId="10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center" wrapText="1"/>
    </xf>
    <xf numFmtId="2" fontId="4" fillId="6" borderId="10" xfId="0" applyNumberFormat="1" applyFont="1" applyFill="1" applyBorder="1" applyAlignment="1">
      <alignment horizontal="center" vertical="top" wrapText="1"/>
    </xf>
    <xf numFmtId="0" fontId="9" fillId="0" borderId="11" xfId="0" applyFont="1" applyBorder="1"/>
    <xf numFmtId="164" fontId="3" fillId="8" borderId="10" xfId="0" applyNumberFormat="1" applyFont="1" applyFill="1" applyBorder="1" applyAlignment="1">
      <alignment horizontal="center" vertical="top" wrapText="1"/>
    </xf>
    <xf numFmtId="164" fontId="10" fillId="0" borderId="11" xfId="0" applyNumberFormat="1" applyFont="1" applyBorder="1"/>
    <xf numFmtId="0" fontId="3" fillId="5" borderId="10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16" fillId="11" borderId="12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 vertical="top" wrapText="1"/>
    </xf>
    <xf numFmtId="164" fontId="15" fillId="8" borderId="12" xfId="0" applyNumberFormat="1" applyFont="1" applyFill="1" applyBorder="1" applyAlignment="1">
      <alignment horizontal="center" vertical="top" wrapText="1"/>
    </xf>
    <xf numFmtId="0" fontId="14" fillId="10" borderId="12" xfId="0" applyFont="1" applyFill="1" applyBorder="1" applyAlignment="1">
      <alignment horizontal="center" vertical="top" wrapText="1"/>
    </xf>
    <xf numFmtId="0" fontId="15" fillId="10" borderId="12" xfId="0" applyFont="1" applyFill="1" applyBorder="1" applyAlignment="1">
      <alignment horizontal="center" vertical="top" wrapText="1"/>
    </xf>
    <xf numFmtId="0" fontId="15" fillId="10" borderId="15" xfId="0" applyFont="1" applyFill="1" applyBorder="1" applyAlignment="1">
      <alignment horizontal="center" vertical="top" wrapText="1"/>
    </xf>
    <xf numFmtId="0" fontId="14" fillId="10" borderId="15" xfId="0" applyFont="1" applyFill="1" applyBorder="1" applyAlignment="1">
      <alignment horizontal="center" vertical="top" wrapText="1"/>
    </xf>
    <xf numFmtId="0" fontId="17" fillId="0" borderId="18" xfId="0" applyFont="1" applyBorder="1"/>
    <xf numFmtId="0" fontId="13" fillId="0" borderId="12" xfId="0" applyFont="1" applyBorder="1"/>
    <xf numFmtId="0" fontId="13" fillId="0" borderId="12" xfId="0" applyFont="1" applyBorder="1" applyAlignment="1">
      <alignment wrapText="1"/>
    </xf>
    <xf numFmtId="0" fontId="16" fillId="11" borderId="20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8" fillId="12" borderId="12" xfId="0" applyFont="1" applyFill="1" applyBorder="1" applyAlignment="1">
      <alignment horizontal="center"/>
    </xf>
    <xf numFmtId="164" fontId="8" fillId="12" borderId="12" xfId="0" applyNumberFormat="1" applyFont="1" applyFill="1" applyBorder="1" applyAlignment="1">
      <alignment horizontal="center"/>
    </xf>
    <xf numFmtId="0" fontId="8" fillId="12" borderId="12" xfId="0" applyFont="1" applyFill="1" applyBorder="1"/>
    <xf numFmtId="0" fontId="10" fillId="0" borderId="0" xfId="0" applyFont="1" applyAlignment="1">
      <alignment horizontal="center"/>
    </xf>
    <xf numFmtId="2" fontId="8" fillId="12" borderId="12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8" fillId="12" borderId="19" xfId="0" applyFont="1" applyFill="1" applyBorder="1"/>
    <xf numFmtId="0" fontId="1" fillId="8" borderId="3" xfId="0" applyFont="1" applyFill="1" applyBorder="1" applyAlignment="1">
      <alignment horizontal="center" vertical="center" wrapText="1"/>
    </xf>
    <xf numFmtId="17" fontId="1" fillId="8" borderId="4" xfId="0" applyNumberFormat="1" applyFont="1" applyFill="1" applyBorder="1" applyAlignment="1">
      <alignment horizontal="center" vertical="top" wrapText="1"/>
    </xf>
    <xf numFmtId="0" fontId="20" fillId="13" borderId="0" xfId="0" applyFont="1" applyFill="1" applyAlignment="1">
      <alignment horizontal="center"/>
    </xf>
    <xf numFmtId="0" fontId="10" fillId="13" borderId="0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8" fillId="3" borderId="4" xfId="0" applyFont="1" applyFill="1" applyBorder="1" applyAlignment="1">
      <alignment horizontal="center" vertical="top" wrapText="1"/>
    </xf>
    <xf numFmtId="0" fontId="1" fillId="3" borderId="23" xfId="0" applyFont="1" applyFill="1" applyBorder="1" applyAlignment="1">
      <alignment horizontal="center" vertical="top" wrapText="1"/>
    </xf>
    <xf numFmtId="0" fontId="1" fillId="12" borderId="23" xfId="0" applyFont="1" applyFill="1" applyBorder="1" applyAlignment="1">
      <alignment horizontal="right" vertical="top" wrapText="1"/>
    </xf>
    <xf numFmtId="0" fontId="8" fillId="12" borderId="0" xfId="0" applyFont="1" applyFill="1"/>
    <xf numFmtId="0" fontId="8" fillId="4" borderId="0" xfId="0" applyFont="1" applyFill="1"/>
    <xf numFmtId="0" fontId="1" fillId="3" borderId="8" xfId="0" applyFont="1" applyFill="1" applyBorder="1" applyAlignment="1">
      <alignment horizontal="center" vertical="top" wrapText="1"/>
    </xf>
    <xf numFmtId="0" fontId="1" fillId="3" borderId="23" xfId="0" applyFont="1" applyFill="1" applyBorder="1" applyAlignment="1">
      <alignment horizontal="left" vertical="top" wrapText="1" indent="1"/>
    </xf>
    <xf numFmtId="0" fontId="8" fillId="14" borderId="12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left" vertical="top" wrapText="1" indent="1"/>
    </xf>
    <xf numFmtId="0" fontId="22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164" fontId="4" fillId="8" borderId="1" xfId="0" applyNumberFormat="1" applyFont="1" applyFill="1" applyBorder="1" applyAlignment="1">
      <alignment horizontal="center" vertical="top" wrapText="1"/>
    </xf>
    <xf numFmtId="164" fontId="4" fillId="8" borderId="3" xfId="0" applyNumberFormat="1" applyFont="1" applyFill="1" applyBorder="1" applyAlignment="1">
      <alignment horizontal="center" vertical="top" wrapText="1"/>
    </xf>
    <xf numFmtId="0" fontId="11" fillId="4" borderId="24" xfId="0" applyFont="1" applyFill="1" applyBorder="1" applyAlignment="1">
      <alignment horizontal="center" vertical="top" wrapText="1"/>
    </xf>
    <xf numFmtId="0" fontId="11" fillId="4" borderId="10" xfId="0" applyFont="1" applyFill="1" applyBorder="1" applyAlignment="1">
      <alignment horizontal="center" vertical="top" wrapText="1"/>
    </xf>
    <xf numFmtId="0" fontId="11" fillId="4" borderId="7" xfId="0" applyFont="1" applyFill="1" applyBorder="1" applyAlignment="1">
      <alignment horizontal="center" vertical="top" wrapText="1"/>
    </xf>
    <xf numFmtId="0" fontId="11" fillId="4" borderId="5" xfId="0" applyFont="1" applyFill="1" applyBorder="1" applyAlignment="1">
      <alignment horizontal="center" vertical="top" wrapText="1"/>
    </xf>
    <xf numFmtId="0" fontId="11" fillId="4" borderId="6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6" fillId="11" borderId="15" xfId="0" applyFont="1" applyFill="1" applyBorder="1" applyAlignment="1">
      <alignment horizontal="center"/>
    </xf>
    <xf numFmtId="0" fontId="16" fillId="11" borderId="19" xfId="0" applyFont="1" applyFill="1" applyBorder="1" applyAlignment="1">
      <alignment horizontal="center"/>
    </xf>
    <xf numFmtId="0" fontId="16" fillId="11" borderId="20" xfId="0" applyFont="1" applyFill="1" applyBorder="1" applyAlignment="1">
      <alignment horizontal="center"/>
    </xf>
    <xf numFmtId="0" fontId="16" fillId="11" borderId="13" xfId="0" applyFont="1" applyFill="1" applyBorder="1" applyAlignment="1">
      <alignment horizontal="center"/>
    </xf>
    <xf numFmtId="0" fontId="16" fillId="11" borderId="14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6" fillId="11" borderId="21" xfId="0" applyFont="1" applyFill="1" applyBorder="1" applyAlignment="1">
      <alignment horizontal="center"/>
    </xf>
    <xf numFmtId="0" fontId="16" fillId="11" borderId="22" xfId="0" applyFont="1" applyFill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4" fillId="10" borderId="12" xfId="0" applyFont="1" applyFill="1" applyBorder="1" applyAlignment="1">
      <alignment horizontal="center" vertical="center" wrapText="1"/>
    </xf>
    <xf numFmtId="0" fontId="16" fillId="8" borderId="13" xfId="0" applyFont="1" applyFill="1" applyBorder="1" applyAlignment="1">
      <alignment horizontal="center"/>
    </xf>
    <xf numFmtId="0" fontId="16" fillId="8" borderId="14" xfId="0" applyFont="1" applyFill="1" applyBorder="1" applyAlignment="1">
      <alignment horizontal="center"/>
    </xf>
    <xf numFmtId="0" fontId="16" fillId="10" borderId="13" xfId="0" applyFont="1" applyFill="1" applyBorder="1" applyAlignment="1">
      <alignment horizontal="center"/>
    </xf>
    <xf numFmtId="0" fontId="16" fillId="1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8"/>
  <sheetViews>
    <sheetView tabSelected="1" workbookViewId="0">
      <selection activeCell="J12" sqref="J12"/>
    </sheetView>
  </sheetViews>
  <sheetFormatPr defaultRowHeight="15" x14ac:dyDescent="0.25"/>
  <cols>
    <col min="3" max="3" width="15.85546875" style="4" customWidth="1"/>
    <col min="4" max="4" width="36" style="4" customWidth="1"/>
    <col min="5" max="6" width="27.28515625" style="4" customWidth="1"/>
    <col min="7" max="7" width="20" customWidth="1"/>
    <col min="8" max="8" width="19.7109375" style="4" customWidth="1"/>
    <col min="9" max="9" width="17.7109375" style="4" customWidth="1"/>
    <col min="15" max="15" width="11.7109375" bestFit="1" customWidth="1"/>
    <col min="16" max="16" width="8.42578125" bestFit="1" customWidth="1"/>
  </cols>
  <sheetData>
    <row r="2" spans="1:16" ht="28.5" x14ac:dyDescent="0.45">
      <c r="A2" s="30"/>
      <c r="C2" s="31" t="s">
        <v>82</v>
      </c>
    </row>
    <row r="4" spans="1:16" ht="15.75" thickBot="1" x14ac:dyDescent="0.3"/>
    <row r="5" spans="1:16" ht="54.75" customHeight="1" x14ac:dyDescent="0.25">
      <c r="C5" s="41" t="s">
        <v>0</v>
      </c>
      <c r="D5" s="42" t="s">
        <v>31</v>
      </c>
      <c r="E5" s="41" t="s">
        <v>1</v>
      </c>
      <c r="F5" s="41" t="s">
        <v>47</v>
      </c>
      <c r="G5" s="41" t="s">
        <v>2</v>
      </c>
      <c r="H5" s="41" t="s">
        <v>43</v>
      </c>
      <c r="I5" s="41" t="s">
        <v>3</v>
      </c>
      <c r="O5" s="41" t="s">
        <v>0</v>
      </c>
      <c r="P5" s="41" t="s">
        <v>3</v>
      </c>
    </row>
    <row r="6" spans="1:16" ht="26.25" thickBot="1" x14ac:dyDescent="0.3">
      <c r="C6" s="9" t="s">
        <v>4</v>
      </c>
      <c r="D6" s="5" t="s">
        <v>5</v>
      </c>
      <c r="E6" s="5">
        <v>1974</v>
      </c>
      <c r="F6" s="5" t="s">
        <v>48</v>
      </c>
      <c r="G6" s="1" t="s">
        <v>6</v>
      </c>
      <c r="H6" s="5">
        <v>880</v>
      </c>
      <c r="I6" s="5" t="s">
        <v>7</v>
      </c>
      <c r="J6" s="72">
        <v>2.5</v>
      </c>
      <c r="O6" s="9" t="s">
        <v>4</v>
      </c>
      <c r="P6" s="5" t="s">
        <v>7</v>
      </c>
    </row>
    <row r="7" spans="1:16" ht="15.75" thickBot="1" x14ac:dyDescent="0.3">
      <c r="C7" s="9" t="s">
        <v>8</v>
      </c>
      <c r="D7" s="5" t="s">
        <v>9</v>
      </c>
      <c r="E7" s="5">
        <v>1982</v>
      </c>
      <c r="F7" s="5" t="s">
        <v>49</v>
      </c>
      <c r="G7" s="1" t="s">
        <v>6</v>
      </c>
      <c r="H7" s="5">
        <v>262</v>
      </c>
      <c r="I7" s="5" t="s">
        <v>37</v>
      </c>
      <c r="J7" s="72">
        <v>5</v>
      </c>
      <c r="O7" s="9" t="s">
        <v>8</v>
      </c>
      <c r="P7" s="5" t="s">
        <v>37</v>
      </c>
    </row>
    <row r="8" spans="1:16" ht="15.75" thickBot="1" x14ac:dyDescent="0.3">
      <c r="C8" s="9" t="s">
        <v>10</v>
      </c>
      <c r="D8" s="5" t="s">
        <v>11</v>
      </c>
      <c r="E8" s="5">
        <v>2007</v>
      </c>
      <c r="F8" s="5" t="s">
        <v>50</v>
      </c>
      <c r="G8" s="1" t="s">
        <v>12</v>
      </c>
      <c r="H8" s="10"/>
      <c r="I8" s="5">
        <v>0.2</v>
      </c>
      <c r="J8" s="72">
        <v>0.2</v>
      </c>
      <c r="O8" s="9" t="s">
        <v>10</v>
      </c>
      <c r="P8" s="5">
        <v>0.2</v>
      </c>
    </row>
    <row r="9" spans="1:16" ht="15.75" thickBot="1" x14ac:dyDescent="0.3">
      <c r="C9" s="9" t="s">
        <v>13</v>
      </c>
      <c r="D9" s="5" t="s">
        <v>14</v>
      </c>
      <c r="E9" s="5">
        <v>2008</v>
      </c>
      <c r="F9" s="5" t="s">
        <v>51</v>
      </c>
      <c r="G9" s="1" t="s">
        <v>74</v>
      </c>
      <c r="H9" s="69">
        <v>7.0000000000000007E-2</v>
      </c>
      <c r="I9" s="5">
        <v>7.0000000000000007E-2</v>
      </c>
      <c r="J9" s="71">
        <v>7.0000000000000007E-2</v>
      </c>
      <c r="O9" s="9" t="s">
        <v>13</v>
      </c>
      <c r="P9" s="5">
        <v>7.0000000000000007E-2</v>
      </c>
    </row>
    <row r="10" spans="1:16" ht="39" thickBot="1" x14ac:dyDescent="0.3">
      <c r="C10" s="74" t="s">
        <v>15</v>
      </c>
      <c r="D10" s="70" t="s">
        <v>79</v>
      </c>
      <c r="E10" s="70">
        <v>2012</v>
      </c>
      <c r="F10" s="70" t="s">
        <v>51</v>
      </c>
      <c r="G10" s="75" t="s">
        <v>75</v>
      </c>
      <c r="H10" s="10"/>
      <c r="I10" s="70">
        <v>0.46600000000000003</v>
      </c>
      <c r="J10" s="72">
        <v>0.46600000000000003</v>
      </c>
      <c r="O10" s="74" t="s">
        <v>15</v>
      </c>
      <c r="P10" s="70">
        <v>0.46600000000000003</v>
      </c>
    </row>
    <row r="11" spans="1:16" ht="39" thickBot="1" x14ac:dyDescent="0.3">
      <c r="C11" s="76" t="s">
        <v>72</v>
      </c>
      <c r="D11" s="76" t="s">
        <v>70</v>
      </c>
      <c r="E11" s="76">
        <v>2015</v>
      </c>
      <c r="F11" s="76" t="s">
        <v>71</v>
      </c>
      <c r="G11" s="77" t="s">
        <v>75</v>
      </c>
      <c r="H11" s="68"/>
      <c r="I11" s="76">
        <v>2.17</v>
      </c>
      <c r="J11" s="72">
        <v>2.17</v>
      </c>
      <c r="O11" s="76" t="s">
        <v>72</v>
      </c>
      <c r="P11" s="76">
        <v>2.17</v>
      </c>
    </row>
    <row r="12" spans="1:16" ht="26.25" customHeight="1" thickBot="1" x14ac:dyDescent="0.3">
      <c r="C12" s="85" t="s">
        <v>16</v>
      </c>
      <c r="D12" s="86"/>
      <c r="E12" s="86"/>
      <c r="F12" s="86"/>
      <c r="G12" s="86"/>
      <c r="H12" s="87"/>
      <c r="I12" s="3" t="s">
        <v>73</v>
      </c>
      <c r="J12" s="73">
        <f>SUM(J6:J11)</f>
        <v>10.406000000000001</v>
      </c>
      <c r="O12" s="79" t="s">
        <v>32</v>
      </c>
      <c r="P12" s="79">
        <v>14.2</v>
      </c>
    </row>
    <row r="13" spans="1:16" ht="26.25" customHeight="1" thickBot="1" x14ac:dyDescent="0.3">
      <c r="C13" s="32"/>
      <c r="D13" s="33"/>
      <c r="E13" s="33"/>
      <c r="F13" s="33"/>
      <c r="G13" s="33"/>
      <c r="H13" s="34"/>
      <c r="I13" s="34" t="s">
        <v>44</v>
      </c>
      <c r="O13" s="79" t="s">
        <v>33</v>
      </c>
      <c r="P13" s="79">
        <v>25.4</v>
      </c>
    </row>
    <row r="14" spans="1:16" ht="51.75" thickBot="1" x14ac:dyDescent="0.3">
      <c r="C14" s="90" t="s">
        <v>32</v>
      </c>
      <c r="D14" s="7" t="s">
        <v>19</v>
      </c>
      <c r="E14" s="7">
        <v>2011</v>
      </c>
      <c r="F14" s="7" t="s">
        <v>52</v>
      </c>
      <c r="G14" s="2" t="s">
        <v>76</v>
      </c>
      <c r="H14" s="11"/>
      <c r="I14" s="23">
        <v>0.47</v>
      </c>
      <c r="O14" s="79" t="s">
        <v>36</v>
      </c>
      <c r="P14" s="79">
        <v>2</v>
      </c>
    </row>
    <row r="15" spans="1:16" ht="51.75" thickBot="1" x14ac:dyDescent="0.3">
      <c r="C15" s="91"/>
      <c r="D15" s="7" t="s">
        <v>20</v>
      </c>
      <c r="E15" s="7">
        <v>2012</v>
      </c>
      <c r="F15" s="7" t="s">
        <v>52</v>
      </c>
      <c r="G15" s="2" t="s">
        <v>77</v>
      </c>
      <c r="H15" s="11"/>
      <c r="I15" s="80">
        <v>3.53</v>
      </c>
      <c r="O15" s="79" t="s">
        <v>34</v>
      </c>
      <c r="P15" s="79">
        <v>7.5</v>
      </c>
    </row>
    <row r="16" spans="1:16" ht="51.75" thickBot="1" x14ac:dyDescent="0.3">
      <c r="C16" s="91"/>
      <c r="D16" s="7" t="s">
        <v>21</v>
      </c>
      <c r="E16" s="7">
        <v>2012</v>
      </c>
      <c r="F16" s="7" t="s">
        <v>52</v>
      </c>
      <c r="G16" s="2" t="s">
        <v>77</v>
      </c>
      <c r="H16" s="11"/>
      <c r="I16" s="81"/>
    </row>
    <row r="17" spans="3:10" ht="51.75" thickBot="1" x14ac:dyDescent="0.3">
      <c r="C17" s="91"/>
      <c r="D17" s="7" t="s">
        <v>22</v>
      </c>
      <c r="E17" s="7">
        <v>2012</v>
      </c>
      <c r="F17" s="7" t="s">
        <v>52</v>
      </c>
      <c r="G17" s="2" t="s">
        <v>77</v>
      </c>
      <c r="H17" s="11"/>
      <c r="I17" s="82"/>
    </row>
    <row r="18" spans="3:10" ht="51.75" thickBot="1" x14ac:dyDescent="0.3">
      <c r="C18" s="91"/>
      <c r="D18" s="7" t="s">
        <v>23</v>
      </c>
      <c r="E18" s="7">
        <v>2012</v>
      </c>
      <c r="F18" s="7" t="s">
        <v>52</v>
      </c>
      <c r="G18" s="2" t="s">
        <v>77</v>
      </c>
      <c r="H18" s="11"/>
      <c r="I18" s="80">
        <v>8.5</v>
      </c>
    </row>
    <row r="19" spans="3:10" ht="51.75" thickBot="1" x14ac:dyDescent="0.3">
      <c r="C19" s="91"/>
      <c r="D19" s="7" t="s">
        <v>24</v>
      </c>
      <c r="E19" s="7">
        <v>2013</v>
      </c>
      <c r="F19" s="7" t="s">
        <v>52</v>
      </c>
      <c r="G19" s="2" t="s">
        <v>77</v>
      </c>
      <c r="H19" s="11"/>
      <c r="I19" s="81"/>
    </row>
    <row r="20" spans="3:10" ht="51.75" thickBot="1" x14ac:dyDescent="0.3">
      <c r="C20" s="91"/>
      <c r="D20" s="7" t="s">
        <v>40</v>
      </c>
      <c r="E20" s="7">
        <v>2013</v>
      </c>
      <c r="F20" s="7" t="s">
        <v>52</v>
      </c>
      <c r="G20" s="2" t="s">
        <v>77</v>
      </c>
      <c r="H20" s="11"/>
      <c r="I20" s="82"/>
    </row>
    <row r="21" spans="3:10" ht="51.75" thickBot="1" x14ac:dyDescent="0.3">
      <c r="C21" s="91"/>
      <c r="D21" s="18" t="s">
        <v>39</v>
      </c>
      <c r="E21" s="7">
        <v>2013</v>
      </c>
      <c r="F21" s="7" t="s">
        <v>52</v>
      </c>
      <c r="G21" s="2" t="s">
        <v>77</v>
      </c>
      <c r="H21" s="11"/>
      <c r="I21" s="23">
        <v>0.6</v>
      </c>
    </row>
    <row r="22" spans="3:10" ht="51.75" thickBot="1" x14ac:dyDescent="0.3">
      <c r="C22" s="92"/>
      <c r="D22" s="18" t="s">
        <v>45</v>
      </c>
      <c r="E22" s="7">
        <v>2014</v>
      </c>
      <c r="F22" s="7" t="s">
        <v>52</v>
      </c>
      <c r="G22" s="2" t="s">
        <v>77</v>
      </c>
      <c r="H22" s="11"/>
      <c r="I22" s="36">
        <v>1.1000000000000001</v>
      </c>
      <c r="J22" s="37">
        <f>SUM(I14:I22)</f>
        <v>14.2</v>
      </c>
    </row>
    <row r="23" spans="3:10" ht="51.75" thickBot="1" x14ac:dyDescent="0.3">
      <c r="C23" s="93" t="s">
        <v>33</v>
      </c>
      <c r="D23" s="15" t="s">
        <v>25</v>
      </c>
      <c r="E23" s="15">
        <v>2012</v>
      </c>
      <c r="F23" s="15" t="s">
        <v>53</v>
      </c>
      <c r="G23" s="16" t="s">
        <v>77</v>
      </c>
      <c r="H23" s="17"/>
      <c r="I23" s="83">
        <v>6</v>
      </c>
    </row>
    <row r="24" spans="3:10" ht="51.75" thickBot="1" x14ac:dyDescent="0.3">
      <c r="C24" s="94"/>
      <c r="D24" s="15" t="s">
        <v>26</v>
      </c>
      <c r="E24" s="15">
        <v>2012</v>
      </c>
      <c r="F24" s="15" t="s">
        <v>53</v>
      </c>
      <c r="G24" s="16" t="s">
        <v>77</v>
      </c>
      <c r="H24" s="17"/>
      <c r="I24" s="84"/>
    </row>
    <row r="25" spans="3:10" ht="51.75" thickBot="1" x14ac:dyDescent="0.3">
      <c r="C25" s="94"/>
      <c r="D25" s="15" t="s">
        <v>27</v>
      </c>
      <c r="E25" s="15">
        <v>2012</v>
      </c>
      <c r="F25" s="15" t="s">
        <v>53</v>
      </c>
      <c r="G25" s="16" t="s">
        <v>77</v>
      </c>
      <c r="H25" s="17"/>
      <c r="I25" s="20">
        <v>3.6</v>
      </c>
    </row>
    <row r="26" spans="3:10" ht="51.75" thickBot="1" x14ac:dyDescent="0.3">
      <c r="C26" s="94"/>
      <c r="D26" s="15" t="s">
        <v>28</v>
      </c>
      <c r="E26" s="15">
        <v>2012</v>
      </c>
      <c r="F26" s="15" t="s">
        <v>53</v>
      </c>
      <c r="G26" s="16" t="s">
        <v>77</v>
      </c>
      <c r="H26" s="17"/>
      <c r="I26" s="21">
        <v>1.4</v>
      </c>
    </row>
    <row r="27" spans="3:10" ht="51.75" thickBot="1" x14ac:dyDescent="0.3">
      <c r="C27" s="95"/>
      <c r="D27" s="15" t="s">
        <v>29</v>
      </c>
      <c r="E27" s="15">
        <v>2013</v>
      </c>
      <c r="F27" s="15" t="s">
        <v>53</v>
      </c>
      <c r="G27" s="16" t="s">
        <v>77</v>
      </c>
      <c r="H27" s="17"/>
      <c r="I27" s="20">
        <v>5.4</v>
      </c>
    </row>
    <row r="28" spans="3:10" ht="51.75" thickBot="1" x14ac:dyDescent="0.3">
      <c r="C28" s="35"/>
      <c r="D28" s="15" t="s">
        <v>41</v>
      </c>
      <c r="E28" s="15">
        <v>2013</v>
      </c>
      <c r="F28" s="15" t="s">
        <v>53</v>
      </c>
      <c r="G28" s="16" t="s">
        <v>77</v>
      </c>
      <c r="H28" s="17"/>
      <c r="I28" s="38">
        <v>2.5</v>
      </c>
      <c r="J28" s="39"/>
    </row>
    <row r="29" spans="3:10" ht="51.75" thickBot="1" x14ac:dyDescent="0.3">
      <c r="C29" s="25"/>
      <c r="D29" s="15" t="s">
        <v>46</v>
      </c>
      <c r="E29" s="15">
        <v>2014</v>
      </c>
      <c r="F29" s="15" t="s">
        <v>53</v>
      </c>
      <c r="G29" s="16" t="s">
        <v>77</v>
      </c>
      <c r="H29" s="17"/>
      <c r="I29" s="38">
        <v>3</v>
      </c>
    </row>
    <row r="30" spans="3:10" ht="51.75" thickBot="1" x14ac:dyDescent="0.3">
      <c r="C30" s="64"/>
      <c r="D30" s="15" t="s">
        <v>64</v>
      </c>
      <c r="E30" s="65">
        <v>41852</v>
      </c>
      <c r="F30" s="15" t="s">
        <v>53</v>
      </c>
      <c r="G30" s="16" t="s">
        <v>77</v>
      </c>
      <c r="H30" s="17"/>
      <c r="I30" s="38">
        <v>1.7</v>
      </c>
      <c r="J30" s="39"/>
    </row>
    <row r="31" spans="3:10" ht="51.75" thickBot="1" x14ac:dyDescent="0.3">
      <c r="C31" s="64"/>
      <c r="D31" s="15" t="s">
        <v>66</v>
      </c>
      <c r="E31" s="65">
        <v>42064</v>
      </c>
      <c r="F31" s="15" t="s">
        <v>53</v>
      </c>
      <c r="G31" s="16" t="s">
        <v>77</v>
      </c>
      <c r="H31" s="17"/>
      <c r="I31" s="38">
        <v>1.8</v>
      </c>
      <c r="J31" s="39">
        <f>SUM(I23:I31)</f>
        <v>25.4</v>
      </c>
    </row>
    <row r="32" spans="3:10" ht="15.75" thickBot="1" x14ac:dyDescent="0.3">
      <c r="C32" s="8" t="s">
        <v>36</v>
      </c>
      <c r="D32" s="7" t="s">
        <v>35</v>
      </c>
      <c r="E32" s="7">
        <v>2012</v>
      </c>
      <c r="F32" s="7" t="s">
        <v>52</v>
      </c>
      <c r="G32" s="2" t="s">
        <v>12</v>
      </c>
      <c r="H32" s="11"/>
      <c r="I32" s="22">
        <v>2</v>
      </c>
    </row>
    <row r="33" spans="3:11" ht="51.75" thickBot="1" x14ac:dyDescent="0.3">
      <c r="C33" s="96" t="s">
        <v>34</v>
      </c>
      <c r="D33" s="6" t="s">
        <v>17</v>
      </c>
      <c r="E33" s="6">
        <v>2010</v>
      </c>
      <c r="F33" s="7" t="s">
        <v>52</v>
      </c>
      <c r="G33" s="2" t="s">
        <v>77</v>
      </c>
      <c r="H33" s="12"/>
      <c r="I33" s="19">
        <v>1.8</v>
      </c>
    </row>
    <row r="34" spans="3:11" ht="51.75" thickBot="1" x14ac:dyDescent="0.3">
      <c r="C34" s="97"/>
      <c r="D34" s="6" t="s">
        <v>18</v>
      </c>
      <c r="E34" s="6">
        <v>2010</v>
      </c>
      <c r="F34" s="7" t="s">
        <v>52</v>
      </c>
      <c r="G34" s="2" t="s">
        <v>77</v>
      </c>
      <c r="H34" s="12"/>
      <c r="I34" s="19">
        <v>1.9</v>
      </c>
    </row>
    <row r="35" spans="3:11" ht="51.75" thickBot="1" x14ac:dyDescent="0.3">
      <c r="C35" s="97"/>
      <c r="D35" s="19" t="s">
        <v>38</v>
      </c>
      <c r="E35" s="6">
        <v>2013</v>
      </c>
      <c r="F35" s="7" t="s">
        <v>52</v>
      </c>
      <c r="G35" s="2" t="s">
        <v>77</v>
      </c>
      <c r="H35" s="12"/>
      <c r="I35" s="40">
        <v>0.8</v>
      </c>
    </row>
    <row r="36" spans="3:11" ht="51.75" thickBot="1" x14ac:dyDescent="0.3">
      <c r="C36" s="98"/>
      <c r="D36" s="19" t="s">
        <v>65</v>
      </c>
      <c r="E36" s="6">
        <v>2014</v>
      </c>
      <c r="F36" s="7" t="s">
        <v>52</v>
      </c>
      <c r="G36" s="2" t="s">
        <v>77</v>
      </c>
      <c r="H36" s="12"/>
      <c r="I36" s="40">
        <v>1.03</v>
      </c>
      <c r="J36" s="39">
        <f>SUM(I32:I36)</f>
        <v>7.5299999999999994</v>
      </c>
    </row>
    <row r="37" spans="3:11" ht="26.25" customHeight="1" thickBot="1" x14ac:dyDescent="0.3">
      <c r="C37" s="88" t="s">
        <v>30</v>
      </c>
      <c r="D37" s="89"/>
      <c r="E37" s="89"/>
      <c r="F37" s="89"/>
      <c r="G37" s="89"/>
      <c r="H37" s="87"/>
      <c r="I37" s="14">
        <f>SUM(I14:I36)</f>
        <v>47.129999999999995</v>
      </c>
      <c r="K37" s="13"/>
    </row>
    <row r="38" spans="3:11" ht="23.25" x14ac:dyDescent="0.35">
      <c r="C38" s="24"/>
      <c r="D38" s="24"/>
      <c r="E38" s="26" t="s">
        <v>54</v>
      </c>
      <c r="F38" s="26"/>
      <c r="G38" s="27"/>
      <c r="H38" s="26"/>
      <c r="I38" s="28">
        <f>J12+I37</f>
        <v>57.535999999999994</v>
      </c>
      <c r="J38" s="29" t="s">
        <v>42</v>
      </c>
    </row>
    <row r="40" spans="3:11" ht="26.25" x14ac:dyDescent="0.4">
      <c r="D40" s="55" t="s">
        <v>61</v>
      </c>
    </row>
    <row r="41" spans="3:11" x14ac:dyDescent="0.25">
      <c r="D41" s="56" t="s">
        <v>80</v>
      </c>
      <c r="E41" s="57">
        <f>J22+J36</f>
        <v>21.729999999999997</v>
      </c>
      <c r="F41" s="57"/>
      <c r="G41" s="58" t="s">
        <v>42</v>
      </c>
    </row>
    <row r="42" spans="3:11" x14ac:dyDescent="0.25">
      <c r="D42" s="56"/>
      <c r="E42" s="56"/>
      <c r="F42" s="56"/>
      <c r="G42" s="58"/>
    </row>
    <row r="43" spans="3:11" x14ac:dyDescent="0.25">
      <c r="D43" s="56" t="s">
        <v>81</v>
      </c>
      <c r="E43" s="57">
        <f>J31</f>
        <v>25.4</v>
      </c>
      <c r="F43" s="57"/>
      <c r="G43" s="58" t="s">
        <v>42</v>
      </c>
    </row>
    <row r="44" spans="3:11" x14ac:dyDescent="0.25">
      <c r="D44" s="56"/>
      <c r="E44" s="57"/>
      <c r="F44" s="57"/>
      <c r="G44" s="58"/>
    </row>
    <row r="45" spans="3:11" x14ac:dyDescent="0.25">
      <c r="D45" s="56" t="s">
        <v>62</v>
      </c>
      <c r="E45" s="60">
        <f>J12</f>
        <v>10.406000000000001</v>
      </c>
      <c r="F45" s="57"/>
      <c r="G45" s="58" t="s">
        <v>42</v>
      </c>
    </row>
    <row r="46" spans="3:11" ht="26.25" x14ac:dyDescent="0.4">
      <c r="D46" s="61" t="s">
        <v>69</v>
      </c>
      <c r="E46" s="62">
        <f>SUM(E41:E45)</f>
        <v>57.535999999999994</v>
      </c>
      <c r="G46" s="63" t="s">
        <v>42</v>
      </c>
    </row>
    <row r="47" spans="3:11" ht="23.25" x14ac:dyDescent="0.35">
      <c r="D47" s="78" t="s">
        <v>78</v>
      </c>
      <c r="G47" s="66" t="s">
        <v>63</v>
      </c>
      <c r="H47" s="59" t="s">
        <v>55</v>
      </c>
    </row>
    <row r="48" spans="3:11" x14ac:dyDescent="0.25">
      <c r="G48" s="67" t="s">
        <v>68</v>
      </c>
      <c r="H48" s="59" t="s">
        <v>67</v>
      </c>
    </row>
  </sheetData>
  <mergeCells count="8">
    <mergeCell ref="I15:I17"/>
    <mergeCell ref="I18:I20"/>
    <mergeCell ref="I23:I24"/>
    <mergeCell ref="C12:H12"/>
    <mergeCell ref="C37:H37"/>
    <mergeCell ref="C14:C22"/>
    <mergeCell ref="C23:C27"/>
    <mergeCell ref="C33:C36"/>
  </mergeCells>
  <pageMargins left="0.7" right="0.7" top="0.75" bottom="0.75" header="0.3" footer="0.3"/>
  <pageSetup scale="3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46" workbookViewId="0">
      <selection sqref="A1:XFD1048576"/>
    </sheetView>
  </sheetViews>
  <sheetFormatPr defaultRowHeight="15" x14ac:dyDescent="0.25"/>
  <cols>
    <col min="1" max="1" width="13.140625" customWidth="1"/>
    <col min="2" max="2" width="16.28515625" customWidth="1"/>
    <col min="3" max="3" width="15.7109375" customWidth="1"/>
    <col min="4" max="4" width="15.28515625" customWidth="1"/>
    <col min="6" max="6" width="12.85546875" customWidth="1"/>
    <col min="7" max="7" width="13.5703125" customWidth="1"/>
  </cols>
  <sheetData>
    <row r="1" spans="1:7" ht="45" customHeight="1" x14ac:dyDescent="0.35">
      <c r="A1" s="52" t="s">
        <v>56</v>
      </c>
      <c r="B1" s="53" t="s">
        <v>57</v>
      </c>
      <c r="C1" s="53" t="s">
        <v>58</v>
      </c>
      <c r="D1" s="52" t="s">
        <v>47</v>
      </c>
      <c r="E1" s="104" t="s">
        <v>2</v>
      </c>
      <c r="F1" s="104"/>
      <c r="G1" s="52" t="s">
        <v>42</v>
      </c>
    </row>
    <row r="2" spans="1:7" ht="18.75" x14ac:dyDescent="0.3">
      <c r="A2" s="54" t="s">
        <v>32</v>
      </c>
      <c r="B2" s="54" t="s">
        <v>19</v>
      </c>
      <c r="C2" s="54">
        <v>2011</v>
      </c>
      <c r="D2" s="54" t="s">
        <v>52</v>
      </c>
      <c r="E2" s="105" t="s">
        <v>60</v>
      </c>
      <c r="F2" s="106"/>
      <c r="G2" s="54">
        <v>0.47</v>
      </c>
    </row>
    <row r="3" spans="1:7" ht="18.75" x14ac:dyDescent="0.3">
      <c r="A3" s="44"/>
      <c r="B3" s="43" t="s">
        <v>20</v>
      </c>
      <c r="C3" s="43">
        <v>2012</v>
      </c>
      <c r="D3" s="43" t="s">
        <v>52</v>
      </c>
      <c r="E3" s="102" t="s">
        <v>60</v>
      </c>
      <c r="F3" s="103"/>
      <c r="G3" s="99">
        <v>3.53</v>
      </c>
    </row>
    <row r="4" spans="1:7" ht="18.75" x14ac:dyDescent="0.3">
      <c r="A4" s="44"/>
      <c r="B4" s="43" t="s">
        <v>21</v>
      </c>
      <c r="C4" s="43">
        <v>2012</v>
      </c>
      <c r="D4" s="43" t="s">
        <v>52</v>
      </c>
      <c r="E4" s="102" t="s">
        <v>60</v>
      </c>
      <c r="F4" s="103"/>
      <c r="G4" s="100"/>
    </row>
    <row r="5" spans="1:7" ht="18.75" x14ac:dyDescent="0.3">
      <c r="A5" s="44"/>
      <c r="B5" s="43" t="s">
        <v>22</v>
      </c>
      <c r="C5" s="43">
        <v>2012</v>
      </c>
      <c r="D5" s="43" t="s">
        <v>52</v>
      </c>
      <c r="E5" s="102" t="s">
        <v>60</v>
      </c>
      <c r="F5" s="103"/>
      <c r="G5" s="101"/>
    </row>
    <row r="6" spans="1:7" ht="18.75" x14ac:dyDescent="0.3">
      <c r="A6" s="44"/>
      <c r="B6" s="43" t="s">
        <v>23</v>
      </c>
      <c r="C6" s="43">
        <v>2012</v>
      </c>
      <c r="D6" s="43" t="s">
        <v>52</v>
      </c>
      <c r="E6" s="102" t="s">
        <v>60</v>
      </c>
      <c r="F6" s="103"/>
      <c r="G6" s="99">
        <v>8.5</v>
      </c>
    </row>
    <row r="7" spans="1:7" ht="18.75" x14ac:dyDescent="0.3">
      <c r="A7" s="44"/>
      <c r="B7" s="43" t="s">
        <v>24</v>
      </c>
      <c r="C7" s="43">
        <v>2013</v>
      </c>
      <c r="D7" s="43" t="s">
        <v>52</v>
      </c>
      <c r="E7" s="102" t="s">
        <v>60</v>
      </c>
      <c r="F7" s="103"/>
      <c r="G7" s="100"/>
    </row>
    <row r="8" spans="1:7" ht="18.75" x14ac:dyDescent="0.3">
      <c r="A8" s="44"/>
      <c r="B8" s="43" t="s">
        <v>40</v>
      </c>
      <c r="C8" s="43">
        <v>2013</v>
      </c>
      <c r="D8" s="43" t="s">
        <v>52</v>
      </c>
      <c r="E8" s="102" t="s">
        <v>60</v>
      </c>
      <c r="F8" s="103"/>
      <c r="G8" s="101"/>
    </row>
    <row r="9" spans="1:7" ht="18.75" x14ac:dyDescent="0.3">
      <c r="A9" s="44"/>
      <c r="B9" s="43" t="s">
        <v>39</v>
      </c>
      <c r="C9" s="43">
        <v>2013</v>
      </c>
      <c r="D9" s="43" t="s">
        <v>52</v>
      </c>
      <c r="E9" s="102" t="s">
        <v>60</v>
      </c>
      <c r="F9" s="103"/>
      <c r="G9" s="43">
        <v>0.6</v>
      </c>
    </row>
    <row r="10" spans="1:7" ht="18.75" x14ac:dyDescent="0.3">
      <c r="A10" s="44"/>
      <c r="B10" s="43" t="s">
        <v>45</v>
      </c>
      <c r="C10" s="43">
        <v>2014</v>
      </c>
      <c r="D10" s="43" t="s">
        <v>52</v>
      </c>
      <c r="E10" s="102" t="s">
        <v>60</v>
      </c>
      <c r="F10" s="103"/>
      <c r="G10" s="43">
        <v>1</v>
      </c>
    </row>
    <row r="11" spans="1:7" ht="25.5" customHeight="1" x14ac:dyDescent="0.3">
      <c r="A11" s="45" t="s">
        <v>36</v>
      </c>
      <c r="B11" s="45" t="s">
        <v>35</v>
      </c>
      <c r="C11" s="45">
        <v>2012</v>
      </c>
      <c r="D11" s="45" t="s">
        <v>52</v>
      </c>
      <c r="E11" s="110" t="s">
        <v>60</v>
      </c>
      <c r="F11" s="111"/>
      <c r="G11" s="46">
        <v>2</v>
      </c>
    </row>
    <row r="12" spans="1:7" ht="25.5" customHeight="1" x14ac:dyDescent="0.3">
      <c r="A12" s="109" t="s">
        <v>34</v>
      </c>
      <c r="B12" s="47" t="s">
        <v>17</v>
      </c>
      <c r="C12" s="47">
        <v>2010</v>
      </c>
      <c r="D12" s="47" t="s">
        <v>52</v>
      </c>
      <c r="E12" s="112" t="s">
        <v>60</v>
      </c>
      <c r="F12" s="113"/>
      <c r="G12" s="48">
        <v>1.8</v>
      </c>
    </row>
    <row r="13" spans="1:7" ht="25.5" customHeight="1" x14ac:dyDescent="0.3">
      <c r="A13" s="109"/>
      <c r="B13" s="47" t="s">
        <v>18</v>
      </c>
      <c r="C13" s="47">
        <v>2010</v>
      </c>
      <c r="D13" s="47" t="s">
        <v>52</v>
      </c>
      <c r="E13" s="112" t="s">
        <v>60</v>
      </c>
      <c r="F13" s="113"/>
      <c r="G13" s="48">
        <v>1.9</v>
      </c>
    </row>
    <row r="14" spans="1:7" ht="25.5" customHeight="1" thickBot="1" x14ac:dyDescent="0.35">
      <c r="A14" s="109"/>
      <c r="B14" s="49" t="s">
        <v>38</v>
      </c>
      <c r="C14" s="50">
        <v>2013</v>
      </c>
      <c r="D14" s="50" t="s">
        <v>52</v>
      </c>
      <c r="E14" s="112" t="s">
        <v>60</v>
      </c>
      <c r="F14" s="113"/>
      <c r="G14" s="49">
        <v>0.8</v>
      </c>
    </row>
    <row r="15" spans="1:7" ht="30.75" customHeight="1" thickBot="1" x14ac:dyDescent="0.55000000000000004">
      <c r="B15" s="107" t="s">
        <v>59</v>
      </c>
      <c r="C15" s="108"/>
      <c r="D15" s="108"/>
      <c r="E15" s="108"/>
      <c r="F15" s="108"/>
      <c r="G15" s="51">
        <f>SUM(G2:G14)</f>
        <v>20.6</v>
      </c>
    </row>
  </sheetData>
  <mergeCells count="18">
    <mergeCell ref="E9:F9"/>
    <mergeCell ref="E10:F10"/>
    <mergeCell ref="B15:F15"/>
    <mergeCell ref="A12:A14"/>
    <mergeCell ref="E11:F11"/>
    <mergeCell ref="E12:F12"/>
    <mergeCell ref="E13:F13"/>
    <mergeCell ref="E14:F14"/>
    <mergeCell ref="G3:G5"/>
    <mergeCell ref="G6:G8"/>
    <mergeCell ref="E6:F6"/>
    <mergeCell ref="E1:F1"/>
    <mergeCell ref="E2:F2"/>
    <mergeCell ref="E3:F3"/>
    <mergeCell ref="E4:F4"/>
    <mergeCell ref="E5:F5"/>
    <mergeCell ref="E7:F7"/>
    <mergeCell ref="E8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Discoveries </vt:lpstr>
      <vt:lpstr>BG Tz</vt:lpstr>
      <vt:lpstr>'Discoveries 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R.Antelimi</dc:creator>
  <cp:lastModifiedBy>Henry</cp:lastModifiedBy>
  <cp:lastPrinted>2022-06-08T14:27:28Z</cp:lastPrinted>
  <dcterms:created xsi:type="dcterms:W3CDTF">2013-08-11T10:45:26Z</dcterms:created>
  <dcterms:modified xsi:type="dcterms:W3CDTF">2022-06-08T14:28:08Z</dcterms:modified>
</cp:coreProperties>
</file>