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600d64f34c8f77ee/Desktop/TKS/Lab/Lab4/"/>
    </mc:Choice>
  </mc:AlternateContent>
  <xr:revisionPtr revIDLastSave="447" documentId="11_F25DC773A252ABDACC1048D9019D56EA5BDE58EE" xr6:coauthVersionLast="47" xr6:coauthVersionMax="47" xr10:uidLastSave="{0B08617C-55B0-4B42-95CF-570E7EEA677A}"/>
  <bookViews>
    <workbookView xWindow="-108" yWindow="-108" windowWidth="23256" windowHeight="12576" activeTab="3" xr2:uid="{00000000-000D-0000-FFFF-FFFF00000000}"/>
  </bookViews>
  <sheets>
    <sheet name="Data" sheetId="4" r:id="rId1"/>
    <sheet name="Link tài liệu" sheetId="1" r:id="rId2"/>
    <sheet name="Lab4" sheetId="2" r:id="rId3"/>
    <sheet name="Q&amp;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4" l="1"/>
  <c r="J4" i="4"/>
  <c r="J5" i="4"/>
  <c r="J6" i="4"/>
  <c r="J7" i="4"/>
  <c r="J8" i="4"/>
  <c r="J9" i="4"/>
  <c r="J10" i="4"/>
  <c r="J11" i="4"/>
  <c r="J12" i="4"/>
  <c r="J13" i="4"/>
  <c r="J14" i="4"/>
  <c r="J15" i="4"/>
  <c r="J16" i="4"/>
  <c r="J17" i="4"/>
  <c r="J18" i="4"/>
  <c r="J19" i="4"/>
  <c r="J20" i="4"/>
  <c r="J21" i="4"/>
  <c r="J22" i="4"/>
  <c r="J23" i="4"/>
  <c r="J24" i="4"/>
  <c r="J25" i="4"/>
  <c r="J26" i="4"/>
  <c r="J27" i="4"/>
  <c r="J28" i="4"/>
  <c r="B1"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alcChain>
</file>

<file path=xl/sharedStrings.xml><?xml version="1.0" encoding="utf-8"?>
<sst xmlns="http://schemas.openxmlformats.org/spreadsheetml/2006/main" count="280" uniqueCount="169">
  <si>
    <t>Thứ 6, 5/4/2024</t>
  </si>
  <si>
    <t>Deadline</t>
  </si>
  <si>
    <t>Thứ 7, 13/4/2024</t>
  </si>
  <si>
    <t xml:space="preserve">Ngày thực hiện </t>
  </si>
  <si>
    <t>Nội dung</t>
  </si>
  <si>
    <t>* Anh Chuyên cho họp để xác định spec</t>
  </si>
  <si>
    <t>Chủ nhật, 7/4/2024</t>
  </si>
  <si>
    <t xml:space="preserve">* Anh Chuyên cho họp để xác định kiến trúc và mô hình cho hệ thống </t>
  </si>
  <si>
    <t>Trạng thái</t>
  </si>
  <si>
    <t>Có tham gia</t>
  </si>
  <si>
    <t>Không tham gia, xem lại record</t>
  </si>
  <si>
    <t>Ghi chú</t>
  </si>
  <si>
    <t>Hướng dẫn vào server lab</t>
  </si>
  <si>
    <t>edabk_SoC_doc/edabk_server_manual(cookbook).md at main · cern143/edabk_SoC_doc (github.com)</t>
  </si>
  <si>
    <t>* Việc biểu diễn trong miền thời gian hay tần số để đơn giản trong cách xử lí tín hiệu.
* Bài toán của mình thực hiện trong miền thời gian 
* DSP 48? Là Digital Signal Processing 4in và 8out</t>
  </si>
  <si>
    <t>Lab4</t>
  </si>
  <si>
    <t>code python a Quyết</t>
  </si>
  <si>
    <t>Qyt0109/Verilog-8-Band-Audio-Equalizer: Verilog project for a 8 Band Audio Equalizer implement on FPGAs (github.com)</t>
  </si>
  <si>
    <t>báo thầy gửi</t>
  </si>
  <si>
    <t>Performance Analysis of Fixed Point FIR Filter Architectures | IEEE Conference Publication | IEEE Xplore</t>
  </si>
  <si>
    <t>The Complete FIR Filter Guide for Loudspeakers &amp; Audio - Eclipse Audio</t>
  </si>
  <si>
    <t>anh Chuyên gửi code github</t>
  </si>
  <si>
    <t>https://www.hackster.io/whitney-knitter/dsp-for-fpga-simple-fir-filter-in-verilog-91208d</t>
  </si>
  <si>
    <t>https://github.com/RileyZito/FIR_filter</t>
  </si>
  <si>
    <t>FIIIR!</t>
  </si>
  <si>
    <t>Question</t>
  </si>
  <si>
    <t>Answer</t>
  </si>
  <si>
    <t>âm thanh được lấy mẫu với tần số 16khz là gì ?</t>
  </si>
  <si>
    <t>Âm thanh được lấy mẫu với tần số 16kHz có nghĩa là mỗi giây có 16.000 mẫu âm thanh được ghi lại. Điều này tạo ra một dải tần rộng đủ để tái tạo âm thanh chất lượng tốt, tương tự như chất lượng CD âm thanh. Tần số lấy mẫu càng cao, chất lượng âm thanh càng tốt, vì nó có thể bao gồm các chi tiết âm thanh nhỏ hơn và có thể tái tạo âm thanh gần với âm thanh gốc hơn.</t>
  </si>
  <si>
    <t xml:space="preserve">nghĩa là mỗi một mẫu âm thanh được biểu diễn bằng 16 bit: bao gồm bit dấu, độ lớn </t>
  </si>
  <si>
    <t>biểu diễn bằng 16 bit là gì ?</t>
  </si>
  <si>
    <t>dải tần thành 8 băng thì ứng với tần số như nào ?</t>
  </si>
  <si>
    <t>*Sử dụng định lý lấy mẫu Nyquist tần số lấy mẫu phải thoả mãn điều kiện fs ≥ 2fm. Tần số giới hạn fs/2 này được gọi là tần số Nyquist và khoảng (-fs/2; fs/2) gọi là khoảng Nyquist.
*Tần số lấy mẫu là 16khz nên tần số của 8 băng tần là từ 0-8khz.</t>
  </si>
  <si>
    <t>Thực hiện chia 0-8khz thành 8 dải tần cho 8 bộ lọc:
* 0-1khz
* 1-2khz
* 2-3khz
* 3-4khz
* 4-5khz
* 5-6khz
* 6-7khz
* 7-8khz
Câu hỏi đặt ra là tại sao sẽ chia như vậy ?</t>
  </si>
  <si>
    <t>*Việc chia thành 8 băng tần có thể là một lựa chọn phổ biến vì nó đơn giản và dễ thực hiện và bài toán đặt ra không nhắc gì đến việc lựa chọn nên cứ dễ thì chọn 
*Một số phương pháp chia dải tần số khác có thể bao gồm:
Chia logarit: Chia dải tần số thành các băng tần có chiều rộng tăng dần hoặc giảm dần theo thang logarit.
Chia bằng cách đặt ngưỡng: Chia dải tần số thành các băng tần bằng cách đặt ngưỡng dựa trên ngưỡng nhiễu (noise threshold) hoặc các thông số khác của tín hiệu.
Chia bằng cách tinh chỉnh dựa trên mô hình người nghe: Sử dụng các mô hình người nghe để tinh chỉnh việc chia dải tần số thành các băng tần sao cho tối ưu hóa việc cân bằng âm thanh theo cảm nhận của con người.
*Lựa chọn cách chia dải tần số phụ thuộc vào nhiều yếu tố, và nó cần được định rõ dựa trên yêu cầu cụ thể của ứng dụng và mục tiêu của việc cân bằng âm thanh.</t>
  </si>
  <si>
    <t>Tool mô phỏng bộ lọc</t>
  </si>
  <si>
    <t>Tool chuyển file âm thanh sang wav</t>
  </si>
  <si>
    <t>G711.org - Telephony File Converter</t>
  </si>
  <si>
    <t>Thiết kế bộ lọc như nào ?</t>
  </si>
  <si>
    <t>các bộ lọc số có thể lọc tần số bằng cách thay đổi amplitude (biên độ) và phase(pha) của các thành phần tần số trong tín hiệu âm thanh.</t>
  </si>
  <si>
    <t>Có hai loại bộ lọc số chính là bộ lọc FIR (Finite Impulse Response) và bộ lọc IIR (Infinite Impulse Response). Cả hai loại bộ lọc này đều có khả năng lọc tần số âm thanh, nhưng cách thức làm việc của chúng có một số điểm khác nhau:
*Bộ lọc FIR: Bộ lọc này có đáp ứng tần số chỉ phụ thuộc vào hệ số của nó. Nó thực hiện việc lọc bằng cách tích chập tín hiệu âm thanh đầu vào với hệ số của nó. Bộ lọc FIR thường được sử dụng khi cần có đáp ứng tần số tuyến tính và phản ứng ổn định.
*Bộ lọc IIR: Bộ lọc này có cả đáp ứng tần số và phản ứng thời gian. Nó thực hiện việc lọc bằng cách sử dụng phản hồi của đầu ra vào chính nó. Bộ lọc IIR thường được sử dụng khi cần có đáp ứng tần số phi tuyến và phản ứng thời gian ngắn.</t>
  </si>
  <si>
    <t>* Hiểu được spec
* Biết được sử dụng FIR để làm gì ? (hệ số bộ lọc, kiến trúc tổng quát, logic, vật lý)</t>
  </si>
  <si>
    <t>Tại sao sử dụng bộ lọc FIR?</t>
  </si>
  <si>
    <t>Do bộ lọc FIR ổn định, hiệu năng cao (sử dụng FFT) và nhược điểm là bậc bộ lọc cao</t>
  </si>
  <si>
    <t>bộ lọc FIR là gì ?</t>
  </si>
  <si>
    <t>bộ lọc FIR (Finite Impulse Response) , đặc trưng bới đáp ứng xung và có chiều dài hữu hạn, h(n) khác không trong khoảng có chiều dài hữu hạn N (0 đến N-1).</t>
  </si>
  <si>
    <t xml:space="preserve">Tool chuyển dấu phẩy tĩnh thành bit </t>
  </si>
  <si>
    <t>Q-format Converter &amp; Calculator (chummersone.github.io)</t>
  </si>
  <si>
    <t>b_1</t>
  </si>
  <si>
    <t>b_2</t>
  </si>
  <si>
    <t>b_2 x10000</t>
  </si>
  <si>
    <t>b_3</t>
  </si>
  <si>
    <t>b_4</t>
  </si>
  <si>
    <t>b_1 x10000</t>
  </si>
  <si>
    <t>b_3 x10000</t>
  </si>
  <si>
    <t>b_4 x10000</t>
  </si>
  <si>
    <t>b_5</t>
  </si>
  <si>
    <t>b_6</t>
  </si>
  <si>
    <t>b_7</t>
  </si>
  <si>
    <t>b_8</t>
  </si>
  <si>
    <t>hệ số nhân</t>
  </si>
  <si>
    <t>b_1 hexa</t>
  </si>
  <si>
    <t>ffb9</t>
  </si>
  <si>
    <t>ffaa</t>
  </si>
  <si>
    <t>ff95</t>
  </si>
  <si>
    <t>ff9f</t>
  </si>
  <si>
    <t>00f5</t>
  </si>
  <si>
    <t>02a6</t>
  </si>
  <si>
    <t>0b16</t>
  </si>
  <si>
    <t>0dcd</t>
  </si>
  <si>
    <t>0fac</t>
  </si>
  <si>
    <t>fffe</t>
  </si>
  <si>
    <t>fff7</t>
  </si>
  <si>
    <t>fff0</t>
  </si>
  <si>
    <t>004e</t>
  </si>
  <si>
    <t>ffe4</t>
  </si>
  <si>
    <t>ff4d</t>
  </si>
  <si>
    <t>021a</t>
  </si>
  <si>
    <t>fb1a</t>
  </si>
  <si>
    <t>fd95</t>
  </si>
  <si>
    <t>07c7</t>
  </si>
  <si>
    <t>07a2</t>
  </si>
  <si>
    <t>f845</t>
  </si>
  <si>
    <t>f26e</t>
  </si>
  <si>
    <t>b_2 hexa</t>
  </si>
  <si>
    <t>b_3 hexa</t>
  </si>
  <si>
    <t>b_4 hexa</t>
  </si>
  <si>
    <t>b_5 hexa</t>
  </si>
  <si>
    <t>b_6 hexa</t>
  </si>
  <si>
    <t>b_7 hexa</t>
  </si>
  <si>
    <t>b_8 hexa</t>
  </si>
  <si>
    <t>fffd</t>
  </si>
  <si>
    <t>fffa</t>
  </si>
  <si>
    <t>fff8</t>
  </si>
  <si>
    <t>fffc</t>
  </si>
  <si>
    <t>000d</t>
  </si>
  <si>
    <t>002b</t>
  </si>
  <si>
    <t>00c3</t>
  </si>
  <si>
    <t>00b2</t>
  </si>
  <si>
    <t>ffef</t>
  </si>
  <si>
    <t>fdd4</t>
  </si>
  <si>
    <t>fa8d</t>
  </si>
  <si>
    <t>f7c4</t>
  </si>
  <si>
    <t>f7fe</t>
  </si>
  <si>
    <t>fcbe</t>
  </si>
  <si>
    <t>04d9</t>
  </si>
  <si>
    <t>0c8f</t>
  </si>
  <si>
    <t>0fbb</t>
  </si>
  <si>
    <t>fff6</t>
  </si>
  <si>
    <t>fff5</t>
  </si>
  <si>
    <t>004c</t>
  </si>
  <si>
    <t>ffd8</t>
  </si>
  <si>
    <t>fed8</t>
  </si>
  <si>
    <t>fe3f</t>
  </si>
  <si>
    <t>042c</t>
  </si>
  <si>
    <t>01c7</t>
  </si>
  <si>
    <t>f803</t>
  </si>
  <si>
    <t>f302</t>
  </si>
  <si>
    <t>fa5b</t>
  </si>
  <si>
    <t>08d9</t>
  </si>
  <si>
    <t>103f</t>
  </si>
  <si>
    <t>ffff</t>
  </si>
  <si>
    <t>fff4</t>
  </si>
  <si>
    <t>ffbe</t>
  </si>
  <si>
    <t>009c</t>
  </si>
  <si>
    <t>fdec</t>
  </si>
  <si>
    <t>04f3</t>
  </si>
  <si>
    <t>fd51</t>
  </si>
  <si>
    <t>f85b</t>
  </si>
  <si>
    <t>076b</t>
  </si>
  <si>
    <t>f23e</t>
  </si>
  <si>
    <t>fcd4</t>
  </si>
  <si>
    <t>fff2</t>
  </si>
  <si>
    <t>ffd4</t>
  </si>
  <si>
    <t>fe9f</t>
  </si>
  <si>
    <t>01ef</t>
  </si>
  <si>
    <t>fb8f</t>
  </si>
  <si>
    <t>06d3</t>
  </si>
  <si>
    <t>fdfb</t>
  </si>
  <si>
    <t>f7fc</t>
  </si>
  <si>
    <t>0d35</t>
  </si>
  <si>
    <t>fa2b</t>
  </si>
  <si>
    <t>f72d</t>
  </si>
  <si>
    <t>100e</t>
  </si>
  <si>
    <t>fff3</t>
  </si>
  <si>
    <t>ff10</t>
  </si>
  <si>
    <t>fe88</t>
  </si>
  <si>
    <t>032c</t>
  </si>
  <si>
    <t>f8f0</t>
  </si>
  <si>
    <t>f7b8</t>
  </si>
  <si>
    <t>029f</t>
  </si>
  <si>
    <t>05c1</t>
  </si>
  <si>
    <t>f2c3</t>
  </si>
  <si>
    <t>0ffe</t>
  </si>
  <si>
    <t>ffe0</t>
  </si>
  <si>
    <t>ff5f</t>
  </si>
  <si>
    <t>fed3</t>
  </si>
  <si>
    <t>fefd</t>
  </si>
  <si>
    <t>fc65</t>
  </si>
  <si>
    <t>f6f8</t>
  </si>
  <si>
    <t>0b74</t>
  </si>
  <si>
    <t>f2e5</t>
  </si>
  <si>
    <t>0d7d</t>
  </si>
  <si>
    <t xml:space="preserve">câu lệnh test verilog </t>
  </si>
  <si>
    <t>iverilog -o test.vvp test.v</t>
  </si>
  <si>
    <t>vvp test.vvp</t>
  </si>
  <si>
    <t xml:space="preserve">Đọc file nhị phân vào kiểu gì ? Và xuất ra  kiểu gì ? </t>
  </si>
  <si>
    <t>Verilog File IO Operations (chipverify.com)</t>
  </si>
  <si>
    <t xml:space="preserve">Sử dụng iverilog viết code test trước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</si>
</sst>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000"/>
    <numFmt numFmtId="165" formatCode="0.000000000000000000"/>
    <numFmt numFmtId="166" formatCode="0.0000000000000000E+00"/>
    <numFmt numFmtId="167" formatCode="0.00000000000000000E+00"/>
  </numFmts>
  <fonts count="6" x14ac:knownFonts="1">
    <font>
      <sz val="11"/>
      <color theme="1"/>
      <name val="Calibri"/>
      <family val="2"/>
      <scheme val="minor"/>
    </font>
    <font>
      <u/>
      <sz val="11"/>
      <color theme="10"/>
      <name val="Calibri"/>
      <family val="2"/>
      <scheme val="minor"/>
    </font>
    <font>
      <b/>
      <sz val="12"/>
      <color theme="1"/>
      <name val="Calibri"/>
      <family val="2"/>
      <scheme val="minor"/>
    </font>
    <font>
      <b/>
      <sz val="16"/>
      <color theme="1"/>
      <name val="Calibri"/>
      <family val="2"/>
      <scheme val="minor"/>
    </font>
    <font>
      <sz val="11"/>
      <color theme="1"/>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1"/>
    <xf numFmtId="0" fontId="0" fillId="0" borderId="1" xfId="0" applyBorder="1"/>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wrapText="1"/>
    </xf>
    <xf numFmtId="0" fontId="3" fillId="0" borderId="0" xfId="0" applyFont="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top" wrapText="1"/>
    </xf>
    <xf numFmtId="0" fontId="0" fillId="0" borderId="1" xfId="0" applyBorder="1" applyAlignment="1">
      <alignment wrapText="1"/>
    </xf>
    <xf numFmtId="0" fontId="1" fillId="0" borderId="0" xfId="1" applyAlignment="1">
      <alignment horizontal="left" vertical="top"/>
    </xf>
    <xf numFmtId="14" fontId="0" fillId="0" borderId="1" xfId="0" applyNumberFormat="1" applyBorder="1" applyAlignment="1">
      <alignment horizontal="left" vertical="top"/>
    </xf>
    <xf numFmtId="164" fontId="0" fillId="0" borderId="0" xfId="0" applyNumberFormat="1" applyAlignment="1">
      <alignment horizontal="left"/>
    </xf>
    <xf numFmtId="0" fontId="5" fillId="0" borderId="1" xfId="0" applyFont="1" applyBorder="1" applyAlignment="1">
      <alignment horizontal="center"/>
    </xf>
    <xf numFmtId="0" fontId="5" fillId="0" borderId="1" xfId="0" applyFont="1" applyBorder="1"/>
    <xf numFmtId="0" fontId="0" fillId="0" borderId="0" xfId="0" applyAlignment="1">
      <alignment horizontal="left"/>
    </xf>
    <xf numFmtId="0" fontId="5" fillId="0" borderId="1" xfId="0" applyFont="1" applyBorder="1" applyAlignment="1">
      <alignment horizontal="left"/>
    </xf>
    <xf numFmtId="165" fontId="4" fillId="0" borderId="0" xfId="0" applyNumberFormat="1" applyFont="1" applyAlignment="1">
      <alignment vertical="center"/>
    </xf>
    <xf numFmtId="165" fontId="4" fillId="0" borderId="0" xfId="0" applyNumberFormat="1" applyFont="1"/>
    <xf numFmtId="166" fontId="4" fillId="0" borderId="0" xfId="0" applyNumberFormat="1" applyFont="1" applyAlignment="1">
      <alignment vertical="center"/>
    </xf>
    <xf numFmtId="166" fontId="4" fillId="0" borderId="0" xfId="0" applyNumberFormat="1" applyFont="1"/>
    <xf numFmtId="167" fontId="4" fillId="0" borderId="0" xfId="0" applyNumberFormat="1" applyFont="1" applyAlignment="1">
      <alignment vertical="center"/>
    </xf>
    <xf numFmtId="167" fontId="4" fillId="0" borderId="0" xfId="0" applyNumberFormat="1" applyFont="1"/>
    <xf numFmtId="166" fontId="4" fillId="0" borderId="0" xfId="0" applyNumberFormat="1" applyFont="1" applyAlignment="1">
      <alignment horizontal="left" vertical="center"/>
    </xf>
    <xf numFmtId="166" fontId="4" fillId="0" borderId="0" xfId="0" applyNumberFormat="1" applyFont="1" applyAlignment="1">
      <alignment horizontal="left"/>
    </xf>
    <xf numFmtId="11"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711.org/" TargetMode="External"/><Relationship Id="rId3" Type="http://schemas.openxmlformats.org/officeDocument/2006/relationships/hyperlink" Target="https://ieeexplore.ieee.org/document/9339519" TargetMode="External"/><Relationship Id="rId7" Type="http://schemas.openxmlformats.org/officeDocument/2006/relationships/hyperlink" Target="https://fiiir.com/" TargetMode="External"/><Relationship Id="rId2" Type="http://schemas.openxmlformats.org/officeDocument/2006/relationships/hyperlink" Target="https://github.com/Qyt0109/Verilog-8-Band-Audio-Equalizer" TargetMode="External"/><Relationship Id="rId1" Type="http://schemas.openxmlformats.org/officeDocument/2006/relationships/hyperlink" Target="https://github.com/cern143/edabk_SoC_doc/blob/main/edabk_server_manual(cookbook).md" TargetMode="External"/><Relationship Id="rId6" Type="http://schemas.openxmlformats.org/officeDocument/2006/relationships/hyperlink" Target="https://github.com/RileyZito/FIR_filter" TargetMode="External"/><Relationship Id="rId5" Type="http://schemas.openxmlformats.org/officeDocument/2006/relationships/hyperlink" Target="https://www.hackster.io/whitney-knitter/dsp-for-fpga-simple-fir-filter-in-verilog-91208d" TargetMode="External"/><Relationship Id="rId4" Type="http://schemas.openxmlformats.org/officeDocument/2006/relationships/hyperlink" Target="https://eclipseaudio.com/fir-filter-guide/" TargetMode="External"/><Relationship Id="rId9" Type="http://schemas.openxmlformats.org/officeDocument/2006/relationships/hyperlink" Target="https://chummersone.github.io/qformat.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hipverify.com/verilog/verilog-file-io-oper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1582-163F-4D8A-BD79-E5B6C992473B}">
  <dimension ref="A1:V56"/>
  <sheetViews>
    <sheetView topLeftCell="M1" workbookViewId="0">
      <selection activeCell="P4" sqref="P4:P46"/>
    </sheetView>
  </sheetViews>
  <sheetFormatPr defaultRowHeight="14.4" x14ac:dyDescent="0.3"/>
  <cols>
    <col min="1" max="1" width="24.77734375" customWidth="1"/>
    <col min="2" max="2" width="29.6640625" customWidth="1"/>
    <col min="3" max="3" width="28.109375" customWidth="1"/>
    <col min="4" max="4" width="28.33203125" customWidth="1"/>
    <col min="5" max="5" width="29" customWidth="1"/>
    <col min="6" max="6" width="26.109375" customWidth="1"/>
    <col min="7" max="7" width="30" customWidth="1"/>
    <col min="8" max="8" width="30.21875" customWidth="1"/>
    <col min="10" max="10" width="23.88671875" customWidth="1"/>
    <col min="11" max="11" width="30.33203125" customWidth="1"/>
    <col min="12" max="12" width="11.5546875" customWidth="1"/>
    <col min="13" max="13" width="11" customWidth="1"/>
    <col min="15" max="15" width="8.88671875" style="17"/>
  </cols>
  <sheetData>
    <row r="1" spans="1:22" x14ac:dyDescent="0.3">
      <c r="A1" t="s">
        <v>60</v>
      </c>
      <c r="B1">
        <f>2*10^16</f>
        <v>2E+16</v>
      </c>
    </row>
    <row r="3" spans="1:22" s="16" customFormat="1" x14ac:dyDescent="0.3">
      <c r="A3" s="15" t="s">
        <v>48</v>
      </c>
      <c r="B3" s="15" t="s">
        <v>49</v>
      </c>
      <c r="C3" s="15" t="s">
        <v>51</v>
      </c>
      <c r="D3" s="15" t="s">
        <v>52</v>
      </c>
      <c r="E3" s="15" t="s">
        <v>56</v>
      </c>
      <c r="F3" s="15" t="s">
        <v>57</v>
      </c>
      <c r="G3" s="15" t="s">
        <v>58</v>
      </c>
      <c r="H3" s="15" t="s">
        <v>59</v>
      </c>
      <c r="J3" s="16" t="s">
        <v>53</v>
      </c>
      <c r="K3" s="16" t="s">
        <v>50</v>
      </c>
      <c r="L3" s="16" t="s">
        <v>54</v>
      </c>
      <c r="M3" s="16" t="s">
        <v>55</v>
      </c>
      <c r="O3" s="18" t="s">
        <v>61</v>
      </c>
      <c r="P3" s="16" t="s">
        <v>84</v>
      </c>
      <c r="Q3" s="16" t="s">
        <v>85</v>
      </c>
      <c r="R3" s="16" t="s">
        <v>86</v>
      </c>
      <c r="S3" s="16" t="s">
        <v>87</v>
      </c>
      <c r="T3" s="16" t="s">
        <v>88</v>
      </c>
      <c r="U3" s="16" t="s">
        <v>89</v>
      </c>
      <c r="V3" s="16" t="s">
        <v>90</v>
      </c>
    </row>
    <row r="4" spans="1:22" x14ac:dyDescent="0.3">
      <c r="A4" s="19">
        <v>-2.1668236823414698E-3</v>
      </c>
      <c r="B4" s="25">
        <v>5.6498287272820004E-6</v>
      </c>
      <c r="C4" s="21">
        <v>-2.7000000000000001E-17</v>
      </c>
      <c r="D4" s="21">
        <v>-1.7339856259910001E-6</v>
      </c>
      <c r="E4" s="23">
        <v>-2.6E-17</v>
      </c>
      <c r="F4" s="21">
        <v>-2.9506884443590001E-6</v>
      </c>
      <c r="G4" s="21">
        <v>-2.515334172652E-6</v>
      </c>
      <c r="H4" s="21">
        <v>2.5846533619760002E-6</v>
      </c>
      <c r="J4">
        <f>A4*10000</f>
        <v>-21.668236823414698</v>
      </c>
      <c r="K4" s="14">
        <f xml:space="preserve"> B4*B1</f>
        <v>112996574545.64001</v>
      </c>
      <c r="O4" s="17" t="s">
        <v>62</v>
      </c>
      <c r="P4" s="17">
        <v>0</v>
      </c>
      <c r="Q4" s="17">
        <v>0</v>
      </c>
      <c r="R4" s="17">
        <v>0</v>
      </c>
      <c r="S4" s="17">
        <v>0</v>
      </c>
      <c r="T4" s="17">
        <v>0</v>
      </c>
      <c r="U4" s="17">
        <v>0</v>
      </c>
      <c r="V4" s="17">
        <v>0</v>
      </c>
    </row>
    <row r="5" spans="1:22" x14ac:dyDescent="0.3">
      <c r="A5" s="19">
        <v>-2.6117522005138002E-3</v>
      </c>
      <c r="B5" s="25">
        <v>1.1552647988508001E-5</v>
      </c>
      <c r="C5" s="21">
        <v>-4.1391188910330003E-6</v>
      </c>
      <c r="D5" s="21">
        <v>4.3452703049819996E-6</v>
      </c>
      <c r="E5" s="23">
        <v>-5.8969336870030003E-6</v>
      </c>
      <c r="F5" s="21">
        <v>1.47318085496E-6</v>
      </c>
      <c r="G5" s="21">
        <v>3.442268726031E-6</v>
      </c>
      <c r="H5" s="21">
        <v>-6.6058810185839997E-6</v>
      </c>
      <c r="J5">
        <f t="shared" ref="J5:J28" si="0">A5*10000</f>
        <v>-26.117522005138003</v>
      </c>
      <c r="K5" s="14">
        <f t="shared" ref="K5:K46" si="1" xml:space="preserve"> B5*10000</f>
        <v>0.11552647988508001</v>
      </c>
      <c r="O5" s="17" t="s">
        <v>63</v>
      </c>
      <c r="P5" s="17">
        <v>0</v>
      </c>
      <c r="Q5" s="17">
        <v>0</v>
      </c>
      <c r="R5" s="17">
        <v>0</v>
      </c>
      <c r="S5" s="17">
        <v>0</v>
      </c>
      <c r="T5" s="17">
        <v>0</v>
      </c>
      <c r="U5" s="17">
        <v>0</v>
      </c>
      <c r="V5" s="17">
        <v>0</v>
      </c>
    </row>
    <row r="6" spans="1:22" x14ac:dyDescent="0.3">
      <c r="A6" s="19">
        <v>-3.25499196435244E-3</v>
      </c>
      <c r="B6" s="25">
        <v>1.1375411927826E-5</v>
      </c>
      <c r="C6" s="21">
        <v>-1.1598242952583E-5</v>
      </c>
      <c r="D6" s="21">
        <v>1.318571726289E-5</v>
      </c>
      <c r="E6" s="23">
        <v>2.9441433667369999E-6</v>
      </c>
      <c r="F6" s="21">
        <v>1.0216439103048E-5</v>
      </c>
      <c r="G6" s="21">
        <v>1.0000000000000001E-18</v>
      </c>
      <c r="H6" s="21">
        <v>1.3696232926723E-5</v>
      </c>
      <c r="J6">
        <f t="shared" si="0"/>
        <v>-32.549919643524397</v>
      </c>
      <c r="K6" s="14">
        <f t="shared" si="1"/>
        <v>0.11375411927826</v>
      </c>
      <c r="O6" s="17" t="s">
        <v>64</v>
      </c>
      <c r="P6" s="17">
        <v>0</v>
      </c>
      <c r="Q6" s="17">
        <v>0</v>
      </c>
      <c r="R6" s="17">
        <v>0</v>
      </c>
      <c r="S6" s="17">
        <v>0</v>
      </c>
      <c r="T6" s="17">
        <v>0</v>
      </c>
      <c r="U6" s="17">
        <v>0</v>
      </c>
      <c r="V6" s="17">
        <v>0</v>
      </c>
    </row>
    <row r="7" spans="1:22" x14ac:dyDescent="0.3">
      <c r="A7" s="19">
        <v>-2.9676076982096699E-3</v>
      </c>
      <c r="B7" s="25">
        <v>-1.3726321405764999E-5</v>
      </c>
      <c r="C7" s="21">
        <v>-9.8953474399039999E-6</v>
      </c>
      <c r="D7" s="21">
        <v>-8.5175838734279996E-6</v>
      </c>
      <c r="E7" s="23">
        <v>2.5034542826772001E-5</v>
      </c>
      <c r="F7" s="21">
        <v>-2.5913294137603001E-5</v>
      </c>
      <c r="G7" s="21">
        <v>-1.1937301707208E-5</v>
      </c>
      <c r="H7" s="21">
        <v>-2.4995675293888002E-5</v>
      </c>
      <c r="J7">
        <f t="shared" si="0"/>
        <v>-29.676076982096699</v>
      </c>
      <c r="K7" s="14">
        <f t="shared" si="1"/>
        <v>-0.13726321405764999</v>
      </c>
      <c r="O7" s="17" t="s">
        <v>65</v>
      </c>
      <c r="P7" s="17">
        <v>0</v>
      </c>
      <c r="Q7" s="17">
        <v>0</v>
      </c>
      <c r="R7" s="17">
        <v>0</v>
      </c>
      <c r="S7" s="17">
        <v>1</v>
      </c>
      <c r="T7" s="17" t="s">
        <v>121</v>
      </c>
      <c r="U7" s="17">
        <v>0</v>
      </c>
      <c r="V7" s="17" t="s">
        <v>121</v>
      </c>
    </row>
    <row r="8" spans="1:22" x14ac:dyDescent="0.3">
      <c r="A8" s="19">
        <v>2.0000000000000001E-18</v>
      </c>
      <c r="B8" s="25">
        <v>-8.2833470599655E-5</v>
      </c>
      <c r="C8" s="21">
        <v>2.2335388542741999E-5</v>
      </c>
      <c r="D8" s="21">
        <v>-5.6599736707240003E-5</v>
      </c>
      <c r="E8" s="23">
        <v>-2.7574004531318999E-5</v>
      </c>
      <c r="F8" s="21">
        <v>1.2783940655915E-5</v>
      </c>
      <c r="G8" s="21">
        <v>3.2559096219654997E-5</v>
      </c>
      <c r="H8" s="21">
        <v>4.0168929542403003E-5</v>
      </c>
      <c r="J8">
        <f t="shared" si="0"/>
        <v>2E-14</v>
      </c>
      <c r="K8" s="14">
        <f t="shared" si="1"/>
        <v>-0.82833470599655001</v>
      </c>
      <c r="O8" s="17">
        <v>0</v>
      </c>
      <c r="P8" s="17" t="s">
        <v>91</v>
      </c>
      <c r="Q8" s="17">
        <v>1</v>
      </c>
      <c r="R8" s="17" t="s">
        <v>71</v>
      </c>
      <c r="S8" s="17" t="s">
        <v>121</v>
      </c>
      <c r="T8" s="17">
        <v>0</v>
      </c>
      <c r="U8" s="17">
        <v>1</v>
      </c>
      <c r="V8" s="17">
        <v>1</v>
      </c>
    </row>
    <row r="9" spans="1:22" x14ac:dyDescent="0.3">
      <c r="A9" s="19">
        <v>7.4796278829128097E-3</v>
      </c>
      <c r="B9" s="25">
        <v>-1.8433988645808101E-4</v>
      </c>
      <c r="C9" s="21">
        <v>7.7189685823710006E-5</v>
      </c>
      <c r="D9" s="21">
        <v>-1.297761627146E-5</v>
      </c>
      <c r="E9" s="23">
        <v>-6.5070672911619003E-5</v>
      </c>
      <c r="F9" s="21">
        <v>5.6234183254175998E-5</v>
      </c>
      <c r="G9" s="21">
        <v>-5.1493870562247998E-5</v>
      </c>
      <c r="H9" s="21">
        <v>-5.6327750590582999E-5</v>
      </c>
      <c r="J9">
        <f t="shared" si="0"/>
        <v>74.796278829128099</v>
      </c>
      <c r="K9" s="14">
        <f t="shared" si="1"/>
        <v>-1.8433988645808101</v>
      </c>
      <c r="O9" s="17" t="s">
        <v>66</v>
      </c>
      <c r="P9" s="17" t="s">
        <v>92</v>
      </c>
      <c r="Q9" s="17">
        <v>3</v>
      </c>
      <c r="R9" s="17">
        <v>0</v>
      </c>
      <c r="S9" s="17" t="s">
        <v>71</v>
      </c>
      <c r="T9" s="17">
        <v>2</v>
      </c>
      <c r="U9" s="17" t="s">
        <v>71</v>
      </c>
      <c r="V9" s="17" t="s">
        <v>71</v>
      </c>
    </row>
    <row r="10" spans="1:22" x14ac:dyDescent="0.3">
      <c r="A10" s="19">
        <v>2.0684372212160001E-2</v>
      </c>
      <c r="B10" s="25">
        <v>-2.42744915397165E-4</v>
      </c>
      <c r="C10" s="21">
        <v>7.7906830561316997E-5</v>
      </c>
      <c r="D10" s="21">
        <v>1.53861289748774E-4</v>
      </c>
      <c r="E10" s="23">
        <v>1.2298354182054699E-4</v>
      </c>
      <c r="F10" s="21">
        <v>-1.2753613122437599E-4</v>
      </c>
      <c r="G10" s="21">
        <v>4.6042319982932997E-5</v>
      </c>
      <c r="H10" s="21">
        <v>6.6935724745195995E-5</v>
      </c>
      <c r="J10">
        <f t="shared" si="0"/>
        <v>206.8437221216</v>
      </c>
      <c r="K10" s="14">
        <f t="shared" si="1"/>
        <v>-2.4274491539716498</v>
      </c>
      <c r="O10" s="17" t="s">
        <v>67</v>
      </c>
      <c r="P10" s="17" t="s">
        <v>93</v>
      </c>
      <c r="Q10" s="17">
        <v>3</v>
      </c>
      <c r="R10" s="17">
        <v>5</v>
      </c>
      <c r="S10" s="17">
        <v>4</v>
      </c>
      <c r="T10" s="17" t="s">
        <v>94</v>
      </c>
      <c r="U10" s="17">
        <v>2</v>
      </c>
      <c r="V10" s="17">
        <v>2</v>
      </c>
    </row>
    <row r="11" spans="1:22" x14ac:dyDescent="0.3">
      <c r="A11" s="19">
        <v>3.9580656534898298E-2</v>
      </c>
      <c r="B11" s="25">
        <v>-1.11122648477646E-4</v>
      </c>
      <c r="C11" s="21">
        <v>-6.8965625153437997E-5</v>
      </c>
      <c r="D11" s="21">
        <v>1.3329313447396599E-4</v>
      </c>
      <c r="E11" s="23">
        <v>9.4321032307422004E-5</v>
      </c>
      <c r="F11" s="21">
        <v>6.2431997351431002E-5</v>
      </c>
      <c r="G11" s="21">
        <v>1.065977774422E-5</v>
      </c>
      <c r="H11" s="21">
        <v>-6.0799759972981002E-5</v>
      </c>
      <c r="J11">
        <f t="shared" si="0"/>
        <v>395.80656534898299</v>
      </c>
      <c r="K11" s="14">
        <f t="shared" si="1"/>
        <v>-1.1112264847764599</v>
      </c>
      <c r="O11" s="17">
        <v>511</v>
      </c>
      <c r="P11" s="17" t="s">
        <v>94</v>
      </c>
      <c r="Q11" s="17" t="s">
        <v>71</v>
      </c>
      <c r="R11" s="17">
        <v>4</v>
      </c>
      <c r="S11" s="17">
        <v>3</v>
      </c>
      <c r="T11" s="17">
        <v>2</v>
      </c>
      <c r="U11" s="17">
        <v>0</v>
      </c>
      <c r="V11" s="17" t="s">
        <v>71</v>
      </c>
    </row>
    <row r="12" spans="1:22" x14ac:dyDescent="0.3">
      <c r="A12" s="19">
        <v>6.2567033827610002E-2</v>
      </c>
      <c r="B12" s="25">
        <v>3.8258023260534502E-4</v>
      </c>
      <c r="C12" s="21">
        <v>-3.0858595955424699E-4</v>
      </c>
      <c r="D12" s="21">
        <v>-2.8381563011203702E-4</v>
      </c>
      <c r="E12" s="23">
        <v>-3.5884755956811702E-4</v>
      </c>
      <c r="F12" s="21">
        <v>1.9982934762351499E-4</v>
      </c>
      <c r="G12" s="21">
        <v>-1.3056022363920901E-4</v>
      </c>
      <c r="H12" s="21">
        <v>2.1299207997680999E-5</v>
      </c>
      <c r="J12">
        <f t="shared" si="0"/>
        <v>625.67033827609998</v>
      </c>
      <c r="K12" s="14">
        <f t="shared" si="1"/>
        <v>3.8258023260534504</v>
      </c>
      <c r="O12" s="17">
        <v>802</v>
      </c>
      <c r="P12" s="17" t="s">
        <v>95</v>
      </c>
      <c r="Q12" s="17" t="s">
        <v>108</v>
      </c>
      <c r="R12" s="17" t="s">
        <v>72</v>
      </c>
      <c r="S12" s="17" t="s">
        <v>122</v>
      </c>
      <c r="T12" s="17">
        <v>7</v>
      </c>
      <c r="U12" s="17" t="s">
        <v>94</v>
      </c>
      <c r="V12" s="17">
        <v>1</v>
      </c>
    </row>
    <row r="13" spans="1:22" x14ac:dyDescent="0.3">
      <c r="A13" s="19">
        <v>8.6608422478043498E-2</v>
      </c>
      <c r="B13" s="25">
        <v>1.3213360665006199E-3</v>
      </c>
      <c r="C13" s="21">
        <v>-3.4850955030822802E-4</v>
      </c>
      <c r="D13" s="21">
        <v>-5.0343152401180404E-4</v>
      </c>
      <c r="E13" s="23">
        <v>-5.1041613333819996E-6</v>
      </c>
      <c r="F13" s="21">
        <v>-4.3266100932734601E-4</v>
      </c>
      <c r="G13" s="21">
        <v>2.8490257065137502E-4</v>
      </c>
      <c r="H13" s="21">
        <v>7.3942433809303995E-5</v>
      </c>
      <c r="J13">
        <f t="shared" si="0"/>
        <v>866.08422478043497</v>
      </c>
      <c r="K13" s="14">
        <f t="shared" si="1"/>
        <v>13.213360665006199</v>
      </c>
      <c r="O13" s="17" t="s">
        <v>68</v>
      </c>
      <c r="P13" s="17" t="s">
        <v>96</v>
      </c>
      <c r="Q13" s="17" t="s">
        <v>109</v>
      </c>
      <c r="R13" s="17" t="s">
        <v>73</v>
      </c>
      <c r="S13" s="17">
        <v>0</v>
      </c>
      <c r="T13" s="17" t="s">
        <v>132</v>
      </c>
      <c r="U13" s="17">
        <v>9</v>
      </c>
      <c r="V13" s="17">
        <v>2</v>
      </c>
    </row>
    <row r="14" spans="1:22" x14ac:dyDescent="0.3">
      <c r="A14" s="19">
        <v>0.107831273451197</v>
      </c>
      <c r="B14" s="25">
        <v>2.5318518594397901E-3</v>
      </c>
      <c r="C14" s="21">
        <v>7.6453786719472995E-5</v>
      </c>
      <c r="D14" s="21">
        <v>7.8772967783498994E-5</v>
      </c>
      <c r="E14" s="23">
        <v>7.57646981074859E-4</v>
      </c>
      <c r="F14" s="21">
        <v>1.9261747027658199E-4</v>
      </c>
      <c r="G14" s="21">
        <v>-3.81546143082689E-4</v>
      </c>
      <c r="H14" s="21">
        <v>-2.52701818233611E-4</v>
      </c>
      <c r="J14">
        <f t="shared" si="0"/>
        <v>1078.3127345119701</v>
      </c>
      <c r="K14" s="14">
        <f t="shared" si="1"/>
        <v>25.318518594397901</v>
      </c>
      <c r="O14" s="17" t="s">
        <v>69</v>
      </c>
      <c r="P14" s="17">
        <v>53</v>
      </c>
      <c r="Q14" s="17">
        <v>3</v>
      </c>
      <c r="R14" s="17">
        <v>3</v>
      </c>
      <c r="S14" s="17">
        <v>19</v>
      </c>
      <c r="T14" s="17">
        <v>6</v>
      </c>
      <c r="U14" s="17" t="s">
        <v>144</v>
      </c>
      <c r="V14" s="17" t="s">
        <v>93</v>
      </c>
    </row>
    <row r="15" spans="1:22" x14ac:dyDescent="0.3">
      <c r="A15" s="19">
        <v>0.122431563889203</v>
      </c>
      <c r="B15" s="25">
        <v>5.95523967017923E-3</v>
      </c>
      <c r="C15" s="21">
        <v>6.3773986081485496E-4</v>
      </c>
      <c r="D15" s="21">
        <v>2.3782405799704399E-3</v>
      </c>
      <c r="E15" s="23">
        <v>-1.88626171955629E-4</v>
      </c>
      <c r="F15" s="21">
        <v>6.5566356212381301E-4</v>
      </c>
      <c r="G15" s="21">
        <v>2.61035251926991E-4</v>
      </c>
      <c r="H15" s="21">
        <v>5.4688473934530902E-4</v>
      </c>
      <c r="J15">
        <f t="shared" si="0"/>
        <v>1224.3156388920299</v>
      </c>
      <c r="K15" s="14">
        <f t="shared" si="1"/>
        <v>59.552396701792297</v>
      </c>
      <c r="O15" s="17" t="s">
        <v>70</v>
      </c>
      <c r="P15" s="17" t="s">
        <v>97</v>
      </c>
      <c r="Q15" s="17">
        <v>15</v>
      </c>
      <c r="R15" s="17" t="s">
        <v>74</v>
      </c>
      <c r="S15" s="17" t="s">
        <v>92</v>
      </c>
      <c r="T15" s="17">
        <v>15</v>
      </c>
      <c r="U15" s="17">
        <v>9</v>
      </c>
      <c r="V15" s="17">
        <v>12</v>
      </c>
    </row>
    <row r="16" spans="1:22" x14ac:dyDescent="0.3">
      <c r="A16" s="19">
        <v>0.127636450538781</v>
      </c>
      <c r="B16" s="25">
        <v>5.4448717566432797E-3</v>
      </c>
      <c r="C16" s="21">
        <v>2.3168769361584401E-3</v>
      </c>
      <c r="D16" s="21">
        <v>-8.4836244070115598E-4</v>
      </c>
      <c r="E16" s="23">
        <v>-2.0221599224260101E-3</v>
      </c>
      <c r="F16" s="21">
        <v>-1.3357271882298101E-3</v>
      </c>
      <c r="G16" s="21">
        <v>2.69248170401476E-4</v>
      </c>
      <c r="H16" s="21">
        <v>-9.9018775796494299E-4</v>
      </c>
      <c r="J16">
        <f t="shared" si="0"/>
        <v>1276.3645053878101</v>
      </c>
      <c r="K16" s="14">
        <f t="shared" si="1"/>
        <v>54.448717566432798</v>
      </c>
      <c r="O16" s="17">
        <v>1056</v>
      </c>
      <c r="P16" s="17" t="s">
        <v>98</v>
      </c>
      <c r="Q16" s="17" t="s">
        <v>110</v>
      </c>
      <c r="R16" s="17" t="s">
        <v>75</v>
      </c>
      <c r="S16" s="17" t="s">
        <v>123</v>
      </c>
      <c r="T16" s="17" t="s">
        <v>133</v>
      </c>
      <c r="U16" s="17">
        <v>9</v>
      </c>
      <c r="V16" s="17" t="s">
        <v>154</v>
      </c>
    </row>
    <row r="17" spans="1:22" x14ac:dyDescent="0.3">
      <c r="A17" s="19">
        <v>0.122431563889203</v>
      </c>
      <c r="B17" s="25">
        <v>-5.2549758441975997E-4</v>
      </c>
      <c r="C17" s="21">
        <v>-1.2098358392891599E-3</v>
      </c>
      <c r="D17" s="21">
        <v>-5.4484927804765802E-3</v>
      </c>
      <c r="E17" s="23">
        <v>4.7669109450112299E-3</v>
      </c>
      <c r="F17" s="21">
        <v>2.4635103013829502E-3</v>
      </c>
      <c r="G17" s="21">
        <v>4.5439754242777003E-5</v>
      </c>
      <c r="H17" s="21">
        <v>3.42247228226268E-3</v>
      </c>
      <c r="J17">
        <f t="shared" si="0"/>
        <v>1224.3156388920299</v>
      </c>
      <c r="K17" s="14">
        <f t="shared" si="1"/>
        <v>-5.2549758441975998</v>
      </c>
      <c r="O17" s="17" t="s">
        <v>70</v>
      </c>
      <c r="P17" s="17" t="s">
        <v>99</v>
      </c>
      <c r="Q17" s="17" t="s">
        <v>111</v>
      </c>
      <c r="R17" s="17" t="s">
        <v>76</v>
      </c>
      <c r="S17" s="17" t="s">
        <v>124</v>
      </c>
      <c r="T17" s="17">
        <v>51</v>
      </c>
      <c r="U17" s="17">
        <v>1</v>
      </c>
      <c r="V17" s="17">
        <v>70</v>
      </c>
    </row>
    <row r="18" spans="1:22" x14ac:dyDescent="0.3">
      <c r="A18" s="19">
        <v>0.107831273451197</v>
      </c>
      <c r="B18" s="25">
        <v>-1.6975576995901201E-2</v>
      </c>
      <c r="C18" s="21">
        <v>-9.0270708488814199E-3</v>
      </c>
      <c r="D18" s="21">
        <v>2.0139419322430701E-3</v>
      </c>
      <c r="E18" s="23">
        <v>3.69639927871868E-3</v>
      </c>
      <c r="F18" s="21">
        <v>2.1453685762222599E-3</v>
      </c>
      <c r="G18" s="21">
        <v>2.91738144267556E-3</v>
      </c>
      <c r="H18" s="21">
        <v>-4.9210026488659703E-3</v>
      </c>
      <c r="J18">
        <f t="shared" si="0"/>
        <v>1078.3127345119701</v>
      </c>
      <c r="K18" s="14">
        <f t="shared" si="1"/>
        <v>-169.75576995901201</v>
      </c>
      <c r="O18" s="17" t="s">
        <v>69</v>
      </c>
      <c r="P18" s="17" t="s">
        <v>100</v>
      </c>
      <c r="Q18" s="17" t="s">
        <v>112</v>
      </c>
      <c r="R18" s="17">
        <v>42</v>
      </c>
      <c r="S18" s="17">
        <v>79</v>
      </c>
      <c r="T18" s="17">
        <v>46</v>
      </c>
      <c r="U18" s="17">
        <v>60</v>
      </c>
      <c r="V18" s="17" t="s">
        <v>155</v>
      </c>
    </row>
    <row r="19" spans="1:22" x14ac:dyDescent="0.3">
      <c r="A19" s="19">
        <v>8.6608422478043498E-2</v>
      </c>
      <c r="B19" s="25">
        <v>-4.2584637527489297E-2</v>
      </c>
      <c r="C19" s="21">
        <v>-1.36898884042038E-2</v>
      </c>
      <c r="D19" s="21">
        <v>1.6421842278359002E-2</v>
      </c>
      <c r="E19" s="23">
        <v>-1.6241303975020702E-2</v>
      </c>
      <c r="F19" s="21">
        <v>-1.07693994622769E-2</v>
      </c>
      <c r="G19" s="21">
        <v>-7.3137679102525796E-3</v>
      </c>
      <c r="H19" s="21">
        <v>7.0457975826731297E-3</v>
      </c>
      <c r="J19">
        <f t="shared" si="0"/>
        <v>866.08422478043497</v>
      </c>
      <c r="K19" s="14">
        <f t="shared" si="1"/>
        <v>-425.84637527489298</v>
      </c>
      <c r="O19" s="17" t="s">
        <v>68</v>
      </c>
      <c r="P19" s="17" t="s">
        <v>101</v>
      </c>
      <c r="Q19" s="17" t="s">
        <v>113</v>
      </c>
      <c r="R19" s="17" t="s">
        <v>77</v>
      </c>
      <c r="S19" s="17" t="s">
        <v>125</v>
      </c>
      <c r="T19" s="17" t="s">
        <v>134</v>
      </c>
      <c r="U19" s="17" t="s">
        <v>145</v>
      </c>
      <c r="V19" s="27">
        <v>0</v>
      </c>
    </row>
    <row r="20" spans="1:22" x14ac:dyDescent="0.3">
      <c r="A20" s="19">
        <v>6.2567033827610002E-2</v>
      </c>
      <c r="B20" s="25">
        <v>-6.4344497026355293E-2</v>
      </c>
      <c r="C20" s="21">
        <v>-3.5999999999999999E-17</v>
      </c>
      <c r="D20" s="21">
        <v>6.0654938837937105E-4</v>
      </c>
      <c r="E20" s="23">
        <v>-4.4E-17</v>
      </c>
      <c r="F20" s="21">
        <v>1.5101736067773E-2</v>
      </c>
      <c r="G20" s="21">
        <v>1.17733148815288E-2</v>
      </c>
      <c r="H20" s="21">
        <v>-9.1798461802656602E-3</v>
      </c>
      <c r="J20">
        <f t="shared" si="0"/>
        <v>625.67033827609998</v>
      </c>
      <c r="K20" s="14">
        <f t="shared" si="1"/>
        <v>-643.44497026355293</v>
      </c>
      <c r="O20" s="17">
        <v>802</v>
      </c>
      <c r="P20" s="17" t="s">
        <v>102</v>
      </c>
      <c r="Q20" s="17">
        <v>0</v>
      </c>
      <c r="R20" s="17">
        <v>14</v>
      </c>
      <c r="S20" s="17">
        <v>0</v>
      </c>
      <c r="T20" s="17" t="s">
        <v>135</v>
      </c>
      <c r="U20" s="17">
        <v>182</v>
      </c>
      <c r="V20" s="17" t="s">
        <v>156</v>
      </c>
    </row>
    <row r="21" spans="1:22" x14ac:dyDescent="0.3">
      <c r="A21" s="19">
        <v>3.9580656534898298E-2</v>
      </c>
      <c r="B21" s="25">
        <v>-6.2572199026970504E-2</v>
      </c>
      <c r="C21" s="21">
        <v>3.2590480345094999E-2</v>
      </c>
      <c r="D21" s="21">
        <v>-3.8260598162011598E-2</v>
      </c>
      <c r="E21" s="23">
        <v>3.8675952390661898E-2</v>
      </c>
      <c r="F21" s="21">
        <v>1.8497557945016901E-4</v>
      </c>
      <c r="G21" s="21">
        <v>-1.14660247493938E-2</v>
      </c>
      <c r="H21" s="21">
        <v>1.0029370854418801E-2</v>
      </c>
      <c r="J21">
        <f t="shared" si="0"/>
        <v>395.80656534898299</v>
      </c>
      <c r="K21" s="14">
        <f t="shared" si="1"/>
        <v>-625.72199026970509</v>
      </c>
      <c r="O21" s="17">
        <v>511</v>
      </c>
      <c r="P21" s="17" t="s">
        <v>103</v>
      </c>
      <c r="Q21" s="17" t="s">
        <v>114</v>
      </c>
      <c r="R21" s="17" t="s">
        <v>78</v>
      </c>
      <c r="S21" s="17" t="s">
        <v>126</v>
      </c>
      <c r="T21" s="17">
        <v>6</v>
      </c>
      <c r="U21" s="17" t="s">
        <v>146</v>
      </c>
      <c r="V21" s="17">
        <v>149</v>
      </c>
    </row>
    <row r="22" spans="1:22" x14ac:dyDescent="0.3">
      <c r="A22" s="19">
        <v>2.0684372212160001E-2</v>
      </c>
      <c r="B22" s="25">
        <v>-2.5459205816811398E-2</v>
      </c>
      <c r="C22" s="21">
        <v>5.0404881932726603E-2</v>
      </c>
      <c r="D22" s="21">
        <v>-1.8878644984327501E-2</v>
      </c>
      <c r="E22" s="23">
        <v>-2.0978483623732801E-2</v>
      </c>
      <c r="F22" s="21">
        <v>-3.4696747173959402E-2</v>
      </c>
      <c r="G22" s="21">
        <v>5.9999999999999997E-18</v>
      </c>
      <c r="H22" s="21">
        <v>-7.9060389883039706E-3</v>
      </c>
      <c r="J22">
        <f t="shared" si="0"/>
        <v>206.8437221216</v>
      </c>
      <c r="K22" s="14">
        <f t="shared" si="1"/>
        <v>-254.59205816811399</v>
      </c>
      <c r="O22" s="17" t="s">
        <v>67</v>
      </c>
      <c r="P22" s="17" t="s">
        <v>104</v>
      </c>
      <c r="Q22" s="17">
        <v>674</v>
      </c>
      <c r="R22" s="17" t="s">
        <v>79</v>
      </c>
      <c r="S22" s="17" t="s">
        <v>127</v>
      </c>
      <c r="T22" s="17" t="s">
        <v>136</v>
      </c>
      <c r="U22" s="17">
        <v>0</v>
      </c>
      <c r="V22" s="17" t="s">
        <v>157</v>
      </c>
    </row>
    <row r="23" spans="1:22" x14ac:dyDescent="0.3">
      <c r="A23" s="19">
        <v>7.4796278829128201E-3</v>
      </c>
      <c r="B23" s="25">
        <v>3.7857897314414697E-2</v>
      </c>
      <c r="C23" s="21">
        <v>1.38929303514657E-2</v>
      </c>
      <c r="D23" s="21">
        <v>6.0764585837606702E-2</v>
      </c>
      <c r="E23" s="23">
        <v>-5.97097966541974E-2</v>
      </c>
      <c r="F23" s="21">
        <v>5.3321797066083303E-2</v>
      </c>
      <c r="G23" s="21">
        <v>2.4765816135420698E-2</v>
      </c>
      <c r="H23" s="21">
        <v>1.2308845658990199E-3</v>
      </c>
      <c r="J23">
        <f t="shared" si="0"/>
        <v>74.796278829128198</v>
      </c>
      <c r="K23" s="14">
        <f t="shared" si="1"/>
        <v>378.57897314414697</v>
      </c>
      <c r="O23" s="17" t="s">
        <v>66</v>
      </c>
      <c r="P23" s="17" t="s">
        <v>105</v>
      </c>
      <c r="Q23" s="17" t="s">
        <v>115</v>
      </c>
      <c r="R23" s="17" t="s">
        <v>80</v>
      </c>
      <c r="S23" s="17" t="s">
        <v>128</v>
      </c>
      <c r="T23" s="17" t="s">
        <v>137</v>
      </c>
      <c r="U23" s="17" t="s">
        <v>147</v>
      </c>
      <c r="V23" s="17">
        <v>28</v>
      </c>
    </row>
    <row r="24" spans="1:22" x14ac:dyDescent="0.3">
      <c r="A24" s="19">
        <v>2.0000000000000001E-18</v>
      </c>
      <c r="B24" s="25">
        <v>9.8124775794584396E-2</v>
      </c>
      <c r="C24" s="21">
        <v>-6.2408260575097303E-2</v>
      </c>
      <c r="D24" s="21">
        <v>5.9640771345876198E-2</v>
      </c>
      <c r="E24" s="23">
        <v>6.2672145523126999E-2</v>
      </c>
      <c r="F24" s="21">
        <v>-1.5784430024754E-2</v>
      </c>
      <c r="G24" s="21">
        <v>-5.5189734749960903E-2</v>
      </c>
      <c r="H24" s="21">
        <v>1.08846382778432E-2</v>
      </c>
      <c r="J24">
        <f t="shared" si="0"/>
        <v>2E-14</v>
      </c>
      <c r="K24" s="14">
        <f t="shared" si="1"/>
        <v>981.247757945844</v>
      </c>
      <c r="O24" s="17">
        <v>0</v>
      </c>
      <c r="P24" s="17" t="s">
        <v>106</v>
      </c>
      <c r="Q24" s="17" t="s">
        <v>116</v>
      </c>
      <c r="R24" s="17" t="s">
        <v>81</v>
      </c>
      <c r="S24" s="17">
        <v>806</v>
      </c>
      <c r="T24" s="17" t="s">
        <v>138</v>
      </c>
      <c r="U24" s="17" t="s">
        <v>148</v>
      </c>
      <c r="V24" s="17">
        <v>165</v>
      </c>
    </row>
    <row r="25" spans="1:22" x14ac:dyDescent="0.3">
      <c r="A25" s="19">
        <v>-2.9676076982096699E-3</v>
      </c>
      <c r="B25" s="25">
        <v>0.12289850127454301</v>
      </c>
      <c r="C25" s="21">
        <v>-0.101495342804144</v>
      </c>
      <c r="D25" s="21">
        <v>-6.0408677680190599E-2</v>
      </c>
      <c r="E25" s="23">
        <v>5.79520458556202E-2</v>
      </c>
      <c r="F25" s="21">
        <v>-6.2612706915839103E-2</v>
      </c>
      <c r="G25" s="21">
        <v>7.4344279165287006E-2</v>
      </c>
      <c r="H25" s="21">
        <v>-2.8167774393371599E-2</v>
      </c>
      <c r="J25">
        <f t="shared" si="0"/>
        <v>-29.676076982096699</v>
      </c>
      <c r="K25" s="14">
        <f t="shared" si="1"/>
        <v>1228.9850127454301</v>
      </c>
      <c r="O25" s="17" t="s">
        <v>65</v>
      </c>
      <c r="P25" s="17" t="s">
        <v>107</v>
      </c>
      <c r="Q25" s="17" t="s">
        <v>117</v>
      </c>
      <c r="R25" s="17" t="s">
        <v>82</v>
      </c>
      <c r="S25" s="17" t="s">
        <v>129</v>
      </c>
      <c r="T25" s="17" t="s">
        <v>139</v>
      </c>
      <c r="U25" s="17">
        <v>984</v>
      </c>
      <c r="V25" s="17" t="s">
        <v>158</v>
      </c>
    </row>
    <row r="26" spans="1:22" x14ac:dyDescent="0.3">
      <c r="A26" s="19">
        <v>-3.25499196435244E-3</v>
      </c>
      <c r="B26" s="25">
        <v>9.8124775794583105E-2</v>
      </c>
      <c r="C26" s="21">
        <v>-4.41002442997342E-2</v>
      </c>
      <c r="D26" s="21">
        <v>-0.106028716864162</v>
      </c>
      <c r="E26" s="23">
        <v>-0.10748117548323</v>
      </c>
      <c r="F26" s="21">
        <v>0.10316927481473501</v>
      </c>
      <c r="G26" s="21">
        <v>-6.4690054130826194E-2</v>
      </c>
      <c r="H26" s="21">
        <v>4.8993443450360899E-2</v>
      </c>
      <c r="J26">
        <f t="shared" si="0"/>
        <v>-32.549919643524397</v>
      </c>
      <c r="K26" s="14">
        <f t="shared" si="1"/>
        <v>981.24775794583104</v>
      </c>
      <c r="O26" s="17" t="s">
        <v>64</v>
      </c>
      <c r="P26" s="17" t="s">
        <v>106</v>
      </c>
      <c r="Q26" s="17" t="s">
        <v>118</v>
      </c>
      <c r="R26" s="17" t="s">
        <v>83</v>
      </c>
      <c r="S26" s="17" t="s">
        <v>130</v>
      </c>
      <c r="T26" s="17" t="s">
        <v>140</v>
      </c>
      <c r="U26" s="17" t="s">
        <v>149</v>
      </c>
      <c r="V26" s="17">
        <v>645</v>
      </c>
    </row>
    <row r="27" spans="1:22" x14ac:dyDescent="0.3">
      <c r="A27" s="19">
        <v>-2.6117522005138102E-3</v>
      </c>
      <c r="B27" s="25">
        <v>3.7857897314414801E-2</v>
      </c>
      <c r="C27" s="21">
        <v>6.9122759688375807E-2</v>
      </c>
      <c r="D27" s="21">
        <v>2.5405496190471499E-2</v>
      </c>
      <c r="E27" s="23">
        <v>-2.4783731705391499E-2</v>
      </c>
      <c r="F27" s="21">
        <v>-4.5559806098128201E-2</v>
      </c>
      <c r="G27" s="21">
        <v>2.0468424493750002E-2</v>
      </c>
      <c r="H27" s="21">
        <v>-7.0567123428951398E-2</v>
      </c>
      <c r="J27">
        <f t="shared" si="0"/>
        <v>-26.117522005138103</v>
      </c>
      <c r="K27" s="14">
        <f t="shared" si="1"/>
        <v>378.57897314414799</v>
      </c>
      <c r="O27" s="17" t="s">
        <v>63</v>
      </c>
      <c r="P27" s="17" t="s">
        <v>105</v>
      </c>
      <c r="Q27" s="17" t="s">
        <v>119</v>
      </c>
      <c r="R27" s="17">
        <v>340</v>
      </c>
      <c r="S27" s="17" t="s">
        <v>131</v>
      </c>
      <c r="T27" s="17" t="s">
        <v>141</v>
      </c>
      <c r="U27" s="17" t="s">
        <v>150</v>
      </c>
      <c r="V27" s="17" t="s">
        <v>159</v>
      </c>
    </row>
    <row r="28" spans="1:22" x14ac:dyDescent="0.3">
      <c r="A28" s="20">
        <v>-2.1668236823414698E-3</v>
      </c>
      <c r="B28" s="25">
        <v>-2.5459205816811201E-2</v>
      </c>
      <c r="C28" s="21">
        <v>0.12692556361873999</v>
      </c>
      <c r="D28" s="21">
        <v>0.12625136611197699</v>
      </c>
      <c r="E28" s="23">
        <v>0.12620277326691001</v>
      </c>
      <c r="F28" s="21">
        <v>-6.8937787608078893E-2</v>
      </c>
      <c r="G28" s="21">
        <v>4.4953333474882402E-2</v>
      </c>
      <c r="H28" s="21">
        <v>8.9464160444533897E-2</v>
      </c>
      <c r="J28">
        <f t="shared" si="0"/>
        <v>-21.668236823414698</v>
      </c>
      <c r="K28" s="14">
        <f t="shared" si="1"/>
        <v>-254.592058168112</v>
      </c>
      <c r="O28" s="17" t="s">
        <v>62</v>
      </c>
      <c r="P28" s="17" t="s">
        <v>104</v>
      </c>
      <c r="Q28" s="17" t="s">
        <v>120</v>
      </c>
      <c r="R28" s="17">
        <v>1029</v>
      </c>
      <c r="S28" s="17">
        <v>1027</v>
      </c>
      <c r="T28" s="17" t="s">
        <v>142</v>
      </c>
      <c r="U28" s="17" t="s">
        <v>151</v>
      </c>
      <c r="V28" s="17" t="s">
        <v>160</v>
      </c>
    </row>
    <row r="29" spans="1:22" x14ac:dyDescent="0.3">
      <c r="B29" s="25">
        <v>-6.2572199026970698E-2</v>
      </c>
      <c r="C29" s="21">
        <v>6.9122759688377194E-2</v>
      </c>
      <c r="D29" s="21">
        <v>2.5405496190469199E-2</v>
      </c>
      <c r="E29" s="23">
        <v>-2.4783731705392002E-2</v>
      </c>
      <c r="F29" s="21">
        <v>0.125415506135026</v>
      </c>
      <c r="G29" s="21">
        <v>-0.103413821650349</v>
      </c>
      <c r="H29" s="21">
        <v>-0.102395668885781</v>
      </c>
      <c r="K29" s="14">
        <f t="shared" si="1"/>
        <v>-625.72199026970702</v>
      </c>
      <c r="P29" s="17" t="s">
        <v>103</v>
      </c>
      <c r="Q29" s="17" t="s">
        <v>119</v>
      </c>
      <c r="R29" s="17">
        <v>340</v>
      </c>
      <c r="S29" s="17" t="s">
        <v>131</v>
      </c>
      <c r="T29" s="17" t="s">
        <v>143</v>
      </c>
      <c r="U29" s="17" t="s">
        <v>152</v>
      </c>
      <c r="V29" s="17" t="s">
        <v>161</v>
      </c>
    </row>
    <row r="30" spans="1:22" x14ac:dyDescent="0.3">
      <c r="B30" s="25">
        <v>-6.4344497026355293E-2</v>
      </c>
      <c r="C30" s="21">
        <v>-4.4100244299734997E-2</v>
      </c>
      <c r="D30" s="21">
        <v>-0.106028716864162</v>
      </c>
      <c r="E30" s="23">
        <v>-0.10748117548323199</v>
      </c>
      <c r="F30" s="21">
        <v>-6.8937787608080905E-2</v>
      </c>
      <c r="G30" s="21">
        <v>0.124951154521008</v>
      </c>
      <c r="H30" s="21">
        <v>0.105385587577783</v>
      </c>
      <c r="K30" s="14">
        <f t="shared" si="1"/>
        <v>-643.44497026355293</v>
      </c>
      <c r="P30" s="17" t="s">
        <v>102</v>
      </c>
      <c r="Q30" s="17" t="s">
        <v>118</v>
      </c>
      <c r="R30" s="17" t="s">
        <v>83</v>
      </c>
      <c r="S30" s="17" t="s">
        <v>130</v>
      </c>
      <c r="T30" s="17" t="s">
        <v>142</v>
      </c>
      <c r="U30" s="17" t="s">
        <v>153</v>
      </c>
      <c r="V30" s="17" t="s">
        <v>162</v>
      </c>
    </row>
    <row r="31" spans="1:22" x14ac:dyDescent="0.3">
      <c r="B31" s="25">
        <v>-4.2584637527489401E-2</v>
      </c>
      <c r="C31" s="21">
        <v>-0.101495342804145</v>
      </c>
      <c r="D31" s="21">
        <v>-6.0408677680190703E-2</v>
      </c>
      <c r="E31" s="23">
        <v>5.7952045855620499E-2</v>
      </c>
      <c r="F31" s="21">
        <v>-4.5559806098128298E-2</v>
      </c>
      <c r="G31" s="21">
        <v>-0.103413821650348</v>
      </c>
      <c r="H31" s="21">
        <v>-0.102395668885781</v>
      </c>
      <c r="K31" s="14">
        <f t="shared" si="1"/>
        <v>-425.846375274894</v>
      </c>
      <c r="P31" s="17" t="s">
        <v>101</v>
      </c>
      <c r="Q31" s="17" t="s">
        <v>117</v>
      </c>
      <c r="R31" s="17" t="s">
        <v>82</v>
      </c>
      <c r="S31" s="17" t="s">
        <v>129</v>
      </c>
      <c r="T31" s="17" t="s">
        <v>141</v>
      </c>
      <c r="U31" s="17" t="s">
        <v>152</v>
      </c>
      <c r="V31" s="17" t="s">
        <v>161</v>
      </c>
    </row>
    <row r="32" spans="1:22" x14ac:dyDescent="0.3">
      <c r="B32" s="25">
        <v>-1.6975576995901201E-2</v>
      </c>
      <c r="C32" s="21">
        <v>-6.2408260575097498E-2</v>
      </c>
      <c r="D32" s="21">
        <v>5.9640771345876697E-2</v>
      </c>
      <c r="E32" s="23">
        <v>6.2672145523127207E-2</v>
      </c>
      <c r="F32" s="21">
        <v>0.10316927481473501</v>
      </c>
      <c r="G32" s="21">
        <v>4.4953333474882597E-2</v>
      </c>
      <c r="H32" s="21">
        <v>8.9464160444534105E-2</v>
      </c>
      <c r="K32" s="14">
        <f t="shared" si="1"/>
        <v>-169.75576995901201</v>
      </c>
      <c r="P32" s="17" t="s">
        <v>100</v>
      </c>
      <c r="Q32" s="17" t="s">
        <v>116</v>
      </c>
      <c r="R32" s="17" t="s">
        <v>81</v>
      </c>
      <c r="S32" s="17">
        <v>806</v>
      </c>
      <c r="T32" s="17" t="s">
        <v>140</v>
      </c>
      <c r="U32" s="17" t="s">
        <v>151</v>
      </c>
      <c r="V32" s="17" t="s">
        <v>160</v>
      </c>
    </row>
    <row r="33" spans="2:22" x14ac:dyDescent="0.3">
      <c r="B33" s="25">
        <v>-5.2549758441977797E-4</v>
      </c>
      <c r="C33" s="21">
        <v>1.38929303514658E-2</v>
      </c>
      <c r="D33" s="21">
        <v>6.0764585837606501E-2</v>
      </c>
      <c r="E33" s="23">
        <v>-5.9709796654197698E-2</v>
      </c>
      <c r="F33" s="21">
        <v>-6.2612706915839506E-2</v>
      </c>
      <c r="G33" s="21">
        <v>2.04684244937497E-2</v>
      </c>
      <c r="H33" s="21">
        <v>-7.0567123428951897E-2</v>
      </c>
      <c r="K33" s="14">
        <f t="shared" si="1"/>
        <v>-5.2549758441977801</v>
      </c>
      <c r="P33" s="17" t="s">
        <v>99</v>
      </c>
      <c r="Q33" s="17" t="s">
        <v>115</v>
      </c>
      <c r="R33" s="17" t="s">
        <v>80</v>
      </c>
      <c r="S33" s="17" t="s">
        <v>128</v>
      </c>
      <c r="T33" s="17" t="s">
        <v>139</v>
      </c>
      <c r="U33" s="17" t="s">
        <v>150</v>
      </c>
      <c r="V33" s="17" t="s">
        <v>159</v>
      </c>
    </row>
    <row r="34" spans="2:22" x14ac:dyDescent="0.3">
      <c r="B34" s="25">
        <v>5.4448717566432598E-3</v>
      </c>
      <c r="C34" s="21">
        <v>5.04048819327267E-2</v>
      </c>
      <c r="D34" s="21">
        <v>-1.8878644984327599E-2</v>
      </c>
      <c r="E34" s="23">
        <v>-2.0978483623732801E-2</v>
      </c>
      <c r="F34" s="21">
        <v>-1.5784430024753798E-2</v>
      </c>
      <c r="G34" s="21">
        <v>-6.4690054130826194E-2</v>
      </c>
      <c r="H34" s="21">
        <v>4.8993443450360899E-2</v>
      </c>
      <c r="K34" s="14">
        <f t="shared" si="1"/>
        <v>54.448717566432599</v>
      </c>
      <c r="P34" s="17" t="s">
        <v>98</v>
      </c>
      <c r="Q34" s="17">
        <v>674</v>
      </c>
      <c r="R34" s="17" t="s">
        <v>79</v>
      </c>
      <c r="S34" s="17" t="s">
        <v>127</v>
      </c>
      <c r="T34" s="17" t="s">
        <v>138</v>
      </c>
      <c r="U34" s="17" t="s">
        <v>149</v>
      </c>
      <c r="V34" s="17">
        <v>645</v>
      </c>
    </row>
    <row r="35" spans="2:22" x14ac:dyDescent="0.3">
      <c r="B35" s="25">
        <v>5.95523967017925E-3</v>
      </c>
      <c r="C35" s="21">
        <v>3.2590480345094999E-2</v>
      </c>
      <c r="D35" s="21">
        <v>-3.8260598162011702E-2</v>
      </c>
      <c r="E35" s="23">
        <v>3.8675952390661801E-2</v>
      </c>
      <c r="F35" s="21">
        <v>5.3321797066083303E-2</v>
      </c>
      <c r="G35" s="21">
        <v>7.4344279165286895E-2</v>
      </c>
      <c r="H35" s="21">
        <v>-2.8167774393371401E-2</v>
      </c>
      <c r="K35" s="14">
        <f t="shared" si="1"/>
        <v>59.552396701792503</v>
      </c>
      <c r="P35" s="17" t="s">
        <v>97</v>
      </c>
      <c r="Q35" s="17" t="s">
        <v>114</v>
      </c>
      <c r="R35" s="17" t="s">
        <v>78</v>
      </c>
      <c r="S35" s="17" t="s">
        <v>126</v>
      </c>
      <c r="T35" s="17" t="s">
        <v>137</v>
      </c>
      <c r="U35" s="17">
        <v>984</v>
      </c>
      <c r="V35" s="17" t="s">
        <v>158</v>
      </c>
    </row>
    <row r="36" spans="2:22" x14ac:dyDescent="0.3">
      <c r="B36" s="25">
        <v>2.5318518594397801E-3</v>
      </c>
      <c r="C36" s="21">
        <v>3.0000000000000001E-17</v>
      </c>
      <c r="D36" s="21">
        <v>6.0654938837951004E-4</v>
      </c>
      <c r="E36" s="23">
        <v>2.4999999999999999E-17</v>
      </c>
      <c r="F36" s="21">
        <v>-3.46967471739595E-2</v>
      </c>
      <c r="G36" s="21">
        <v>-5.5189734749960799E-2</v>
      </c>
      <c r="H36" s="21">
        <v>1.08846382778432E-2</v>
      </c>
      <c r="K36" s="14">
        <f t="shared" si="1"/>
        <v>25.318518594397801</v>
      </c>
      <c r="P36" s="17">
        <v>53</v>
      </c>
      <c r="Q36" s="17">
        <v>0</v>
      </c>
      <c r="R36" s="17">
        <v>14</v>
      </c>
      <c r="S36" s="17">
        <v>0</v>
      </c>
      <c r="T36" s="17" t="s">
        <v>136</v>
      </c>
      <c r="U36" s="17" t="s">
        <v>148</v>
      </c>
      <c r="V36" s="17">
        <v>165</v>
      </c>
    </row>
    <row r="37" spans="2:22" x14ac:dyDescent="0.3">
      <c r="B37" s="25">
        <v>1.3213360665006099E-3</v>
      </c>
      <c r="C37" s="21">
        <v>-1.36898884042039E-2</v>
      </c>
      <c r="D37" s="21">
        <v>1.6421842278359002E-2</v>
      </c>
      <c r="E37" s="23">
        <v>-1.6241303975020799E-2</v>
      </c>
      <c r="F37" s="21">
        <v>1.8497557945039301E-4</v>
      </c>
      <c r="G37" s="21">
        <v>2.4765816135420698E-2</v>
      </c>
      <c r="H37" s="21">
        <v>1.2308845658989601E-3</v>
      </c>
      <c r="K37" s="14">
        <f t="shared" si="1"/>
        <v>13.2133606650061</v>
      </c>
      <c r="P37" s="17" t="s">
        <v>96</v>
      </c>
      <c r="Q37" s="17" t="s">
        <v>113</v>
      </c>
      <c r="R37" s="17" t="s">
        <v>77</v>
      </c>
      <c r="S37" s="17" t="s">
        <v>125</v>
      </c>
      <c r="T37" s="17">
        <v>6</v>
      </c>
      <c r="U37" s="17" t="s">
        <v>147</v>
      </c>
      <c r="V37" s="17">
        <v>28</v>
      </c>
    </row>
    <row r="38" spans="2:22" x14ac:dyDescent="0.3">
      <c r="B38" s="25">
        <v>3.8258023260534502E-4</v>
      </c>
      <c r="C38" s="21">
        <v>-9.0270708488814199E-3</v>
      </c>
      <c r="D38" s="21">
        <v>2.0139419322430302E-3</v>
      </c>
      <c r="E38" s="23">
        <v>3.69639927871868E-3</v>
      </c>
      <c r="F38" s="21">
        <v>1.5101736067773E-2</v>
      </c>
      <c r="G38" s="21">
        <v>6.7000000000000004E-17</v>
      </c>
      <c r="H38" s="21">
        <v>-7.9060389883039307E-3</v>
      </c>
      <c r="K38" s="14">
        <f t="shared" si="1"/>
        <v>3.8258023260534504</v>
      </c>
      <c r="P38" s="17" t="s">
        <v>95</v>
      </c>
      <c r="Q38" s="17" t="s">
        <v>112</v>
      </c>
      <c r="R38" s="17">
        <v>42</v>
      </c>
      <c r="S38" s="17">
        <v>79</v>
      </c>
      <c r="T38" s="17" t="s">
        <v>135</v>
      </c>
      <c r="U38" s="17">
        <v>0</v>
      </c>
      <c r="V38" s="17" t="s">
        <v>157</v>
      </c>
    </row>
    <row r="39" spans="2:22" x14ac:dyDescent="0.3">
      <c r="B39" s="25">
        <v>-1.11122648477651E-4</v>
      </c>
      <c r="C39" s="21">
        <v>-1.2098358392891801E-3</v>
      </c>
      <c r="D39" s="21">
        <v>-5.4484927804766001E-3</v>
      </c>
      <c r="E39" s="23">
        <v>4.7669109450112204E-3</v>
      </c>
      <c r="F39" s="21">
        <v>-1.0769399462277E-2</v>
      </c>
      <c r="G39" s="21">
        <v>-1.14660247493938E-2</v>
      </c>
      <c r="H39" s="21">
        <v>1.0029370854418801E-2</v>
      </c>
      <c r="K39" s="14">
        <f t="shared" si="1"/>
        <v>-1.1112264847765099</v>
      </c>
      <c r="P39" s="17" t="s">
        <v>94</v>
      </c>
      <c r="Q39" s="17" t="s">
        <v>111</v>
      </c>
      <c r="R39" s="17" t="s">
        <v>76</v>
      </c>
      <c r="S39" s="17" t="s">
        <v>124</v>
      </c>
      <c r="T39" s="17" t="s">
        <v>134</v>
      </c>
      <c r="U39" s="17" t="s">
        <v>146</v>
      </c>
      <c r="V39" s="17">
        <v>149</v>
      </c>
    </row>
    <row r="40" spans="2:22" x14ac:dyDescent="0.3">
      <c r="B40" s="25">
        <v>-2.4274491539718799E-4</v>
      </c>
      <c r="C40" s="21">
        <v>2.3168769361584301E-3</v>
      </c>
      <c r="D40" s="21">
        <v>-8.4836244070112703E-4</v>
      </c>
      <c r="E40" s="23">
        <v>-2.0221599224259901E-3</v>
      </c>
      <c r="F40" s="21">
        <v>2.1453685762223198E-3</v>
      </c>
      <c r="G40" s="21">
        <v>1.17733148815288E-2</v>
      </c>
      <c r="H40" s="21">
        <v>-9.1798461802656498E-3</v>
      </c>
      <c r="K40" s="14">
        <f t="shared" si="1"/>
        <v>-2.4274491539718799</v>
      </c>
      <c r="P40" s="17" t="s">
        <v>93</v>
      </c>
      <c r="Q40" s="17" t="s">
        <v>110</v>
      </c>
      <c r="R40" s="17" t="s">
        <v>75</v>
      </c>
      <c r="S40" s="17" t="s">
        <v>123</v>
      </c>
      <c r="T40" s="17">
        <v>46</v>
      </c>
      <c r="U40" s="17">
        <v>182</v>
      </c>
      <c r="V40" s="17" t="s">
        <v>156</v>
      </c>
    </row>
    <row r="41" spans="2:22" x14ac:dyDescent="0.3">
      <c r="B41" s="25">
        <v>-1.84339886458114E-4</v>
      </c>
      <c r="C41" s="21">
        <v>6.3773986081484997E-4</v>
      </c>
      <c r="D41" s="21">
        <v>2.3782405799704399E-3</v>
      </c>
      <c r="E41" s="23">
        <v>-1.8862617195563401E-4</v>
      </c>
      <c r="F41" s="21">
        <v>2.4635103013829198E-3</v>
      </c>
      <c r="G41" s="21">
        <v>-7.31376791025259E-3</v>
      </c>
      <c r="H41" s="21">
        <v>7.0457975826731497E-3</v>
      </c>
      <c r="K41" s="14">
        <f t="shared" si="1"/>
        <v>-1.8433988645811399</v>
      </c>
      <c r="P41" s="17" t="s">
        <v>92</v>
      </c>
      <c r="Q41" s="17">
        <v>15</v>
      </c>
      <c r="R41" s="17" t="s">
        <v>74</v>
      </c>
      <c r="S41" s="17" t="s">
        <v>92</v>
      </c>
      <c r="T41" s="17">
        <v>51</v>
      </c>
      <c r="U41" s="17" t="s">
        <v>145</v>
      </c>
      <c r="V41" s="27">
        <v>0</v>
      </c>
    </row>
    <row r="42" spans="2:22" x14ac:dyDescent="0.3">
      <c r="B42" s="25">
        <v>-8.2833470599665002E-5</v>
      </c>
      <c r="C42" s="21">
        <v>7.6453786719473998E-5</v>
      </c>
      <c r="D42" s="21">
        <v>7.8772967783499997E-5</v>
      </c>
      <c r="E42" s="23">
        <v>7.5764698107485303E-4</v>
      </c>
      <c r="F42" s="21">
        <v>-1.3357271882298101E-3</v>
      </c>
      <c r="G42" s="21">
        <v>2.91738144267555E-3</v>
      </c>
      <c r="H42" s="21">
        <v>-4.9210026488659599E-3</v>
      </c>
      <c r="K42" s="14">
        <f t="shared" si="1"/>
        <v>-0.82833470599665004</v>
      </c>
      <c r="P42" s="17" t="s">
        <v>91</v>
      </c>
      <c r="Q42" s="17">
        <v>3</v>
      </c>
      <c r="R42" s="17">
        <v>3</v>
      </c>
      <c r="S42" s="17">
        <v>19</v>
      </c>
      <c r="T42" s="17" t="s">
        <v>133</v>
      </c>
      <c r="U42" s="17">
        <v>60</v>
      </c>
      <c r="V42" s="17" t="s">
        <v>155</v>
      </c>
    </row>
    <row r="43" spans="2:22" x14ac:dyDescent="0.3">
      <c r="B43" s="25">
        <v>-1.372632140577E-5</v>
      </c>
      <c r="C43" s="21">
        <v>-3.4850955030819901E-4</v>
      </c>
      <c r="D43" s="21">
        <v>-5.0343152401184697E-4</v>
      </c>
      <c r="E43" s="23">
        <v>-5.1041613333890003E-6</v>
      </c>
      <c r="F43" s="21">
        <v>6.5566356212382504E-4</v>
      </c>
      <c r="G43" s="21">
        <v>4.5439754242781E-5</v>
      </c>
      <c r="H43" s="21">
        <v>3.42247228226267E-3</v>
      </c>
      <c r="K43" s="14">
        <f t="shared" si="1"/>
        <v>-0.13726321405770001</v>
      </c>
      <c r="P43" s="17">
        <v>0</v>
      </c>
      <c r="Q43" s="17" t="s">
        <v>109</v>
      </c>
      <c r="R43" s="17" t="s">
        <v>73</v>
      </c>
      <c r="S43" s="17">
        <v>0</v>
      </c>
      <c r="T43" s="17">
        <v>15</v>
      </c>
      <c r="U43" s="17">
        <v>1</v>
      </c>
      <c r="V43" s="17">
        <v>70</v>
      </c>
    </row>
    <row r="44" spans="2:22" x14ac:dyDescent="0.3">
      <c r="B44" s="25">
        <v>1.1375411927821E-5</v>
      </c>
      <c r="C44" s="21">
        <v>-3.0858595955420698E-4</v>
      </c>
      <c r="D44" s="21">
        <v>-2.8381563011205003E-4</v>
      </c>
      <c r="E44" s="23">
        <v>-3.5884755956808E-4</v>
      </c>
      <c r="F44" s="21">
        <v>1.9261747027655301E-4</v>
      </c>
      <c r="G44" s="21">
        <v>2.6924817040147498E-4</v>
      </c>
      <c r="H44" s="21">
        <v>-9.9018775796494191E-4</v>
      </c>
      <c r="K44" s="14">
        <f t="shared" si="1"/>
        <v>0.11375411927821</v>
      </c>
      <c r="P44" s="17">
        <v>0</v>
      </c>
      <c r="Q44" s="17" t="s">
        <v>108</v>
      </c>
      <c r="R44" s="17" t="s">
        <v>72</v>
      </c>
      <c r="S44" s="17" t="s">
        <v>122</v>
      </c>
      <c r="T44" s="17">
        <v>6</v>
      </c>
      <c r="U44" s="17">
        <v>9</v>
      </c>
      <c r="V44" s="17" t="s">
        <v>154</v>
      </c>
    </row>
    <row r="45" spans="2:22" x14ac:dyDescent="0.3">
      <c r="B45" s="25">
        <v>1.1552647988501001E-5</v>
      </c>
      <c r="C45" s="21">
        <v>-6.8965625153432996E-5</v>
      </c>
      <c r="D45" s="21">
        <v>1.33293134473959E-4</v>
      </c>
      <c r="E45" s="23">
        <v>9.4321032307418995E-5</v>
      </c>
      <c r="F45" s="21">
        <v>-4.32661009327315E-4</v>
      </c>
      <c r="G45" s="21">
        <v>2.61035251926982E-4</v>
      </c>
      <c r="H45" s="21">
        <v>5.4688473934531195E-4</v>
      </c>
      <c r="K45" s="14">
        <f t="shared" si="1"/>
        <v>0.11552647988501001</v>
      </c>
      <c r="P45" s="17">
        <v>0</v>
      </c>
      <c r="Q45" s="17" t="s">
        <v>71</v>
      </c>
      <c r="R45" s="17">
        <v>4</v>
      </c>
      <c r="S45" s="17">
        <v>3</v>
      </c>
      <c r="T45" s="17" t="s">
        <v>132</v>
      </c>
      <c r="U45" s="17">
        <v>9</v>
      </c>
      <c r="V45" s="17">
        <v>12</v>
      </c>
    </row>
    <row r="46" spans="2:22" x14ac:dyDescent="0.3">
      <c r="B46" s="26">
        <v>5.6498287272870004E-6</v>
      </c>
      <c r="C46" s="21">
        <v>7.7906830561320995E-5</v>
      </c>
      <c r="D46" s="21">
        <v>1.5386128974878601E-4</v>
      </c>
      <c r="E46" s="23">
        <v>1.2298354182056499E-4</v>
      </c>
      <c r="F46" s="21">
        <v>1.9982934762352599E-4</v>
      </c>
      <c r="G46" s="21">
        <v>-3.8154614308265902E-4</v>
      </c>
      <c r="H46" s="21">
        <v>-2.52701818233602E-4</v>
      </c>
      <c r="K46" s="14">
        <f t="shared" si="1"/>
        <v>5.6498287272870006E-2</v>
      </c>
      <c r="P46" s="17">
        <v>0</v>
      </c>
      <c r="Q46" s="17">
        <v>3</v>
      </c>
      <c r="R46" s="17">
        <v>5</v>
      </c>
      <c r="S46" s="17">
        <v>4</v>
      </c>
      <c r="T46" s="17">
        <v>7</v>
      </c>
      <c r="U46" s="17" t="s">
        <v>144</v>
      </c>
      <c r="V46" s="17" t="s">
        <v>93</v>
      </c>
    </row>
    <row r="47" spans="2:22" x14ac:dyDescent="0.3">
      <c r="C47" s="21">
        <v>7.7189685823724996E-5</v>
      </c>
      <c r="D47" s="21">
        <v>-1.2977616271468E-5</v>
      </c>
      <c r="E47" s="23">
        <v>-6.5070672911629005E-5</v>
      </c>
      <c r="F47" s="21">
        <v>6.2431997351431002E-5</v>
      </c>
      <c r="G47" s="21">
        <v>2.8490257065134602E-4</v>
      </c>
      <c r="H47" s="21">
        <v>7.3942433809297002E-5</v>
      </c>
      <c r="Q47" s="17">
        <v>3</v>
      </c>
      <c r="R47" s="17">
        <v>0</v>
      </c>
      <c r="S47" s="17" t="s">
        <v>71</v>
      </c>
      <c r="T47" s="17">
        <v>2</v>
      </c>
      <c r="U47" s="17">
        <v>9</v>
      </c>
      <c r="V47" s="17">
        <v>2</v>
      </c>
    </row>
    <row r="48" spans="2:22" x14ac:dyDescent="0.3">
      <c r="C48" s="21">
        <v>2.2335388542742998E-5</v>
      </c>
      <c r="D48" s="21">
        <v>-5.6599736707235002E-5</v>
      </c>
      <c r="E48" s="23">
        <v>-2.7574004531318999E-5</v>
      </c>
      <c r="F48" s="21">
        <v>-1.27536131224398E-4</v>
      </c>
      <c r="G48" s="21">
        <v>-1.3056022363921001E-4</v>
      </c>
      <c r="H48" s="21">
        <v>2.1299207997674E-5</v>
      </c>
      <c r="Q48" s="17">
        <v>1</v>
      </c>
      <c r="R48" s="17" t="s">
        <v>71</v>
      </c>
      <c r="S48" s="17" t="s">
        <v>121</v>
      </c>
      <c r="T48" s="17" t="s">
        <v>94</v>
      </c>
      <c r="U48" s="17" t="s">
        <v>94</v>
      </c>
      <c r="V48" s="17">
        <v>1</v>
      </c>
    </row>
    <row r="49" spans="3:22" x14ac:dyDescent="0.3">
      <c r="C49" s="21">
        <v>-9.8953474399170002E-6</v>
      </c>
      <c r="D49" s="21">
        <v>-8.5175838734249995E-6</v>
      </c>
      <c r="E49" s="23">
        <v>2.5034542826781E-5</v>
      </c>
      <c r="F49" s="21">
        <v>5.6234183254182998E-5</v>
      </c>
      <c r="G49" s="21">
        <v>1.0659777744229E-5</v>
      </c>
      <c r="H49" s="21">
        <v>-6.0799759972976001E-5</v>
      </c>
      <c r="Q49" s="17">
        <v>0</v>
      </c>
      <c r="R49" s="17">
        <v>0</v>
      </c>
      <c r="S49" s="17">
        <v>1</v>
      </c>
      <c r="T49" s="17">
        <v>2</v>
      </c>
      <c r="U49" s="17">
        <v>0</v>
      </c>
      <c r="V49" s="17" t="s">
        <v>71</v>
      </c>
    </row>
    <row r="50" spans="3:22" x14ac:dyDescent="0.3">
      <c r="C50" s="21">
        <v>-1.1598242952581E-5</v>
      </c>
      <c r="D50" s="21">
        <v>1.318571726289E-5</v>
      </c>
      <c r="E50" s="23">
        <v>2.9441433667450001E-6</v>
      </c>
      <c r="F50" s="21">
        <v>1.2783940655915E-5</v>
      </c>
      <c r="G50" s="21">
        <v>4.6042319982935999E-5</v>
      </c>
      <c r="H50" s="21">
        <v>6.6935724745200995E-5</v>
      </c>
      <c r="Q50" s="17">
        <v>0</v>
      </c>
      <c r="R50" s="17">
        <v>0</v>
      </c>
      <c r="S50" s="17">
        <v>0</v>
      </c>
      <c r="T50" s="17">
        <v>0</v>
      </c>
      <c r="U50" s="17">
        <v>2</v>
      </c>
      <c r="V50" s="17">
        <v>2</v>
      </c>
    </row>
    <row r="51" spans="3:22" x14ac:dyDescent="0.3">
      <c r="C51" s="21">
        <v>-4.1391188910139997E-6</v>
      </c>
      <c r="D51" s="21">
        <v>4.3452703049720004E-6</v>
      </c>
      <c r="E51" s="23">
        <v>-5.896933687007E-6</v>
      </c>
      <c r="F51" s="21">
        <v>-2.5913294137603001E-5</v>
      </c>
      <c r="G51" s="21">
        <v>-5.1493870562252999E-5</v>
      </c>
      <c r="H51" s="21">
        <v>-5.6327750590587999E-5</v>
      </c>
      <c r="Q51" s="17">
        <v>0</v>
      </c>
      <c r="R51" s="17">
        <v>0</v>
      </c>
      <c r="S51" s="17">
        <v>0</v>
      </c>
      <c r="T51" s="17" t="s">
        <v>121</v>
      </c>
      <c r="U51" s="17" t="s">
        <v>71</v>
      </c>
      <c r="V51" s="17" t="s">
        <v>71</v>
      </c>
    </row>
    <row r="52" spans="3:22" x14ac:dyDescent="0.3">
      <c r="C52" s="22">
        <v>-8.9999999999999999E-18</v>
      </c>
      <c r="D52" s="22">
        <v>-1.733985626E-6</v>
      </c>
      <c r="E52" s="24">
        <v>-5.0000000000000004E-18</v>
      </c>
      <c r="F52" s="21">
        <v>1.0216439103041999E-5</v>
      </c>
      <c r="G52" s="21">
        <v>3.2559096219652998E-5</v>
      </c>
      <c r="H52" s="21">
        <v>4.0168929542405998E-5</v>
      </c>
      <c r="Q52" s="17">
        <v>0</v>
      </c>
      <c r="R52" s="17">
        <v>0</v>
      </c>
      <c r="S52" s="17">
        <v>0</v>
      </c>
      <c r="T52" s="17">
        <v>0</v>
      </c>
      <c r="U52" s="17">
        <v>1</v>
      </c>
      <c r="V52" s="17">
        <v>1</v>
      </c>
    </row>
    <row r="53" spans="3:22" x14ac:dyDescent="0.3">
      <c r="F53" s="21">
        <v>1.473180854973E-6</v>
      </c>
      <c r="G53" s="21">
        <v>-1.1937301707211001E-5</v>
      </c>
      <c r="H53" s="21">
        <v>-2.4995675293886999E-5</v>
      </c>
      <c r="T53" s="17">
        <v>0</v>
      </c>
      <c r="U53" s="17">
        <v>0</v>
      </c>
      <c r="V53" s="17" t="s">
        <v>121</v>
      </c>
    </row>
    <row r="54" spans="3:22" x14ac:dyDescent="0.3">
      <c r="F54" s="21">
        <v>-2.9506884443609999E-6</v>
      </c>
      <c r="G54" s="21">
        <v>8.0000000000000006E-18</v>
      </c>
      <c r="H54" s="21">
        <v>1.3696232926729E-5</v>
      </c>
      <c r="T54" s="17">
        <v>0</v>
      </c>
      <c r="U54" s="17">
        <v>0</v>
      </c>
      <c r="V54" s="17">
        <v>0</v>
      </c>
    </row>
    <row r="55" spans="3:22" x14ac:dyDescent="0.3">
      <c r="G55" s="21">
        <v>3.44226872602E-6</v>
      </c>
      <c r="H55" s="21">
        <v>-6.6058810185889997E-6</v>
      </c>
      <c r="U55" s="17">
        <v>0</v>
      </c>
      <c r="V55" s="17">
        <v>0</v>
      </c>
    </row>
    <row r="56" spans="3:22" x14ac:dyDescent="0.3">
      <c r="G56" s="21">
        <v>-2.5153341726529999E-6</v>
      </c>
      <c r="H56" s="22">
        <v>2.5846533619739999E-6</v>
      </c>
      <c r="U56" s="17">
        <v>0</v>
      </c>
      <c r="V56" s="17">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5"/>
  <sheetViews>
    <sheetView workbookViewId="0">
      <selection activeCell="B16" sqref="B16"/>
    </sheetView>
  </sheetViews>
  <sheetFormatPr defaultRowHeight="14.4" x14ac:dyDescent="0.3"/>
  <cols>
    <col min="1" max="1" width="22.88671875" customWidth="1"/>
    <col min="2" max="2" width="92.5546875" customWidth="1"/>
  </cols>
  <sheetData>
    <row r="2" spans="1:2" x14ac:dyDescent="0.3">
      <c r="A2" t="s">
        <v>12</v>
      </c>
      <c r="B2" s="3" t="s">
        <v>13</v>
      </c>
    </row>
    <row r="3" spans="1:2" x14ac:dyDescent="0.3">
      <c r="A3" t="s">
        <v>15</v>
      </c>
    </row>
    <row r="4" spans="1:2" x14ac:dyDescent="0.3">
      <c r="A4" t="s">
        <v>16</v>
      </c>
      <c r="B4" s="3" t="s">
        <v>17</v>
      </c>
    </row>
    <row r="5" spans="1:2" x14ac:dyDescent="0.3">
      <c r="A5" t="s">
        <v>18</v>
      </c>
    </row>
    <row r="6" spans="1:2" x14ac:dyDescent="0.3">
      <c r="B6" s="3" t="s">
        <v>19</v>
      </c>
    </row>
    <row r="7" spans="1:2" x14ac:dyDescent="0.3">
      <c r="B7" s="3" t="s">
        <v>20</v>
      </c>
    </row>
    <row r="8" spans="1:2" x14ac:dyDescent="0.3">
      <c r="A8" t="s">
        <v>21</v>
      </c>
    </row>
    <row r="9" spans="1:2" x14ac:dyDescent="0.3">
      <c r="B9" s="3" t="s">
        <v>22</v>
      </c>
    </row>
    <row r="10" spans="1:2" x14ac:dyDescent="0.3">
      <c r="B10" s="3" t="s">
        <v>23</v>
      </c>
    </row>
    <row r="11" spans="1:2" x14ac:dyDescent="0.3">
      <c r="A11" t="s">
        <v>35</v>
      </c>
      <c r="B11" s="3" t="s">
        <v>24</v>
      </c>
    </row>
    <row r="12" spans="1:2" s="2" customFormat="1" ht="28.8" x14ac:dyDescent="0.3">
      <c r="A12" s="1" t="s">
        <v>36</v>
      </c>
      <c r="B12" s="12" t="s">
        <v>37</v>
      </c>
    </row>
    <row r="13" spans="1:2" ht="28.8" x14ac:dyDescent="0.3">
      <c r="A13" s="7" t="s">
        <v>46</v>
      </c>
      <c r="B13" s="12" t="s">
        <v>47</v>
      </c>
    </row>
    <row r="14" spans="1:2" x14ac:dyDescent="0.3">
      <c r="A14" t="s">
        <v>163</v>
      </c>
      <c r="B14" t="s">
        <v>164</v>
      </c>
    </row>
    <row r="15" spans="1:2" x14ac:dyDescent="0.3">
      <c r="B15" t="s">
        <v>165</v>
      </c>
    </row>
  </sheetData>
  <hyperlinks>
    <hyperlink ref="B2" r:id="rId1" display="https://github.com/cern143/edabk_SoC_doc/blob/main/edabk_server_manual(cookbook).md" xr:uid="{761A92CE-7E24-41EB-B3C8-31B78168FE3F}"/>
    <hyperlink ref="B4" r:id="rId2" display="https://github.com/Qyt0109/Verilog-8-Band-Audio-Equalizer" xr:uid="{D43E6BEB-C6D8-44AB-B5B9-11ABF9303C94}"/>
    <hyperlink ref="B6" r:id="rId3" display="https://ieeexplore.ieee.org/document/9339519" xr:uid="{3CFD2B6D-7491-41FF-8594-F033346525FC}"/>
    <hyperlink ref="B7" r:id="rId4" display="https://eclipseaudio.com/fir-filter-guide/" xr:uid="{63F76F09-3F34-4F31-B8A5-4411362DDF8D}"/>
    <hyperlink ref="B9" r:id="rId5" xr:uid="{B82EB865-3D2D-4B7C-B33F-5545180A689C}"/>
    <hyperlink ref="B10" r:id="rId6" xr:uid="{3E8D8650-BF97-4335-AFF8-3F3AD2F08B50}"/>
    <hyperlink ref="B11" r:id="rId7" display="https://fiiir.com/" xr:uid="{845247CC-7FDC-4846-A783-72B0CC09FDCB}"/>
    <hyperlink ref="B12" r:id="rId8" display="https://g711.org/" xr:uid="{6519A6B5-3EF0-4952-BC8C-B865194BE863}"/>
    <hyperlink ref="B13" r:id="rId9" display="https://chummersone.github.io/qformat.html" xr:uid="{8A46ACF6-EED3-45BD-ACC6-B2BEFC90FB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F2FE-2A13-4B02-ABE4-817B8D0BBC3A}">
  <dimension ref="A1:H17"/>
  <sheetViews>
    <sheetView workbookViewId="0">
      <selection activeCell="C9" sqref="C9"/>
    </sheetView>
  </sheetViews>
  <sheetFormatPr defaultRowHeight="14.4" x14ac:dyDescent="0.3"/>
  <cols>
    <col min="1" max="1" width="16" customWidth="1"/>
    <col min="2" max="2" width="17.44140625" customWidth="1"/>
    <col min="3" max="3" width="37.77734375" style="1" customWidth="1"/>
    <col min="4" max="4" width="11.6640625" customWidth="1"/>
    <col min="5" max="5" width="61.77734375" customWidth="1"/>
    <col min="7" max="7" width="40.77734375" customWidth="1"/>
    <col min="8" max="8" width="25.33203125" customWidth="1"/>
  </cols>
  <sheetData>
    <row r="1" spans="1:8" ht="15.6" x14ac:dyDescent="0.3">
      <c r="A1" s="9" t="s">
        <v>1</v>
      </c>
      <c r="B1" s="9" t="s">
        <v>3</v>
      </c>
      <c r="C1" s="10" t="s">
        <v>4</v>
      </c>
      <c r="D1" s="9" t="s">
        <v>8</v>
      </c>
      <c r="E1" s="9" t="s">
        <v>11</v>
      </c>
    </row>
    <row r="2" spans="1:8" x14ac:dyDescent="0.3">
      <c r="A2" s="4" t="s">
        <v>2</v>
      </c>
      <c r="B2" s="4"/>
      <c r="C2" s="5"/>
      <c r="D2" s="4"/>
      <c r="E2" s="4"/>
    </row>
    <row r="3" spans="1:8" x14ac:dyDescent="0.3">
      <c r="A3" s="4"/>
      <c r="B3" s="4" t="s">
        <v>0</v>
      </c>
      <c r="C3" s="5" t="s">
        <v>5</v>
      </c>
      <c r="D3" s="4" t="s">
        <v>9</v>
      </c>
      <c r="E3" s="4"/>
      <c r="G3" s="7"/>
      <c r="H3" s="7"/>
    </row>
    <row r="4" spans="1:8" ht="57.6" x14ac:dyDescent="0.3">
      <c r="A4" s="4"/>
      <c r="B4" s="6" t="s">
        <v>6</v>
      </c>
      <c r="C4" s="5" t="s">
        <v>7</v>
      </c>
      <c r="D4" s="5" t="s">
        <v>10</v>
      </c>
      <c r="E4" s="5" t="s">
        <v>14</v>
      </c>
      <c r="G4" s="7"/>
      <c r="H4" s="7"/>
    </row>
    <row r="5" spans="1:8" ht="43.2" x14ac:dyDescent="0.3">
      <c r="A5" s="4"/>
      <c r="B5" s="13">
        <v>45600</v>
      </c>
      <c r="C5" s="5" t="s">
        <v>41</v>
      </c>
      <c r="D5" s="4"/>
      <c r="E5" s="4"/>
      <c r="G5" s="7"/>
      <c r="H5" s="7"/>
    </row>
    <row r="6" spans="1:8" x14ac:dyDescent="0.3">
      <c r="A6" s="4"/>
      <c r="B6" s="4"/>
      <c r="C6" s="5"/>
      <c r="D6" s="4"/>
      <c r="E6" s="4"/>
      <c r="G6" s="7"/>
      <c r="H6" s="7"/>
    </row>
    <row r="7" spans="1:8" x14ac:dyDescent="0.3">
      <c r="A7" s="4"/>
      <c r="B7" s="4"/>
      <c r="C7" s="5"/>
      <c r="D7" s="4"/>
      <c r="E7" s="4"/>
      <c r="G7" s="7"/>
      <c r="H7" s="7"/>
    </row>
    <row r="8" spans="1:8" x14ac:dyDescent="0.3">
      <c r="A8" s="4"/>
      <c r="B8" s="4"/>
      <c r="C8" s="5"/>
      <c r="D8" s="4"/>
      <c r="E8" s="4"/>
      <c r="G8" s="7"/>
      <c r="H8" s="7"/>
    </row>
    <row r="9" spans="1:8" x14ac:dyDescent="0.3">
      <c r="A9" s="4"/>
      <c r="B9" s="4"/>
      <c r="C9" s="5"/>
      <c r="D9" s="4"/>
      <c r="E9" s="4"/>
      <c r="G9" s="7"/>
      <c r="H9" s="7"/>
    </row>
    <row r="10" spans="1:8" x14ac:dyDescent="0.3">
      <c r="A10" s="4"/>
      <c r="B10" s="4"/>
      <c r="C10" s="5"/>
      <c r="D10" s="4"/>
      <c r="E10" s="4"/>
      <c r="G10" s="7"/>
      <c r="H10" s="7"/>
    </row>
    <row r="11" spans="1:8" x14ac:dyDescent="0.3">
      <c r="A11" s="4"/>
      <c r="B11" s="4"/>
      <c r="C11" s="5"/>
      <c r="D11" s="4"/>
      <c r="E11" s="4"/>
      <c r="G11" s="7"/>
      <c r="H11" s="7"/>
    </row>
    <row r="12" spans="1:8" x14ac:dyDescent="0.3">
      <c r="A12" s="4"/>
      <c r="B12" s="4"/>
      <c r="C12" s="5"/>
      <c r="D12" s="4"/>
      <c r="E12" s="4"/>
      <c r="G12" s="7"/>
      <c r="H12" s="7"/>
    </row>
    <row r="13" spans="1:8" x14ac:dyDescent="0.3">
      <c r="A13" s="4"/>
      <c r="B13" s="4"/>
      <c r="C13" s="5"/>
      <c r="D13" s="4"/>
      <c r="E13" s="4"/>
      <c r="G13" s="7"/>
      <c r="H13" s="7"/>
    </row>
    <row r="14" spans="1:8" x14ac:dyDescent="0.3">
      <c r="A14" s="4"/>
      <c r="B14" s="4"/>
      <c r="C14" s="5"/>
      <c r="D14" s="4"/>
      <c r="E14" s="4"/>
      <c r="G14" s="7"/>
      <c r="H14" s="7"/>
    </row>
    <row r="15" spans="1:8" x14ac:dyDescent="0.3">
      <c r="A15" s="4"/>
      <c r="B15" s="4"/>
      <c r="C15" s="5"/>
      <c r="D15" s="4"/>
      <c r="E15" s="4"/>
      <c r="G15" s="7"/>
      <c r="H15" s="7"/>
    </row>
    <row r="16" spans="1:8" x14ac:dyDescent="0.3">
      <c r="A16" s="4"/>
      <c r="B16" s="4"/>
      <c r="C16" s="5"/>
      <c r="D16" s="4"/>
      <c r="E16" s="4"/>
      <c r="G16" s="7"/>
      <c r="H16" s="7"/>
    </row>
    <row r="17" spans="1:8" x14ac:dyDescent="0.3">
      <c r="A17" s="4"/>
      <c r="B17" s="4"/>
      <c r="C17" s="5"/>
      <c r="D17" s="4"/>
      <c r="E17" s="4"/>
      <c r="G17" s="7"/>
      <c r="H17"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04FC-3A52-4DEA-A37B-9915ED852FC5}">
  <dimension ref="A1:B19"/>
  <sheetViews>
    <sheetView tabSelected="1" topLeftCell="A8" workbookViewId="0">
      <selection activeCell="B15" sqref="B15"/>
    </sheetView>
  </sheetViews>
  <sheetFormatPr defaultRowHeight="14.4" x14ac:dyDescent="0.3"/>
  <cols>
    <col min="1" max="1" width="58.77734375" customWidth="1"/>
    <col min="2" max="2" width="73.21875" customWidth="1"/>
  </cols>
  <sheetData>
    <row r="1" spans="1:2" ht="21" x14ac:dyDescent="0.3">
      <c r="A1" s="8" t="s">
        <v>25</v>
      </c>
      <c r="B1" s="8" t="s">
        <v>26</v>
      </c>
    </row>
    <row r="2" spans="1:2" ht="72" x14ac:dyDescent="0.3">
      <c r="A2" s="5" t="s">
        <v>27</v>
      </c>
      <c r="B2" s="5" t="s">
        <v>28</v>
      </c>
    </row>
    <row r="3" spans="1:2" x14ac:dyDescent="0.3">
      <c r="A3" s="4" t="s">
        <v>30</v>
      </c>
      <c r="B3" s="4" t="s">
        <v>29</v>
      </c>
    </row>
    <row r="4" spans="1:2" ht="57.6" x14ac:dyDescent="0.3">
      <c r="A4" s="6" t="s">
        <v>31</v>
      </c>
      <c r="B4" s="5" t="s">
        <v>32</v>
      </c>
    </row>
    <row r="5" spans="1:2" ht="172.8" x14ac:dyDescent="0.3">
      <c r="A5" s="5" t="s">
        <v>33</v>
      </c>
      <c r="B5" s="11" t="s">
        <v>34</v>
      </c>
    </row>
    <row r="6" spans="1:2" x14ac:dyDescent="0.3">
      <c r="A6" s="4"/>
      <c r="B6" s="4"/>
    </row>
    <row r="7" spans="1:2" ht="28.8" x14ac:dyDescent="0.3">
      <c r="A7" s="6" t="s">
        <v>38</v>
      </c>
      <c r="B7" s="11" t="s">
        <v>39</v>
      </c>
    </row>
    <row r="8" spans="1:2" ht="129.6" x14ac:dyDescent="0.3">
      <c r="B8" s="11" t="s">
        <v>40</v>
      </c>
    </row>
    <row r="9" spans="1:2" x14ac:dyDescent="0.3">
      <c r="B9" s="4"/>
    </row>
    <row r="10" spans="1:2" x14ac:dyDescent="0.3">
      <c r="A10" s="4" t="s">
        <v>42</v>
      </c>
      <c r="B10" s="4" t="s">
        <v>43</v>
      </c>
    </row>
    <row r="11" spans="1:2" ht="28.8" x14ac:dyDescent="0.3">
      <c r="A11" s="6" t="s">
        <v>44</v>
      </c>
      <c r="B11" s="11" t="s">
        <v>45</v>
      </c>
    </row>
    <row r="12" spans="1:2" x14ac:dyDescent="0.3">
      <c r="A12" s="4"/>
      <c r="B12" s="4"/>
    </row>
    <row r="13" spans="1:2" x14ac:dyDescent="0.3">
      <c r="A13" s="4" t="s">
        <v>166</v>
      </c>
      <c r="B13" s="3" t="s">
        <v>167</v>
      </c>
    </row>
    <row r="14" spans="1:2" x14ac:dyDescent="0.3">
      <c r="A14" s="4"/>
      <c r="B14" s="4" t="s">
        <v>168</v>
      </c>
    </row>
    <row r="15" spans="1:2" x14ac:dyDescent="0.3">
      <c r="A15" s="4"/>
      <c r="B15" s="4"/>
    </row>
    <row r="16" spans="1:2" x14ac:dyDescent="0.3">
      <c r="A16" s="4"/>
      <c r="B16" s="4"/>
    </row>
    <row r="17" spans="1:2" x14ac:dyDescent="0.3">
      <c r="A17" s="4"/>
      <c r="B17" s="4"/>
    </row>
    <row r="18" spans="1:2" x14ac:dyDescent="0.3">
      <c r="A18" s="4"/>
      <c r="B18" s="4"/>
    </row>
    <row r="19" spans="1:2" x14ac:dyDescent="0.3">
      <c r="A19" s="4"/>
      <c r="B19" s="4"/>
    </row>
  </sheetData>
  <hyperlinks>
    <hyperlink ref="B13" r:id="rId1" display="https://www.chipverify.com/verilog/verilog-file-io-operations" xr:uid="{D7886023-08F8-496B-90D6-E728603473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Link tài liệu</vt:lpstr>
      <vt:lpstr>Lab4</vt:lpstr>
      <vt:lpstr>Q&amp;A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Thanh Luan</dc:creator>
  <cp:lastModifiedBy>Le Thanh Luan</cp:lastModifiedBy>
  <dcterms:created xsi:type="dcterms:W3CDTF">2015-06-05T18:17:20Z</dcterms:created>
  <dcterms:modified xsi:type="dcterms:W3CDTF">2024-04-11T18:13:32Z</dcterms:modified>
</cp:coreProperties>
</file>