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urtisLui/Documents/Documents/SFU /4th Year/SUMMER 2020/CMPT 310/aima-python/"/>
    </mc:Choice>
  </mc:AlternateContent>
  <xr:revisionPtr revIDLastSave="0" documentId="13_ncr:1_{14DF06CB-129D-AD40-8FE7-347A0AE0C061}" xr6:coauthVersionLast="45" xr6:coauthVersionMax="45" xr10:uidLastSave="{00000000-0000-0000-0000-000000000000}"/>
  <bookViews>
    <workbookView xWindow="500" yWindow="460" windowWidth="37900" windowHeight="21140" xr2:uid="{D9015C34-7CBB-AC41-903C-D4FCB7F2A681}"/>
  </bookViews>
  <sheets>
    <sheet name="Sheet1" sheetId="1" r:id="rId1"/>
  </sheets>
  <definedNames>
    <definedName name="_xlchart.v1.0" hidden="1">Sheet1!$A$6</definedName>
    <definedName name="_xlchart.v1.1" hidden="1">Sheet1!$B$6:$F$6</definedName>
    <definedName name="_xlchart.v1.10" hidden="1">Sheet1!$A$6</definedName>
    <definedName name="_xlchart.v1.11" hidden="1">Sheet1!$B$6:$F$6</definedName>
    <definedName name="_xlchart.v1.4" hidden="1">Sheet1!$A$6</definedName>
    <definedName name="_xlchart.v1.5" hidden="1">Sheet1!$B$6:$F$6</definedName>
    <definedName name="_xlchart.v1.6" hidden="1">Sheet1!$A$6</definedName>
    <definedName name="_xlchart.v1.7" hidden="1">Sheet1!$B$6:$F$6</definedName>
    <definedName name="_xlchart.v1.8" hidden="1">Sheet1!$A$6</definedName>
    <definedName name="_xlchart.v1.9" hidden="1">Sheet1!$B$6:$F$6</definedName>
    <definedName name="_xlchart.v2.2" hidden="1">Sheet1!$A$39</definedName>
    <definedName name="_xlchart.v2.3" hidden="1">Sheet1!$B$39:$F$39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9" i="1" l="1"/>
  <c r="K49" i="1"/>
  <c r="J49" i="1"/>
  <c r="I49" i="1"/>
  <c r="L48" i="1"/>
  <c r="K48" i="1"/>
  <c r="J48" i="1"/>
  <c r="I48" i="1"/>
  <c r="L47" i="1"/>
  <c r="K47" i="1"/>
  <c r="J47" i="1"/>
  <c r="I47" i="1"/>
  <c r="L46" i="1"/>
  <c r="K46" i="1"/>
  <c r="J46" i="1"/>
  <c r="I46" i="1"/>
  <c r="L45" i="1"/>
  <c r="K45" i="1"/>
  <c r="J45" i="1"/>
  <c r="I45" i="1"/>
  <c r="L41" i="1"/>
  <c r="K41" i="1"/>
  <c r="J41" i="1"/>
  <c r="I41" i="1"/>
  <c r="L40" i="1"/>
  <c r="K40" i="1"/>
  <c r="J40" i="1"/>
  <c r="I40" i="1"/>
  <c r="L39" i="1"/>
  <c r="K39" i="1"/>
  <c r="J39" i="1"/>
  <c r="I39" i="1"/>
  <c r="L38" i="1"/>
  <c r="K38" i="1"/>
  <c r="J38" i="1"/>
  <c r="I38" i="1"/>
  <c r="L37" i="1"/>
  <c r="K37" i="1"/>
  <c r="J37" i="1"/>
  <c r="I37" i="1"/>
  <c r="L33" i="1"/>
  <c r="K33" i="1"/>
  <c r="J33" i="1"/>
  <c r="I33" i="1"/>
  <c r="L32" i="1"/>
  <c r="K32" i="1"/>
  <c r="J32" i="1"/>
  <c r="I32" i="1"/>
  <c r="L31" i="1"/>
  <c r="K31" i="1"/>
  <c r="J31" i="1"/>
  <c r="I31" i="1"/>
  <c r="L30" i="1"/>
  <c r="K30" i="1"/>
  <c r="J30" i="1"/>
  <c r="I30" i="1"/>
  <c r="L29" i="1"/>
  <c r="K29" i="1"/>
  <c r="J29" i="1"/>
  <c r="I29" i="1"/>
  <c r="L25" i="1"/>
  <c r="K25" i="1"/>
  <c r="J25" i="1"/>
  <c r="I25" i="1"/>
  <c r="L24" i="1"/>
  <c r="K24" i="1"/>
  <c r="J24" i="1"/>
  <c r="I24" i="1"/>
  <c r="L23" i="1"/>
  <c r="K23" i="1"/>
  <c r="J23" i="1"/>
  <c r="I23" i="1"/>
  <c r="L22" i="1"/>
  <c r="K22" i="1"/>
  <c r="J22" i="1"/>
  <c r="I22" i="1"/>
  <c r="L21" i="1"/>
  <c r="K21" i="1"/>
  <c r="J21" i="1"/>
  <c r="I21" i="1"/>
  <c r="L17" i="1"/>
  <c r="K17" i="1"/>
  <c r="J17" i="1"/>
  <c r="I17" i="1"/>
  <c r="L16" i="1"/>
  <c r="K16" i="1"/>
  <c r="J16" i="1"/>
  <c r="I16" i="1"/>
  <c r="L15" i="1"/>
  <c r="K15" i="1"/>
  <c r="J15" i="1"/>
  <c r="I15" i="1"/>
  <c r="L14" i="1"/>
  <c r="K14" i="1"/>
  <c r="J14" i="1"/>
  <c r="I14" i="1"/>
  <c r="L13" i="1"/>
  <c r="K13" i="1"/>
  <c r="J13" i="1"/>
  <c r="I13" i="1"/>
  <c r="L9" i="1"/>
  <c r="K9" i="1"/>
  <c r="J9" i="1"/>
  <c r="I9" i="1"/>
  <c r="L8" i="1"/>
  <c r="K8" i="1"/>
  <c r="J8" i="1"/>
  <c r="I8" i="1"/>
  <c r="L7" i="1"/>
  <c r="K7" i="1"/>
  <c r="J7" i="1"/>
  <c r="I7" i="1"/>
  <c r="L6" i="1"/>
  <c r="K6" i="1"/>
  <c r="J6" i="1"/>
  <c r="I6" i="1"/>
  <c r="L5" i="1"/>
  <c r="K5" i="1"/>
  <c r="J5" i="1"/>
  <c r="I5" i="1"/>
</calcChain>
</file>

<file path=xl/sharedStrings.xml><?xml version="1.0" encoding="utf-8"?>
<sst xmlns="http://schemas.openxmlformats.org/spreadsheetml/2006/main" count="100" uniqueCount="20">
  <si>
    <t>Trial</t>
  </si>
  <si>
    <t>Minimum</t>
  </si>
  <si>
    <t>Maximum</t>
  </si>
  <si>
    <t>Average</t>
  </si>
  <si>
    <t>Median</t>
  </si>
  <si>
    <t>Min. Num of Teams</t>
  </si>
  <si>
    <t>Running Time (seconds)</t>
  </si>
  <si>
    <t>Num CSP Var. Assigned</t>
  </si>
  <si>
    <t>Num CSP Var. Unassigned</t>
  </si>
  <si>
    <t>Total Num Constraints</t>
  </si>
  <si>
    <t>rand_graph(0.1, 105)</t>
  </si>
  <si>
    <t>rand_graph(0.2, 105)</t>
  </si>
  <si>
    <t>rand_graph(0.3, 105)</t>
  </si>
  <si>
    <t>rand_graph(0.4, 105)</t>
  </si>
  <si>
    <t>rand_graph(0.5, 105)</t>
  </si>
  <si>
    <t>rand_graph(0.6, 105)</t>
  </si>
  <si>
    <t>Question 4: Approximate - Min-Conflicts</t>
  </si>
  <si>
    <t>Min-Conflics using a max step of 10000</t>
  </si>
  <si>
    <t>Result Discussion</t>
  </si>
  <si>
    <t>For the algorithm Min-Conflicts, there is no unassigning of variables. This is because there is no notion of "backtracking", rather the algorithm will re-assign and will not completely remove the assignment of variables. From above, we can see that the average running time increases as the probability of 2 people being friends increases. This is an expected result as more edges in the graph means more conflicts that need to worked around. Also the average number of variables assgined increases with the probability of 2 people being friends increases. 
When comparing the different runs of each probability from 0.1 to 0.6, we can see that the number of variables assigned has a low varience. The number of variables being assigned and reassigned are in the same range for each probability. However, we can see that for rand_graph(0.6, 105) there is a lot of varience in the number of variables being assigned. This could be caused by the difference in complexity of the friendship graphs that were created and the randomness could have allowed the algorithm to solve it quickly.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</si>
</sst>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8"/>
      <color theme="1"/>
      <name val="Calibri"/>
      <family val="2"/>
      <scheme val="minor"/>
    </font>
    <font>
      <u/>
      <sz val="14"/>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right/>
      <top/>
      <bottom style="thin">
        <color auto="1"/>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s>
  <cellStyleXfs count="1">
    <xf numFmtId="0" fontId="0" fillId="0" borderId="0"/>
  </cellStyleXfs>
  <cellXfs count="15">
    <xf numFmtId="0" fontId="0" fillId="0" borderId="0" xfId="0"/>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Alignment="1">
      <alignment horizontal="center"/>
    </xf>
    <xf numFmtId="0" fontId="1" fillId="0" borderId="2" xfId="0" applyFont="1" applyBorder="1" applyAlignment="1">
      <alignment horizontal="center" vertical="center"/>
    </xf>
    <xf numFmtId="0" fontId="0" fillId="0" borderId="4" xfId="0" applyBorder="1" applyAlignment="1">
      <alignment horizontal="center"/>
    </xf>
    <xf numFmtId="0" fontId="0" fillId="2" borderId="0" xfId="0" applyFill="1" applyAlignment="1">
      <alignment horizontal="center"/>
    </xf>
    <xf numFmtId="0" fontId="4" fillId="0" borderId="0" xfId="0" applyFont="1" applyAlignment="1">
      <alignment horizontal="center"/>
    </xf>
    <xf numFmtId="0" fontId="0" fillId="0" borderId="0" xfId="0" applyAlignment="1">
      <alignment horizontal="center"/>
    </xf>
    <xf numFmtId="0" fontId="3" fillId="0" borderId="1" xfId="0" applyFont="1" applyBorder="1" applyAlignment="1">
      <alignment horizontal="center"/>
    </xf>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xf>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Probability</a:t>
            </a:r>
            <a:r>
              <a:rPr lang="en-US" baseline="0"/>
              <a:t> vs Average Runing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Lit>
              <c:formatCode>General</c:formatCode>
              <c:ptCount val="6"/>
              <c:pt idx="0">
                <c:v>0.1</c:v>
              </c:pt>
              <c:pt idx="1">
                <c:v>0.2</c:v>
              </c:pt>
              <c:pt idx="2">
                <c:v>0.3</c:v>
              </c:pt>
              <c:pt idx="3">
                <c:v>0.4</c:v>
              </c:pt>
              <c:pt idx="4">
                <c:v>0.5</c:v>
              </c:pt>
              <c:pt idx="5">
                <c:v>0.6</c:v>
              </c:pt>
            </c:numLit>
          </c:xVal>
          <c:yVal>
            <c:numRef>
              <c:f>(Sheet1!$K$6,Sheet1!$K$14,Sheet1!$K$22,Sheet1!$K$30,Sheet1!$K$38,Sheet1!$K$46)</c:f>
              <c:numCache>
                <c:formatCode>General</c:formatCode>
                <c:ptCount val="6"/>
                <c:pt idx="0">
                  <c:v>3.3716409683227497</c:v>
                </c:pt>
                <c:pt idx="1">
                  <c:v>5.7715535640716515</c:v>
                </c:pt>
                <c:pt idx="2">
                  <c:v>12.183592510223338</c:v>
                </c:pt>
                <c:pt idx="3">
                  <c:v>18.894103574752762</c:v>
                </c:pt>
                <c:pt idx="4">
                  <c:v>26.522805690765324</c:v>
                </c:pt>
                <c:pt idx="5">
                  <c:v>35.114980554580661</c:v>
                </c:pt>
              </c:numCache>
            </c:numRef>
          </c:yVal>
          <c:smooth val="0"/>
          <c:extLst>
            <c:ext xmlns:c16="http://schemas.microsoft.com/office/drawing/2014/chart" uri="{C3380CC4-5D6E-409C-BE32-E72D297353CC}">
              <c16:uniqueId val="{00000000-5943-3E4D-B56C-8A916575029F}"/>
            </c:ext>
          </c:extLst>
        </c:ser>
        <c:dLbls>
          <c:showLegendKey val="0"/>
          <c:showVal val="0"/>
          <c:showCatName val="0"/>
          <c:showSerName val="0"/>
          <c:showPercent val="0"/>
          <c:showBubbleSize val="0"/>
        </c:dLbls>
        <c:axId val="792991168"/>
        <c:axId val="790915856"/>
      </c:scatterChart>
      <c:valAx>
        <c:axId val="792991168"/>
        <c:scaling>
          <c:orientation val="minMax"/>
          <c:max val="0.70000000000000007"/>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Friendship Probability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15856"/>
        <c:crosses val="autoZero"/>
        <c:crossBetween val="midCat"/>
      </c:valAx>
      <c:valAx>
        <c:axId val="79091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Running</a:t>
                </a:r>
                <a:r>
                  <a:rPr lang="en-US" baseline="0"/>
                  <a:t> Time (Seconds)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9911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Probability vs</a:t>
            </a:r>
            <a:r>
              <a:rPr lang="en-US" baseline="0"/>
              <a:t> </a:t>
            </a:r>
            <a:r>
              <a:rPr lang="en-US"/>
              <a:t>Average Num SCP Var.</a:t>
            </a:r>
            <a:r>
              <a:rPr lang="en-US" baseline="0"/>
              <a:t> Assigned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Lit>
              <c:formatCode>General</c:formatCode>
              <c:ptCount val="6"/>
              <c:pt idx="0">
                <c:v>0.1</c:v>
              </c:pt>
              <c:pt idx="1">
                <c:v>0.2</c:v>
              </c:pt>
              <c:pt idx="2">
                <c:v>0.3</c:v>
              </c:pt>
              <c:pt idx="3">
                <c:v>0.4</c:v>
              </c:pt>
              <c:pt idx="4">
                <c:v>0.5</c:v>
              </c:pt>
              <c:pt idx="5">
                <c:v>0.6</c:v>
              </c:pt>
            </c:numLit>
          </c:xVal>
          <c:yVal>
            <c:numRef>
              <c:f>(Sheet1!$K$7,Sheet1!$K$15,Sheet1!$K$23,Sheet1!$K$31,Sheet1!$K$39,Sheet1!$K$47)</c:f>
              <c:numCache>
                <c:formatCode>General</c:formatCode>
                <c:ptCount val="6"/>
                <c:pt idx="0">
                  <c:v>24115.200000000001</c:v>
                </c:pt>
                <c:pt idx="1">
                  <c:v>32145.200000000001</c:v>
                </c:pt>
                <c:pt idx="2">
                  <c:v>48219.8</c:v>
                </c:pt>
                <c:pt idx="3">
                  <c:v>58248.4</c:v>
                </c:pt>
                <c:pt idx="4">
                  <c:v>68289.8</c:v>
                </c:pt>
                <c:pt idx="5">
                  <c:v>84441.8</c:v>
                </c:pt>
              </c:numCache>
            </c:numRef>
          </c:yVal>
          <c:smooth val="0"/>
          <c:extLst>
            <c:ext xmlns:c16="http://schemas.microsoft.com/office/drawing/2014/chart" uri="{C3380CC4-5D6E-409C-BE32-E72D297353CC}">
              <c16:uniqueId val="{00000000-9BAF-2241-8119-7D3E723DB25A}"/>
            </c:ext>
          </c:extLst>
        </c:ser>
        <c:dLbls>
          <c:showLegendKey val="0"/>
          <c:showVal val="0"/>
          <c:showCatName val="0"/>
          <c:showSerName val="0"/>
          <c:showPercent val="0"/>
          <c:showBubbleSize val="0"/>
        </c:dLbls>
        <c:axId val="793393056"/>
        <c:axId val="793261744"/>
      </c:scatterChart>
      <c:valAx>
        <c:axId val="793393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Friendship</a:t>
                </a:r>
                <a:r>
                  <a:rPr lang="en-US" baseline="0"/>
                  <a:t> Probability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261744"/>
        <c:crosses val="autoZero"/>
        <c:crossBetween val="midCat"/>
      </c:valAx>
      <c:valAx>
        <c:axId val="793261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Running Time (Seconds)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3930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rand_graph(0.1, 105) Num Variables Assigned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Sheet1!$A$7</c:f>
              <c:strCache>
                <c:ptCount val="1"/>
                <c:pt idx="0">
                  <c:v>Num CSP Var. Assigned</c:v>
                </c:pt>
              </c:strCache>
            </c:strRef>
          </c:tx>
          <c:spPr>
            <a:solidFill>
              <a:schemeClr val="accent1"/>
            </a:solidFill>
            <a:ln>
              <a:noFill/>
            </a:ln>
            <a:effectLst/>
          </c:spPr>
          <c:invertIfNegative val="0"/>
          <c:val>
            <c:numRef>
              <c:f>Sheet1!$B$7:$F$7</c:f>
              <c:numCache>
                <c:formatCode>General</c:formatCode>
                <c:ptCount val="5"/>
                <c:pt idx="0">
                  <c:v>20104</c:v>
                </c:pt>
                <c:pt idx="1">
                  <c:v>20099</c:v>
                </c:pt>
                <c:pt idx="2">
                  <c:v>30126</c:v>
                </c:pt>
                <c:pt idx="3">
                  <c:v>20096</c:v>
                </c:pt>
                <c:pt idx="4">
                  <c:v>30151</c:v>
                </c:pt>
              </c:numCache>
            </c:numRef>
          </c:val>
          <c:extLst>
            <c:ext xmlns:c16="http://schemas.microsoft.com/office/drawing/2014/chart" uri="{C3380CC4-5D6E-409C-BE32-E72D297353CC}">
              <c16:uniqueId val="{00000000-25F7-EA4F-9AA9-DC7F9C6AFB58}"/>
            </c:ext>
          </c:extLst>
        </c:ser>
        <c:dLbls>
          <c:showLegendKey val="0"/>
          <c:showVal val="0"/>
          <c:showCatName val="0"/>
          <c:showSerName val="0"/>
          <c:showPercent val="0"/>
          <c:showBubbleSize val="0"/>
        </c:dLbls>
        <c:gapWidth val="219"/>
        <c:overlap val="-27"/>
        <c:axId val="795484880"/>
        <c:axId val="795037856"/>
      </c:barChart>
      <c:catAx>
        <c:axId val="79548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a:t>
                </a:r>
                <a:r>
                  <a:rPr lang="en-US" baseline="0"/>
                  <a:t> Run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037856"/>
        <c:crosses val="autoZero"/>
        <c:auto val="1"/>
        <c:lblAlgn val="ctr"/>
        <c:lblOffset val="100"/>
        <c:noMultiLvlLbl val="0"/>
      </c:catAx>
      <c:valAx>
        <c:axId val="795037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variables Assigned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484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rand_graph(0.2, 105) Num Variables Assigned</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Sheet1!$A$15</c:f>
              <c:strCache>
                <c:ptCount val="1"/>
                <c:pt idx="0">
                  <c:v>Num CSP Var. Assigned</c:v>
                </c:pt>
              </c:strCache>
            </c:strRef>
          </c:tx>
          <c:spPr>
            <a:solidFill>
              <a:schemeClr val="accent1"/>
            </a:solidFill>
            <a:ln>
              <a:noFill/>
            </a:ln>
            <a:effectLst/>
          </c:spPr>
          <c:invertIfNegative val="0"/>
          <c:val>
            <c:numRef>
              <c:f>Sheet1!$B$15:$F$15</c:f>
              <c:numCache>
                <c:formatCode>General</c:formatCode>
                <c:ptCount val="5"/>
                <c:pt idx="0">
                  <c:v>30136</c:v>
                </c:pt>
                <c:pt idx="1">
                  <c:v>30125</c:v>
                </c:pt>
                <c:pt idx="2">
                  <c:v>40155</c:v>
                </c:pt>
                <c:pt idx="3">
                  <c:v>30149</c:v>
                </c:pt>
                <c:pt idx="4">
                  <c:v>30161</c:v>
                </c:pt>
              </c:numCache>
            </c:numRef>
          </c:val>
          <c:extLst>
            <c:ext xmlns:c16="http://schemas.microsoft.com/office/drawing/2014/chart" uri="{C3380CC4-5D6E-409C-BE32-E72D297353CC}">
              <c16:uniqueId val="{00000000-B439-6C4C-AE6F-BD0B52F15101}"/>
            </c:ext>
          </c:extLst>
        </c:ser>
        <c:dLbls>
          <c:showLegendKey val="0"/>
          <c:showVal val="0"/>
          <c:showCatName val="0"/>
          <c:showSerName val="0"/>
          <c:showPercent val="0"/>
          <c:showBubbleSize val="0"/>
        </c:dLbls>
        <c:gapWidth val="219"/>
        <c:overlap val="-27"/>
        <c:axId val="797623216"/>
        <c:axId val="797698512"/>
      </c:barChart>
      <c:catAx>
        <c:axId val="79762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 Run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698512"/>
        <c:crosses val="autoZero"/>
        <c:auto val="1"/>
        <c:lblAlgn val="ctr"/>
        <c:lblOffset val="100"/>
        <c:noMultiLvlLbl val="0"/>
      </c:catAx>
      <c:valAx>
        <c:axId val="79769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Variables</a:t>
                </a:r>
                <a:r>
                  <a:rPr lang="en-US" baseline="0"/>
                  <a:t> Assigned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623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rand_graph(0.3, 105) Num Variables Assigned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Sheet1!$A$23</c:f>
              <c:strCache>
                <c:ptCount val="1"/>
                <c:pt idx="0">
                  <c:v>Num CSP Var. Assigned</c:v>
                </c:pt>
              </c:strCache>
            </c:strRef>
          </c:tx>
          <c:spPr>
            <a:solidFill>
              <a:schemeClr val="accent1"/>
            </a:solidFill>
            <a:ln>
              <a:noFill/>
            </a:ln>
            <a:effectLst/>
          </c:spPr>
          <c:invertIfNegative val="0"/>
          <c:val>
            <c:numRef>
              <c:f>Sheet1!$B$23:$F$23</c:f>
              <c:numCache>
                <c:formatCode>General</c:formatCode>
                <c:ptCount val="5"/>
                <c:pt idx="0">
                  <c:v>40239</c:v>
                </c:pt>
                <c:pt idx="1">
                  <c:v>50231</c:v>
                </c:pt>
                <c:pt idx="2">
                  <c:v>50186</c:v>
                </c:pt>
                <c:pt idx="3">
                  <c:v>50209</c:v>
                </c:pt>
                <c:pt idx="4">
                  <c:v>50234</c:v>
                </c:pt>
              </c:numCache>
            </c:numRef>
          </c:val>
          <c:extLst>
            <c:ext xmlns:c16="http://schemas.microsoft.com/office/drawing/2014/chart" uri="{C3380CC4-5D6E-409C-BE32-E72D297353CC}">
              <c16:uniqueId val="{00000000-712E-CA40-BA87-FB2CA6B0FB47}"/>
            </c:ext>
          </c:extLst>
        </c:ser>
        <c:dLbls>
          <c:showLegendKey val="0"/>
          <c:showVal val="0"/>
          <c:showCatName val="0"/>
          <c:showSerName val="0"/>
          <c:showPercent val="0"/>
          <c:showBubbleSize val="0"/>
        </c:dLbls>
        <c:gapWidth val="219"/>
        <c:overlap val="-27"/>
        <c:axId val="792637840"/>
        <c:axId val="726402592"/>
      </c:barChart>
      <c:catAx>
        <c:axId val="79263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 Run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402592"/>
        <c:crosses val="autoZero"/>
        <c:auto val="1"/>
        <c:lblAlgn val="ctr"/>
        <c:lblOffset val="100"/>
        <c:noMultiLvlLbl val="0"/>
      </c:catAx>
      <c:valAx>
        <c:axId val="72640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Variables Assigned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637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kern="1200" spc="0" baseline="0">
                <a:solidFill>
                  <a:srgbClr val="595959"/>
                </a:solidFill>
                <a:effectLst/>
              </a:rPr>
              <a:t>rand_graph(0.4, 105) Num Variables Assigned</a:t>
            </a:r>
            <a:endParaRPr lang="en-CA">
              <a:effectLst/>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Sheet1!$A$31</c:f>
              <c:strCache>
                <c:ptCount val="1"/>
                <c:pt idx="0">
                  <c:v>Num CSP Var. Assigned</c:v>
                </c:pt>
              </c:strCache>
            </c:strRef>
          </c:tx>
          <c:spPr>
            <a:solidFill>
              <a:schemeClr val="accent1"/>
            </a:solidFill>
            <a:ln>
              <a:noFill/>
            </a:ln>
            <a:effectLst/>
          </c:spPr>
          <c:invertIfNegative val="0"/>
          <c:val>
            <c:numRef>
              <c:f>Sheet1!$B$31:$F$31</c:f>
              <c:numCache>
                <c:formatCode>General</c:formatCode>
                <c:ptCount val="5"/>
                <c:pt idx="0">
                  <c:v>50200</c:v>
                </c:pt>
                <c:pt idx="1">
                  <c:v>60226</c:v>
                </c:pt>
                <c:pt idx="2">
                  <c:v>60282</c:v>
                </c:pt>
                <c:pt idx="3">
                  <c:v>60240</c:v>
                </c:pt>
                <c:pt idx="4">
                  <c:v>60294</c:v>
                </c:pt>
              </c:numCache>
            </c:numRef>
          </c:val>
          <c:extLst>
            <c:ext xmlns:c16="http://schemas.microsoft.com/office/drawing/2014/chart" uri="{C3380CC4-5D6E-409C-BE32-E72D297353CC}">
              <c16:uniqueId val="{00000000-3225-EC47-994B-5E38452E9740}"/>
            </c:ext>
          </c:extLst>
        </c:ser>
        <c:dLbls>
          <c:showLegendKey val="0"/>
          <c:showVal val="0"/>
          <c:showCatName val="0"/>
          <c:showSerName val="0"/>
          <c:showPercent val="0"/>
          <c:showBubbleSize val="0"/>
        </c:dLbls>
        <c:gapWidth val="219"/>
        <c:overlap val="-27"/>
        <c:axId val="794767296"/>
        <c:axId val="796840368"/>
      </c:barChart>
      <c:catAx>
        <c:axId val="79476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 Run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840368"/>
        <c:crosses val="autoZero"/>
        <c:auto val="1"/>
        <c:lblAlgn val="ctr"/>
        <c:lblOffset val="100"/>
        <c:noMultiLvlLbl val="0"/>
      </c:catAx>
      <c:valAx>
        <c:axId val="79684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a:t>
                </a:r>
                <a:r>
                  <a:rPr lang="en-US" baseline="0"/>
                  <a:t> Variables Assigned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6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kern="1200" spc="0" baseline="0">
                <a:solidFill>
                  <a:srgbClr val="595959"/>
                </a:solidFill>
                <a:effectLst/>
              </a:rPr>
              <a:t>rand_graph(0.5, 105) Num Variables Assigned</a:t>
            </a:r>
            <a:endParaRPr lang="en-CA">
              <a:effectLst/>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Sheet1!$A$39</c:f>
              <c:strCache>
                <c:ptCount val="1"/>
                <c:pt idx="0">
                  <c:v>Num CSP Var. Assigned</c:v>
                </c:pt>
              </c:strCache>
            </c:strRef>
          </c:tx>
          <c:spPr>
            <a:solidFill>
              <a:schemeClr val="accent1"/>
            </a:solidFill>
            <a:ln>
              <a:noFill/>
            </a:ln>
            <a:effectLst/>
          </c:spPr>
          <c:invertIfNegative val="0"/>
          <c:val>
            <c:numRef>
              <c:f>Sheet1!$B$39:$F$39</c:f>
              <c:numCache>
                <c:formatCode>General</c:formatCode>
                <c:ptCount val="5"/>
                <c:pt idx="0">
                  <c:v>70261</c:v>
                </c:pt>
                <c:pt idx="1">
                  <c:v>70279</c:v>
                </c:pt>
                <c:pt idx="2">
                  <c:v>70278</c:v>
                </c:pt>
                <c:pt idx="3">
                  <c:v>70350</c:v>
                </c:pt>
                <c:pt idx="4">
                  <c:v>60281</c:v>
                </c:pt>
              </c:numCache>
            </c:numRef>
          </c:val>
          <c:extLst>
            <c:ext xmlns:c16="http://schemas.microsoft.com/office/drawing/2014/chart" uri="{C3380CC4-5D6E-409C-BE32-E72D297353CC}">
              <c16:uniqueId val="{00000000-14C8-D74C-8062-40C809AED627}"/>
            </c:ext>
          </c:extLst>
        </c:ser>
        <c:dLbls>
          <c:showLegendKey val="0"/>
          <c:showVal val="0"/>
          <c:showCatName val="0"/>
          <c:showSerName val="0"/>
          <c:showPercent val="0"/>
          <c:showBubbleSize val="0"/>
        </c:dLbls>
        <c:gapWidth val="219"/>
        <c:overlap val="-27"/>
        <c:axId val="748208512"/>
        <c:axId val="793271392"/>
      </c:barChart>
      <c:catAx>
        <c:axId val="74820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a:t>
                </a:r>
                <a:r>
                  <a:rPr lang="en-US" baseline="0"/>
                  <a:t> Run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271392"/>
        <c:crosses val="autoZero"/>
        <c:auto val="1"/>
        <c:lblAlgn val="ctr"/>
        <c:lblOffset val="100"/>
        <c:noMultiLvlLbl val="0"/>
      </c:catAx>
      <c:valAx>
        <c:axId val="79327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Variables Assigned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208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kern="1200" spc="0" baseline="0">
                <a:solidFill>
                  <a:srgbClr val="595959"/>
                </a:solidFill>
                <a:effectLst/>
              </a:rPr>
              <a:t>rand_graph(0.6, 105) Num Variables Assigned</a:t>
            </a:r>
            <a:endParaRPr lang="en-CA">
              <a:effectLst/>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Sheet1!$A$47</c:f>
              <c:strCache>
                <c:ptCount val="1"/>
                <c:pt idx="0">
                  <c:v>Num CSP Var. Assigned</c:v>
                </c:pt>
              </c:strCache>
            </c:strRef>
          </c:tx>
          <c:spPr>
            <a:solidFill>
              <a:schemeClr val="accent1"/>
            </a:solidFill>
            <a:ln>
              <a:noFill/>
            </a:ln>
            <a:effectLst/>
          </c:spPr>
          <c:invertIfNegative val="0"/>
          <c:val>
            <c:numRef>
              <c:f>Sheet1!$B$47:$F$47</c:f>
              <c:numCache>
                <c:formatCode>General</c:formatCode>
                <c:ptCount val="5"/>
                <c:pt idx="0">
                  <c:v>80400</c:v>
                </c:pt>
                <c:pt idx="1">
                  <c:v>80283</c:v>
                </c:pt>
                <c:pt idx="2">
                  <c:v>90357</c:v>
                </c:pt>
                <c:pt idx="3">
                  <c:v>90342</c:v>
                </c:pt>
                <c:pt idx="4">
                  <c:v>80827</c:v>
                </c:pt>
              </c:numCache>
            </c:numRef>
          </c:val>
          <c:extLst>
            <c:ext xmlns:c16="http://schemas.microsoft.com/office/drawing/2014/chart" uri="{C3380CC4-5D6E-409C-BE32-E72D297353CC}">
              <c16:uniqueId val="{00000000-14C8-D74C-8062-40C809AED627}"/>
            </c:ext>
          </c:extLst>
        </c:ser>
        <c:dLbls>
          <c:showLegendKey val="0"/>
          <c:showVal val="0"/>
          <c:showCatName val="0"/>
          <c:showSerName val="0"/>
          <c:showPercent val="0"/>
          <c:showBubbleSize val="0"/>
        </c:dLbls>
        <c:gapWidth val="219"/>
        <c:overlap val="-27"/>
        <c:axId val="748208512"/>
        <c:axId val="793271392"/>
      </c:barChart>
      <c:catAx>
        <c:axId val="74820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a:t>
                </a:r>
                <a:r>
                  <a:rPr lang="en-US" baseline="0"/>
                  <a:t> Run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271392"/>
        <c:crosses val="autoZero"/>
        <c:auto val="1"/>
        <c:lblAlgn val="ctr"/>
        <c:lblOffset val="100"/>
        <c:noMultiLvlLbl val="0"/>
      </c:catAx>
      <c:valAx>
        <c:axId val="79327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Variables Assigned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208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49</xdr:row>
      <xdr:rowOff>171450</xdr:rowOff>
    </xdr:from>
    <xdr:to>
      <xdr:col>4</xdr:col>
      <xdr:colOff>50800</xdr:colOff>
      <xdr:row>63</xdr:row>
      <xdr:rowOff>69850</xdr:rowOff>
    </xdr:to>
    <xdr:graphicFrame macro="">
      <xdr:nvGraphicFramePr>
        <xdr:cNvPr id="5" name="Chart 4">
          <a:extLst>
            <a:ext uri="{FF2B5EF4-FFF2-40B4-BE49-F238E27FC236}">
              <a16:creationId xmlns:a16="http://schemas.microsoft.com/office/drawing/2014/main" id="{B9840DBA-EE58-F449-ADDA-1B5CAD72E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120650</xdr:colOff>
      <xdr:row>50</xdr:row>
      <xdr:rowOff>0</xdr:rowOff>
    </xdr:from>
    <xdr:to>
      <xdr:col>8</xdr:col>
      <xdr:colOff>273050</xdr:colOff>
      <xdr:row>63</xdr:row>
      <xdr:rowOff>101600</xdr:rowOff>
    </xdr:to>
    <xdr:graphicFrame macro="">
      <xdr:nvGraphicFramePr>
        <xdr:cNvPr id="6" name="Chart 5">
          <a:extLst>
            <a:ext uri="{FF2B5EF4-FFF2-40B4-BE49-F238E27FC236}">
              <a16:creationId xmlns:a16="http://schemas.microsoft.com/office/drawing/2014/main" id="{70CA7CF7-071D-7A45-A9E8-93B003763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298450</xdr:colOff>
      <xdr:row>50</xdr:row>
      <xdr:rowOff>63500</xdr:rowOff>
    </xdr:from>
    <xdr:to>
      <xdr:col>13</xdr:col>
      <xdr:colOff>336550</xdr:colOff>
      <xdr:row>63</xdr:row>
      <xdr:rowOff>165100</xdr:rowOff>
    </xdr:to>
    <xdr:graphicFrame macro="">
      <xdr:nvGraphicFramePr>
        <xdr:cNvPr id="7" name="Chart 6">
          <a:extLst>
            <a:ext uri="{FF2B5EF4-FFF2-40B4-BE49-F238E27FC236}">
              <a16:creationId xmlns:a16="http://schemas.microsoft.com/office/drawing/2014/main" id="{EDEC8917-E447-334A-9B35-FD4C8CF09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63</xdr:row>
      <xdr:rowOff>88900</xdr:rowOff>
    </xdr:from>
    <xdr:to>
      <xdr:col>4</xdr:col>
      <xdr:colOff>50800</xdr:colOff>
      <xdr:row>76</xdr:row>
      <xdr:rowOff>190500</xdr:rowOff>
    </xdr:to>
    <xdr:graphicFrame macro="">
      <xdr:nvGraphicFramePr>
        <xdr:cNvPr id="8" name="Chart 7">
          <a:extLst>
            <a:ext uri="{FF2B5EF4-FFF2-40B4-BE49-F238E27FC236}">
              <a16:creationId xmlns:a16="http://schemas.microsoft.com/office/drawing/2014/main" id="{75D7E8D7-ACC3-8945-8484-466D60C28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57150</xdr:colOff>
      <xdr:row>63</xdr:row>
      <xdr:rowOff>139700</xdr:rowOff>
    </xdr:from>
    <xdr:to>
      <xdr:col>8</xdr:col>
      <xdr:colOff>209550</xdr:colOff>
      <xdr:row>77</xdr:row>
      <xdr:rowOff>38100</xdr:rowOff>
    </xdr:to>
    <xdr:graphicFrame macro="">
      <xdr:nvGraphicFramePr>
        <xdr:cNvPr id="9" name="Chart 8">
          <a:extLst>
            <a:ext uri="{FF2B5EF4-FFF2-40B4-BE49-F238E27FC236}">
              <a16:creationId xmlns:a16="http://schemas.microsoft.com/office/drawing/2014/main" id="{B41134EF-F6A8-1D46-91E4-AB14FE247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285750</xdr:colOff>
      <xdr:row>63</xdr:row>
      <xdr:rowOff>114300</xdr:rowOff>
    </xdr:from>
    <xdr:to>
      <xdr:col>13</xdr:col>
      <xdr:colOff>323850</xdr:colOff>
      <xdr:row>77</xdr:row>
      <xdr:rowOff>12700</xdr:rowOff>
    </xdr:to>
    <xdr:graphicFrame macro="">
      <xdr:nvGraphicFramePr>
        <xdr:cNvPr id="10" name="Chart 9">
          <a:extLst>
            <a:ext uri="{FF2B5EF4-FFF2-40B4-BE49-F238E27FC236}">
              <a16:creationId xmlns:a16="http://schemas.microsoft.com/office/drawing/2014/main" id="{4D4CBD11-C94A-1240-A1B7-6E51F6331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77</xdr:row>
      <xdr:rowOff>25400</xdr:rowOff>
    </xdr:from>
    <xdr:to>
      <xdr:col>4</xdr:col>
      <xdr:colOff>50800</xdr:colOff>
      <xdr:row>90</xdr:row>
      <xdr:rowOff>127000</xdr:rowOff>
    </xdr:to>
    <xdr:graphicFrame macro="">
      <xdr:nvGraphicFramePr>
        <xdr:cNvPr id="11" name="Chart 10">
          <a:extLst>
            <a:ext uri="{FF2B5EF4-FFF2-40B4-BE49-F238E27FC236}">
              <a16:creationId xmlns:a16="http://schemas.microsoft.com/office/drawing/2014/main" id="{85A69D45-77F4-2B4F-AEDB-14D935A96F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101600</xdr:colOff>
      <xdr:row>77</xdr:row>
      <xdr:rowOff>88900</xdr:rowOff>
    </xdr:from>
    <xdr:to>
      <xdr:col>8</xdr:col>
      <xdr:colOff>254000</xdr:colOff>
      <xdr:row>90</xdr:row>
      <xdr:rowOff>190500</xdr:rowOff>
    </xdr:to>
    <xdr:graphicFrame macro="">
      <xdr:nvGraphicFramePr>
        <xdr:cNvPr id="12" name="Chart 11">
          <a:extLst>
            <a:ext uri="{FF2B5EF4-FFF2-40B4-BE49-F238E27FC236}">
              <a16:creationId xmlns:a16="http://schemas.microsoft.com/office/drawing/2014/main" id="{9AE24056-7D33-9242-A67B-8D2B47A79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C69B9-397C-9140-8749-2854191E4EC4}">
  <dimension ref="A1:O94"/>
  <sheetViews>
    <sheetView tabSelected="1" workbookViewId="0">
      <selection activeCell="Q92" sqref="Q92"/>
    </sheetView>
  </sheetViews>
  <sheetFormatPr baseColWidth="10" defaultRowHeight="16" x14ac:dyDescent="0.2"/>
  <cols>
    <col min="1" max="1" width="22.83203125" bestFit="1" customWidth="1"/>
    <col min="2" max="6" width="12.1640625" bestFit="1" customWidth="1"/>
    <col min="8" max="8" width="22.83203125" bestFit="1" customWidth="1"/>
    <col min="9" max="12" width="12.1640625" bestFit="1" customWidth="1"/>
  </cols>
  <sheetData>
    <row r="1" spans="1:12" ht="24" customHeight="1" x14ac:dyDescent="0.2">
      <c r="A1" s="11" t="s">
        <v>16</v>
      </c>
      <c r="B1" s="11"/>
      <c r="C1" s="11"/>
      <c r="D1" s="11"/>
      <c r="E1" s="11"/>
      <c r="F1" s="11"/>
      <c r="G1" s="11"/>
      <c r="H1" s="11"/>
      <c r="I1" s="11"/>
      <c r="J1" s="11"/>
      <c r="K1" s="11"/>
      <c r="L1" s="11"/>
    </row>
    <row r="2" spans="1:12" x14ac:dyDescent="0.2">
      <c r="A2" s="10" t="s">
        <v>17</v>
      </c>
      <c r="B2" s="10"/>
      <c r="C2" s="10"/>
      <c r="D2" s="10"/>
      <c r="E2" s="10"/>
      <c r="F2" s="10"/>
      <c r="G2" s="10"/>
      <c r="H2" s="10"/>
      <c r="I2" s="10"/>
      <c r="J2" s="10"/>
      <c r="K2" s="10"/>
      <c r="L2" s="10"/>
    </row>
    <row r="3" spans="1:12" ht="19" x14ac:dyDescent="0.25">
      <c r="A3" s="9" t="s">
        <v>10</v>
      </c>
      <c r="B3" s="9"/>
      <c r="C3" s="9"/>
      <c r="D3" s="9"/>
      <c r="E3" s="9"/>
      <c r="F3" s="9"/>
      <c r="G3" s="9"/>
      <c r="H3" s="9"/>
      <c r="I3" s="9"/>
      <c r="J3" s="9"/>
      <c r="K3" s="9"/>
      <c r="L3" s="9"/>
    </row>
    <row r="4" spans="1:12" ht="17" thickBot="1" x14ac:dyDescent="0.25">
      <c r="A4" s="1" t="s">
        <v>0</v>
      </c>
      <c r="B4" s="2">
        <v>1</v>
      </c>
      <c r="C4" s="2">
        <v>2</v>
      </c>
      <c r="D4" s="2">
        <v>3</v>
      </c>
      <c r="E4" s="2">
        <v>4</v>
      </c>
      <c r="F4" s="2">
        <v>5</v>
      </c>
      <c r="G4" s="3"/>
      <c r="H4" s="4"/>
      <c r="I4" s="2" t="s">
        <v>1</v>
      </c>
      <c r="J4" s="2" t="s">
        <v>2</v>
      </c>
      <c r="K4" s="2" t="s">
        <v>3</v>
      </c>
      <c r="L4" s="2" t="s">
        <v>4</v>
      </c>
    </row>
    <row r="5" spans="1:12" x14ac:dyDescent="0.2">
      <c r="A5" s="5" t="s">
        <v>5</v>
      </c>
      <c r="B5" s="3">
        <v>3</v>
      </c>
      <c r="C5" s="3">
        <v>3</v>
      </c>
      <c r="D5" s="3">
        <v>4</v>
      </c>
      <c r="E5" s="3">
        <v>3</v>
      </c>
      <c r="F5" s="3">
        <v>4</v>
      </c>
      <c r="G5" s="3"/>
      <c r="H5" s="5" t="s">
        <v>5</v>
      </c>
      <c r="I5" s="3">
        <f>MIN(B5:F5)</f>
        <v>3</v>
      </c>
      <c r="J5" s="3">
        <f>MAX(B5:F5)</f>
        <v>4</v>
      </c>
      <c r="K5" s="3">
        <f>AVERAGE(B5:F5)</f>
        <v>3.4</v>
      </c>
      <c r="L5" s="3">
        <f>MEDIAN(B5:F5)</f>
        <v>3</v>
      </c>
    </row>
    <row r="6" spans="1:12" x14ac:dyDescent="0.2">
      <c r="A6" s="5" t="s">
        <v>6</v>
      </c>
      <c r="B6" s="8">
        <v>2.93228983879089</v>
      </c>
      <c r="C6" s="8">
        <v>2.7988219261169398</v>
      </c>
      <c r="D6" s="8">
        <v>3.8114600181579501</v>
      </c>
      <c r="E6" s="8">
        <v>2.4199399948120099</v>
      </c>
      <c r="F6" s="8">
        <v>4.8956930637359601</v>
      </c>
      <c r="G6" s="3"/>
      <c r="H6" s="5" t="s">
        <v>6</v>
      </c>
      <c r="I6" s="3">
        <f t="shared" ref="I6:I9" si="0">MIN(B6:F6)</f>
        <v>2.4199399948120099</v>
      </c>
      <c r="J6" s="3">
        <f t="shared" ref="J6:J9" si="1">MAX(B6:F6)</f>
        <v>4.8956930637359601</v>
      </c>
      <c r="K6" s="3">
        <f t="shared" ref="K6:K9" si="2">AVERAGE(B6:F6)</f>
        <v>3.3716409683227497</v>
      </c>
      <c r="L6" s="3">
        <f t="shared" ref="L6:L9" si="3">MEDIAN(B6:F6)</f>
        <v>2.93228983879089</v>
      </c>
    </row>
    <row r="7" spans="1:12" x14ac:dyDescent="0.2">
      <c r="A7" s="5" t="s">
        <v>7</v>
      </c>
      <c r="B7" s="3">
        <v>20104</v>
      </c>
      <c r="C7" s="3">
        <v>20099</v>
      </c>
      <c r="D7" s="3">
        <v>30126</v>
      </c>
      <c r="E7" s="3">
        <v>20096</v>
      </c>
      <c r="F7" s="3">
        <v>30151</v>
      </c>
      <c r="G7" s="3"/>
      <c r="H7" s="5" t="s">
        <v>7</v>
      </c>
      <c r="I7" s="3">
        <f t="shared" si="0"/>
        <v>20096</v>
      </c>
      <c r="J7" s="3">
        <f t="shared" si="1"/>
        <v>30151</v>
      </c>
      <c r="K7" s="3">
        <f t="shared" si="2"/>
        <v>24115.200000000001</v>
      </c>
      <c r="L7" s="3">
        <f t="shared" si="3"/>
        <v>20104</v>
      </c>
    </row>
    <row r="8" spans="1:12" x14ac:dyDescent="0.2">
      <c r="A8" s="5" t="s">
        <v>8</v>
      </c>
      <c r="B8" s="3">
        <v>0</v>
      </c>
      <c r="C8" s="3">
        <v>0</v>
      </c>
      <c r="D8" s="3">
        <v>0</v>
      </c>
      <c r="E8" s="3">
        <v>0</v>
      </c>
      <c r="F8" s="3">
        <v>0</v>
      </c>
      <c r="G8" s="3"/>
      <c r="H8" s="5" t="s">
        <v>8</v>
      </c>
      <c r="I8" s="3">
        <f t="shared" si="0"/>
        <v>0</v>
      </c>
      <c r="J8" s="3">
        <f t="shared" si="1"/>
        <v>0</v>
      </c>
      <c r="K8" s="3">
        <f t="shared" si="2"/>
        <v>0</v>
      </c>
      <c r="L8" s="3">
        <f t="shared" si="3"/>
        <v>0</v>
      </c>
    </row>
    <row r="9" spans="1:12" x14ac:dyDescent="0.2">
      <c r="A9" s="5" t="s">
        <v>9</v>
      </c>
      <c r="B9" s="3">
        <v>44</v>
      </c>
      <c r="C9" s="3">
        <v>51</v>
      </c>
      <c r="D9" s="3">
        <v>55</v>
      </c>
      <c r="E9" s="3">
        <v>44</v>
      </c>
      <c r="F9" s="3">
        <v>48</v>
      </c>
      <c r="G9" s="3"/>
      <c r="H9" s="5" t="s">
        <v>9</v>
      </c>
      <c r="I9" s="3">
        <f t="shared" si="0"/>
        <v>44</v>
      </c>
      <c r="J9" s="3">
        <f t="shared" si="1"/>
        <v>55</v>
      </c>
      <c r="K9" s="3">
        <f t="shared" si="2"/>
        <v>48.4</v>
      </c>
      <c r="L9" s="3">
        <f t="shared" si="3"/>
        <v>48</v>
      </c>
    </row>
    <row r="10" spans="1:12" x14ac:dyDescent="0.2">
      <c r="A10" s="6"/>
      <c r="B10" s="6"/>
      <c r="C10" s="6"/>
      <c r="D10" s="6"/>
      <c r="E10" s="6"/>
      <c r="F10" s="6"/>
      <c r="G10" s="6"/>
      <c r="H10" s="6"/>
      <c r="I10" s="6"/>
      <c r="J10" s="6"/>
      <c r="K10" s="6"/>
      <c r="L10" s="6"/>
    </row>
    <row r="11" spans="1:12" ht="19" x14ac:dyDescent="0.25">
      <c r="A11" s="9" t="s">
        <v>11</v>
      </c>
      <c r="B11" s="9"/>
      <c r="C11" s="9"/>
      <c r="D11" s="9"/>
      <c r="E11" s="9"/>
      <c r="F11" s="9"/>
      <c r="G11" s="9"/>
      <c r="H11" s="9"/>
      <c r="I11" s="9"/>
      <c r="J11" s="9"/>
      <c r="K11" s="9"/>
      <c r="L11" s="9"/>
    </row>
    <row r="12" spans="1:12" ht="17" thickBot="1" x14ac:dyDescent="0.25">
      <c r="A12" s="1" t="s">
        <v>0</v>
      </c>
      <c r="B12" s="2">
        <v>1</v>
      </c>
      <c r="C12" s="2">
        <v>2</v>
      </c>
      <c r="D12" s="2">
        <v>3</v>
      </c>
      <c r="E12" s="2">
        <v>4</v>
      </c>
      <c r="F12" s="2">
        <v>5</v>
      </c>
      <c r="G12" s="3"/>
      <c r="H12" s="4"/>
      <c r="I12" s="2" t="s">
        <v>1</v>
      </c>
      <c r="J12" s="2" t="s">
        <v>2</v>
      </c>
      <c r="K12" s="2" t="s">
        <v>3</v>
      </c>
      <c r="L12" s="2" t="s">
        <v>4</v>
      </c>
    </row>
    <row r="13" spans="1:12" x14ac:dyDescent="0.2">
      <c r="A13" s="5" t="s">
        <v>5</v>
      </c>
      <c r="B13" s="3">
        <v>4</v>
      </c>
      <c r="C13" s="3">
        <v>4</v>
      </c>
      <c r="D13" s="3">
        <v>5</v>
      </c>
      <c r="E13" s="3">
        <v>4</v>
      </c>
      <c r="F13" s="3">
        <v>4</v>
      </c>
      <c r="G13" s="3"/>
      <c r="H13" s="5" t="s">
        <v>5</v>
      </c>
      <c r="I13" s="3">
        <f>MIN(B13:F13)</f>
        <v>4</v>
      </c>
      <c r="J13" s="3">
        <f>MAX(B13:F13)</f>
        <v>5</v>
      </c>
      <c r="K13" s="3">
        <f>AVERAGE(B13:F13)</f>
        <v>4.2</v>
      </c>
      <c r="L13" s="3">
        <f>MEDIAN(B13:F13)</f>
        <v>4</v>
      </c>
    </row>
    <row r="14" spans="1:12" x14ac:dyDescent="0.2">
      <c r="A14" s="5" t="s">
        <v>6</v>
      </c>
      <c r="B14" s="8">
        <v>7.8143379688262904</v>
      </c>
      <c r="C14" s="8">
        <v>5.0513210296630797</v>
      </c>
      <c r="D14" s="8">
        <v>6.1593070030212402</v>
      </c>
      <c r="E14" s="8">
        <v>5.6421048641204798</v>
      </c>
      <c r="F14" s="8">
        <v>4.1906969547271702</v>
      </c>
      <c r="G14" s="3"/>
      <c r="H14" s="5" t="s">
        <v>6</v>
      </c>
      <c r="I14" s="3">
        <f t="shared" ref="I14:I17" si="4">MIN(B14:F14)</f>
        <v>4.1906969547271702</v>
      </c>
      <c r="J14" s="3">
        <f t="shared" ref="J14:J17" si="5">MAX(B14:F14)</f>
        <v>7.8143379688262904</v>
      </c>
      <c r="K14" s="3">
        <f t="shared" ref="K14:K17" si="6">AVERAGE(B14:F14)</f>
        <v>5.7715535640716515</v>
      </c>
      <c r="L14" s="3">
        <f t="shared" ref="L14:L17" si="7">MEDIAN(B14:F14)</f>
        <v>5.6421048641204798</v>
      </c>
    </row>
    <row r="15" spans="1:12" x14ac:dyDescent="0.2">
      <c r="A15" s="5" t="s">
        <v>7</v>
      </c>
      <c r="B15" s="3">
        <v>30136</v>
      </c>
      <c r="C15" s="3">
        <v>30125</v>
      </c>
      <c r="D15" s="3">
        <v>40155</v>
      </c>
      <c r="E15" s="3">
        <v>30149</v>
      </c>
      <c r="F15" s="3">
        <v>30161</v>
      </c>
      <c r="G15" s="3"/>
      <c r="H15" s="5" t="s">
        <v>7</v>
      </c>
      <c r="I15" s="3">
        <f t="shared" si="4"/>
        <v>30125</v>
      </c>
      <c r="J15" s="3">
        <f t="shared" si="5"/>
        <v>40155</v>
      </c>
      <c r="K15" s="3">
        <f t="shared" si="6"/>
        <v>32145.200000000001</v>
      </c>
      <c r="L15" s="3">
        <f t="shared" si="7"/>
        <v>30149</v>
      </c>
    </row>
    <row r="16" spans="1:12" x14ac:dyDescent="0.2">
      <c r="A16" s="5" t="s">
        <v>8</v>
      </c>
      <c r="B16" s="3">
        <v>0</v>
      </c>
      <c r="C16" s="3">
        <v>0</v>
      </c>
      <c r="D16" s="3">
        <v>0</v>
      </c>
      <c r="E16" s="3">
        <v>0</v>
      </c>
      <c r="F16" s="3">
        <v>0</v>
      </c>
      <c r="G16" s="3"/>
      <c r="H16" s="5" t="s">
        <v>8</v>
      </c>
      <c r="I16" s="3">
        <f t="shared" si="4"/>
        <v>0</v>
      </c>
      <c r="J16" s="3">
        <f t="shared" si="5"/>
        <v>0</v>
      </c>
      <c r="K16" s="3">
        <f t="shared" si="6"/>
        <v>0</v>
      </c>
      <c r="L16" s="3">
        <f t="shared" si="7"/>
        <v>0</v>
      </c>
    </row>
    <row r="17" spans="1:12" x14ac:dyDescent="0.2">
      <c r="A17" s="5" t="s">
        <v>9</v>
      </c>
      <c r="B17" s="3">
        <v>88</v>
      </c>
      <c r="C17" s="3">
        <v>73</v>
      </c>
      <c r="D17" s="3">
        <v>95</v>
      </c>
      <c r="E17" s="3">
        <v>91</v>
      </c>
      <c r="F17" s="3">
        <v>89</v>
      </c>
      <c r="G17" s="3"/>
      <c r="H17" s="5" t="s">
        <v>9</v>
      </c>
      <c r="I17" s="3">
        <f t="shared" si="4"/>
        <v>73</v>
      </c>
      <c r="J17" s="3">
        <f t="shared" si="5"/>
        <v>95</v>
      </c>
      <c r="K17" s="3">
        <f t="shared" si="6"/>
        <v>87.2</v>
      </c>
      <c r="L17" s="3">
        <f t="shared" si="7"/>
        <v>89</v>
      </c>
    </row>
    <row r="18" spans="1:12" x14ac:dyDescent="0.2">
      <c r="A18" s="6"/>
      <c r="B18" s="6"/>
      <c r="C18" s="6"/>
      <c r="D18" s="6"/>
      <c r="E18" s="6"/>
      <c r="F18" s="6"/>
      <c r="G18" s="6"/>
      <c r="H18" s="6"/>
      <c r="I18" s="6"/>
      <c r="J18" s="6"/>
      <c r="K18" s="6"/>
      <c r="L18" s="6"/>
    </row>
    <row r="19" spans="1:12" ht="19" x14ac:dyDescent="0.25">
      <c r="A19" s="9" t="s">
        <v>12</v>
      </c>
      <c r="B19" s="9"/>
      <c r="C19" s="9"/>
      <c r="D19" s="9"/>
      <c r="E19" s="9"/>
      <c r="F19" s="9"/>
      <c r="G19" s="9"/>
      <c r="H19" s="9"/>
      <c r="I19" s="9"/>
      <c r="J19" s="9"/>
      <c r="K19" s="9"/>
      <c r="L19" s="9"/>
    </row>
    <row r="20" spans="1:12" ht="17" thickBot="1" x14ac:dyDescent="0.25">
      <c r="A20" s="1" t="s">
        <v>0</v>
      </c>
      <c r="B20" s="2">
        <v>1</v>
      </c>
      <c r="C20" s="2">
        <v>2</v>
      </c>
      <c r="D20" s="2">
        <v>3</v>
      </c>
      <c r="E20" s="2">
        <v>4</v>
      </c>
      <c r="F20" s="2">
        <v>5</v>
      </c>
      <c r="G20" s="3"/>
      <c r="H20" s="4"/>
      <c r="I20" s="2" t="s">
        <v>1</v>
      </c>
      <c r="J20" s="2" t="s">
        <v>2</v>
      </c>
      <c r="K20" s="2" t="s">
        <v>3</v>
      </c>
      <c r="L20" s="2" t="s">
        <v>4</v>
      </c>
    </row>
    <row r="21" spans="1:12" x14ac:dyDescent="0.2">
      <c r="A21" s="5" t="s">
        <v>5</v>
      </c>
      <c r="B21" s="3">
        <v>5</v>
      </c>
      <c r="C21" s="3">
        <v>6</v>
      </c>
      <c r="D21" s="3">
        <v>6</v>
      </c>
      <c r="E21" s="3">
        <v>6</v>
      </c>
      <c r="F21" s="3">
        <v>6</v>
      </c>
      <c r="G21" s="3"/>
      <c r="H21" s="5" t="s">
        <v>5</v>
      </c>
      <c r="I21" s="3">
        <f>MIN(B21:F21)</f>
        <v>5</v>
      </c>
      <c r="J21" s="3">
        <f>MAX(B21:F21)</f>
        <v>6</v>
      </c>
      <c r="K21" s="3">
        <f>AVERAGE(B21:F21)</f>
        <v>5.8</v>
      </c>
      <c r="L21" s="3">
        <f>MEDIAN(B21:F21)</f>
        <v>6</v>
      </c>
    </row>
    <row r="22" spans="1:12" x14ac:dyDescent="0.2">
      <c r="A22" s="5" t="s">
        <v>6</v>
      </c>
      <c r="B22" s="8">
        <v>14.539654016494699</v>
      </c>
      <c r="C22" s="8">
        <v>11.6725533008575</v>
      </c>
      <c r="D22" s="8">
        <v>10.7333581447601</v>
      </c>
      <c r="E22" s="8">
        <v>12.5032498836517</v>
      </c>
      <c r="F22">
        <v>11.4691472053527</v>
      </c>
      <c r="G22" s="3"/>
      <c r="H22" s="5" t="s">
        <v>6</v>
      </c>
      <c r="I22" s="3">
        <f t="shared" ref="I22:I25" si="8">MIN(B22:F22)</f>
        <v>10.7333581447601</v>
      </c>
      <c r="J22" s="3">
        <f t="shared" ref="J22:J25" si="9">MAX(B22:F22)</f>
        <v>14.539654016494699</v>
      </c>
      <c r="K22" s="3">
        <f t="shared" ref="K22:K25" si="10">AVERAGE(B22:F22)</f>
        <v>12.183592510223338</v>
      </c>
      <c r="L22" s="3">
        <f t="shared" ref="L22:L25" si="11">MEDIAN(B22:F22)</f>
        <v>11.6725533008575</v>
      </c>
    </row>
    <row r="23" spans="1:12" x14ac:dyDescent="0.2">
      <c r="A23" s="5" t="s">
        <v>7</v>
      </c>
      <c r="B23" s="3">
        <v>40239</v>
      </c>
      <c r="C23" s="3">
        <v>50231</v>
      </c>
      <c r="D23" s="3">
        <v>50186</v>
      </c>
      <c r="E23" s="3">
        <v>50209</v>
      </c>
      <c r="F23" s="3">
        <v>50234</v>
      </c>
      <c r="G23" s="3"/>
      <c r="H23" s="5" t="s">
        <v>7</v>
      </c>
      <c r="I23" s="3">
        <f t="shared" si="8"/>
        <v>40239</v>
      </c>
      <c r="J23" s="3">
        <f t="shared" si="9"/>
        <v>50234</v>
      </c>
      <c r="K23" s="3">
        <f t="shared" si="10"/>
        <v>48219.8</v>
      </c>
      <c r="L23" s="3">
        <f t="shared" si="11"/>
        <v>50209</v>
      </c>
    </row>
    <row r="24" spans="1:12" x14ac:dyDescent="0.2">
      <c r="A24" s="5" t="s">
        <v>8</v>
      </c>
      <c r="B24" s="3">
        <v>0</v>
      </c>
      <c r="C24" s="3">
        <v>0</v>
      </c>
      <c r="D24" s="3">
        <v>0</v>
      </c>
      <c r="E24" s="3">
        <v>0</v>
      </c>
      <c r="F24" s="3">
        <v>0</v>
      </c>
      <c r="G24" s="3"/>
      <c r="H24" s="5" t="s">
        <v>8</v>
      </c>
      <c r="I24" s="3">
        <f t="shared" si="8"/>
        <v>0</v>
      </c>
      <c r="J24" s="3">
        <f t="shared" si="9"/>
        <v>0</v>
      </c>
      <c r="K24" s="3">
        <f t="shared" si="10"/>
        <v>0</v>
      </c>
      <c r="L24" s="3">
        <f t="shared" si="11"/>
        <v>0</v>
      </c>
    </row>
    <row r="25" spans="1:12" x14ac:dyDescent="0.2">
      <c r="A25" s="5" t="s">
        <v>9</v>
      </c>
      <c r="B25" s="3">
        <v>137</v>
      </c>
      <c r="C25" s="3">
        <v>142</v>
      </c>
      <c r="D25" s="3">
        <v>140</v>
      </c>
      <c r="E25" s="3">
        <v>146</v>
      </c>
      <c r="F25" s="3">
        <v>143</v>
      </c>
      <c r="G25" s="3"/>
      <c r="H25" s="5" t="s">
        <v>9</v>
      </c>
      <c r="I25" s="3">
        <f t="shared" si="8"/>
        <v>137</v>
      </c>
      <c r="J25" s="3">
        <f t="shared" si="9"/>
        <v>146</v>
      </c>
      <c r="K25" s="3">
        <f t="shared" si="10"/>
        <v>141.6</v>
      </c>
      <c r="L25" s="3">
        <f t="shared" si="11"/>
        <v>142</v>
      </c>
    </row>
    <row r="26" spans="1:12" x14ac:dyDescent="0.2">
      <c r="A26" s="6"/>
      <c r="B26" s="6"/>
      <c r="C26" s="6"/>
      <c r="D26" s="6"/>
      <c r="E26" s="6"/>
      <c r="F26" s="6"/>
      <c r="G26" s="6"/>
      <c r="H26" s="6"/>
      <c r="I26" s="6"/>
      <c r="J26" s="6"/>
      <c r="K26" s="6"/>
      <c r="L26" s="6"/>
    </row>
    <row r="27" spans="1:12" ht="19" x14ac:dyDescent="0.25">
      <c r="A27" s="9" t="s">
        <v>13</v>
      </c>
      <c r="B27" s="9"/>
      <c r="C27" s="9"/>
      <c r="D27" s="9"/>
      <c r="E27" s="9"/>
      <c r="F27" s="9"/>
      <c r="G27" s="9"/>
      <c r="H27" s="9"/>
      <c r="I27" s="9"/>
      <c r="J27" s="9"/>
      <c r="K27" s="9"/>
      <c r="L27" s="9"/>
    </row>
    <row r="28" spans="1:12" ht="17" thickBot="1" x14ac:dyDescent="0.25">
      <c r="A28" s="1" t="s">
        <v>0</v>
      </c>
      <c r="B28" s="2">
        <v>1</v>
      </c>
      <c r="C28" s="2">
        <v>2</v>
      </c>
      <c r="D28" s="2">
        <v>3</v>
      </c>
      <c r="E28" s="2">
        <v>4</v>
      </c>
      <c r="F28" s="2">
        <v>5</v>
      </c>
      <c r="G28" s="3"/>
      <c r="H28" s="4"/>
      <c r="I28" s="2" t="s">
        <v>1</v>
      </c>
      <c r="J28" s="2" t="s">
        <v>2</v>
      </c>
      <c r="K28" s="2" t="s">
        <v>3</v>
      </c>
      <c r="L28" s="2" t="s">
        <v>4</v>
      </c>
    </row>
    <row r="29" spans="1:12" x14ac:dyDescent="0.2">
      <c r="A29" s="5" t="s">
        <v>5</v>
      </c>
      <c r="B29" s="3">
        <v>6</v>
      </c>
      <c r="C29" s="3">
        <v>7</v>
      </c>
      <c r="D29" s="3">
        <v>7</v>
      </c>
      <c r="E29" s="3">
        <v>7</v>
      </c>
      <c r="F29" s="3">
        <v>7</v>
      </c>
      <c r="G29" s="3"/>
      <c r="H29" s="5" t="s">
        <v>5</v>
      </c>
      <c r="I29" s="3">
        <f>MIN(B29:F29)</f>
        <v>6</v>
      </c>
      <c r="J29" s="3">
        <f>MAX(B29:F29)</f>
        <v>7</v>
      </c>
      <c r="K29" s="3">
        <f>AVERAGE(B29:F29)</f>
        <v>6.8</v>
      </c>
      <c r="L29" s="3">
        <f>MEDIAN(B29:F29)</f>
        <v>7</v>
      </c>
    </row>
    <row r="30" spans="1:12" x14ac:dyDescent="0.2">
      <c r="A30" s="5" t="s">
        <v>6</v>
      </c>
      <c r="B30" s="8">
        <v>25.756568193435601</v>
      </c>
      <c r="C30" s="8">
        <v>16.111622810363698</v>
      </c>
      <c r="D30" s="8">
        <v>17.617059707641602</v>
      </c>
      <c r="E30" s="8">
        <v>15.875638008117599</v>
      </c>
      <c r="F30" s="8">
        <v>19.109629154205301</v>
      </c>
      <c r="G30" s="3"/>
      <c r="H30" s="5" t="s">
        <v>6</v>
      </c>
      <c r="I30" s="3">
        <f t="shared" ref="I30:I33" si="12">MIN(B30:F30)</f>
        <v>15.875638008117599</v>
      </c>
      <c r="J30" s="3">
        <f t="shared" ref="J30:J33" si="13">MAX(B30:F30)</f>
        <v>25.756568193435601</v>
      </c>
      <c r="K30" s="3">
        <f t="shared" ref="K30:K33" si="14">AVERAGE(B30:F30)</f>
        <v>18.894103574752762</v>
      </c>
      <c r="L30" s="3">
        <f t="shared" ref="L30:L33" si="15">MEDIAN(B30:F30)</f>
        <v>17.617059707641602</v>
      </c>
    </row>
    <row r="31" spans="1:12" x14ac:dyDescent="0.2">
      <c r="A31" s="5" t="s">
        <v>7</v>
      </c>
      <c r="B31" s="3">
        <v>50200</v>
      </c>
      <c r="C31" s="3">
        <v>60226</v>
      </c>
      <c r="D31" s="3">
        <v>60282</v>
      </c>
      <c r="E31" s="3">
        <v>60240</v>
      </c>
      <c r="F31" s="3">
        <v>60294</v>
      </c>
      <c r="G31" s="3"/>
      <c r="H31" s="5" t="s">
        <v>7</v>
      </c>
      <c r="I31" s="3">
        <f t="shared" si="12"/>
        <v>50200</v>
      </c>
      <c r="J31" s="3">
        <f t="shared" si="13"/>
        <v>60294</v>
      </c>
      <c r="K31" s="3">
        <f t="shared" si="14"/>
        <v>58248.4</v>
      </c>
      <c r="L31" s="3">
        <f t="shared" si="15"/>
        <v>60240</v>
      </c>
    </row>
    <row r="32" spans="1:12" x14ac:dyDescent="0.2">
      <c r="A32" s="5" t="s">
        <v>8</v>
      </c>
      <c r="B32" s="3">
        <v>0</v>
      </c>
      <c r="C32" s="3">
        <v>0</v>
      </c>
      <c r="D32" s="3">
        <v>0</v>
      </c>
      <c r="E32" s="3">
        <v>0</v>
      </c>
      <c r="F32" s="3">
        <v>0</v>
      </c>
      <c r="G32" s="3"/>
      <c r="H32" s="5" t="s">
        <v>8</v>
      </c>
      <c r="I32" s="3">
        <f t="shared" si="12"/>
        <v>0</v>
      </c>
      <c r="J32" s="3">
        <f t="shared" si="13"/>
        <v>0</v>
      </c>
      <c r="K32" s="3">
        <f t="shared" si="14"/>
        <v>0</v>
      </c>
      <c r="L32" s="3">
        <f t="shared" si="15"/>
        <v>0</v>
      </c>
    </row>
    <row r="33" spans="1:12" x14ac:dyDescent="0.2">
      <c r="A33" s="5" t="s">
        <v>9</v>
      </c>
      <c r="B33" s="3">
        <v>150</v>
      </c>
      <c r="C33" s="3">
        <v>176</v>
      </c>
      <c r="D33" s="3">
        <v>188</v>
      </c>
      <c r="E33" s="3">
        <v>198</v>
      </c>
      <c r="F33" s="3">
        <v>210</v>
      </c>
      <c r="G33" s="3"/>
      <c r="H33" s="5" t="s">
        <v>9</v>
      </c>
      <c r="I33" s="3">
        <f t="shared" si="12"/>
        <v>150</v>
      </c>
      <c r="J33" s="3">
        <f t="shared" si="13"/>
        <v>210</v>
      </c>
      <c r="K33" s="3">
        <f t="shared" si="14"/>
        <v>184.4</v>
      </c>
      <c r="L33" s="3">
        <f t="shared" si="15"/>
        <v>188</v>
      </c>
    </row>
    <row r="34" spans="1:12" x14ac:dyDescent="0.2">
      <c r="A34" s="6"/>
      <c r="B34" s="6"/>
      <c r="C34" s="6"/>
      <c r="D34" s="6"/>
      <c r="E34" s="6"/>
      <c r="F34" s="6"/>
      <c r="G34" s="6"/>
      <c r="H34" s="6"/>
      <c r="I34" s="6"/>
      <c r="J34" s="6"/>
      <c r="K34" s="6"/>
      <c r="L34" s="6"/>
    </row>
    <row r="35" spans="1:12" ht="19" x14ac:dyDescent="0.25">
      <c r="A35" s="9" t="s">
        <v>14</v>
      </c>
      <c r="B35" s="9"/>
      <c r="C35" s="9"/>
      <c r="D35" s="9"/>
      <c r="E35" s="9"/>
      <c r="F35" s="9"/>
      <c r="G35" s="9"/>
      <c r="H35" s="9"/>
      <c r="I35" s="9"/>
      <c r="J35" s="9"/>
      <c r="K35" s="9"/>
      <c r="L35" s="9"/>
    </row>
    <row r="36" spans="1:12" ht="17" thickBot="1" x14ac:dyDescent="0.25">
      <c r="A36" s="1" t="s">
        <v>0</v>
      </c>
      <c r="B36" s="2">
        <v>1</v>
      </c>
      <c r="C36" s="2">
        <v>2</v>
      </c>
      <c r="D36" s="2">
        <v>3</v>
      </c>
      <c r="E36" s="2">
        <v>4</v>
      </c>
      <c r="F36" s="2">
        <v>5</v>
      </c>
      <c r="G36" s="3"/>
      <c r="H36" s="4"/>
      <c r="I36" s="2" t="s">
        <v>1</v>
      </c>
      <c r="J36" s="2" t="s">
        <v>2</v>
      </c>
      <c r="K36" s="2" t="s">
        <v>3</v>
      </c>
      <c r="L36" s="2" t="s">
        <v>4</v>
      </c>
    </row>
    <row r="37" spans="1:12" x14ac:dyDescent="0.2">
      <c r="A37" s="5" t="s">
        <v>5</v>
      </c>
      <c r="B37" s="3">
        <v>8</v>
      </c>
      <c r="C37" s="3">
        <v>8</v>
      </c>
      <c r="D37" s="3">
        <v>8</v>
      </c>
      <c r="E37" s="3">
        <v>8</v>
      </c>
      <c r="F37" s="3">
        <v>7</v>
      </c>
      <c r="G37" s="3"/>
      <c r="H37" s="5" t="s">
        <v>5</v>
      </c>
      <c r="I37" s="3">
        <f>MIN(B37:F37)</f>
        <v>7</v>
      </c>
      <c r="J37" s="3">
        <f>MAX(B37:F37)</f>
        <v>8</v>
      </c>
      <c r="K37" s="3">
        <f>AVERAGE(B37:F37)</f>
        <v>7.8</v>
      </c>
      <c r="L37" s="3">
        <f>MEDIAN(B37:F37)</f>
        <v>8</v>
      </c>
    </row>
    <row r="38" spans="1:12" x14ac:dyDescent="0.2">
      <c r="A38" s="5" t="s">
        <v>6</v>
      </c>
      <c r="B38" s="8">
        <v>42.024273872375403</v>
      </c>
      <c r="C38" s="8">
        <v>25.5674967765808</v>
      </c>
      <c r="D38" s="8">
        <v>22.6836388111114</v>
      </c>
      <c r="E38" s="8">
        <v>22.315495014190599</v>
      </c>
      <c r="F38" s="8">
        <v>20.0231239795684</v>
      </c>
      <c r="G38" s="3"/>
      <c r="H38" s="5" t="s">
        <v>6</v>
      </c>
      <c r="I38" s="3">
        <f t="shared" ref="I38:I41" si="16">MIN(B38:F38)</f>
        <v>20.0231239795684</v>
      </c>
      <c r="J38" s="3">
        <f t="shared" ref="J38:J41" si="17">MAX(B38:F38)</f>
        <v>42.024273872375403</v>
      </c>
      <c r="K38" s="3">
        <f t="shared" ref="K38:K41" si="18">AVERAGE(B38:F38)</f>
        <v>26.522805690765324</v>
      </c>
      <c r="L38" s="3">
        <f t="shared" ref="L38:L41" si="19">MEDIAN(B38:F38)</f>
        <v>22.6836388111114</v>
      </c>
    </row>
    <row r="39" spans="1:12" x14ac:dyDescent="0.2">
      <c r="A39" s="5" t="s">
        <v>7</v>
      </c>
      <c r="B39" s="3">
        <v>70261</v>
      </c>
      <c r="C39" s="3">
        <v>70279</v>
      </c>
      <c r="D39" s="3">
        <v>70278</v>
      </c>
      <c r="E39" s="3">
        <v>70350</v>
      </c>
      <c r="F39" s="3">
        <v>60281</v>
      </c>
      <c r="G39" s="3"/>
      <c r="H39" s="5" t="s">
        <v>7</v>
      </c>
      <c r="I39" s="3">
        <f t="shared" si="16"/>
        <v>60281</v>
      </c>
      <c r="J39" s="3">
        <f t="shared" si="17"/>
        <v>70350</v>
      </c>
      <c r="K39" s="3">
        <f t="shared" si="18"/>
        <v>68289.8</v>
      </c>
      <c r="L39" s="3">
        <f t="shared" si="19"/>
        <v>70278</v>
      </c>
    </row>
    <row r="40" spans="1:12" x14ac:dyDescent="0.2">
      <c r="A40" s="5" t="s">
        <v>8</v>
      </c>
      <c r="B40" s="3">
        <v>0</v>
      </c>
      <c r="C40" s="3">
        <v>0</v>
      </c>
      <c r="D40" s="3">
        <v>0</v>
      </c>
      <c r="E40" s="3">
        <v>0</v>
      </c>
      <c r="F40" s="3">
        <v>0</v>
      </c>
      <c r="G40" s="3"/>
      <c r="H40" s="5" t="s">
        <v>8</v>
      </c>
      <c r="I40" s="3">
        <f t="shared" si="16"/>
        <v>0</v>
      </c>
      <c r="J40" s="3">
        <f t="shared" si="17"/>
        <v>0</v>
      </c>
      <c r="K40" s="3">
        <f t="shared" si="18"/>
        <v>0</v>
      </c>
      <c r="L40" s="3">
        <f t="shared" si="19"/>
        <v>0</v>
      </c>
    </row>
    <row r="41" spans="1:12" x14ac:dyDescent="0.2">
      <c r="A41" s="5" t="s">
        <v>9</v>
      </c>
      <c r="B41" s="3">
        <v>227</v>
      </c>
      <c r="C41" s="3">
        <v>243</v>
      </c>
      <c r="D41" s="3">
        <v>239</v>
      </c>
      <c r="E41" s="3">
        <v>228</v>
      </c>
      <c r="F41" s="7">
        <v>230</v>
      </c>
      <c r="G41" s="3"/>
      <c r="H41" s="5" t="s">
        <v>9</v>
      </c>
      <c r="I41" s="3">
        <f t="shared" si="16"/>
        <v>227</v>
      </c>
      <c r="J41" s="3">
        <f t="shared" si="17"/>
        <v>243</v>
      </c>
      <c r="K41" s="3">
        <f t="shared" si="18"/>
        <v>233.4</v>
      </c>
      <c r="L41" s="3">
        <f t="shared" si="19"/>
        <v>230</v>
      </c>
    </row>
    <row r="42" spans="1:12" x14ac:dyDescent="0.2">
      <c r="A42" s="6"/>
      <c r="B42" s="6"/>
      <c r="C42" s="6"/>
      <c r="D42" s="6"/>
      <c r="E42" s="6"/>
      <c r="F42" s="6"/>
      <c r="G42" s="6"/>
      <c r="H42" s="6"/>
      <c r="I42" s="6"/>
      <c r="J42" s="6"/>
      <c r="K42" s="6"/>
      <c r="L42" s="6"/>
    </row>
    <row r="43" spans="1:12" ht="19" x14ac:dyDescent="0.25">
      <c r="A43" s="9" t="s">
        <v>15</v>
      </c>
      <c r="B43" s="9"/>
      <c r="C43" s="9"/>
      <c r="D43" s="9"/>
      <c r="E43" s="9"/>
      <c r="F43" s="9"/>
      <c r="G43" s="9"/>
      <c r="H43" s="9"/>
      <c r="I43" s="9"/>
      <c r="J43" s="9"/>
      <c r="K43" s="9"/>
      <c r="L43" s="9"/>
    </row>
    <row r="44" spans="1:12" ht="17" thickBot="1" x14ac:dyDescent="0.25">
      <c r="A44" s="1" t="s">
        <v>0</v>
      </c>
      <c r="B44" s="2">
        <v>1</v>
      </c>
      <c r="C44" s="2">
        <v>2</v>
      </c>
      <c r="D44" s="2">
        <v>3</v>
      </c>
      <c r="E44" s="2">
        <v>4</v>
      </c>
      <c r="F44" s="2">
        <v>5</v>
      </c>
      <c r="G44" s="3"/>
      <c r="H44" s="4"/>
      <c r="I44" s="2" t="s">
        <v>1</v>
      </c>
      <c r="J44" s="2" t="s">
        <v>2</v>
      </c>
      <c r="K44" s="2" t="s">
        <v>3</v>
      </c>
      <c r="L44" s="2" t="s">
        <v>4</v>
      </c>
    </row>
    <row r="45" spans="1:12" x14ac:dyDescent="0.2">
      <c r="A45" s="5" t="s">
        <v>5</v>
      </c>
      <c r="B45" s="3">
        <v>9</v>
      </c>
      <c r="C45" s="3">
        <v>9</v>
      </c>
      <c r="D45" s="3">
        <v>10</v>
      </c>
      <c r="E45" s="3">
        <v>10</v>
      </c>
      <c r="F45" s="3">
        <v>9</v>
      </c>
      <c r="G45" s="3"/>
      <c r="H45" s="5" t="s">
        <v>5</v>
      </c>
      <c r="I45" s="3">
        <f>MIN(B45:F45)</f>
        <v>9</v>
      </c>
      <c r="J45" s="3">
        <f>MAX(B45:F45)</f>
        <v>10</v>
      </c>
      <c r="K45" s="3">
        <f>AVERAGE(B45:F45)</f>
        <v>9.4</v>
      </c>
      <c r="L45" s="3">
        <f>MEDIAN(B45:F45)</f>
        <v>9</v>
      </c>
    </row>
    <row r="46" spans="1:12" x14ac:dyDescent="0.2">
      <c r="A46" s="5" t="s">
        <v>6</v>
      </c>
      <c r="B46" s="8">
        <v>35.882068872451697</v>
      </c>
      <c r="C46" s="8">
        <v>32.417088985443101</v>
      </c>
      <c r="D46" s="8">
        <v>36.685403108596802</v>
      </c>
      <c r="E46" s="8">
        <v>38.461372852325397</v>
      </c>
      <c r="F46" s="8">
        <v>32.128968954086297</v>
      </c>
      <c r="G46" s="3"/>
      <c r="H46" s="5" t="s">
        <v>6</v>
      </c>
      <c r="I46" s="3">
        <f t="shared" ref="I46:I49" si="20">MIN(B46:F46)</f>
        <v>32.128968954086297</v>
      </c>
      <c r="J46" s="3">
        <f t="shared" ref="J46:J49" si="21">MAX(B46:F46)</f>
        <v>38.461372852325397</v>
      </c>
      <c r="K46" s="3">
        <f t="shared" ref="K46:K49" si="22">AVERAGE(B46:F46)</f>
        <v>35.114980554580661</v>
      </c>
      <c r="L46" s="3">
        <f t="shared" ref="L46:L49" si="23">MEDIAN(B46:F46)</f>
        <v>35.882068872451697</v>
      </c>
    </row>
    <row r="47" spans="1:12" x14ac:dyDescent="0.2">
      <c r="A47" s="5" t="s">
        <v>7</v>
      </c>
      <c r="B47" s="3">
        <v>80400</v>
      </c>
      <c r="C47" s="3">
        <v>80283</v>
      </c>
      <c r="D47" s="3">
        <v>90357</v>
      </c>
      <c r="E47" s="3">
        <v>90342</v>
      </c>
      <c r="F47" s="3">
        <v>80827</v>
      </c>
      <c r="G47" s="3"/>
      <c r="H47" s="5" t="s">
        <v>7</v>
      </c>
      <c r="I47" s="3">
        <f t="shared" si="20"/>
        <v>80283</v>
      </c>
      <c r="J47" s="3">
        <f t="shared" si="21"/>
        <v>90357</v>
      </c>
      <c r="K47" s="3">
        <f t="shared" si="22"/>
        <v>84441.8</v>
      </c>
      <c r="L47" s="3">
        <f t="shared" si="23"/>
        <v>80827</v>
      </c>
    </row>
    <row r="48" spans="1:12" x14ac:dyDescent="0.2">
      <c r="A48" s="5" t="s">
        <v>8</v>
      </c>
      <c r="B48" s="3">
        <v>0</v>
      </c>
      <c r="C48" s="3">
        <v>0</v>
      </c>
      <c r="D48" s="3">
        <v>0</v>
      </c>
      <c r="E48" s="3">
        <v>0</v>
      </c>
      <c r="F48" s="3">
        <v>0</v>
      </c>
      <c r="G48" s="3"/>
      <c r="H48" s="5" t="s">
        <v>8</v>
      </c>
      <c r="I48" s="3">
        <f t="shared" si="20"/>
        <v>0</v>
      </c>
      <c r="J48" s="3">
        <f t="shared" si="21"/>
        <v>0</v>
      </c>
      <c r="K48" s="3">
        <f t="shared" si="22"/>
        <v>0</v>
      </c>
      <c r="L48" s="3">
        <f t="shared" si="23"/>
        <v>0</v>
      </c>
    </row>
    <row r="49" spans="1:12" x14ac:dyDescent="0.2">
      <c r="A49" s="5" t="s">
        <v>9</v>
      </c>
      <c r="B49" s="3">
        <v>273</v>
      </c>
      <c r="C49" s="3">
        <v>279</v>
      </c>
      <c r="D49" s="3">
        <v>283</v>
      </c>
      <c r="E49" s="3">
        <v>283</v>
      </c>
      <c r="F49" s="3">
        <v>283</v>
      </c>
      <c r="G49" s="3"/>
      <c r="H49" s="5" t="s">
        <v>9</v>
      </c>
      <c r="I49" s="3">
        <f t="shared" si="20"/>
        <v>273</v>
      </c>
      <c r="J49" s="3">
        <f t="shared" si="21"/>
        <v>283</v>
      </c>
      <c r="K49" s="3">
        <f t="shared" si="22"/>
        <v>280.2</v>
      </c>
      <c r="L49" s="3">
        <f t="shared" si="23"/>
        <v>283</v>
      </c>
    </row>
    <row r="79" spans="10:15" ht="19" x14ac:dyDescent="0.25">
      <c r="J79" s="12" t="s">
        <v>18</v>
      </c>
      <c r="K79" s="12"/>
      <c r="L79" s="12"/>
      <c r="M79" s="12"/>
      <c r="N79" s="12"/>
      <c r="O79" s="12"/>
    </row>
    <row r="80" spans="10:15" x14ac:dyDescent="0.2">
      <c r="J80" s="14" t="s">
        <v>19</v>
      </c>
      <c r="K80" s="13"/>
      <c r="L80" s="13"/>
      <c r="M80" s="13"/>
      <c r="N80" s="13"/>
      <c r="O80" s="13"/>
    </row>
    <row r="81" spans="10:15" x14ac:dyDescent="0.2">
      <c r="J81" s="13"/>
      <c r="K81" s="13"/>
      <c r="L81" s="13"/>
      <c r="M81" s="13"/>
      <c r="N81" s="13"/>
      <c r="O81" s="13"/>
    </row>
    <row r="82" spans="10:15" x14ac:dyDescent="0.2">
      <c r="J82" s="13"/>
      <c r="K82" s="13"/>
      <c r="L82" s="13"/>
      <c r="M82" s="13"/>
      <c r="N82" s="13"/>
      <c r="O82" s="13"/>
    </row>
    <row r="83" spans="10:15" x14ac:dyDescent="0.2">
      <c r="J83" s="13"/>
      <c r="K83" s="13"/>
      <c r="L83" s="13"/>
      <c r="M83" s="13"/>
      <c r="N83" s="13"/>
      <c r="O83" s="13"/>
    </row>
    <row r="84" spans="10:15" x14ac:dyDescent="0.2">
      <c r="J84" s="13"/>
      <c r="K84" s="13"/>
      <c r="L84" s="13"/>
      <c r="M84" s="13"/>
      <c r="N84" s="13"/>
      <c r="O84" s="13"/>
    </row>
    <row r="85" spans="10:15" x14ac:dyDescent="0.2">
      <c r="J85" s="13"/>
      <c r="K85" s="13"/>
      <c r="L85" s="13"/>
      <c r="M85" s="13"/>
      <c r="N85" s="13"/>
      <c r="O85" s="13"/>
    </row>
    <row r="86" spans="10:15" x14ac:dyDescent="0.2">
      <c r="J86" s="13"/>
      <c r="K86" s="13"/>
      <c r="L86" s="13"/>
      <c r="M86" s="13"/>
      <c r="N86" s="13"/>
      <c r="O86" s="13"/>
    </row>
    <row r="87" spans="10:15" x14ac:dyDescent="0.2">
      <c r="J87" s="13"/>
      <c r="K87" s="13"/>
      <c r="L87" s="13"/>
      <c r="M87" s="13"/>
      <c r="N87" s="13"/>
      <c r="O87" s="13"/>
    </row>
    <row r="88" spans="10:15" x14ac:dyDescent="0.2">
      <c r="J88" s="13"/>
      <c r="K88" s="13"/>
      <c r="L88" s="13"/>
      <c r="M88" s="13"/>
      <c r="N88" s="13"/>
      <c r="O88" s="13"/>
    </row>
    <row r="89" spans="10:15" x14ac:dyDescent="0.2">
      <c r="J89" s="13"/>
      <c r="K89" s="13"/>
      <c r="L89" s="13"/>
      <c r="M89" s="13"/>
      <c r="N89" s="13"/>
      <c r="O89" s="13"/>
    </row>
    <row r="90" spans="10:15" x14ac:dyDescent="0.2">
      <c r="J90" s="13"/>
      <c r="K90" s="13"/>
      <c r="L90" s="13"/>
      <c r="M90" s="13"/>
      <c r="N90" s="13"/>
      <c r="O90" s="13"/>
    </row>
    <row r="91" spans="10:15" x14ac:dyDescent="0.2">
      <c r="J91" s="13"/>
      <c r="K91" s="13"/>
      <c r="L91" s="13"/>
      <c r="M91" s="13"/>
      <c r="N91" s="13"/>
      <c r="O91" s="13"/>
    </row>
    <row r="92" spans="10:15" x14ac:dyDescent="0.2">
      <c r="J92" s="13"/>
      <c r="K92" s="13"/>
      <c r="L92" s="13"/>
      <c r="M92" s="13"/>
      <c r="N92" s="13"/>
      <c r="O92" s="13"/>
    </row>
    <row r="93" spans="10:15" x14ac:dyDescent="0.2">
      <c r="J93" s="13"/>
      <c r="K93" s="13"/>
      <c r="L93" s="13"/>
      <c r="M93" s="13"/>
      <c r="N93" s="13"/>
      <c r="O93" s="13"/>
    </row>
    <row r="94" spans="10:15" x14ac:dyDescent="0.2">
      <c r="J94" s="13"/>
      <c r="K94" s="13"/>
      <c r="L94" s="13"/>
      <c r="M94" s="13"/>
      <c r="N94" s="13"/>
      <c r="O94" s="13"/>
    </row>
  </sheetData>
  <mergeCells count="10">
    <mergeCell ref="J79:O79"/>
    <mergeCell ref="J80:O94"/>
    <mergeCell ref="A43:L43"/>
    <mergeCell ref="A2:L2"/>
    <mergeCell ref="A1:L1"/>
    <mergeCell ref="A3:L3"/>
    <mergeCell ref="A11:L11"/>
    <mergeCell ref="A19:L19"/>
    <mergeCell ref="A27:L27"/>
    <mergeCell ref="A35:L3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Lui</dc:creator>
  <cp:lastModifiedBy>Curtis Lui</cp:lastModifiedBy>
  <dcterms:created xsi:type="dcterms:W3CDTF">2020-06-13T18:33:04Z</dcterms:created>
  <dcterms:modified xsi:type="dcterms:W3CDTF">2020-06-14T20:01:54Z</dcterms:modified>
</cp:coreProperties>
</file>