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media/image5.png" ContentType="image/png"/>
  <Override PartName="/xl/media/image6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. Entidades Vigiladas" sheetId="1" state="visible" r:id="rId2"/>
    <sheet name="2. Consolidado Por Tipo Entidad" sheetId="2" state="visible" r:id="rId3"/>
    <sheet name="3. Consolidado Por Delegatura" sheetId="3" state="visible" r:id="rId4"/>
  </sheets>
  <definedNames>
    <definedName function="false" hidden="false" localSheetId="0" name="_xlnm.Print_Area" vbProcedure="false">'1. Entidades Vigiladas'!$B$1:$P$435</definedName>
    <definedName function="false" hidden="false" localSheetId="0" name="_xlnm.Print_Titles" vbProcedure="false">'1. Entidades Vigiladas'!$3:$15</definedName>
    <definedName function="false" hidden="false" localSheetId="1" name="_xlnm.Print_Area" vbProcedure="false">'2. Consolidado Por Tipo Entidad'!$B$3:$Q$44</definedName>
    <definedName function="false" hidden="false" localSheetId="1" name="_xlnm.Print_Titles" vbProcedure="false">'2. Consolidado Por Tipo Entidad'!$3:$4</definedName>
    <definedName function="false" hidden="false" localSheetId="2" name="_xlnm.Print_Area" vbProcedure="false">'3. Consolidado Por Delegatura'!$B$5:$K$46</definedName>
    <definedName function="false" hidden="false" name="basura" vbProcedure="false">#REF!</definedName>
    <definedName function="false" hidden="false" name="bch" vbProcedure="false">#REF!</definedName>
    <definedName function="false" hidden="false" name="bcos" vbProcedure="false">#REF!</definedName>
    <definedName function="false" hidden="false" name="bre" vbProcedure="false">#REF!</definedName>
    <definedName function="false" hidden="false" name="catorce" vbProcedure="false">#REF!</definedName>
    <definedName function="false" hidden="false" name="cav" vbProcedure="false">#REF!</definedName>
    <definedName function="false" hidden="false" name="cfc" vbProcedure="false">#REF!</definedName>
    <definedName function="false" hidden="false" name="cfi" vbProcedure="false">#REF!</definedName>
    <definedName function="false" hidden="false" name="cinco" vbProcedure="false">#REF!</definedName>
    <definedName function="false" hidden="false" name="cop" vbProcedure="false">#REF!</definedName>
    <definedName function="false" hidden="false" name="dieseis" vbProcedure="false">#REF!</definedName>
    <definedName function="false" hidden="false" name="diez" vbProcedure="false">#REF!</definedName>
    <definedName function="false" hidden="false" name="fpc" vbProcedure="false">#REF!</definedName>
    <definedName function="false" hidden="false" name="ioe" vbProcedure="false">#REF!</definedName>
    <definedName function="false" hidden="false" name="iss" vbProcedure="false">#REF!</definedName>
    <definedName function="false" hidden="false" name="nueve" vbProcedure="false">#REF!</definedName>
    <definedName function="false" hidden="false" name="ocho" vbProcedure="false">#REF!</definedName>
    <definedName function="false" hidden="false" name="quince" vbProcedure="false">#REF!</definedName>
    <definedName function="false" hidden="false" name="seis" vbProcedure="false">#REF!</definedName>
    <definedName function="false" hidden="false" name="tele" vbProcedure="false">#REF!</definedName>
    <definedName function="false" hidden="false" name="trece" vbProcedure="false">#REF!</definedName>
    <definedName function="false" hidden="false" name="veinte" vbProcedure="false">#REF!</definedName>
    <definedName function="false" hidden="false" localSheetId="0" name="OLE_LINK1" vbProcedure="false">'1. Entidades Vigiladas'!$E$357</definedName>
    <definedName function="false" hidden="false" localSheetId="0" name="_xlnm._FilterDatabase" vbProcedure="false">'1. Entidades Vigiladas'!$B$14:$P$435</definedName>
    <definedName function="false" hidden="false" localSheetId="1" name="Excel_BuiltIn__FilterDatabase" vbProcedure="false">'2. Consolidado Por Tipo Entidad'!$B$1:$J$9</definedName>
    <definedName function="false" hidden="false" localSheetId="2" name="Excel_BuiltIn__FilterDatabase" vbProcedure="false">'3. Consolidado Por Delegatura'!$B$2:$K$11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<sst xmlns="http://schemas.openxmlformats.org/spreadsheetml/2006/main" count="5398" uniqueCount="3364">
  <si>
    <t xml:space="preserve">ENTIDADES VIGILADAS POR LA SUPERINTENDENCIA FINANCIERA DE COLOMBIA </t>
  </si>
  <si>
    <t xml:space="preserve">Base de datos con corte a:</t>
  </si>
  <si>
    <t xml:space="preserve">Convenciones (color de relleno de la celda):</t>
  </si>
  <si>
    <t xml:space="preserve">Corresponde a las entidades que están en liquidación voluntaria - continuan bajo la vigilancia de la SFC.</t>
  </si>
  <si>
    <t xml:space="preserve">Corresponde a las entidades que han sido objeto de intervención con base en lo dispuesto en la Ley 510.</t>
  </si>
  <si>
    <t xml:space="preserve">Corresponde a las entidades que se encuentran en vigilancia especial y/o intervenidas para administrar.</t>
  </si>
  <si>
    <t xml:space="preserve">La entidad modificó su razón social en el último año.</t>
  </si>
  <si>
    <t xml:space="preserve">ABC</t>
  </si>
  <si>
    <t xml:space="preserve">Las letras y números resaltados en rojo significan una modificación del año 2021.</t>
  </si>
  <si>
    <t xml:space="preserve">Las letras y números resaltados en azul corresponden a entidades vigiladas en virtud del artículo 4º de la Ley 1870 del 2017   </t>
  </si>
  <si>
    <t xml:space="preserve">Las letras y números resaltados en verde corresponden a entidades vigiladas en virtud del artículo  8º del Decreto 1117 2013  </t>
  </si>
  <si>
    <t xml:space="preserve">Tipo</t>
  </si>
  <si>
    <t xml:space="preserve">Código</t>
  </si>
  <si>
    <t xml:space="preserve">Nombre Delegatura Competente</t>
  </si>
  <si>
    <t xml:space="preserve">Denominación social de la Entidad</t>
  </si>
  <si>
    <t xml:space="preserve">Denominación abreviada de la entidad</t>
  </si>
  <si>
    <t xml:space="preserve">NIT</t>
  </si>
  <si>
    <t xml:space="preserve">Representante Legal</t>
  </si>
  <si>
    <t xml:space="preserve">Cargo</t>
  </si>
  <si>
    <t xml:space="preserve">Dirección</t>
  </si>
  <si>
    <t xml:space="preserve">Domicilio</t>
  </si>
  <si>
    <t xml:space="preserve">Teléfono</t>
  </si>
  <si>
    <t xml:space="preserve">Fax</t>
  </si>
  <si>
    <t xml:space="preserve">Página Web</t>
  </si>
  <si>
    <t xml:space="preserve">E-mail</t>
  </si>
  <si>
    <t xml:space="preserve">FUNC.</t>
  </si>
  <si>
    <t xml:space="preserve">NUEVAS </t>
  </si>
  <si>
    <t xml:space="preserve">REACTIVADAS</t>
  </si>
  <si>
    <t xml:space="preserve">TRANSFORMACION.</t>
  </si>
  <si>
    <t xml:space="preserve">LIQ.V.</t>
  </si>
  <si>
    <t xml:space="preserve">T.P.ADM.</t>
  </si>
  <si>
    <t xml:space="preserve">CAMBIO RAZON SOCIAL</t>
  </si>
  <si>
    <t xml:space="preserve">CONV.</t>
  </si>
  <si>
    <t xml:space="preserve">ABSOR (FUS.)</t>
  </si>
  <si>
    <t xml:space="preserve">POSESIÓN PARA LIQUIDAR INTERV.</t>
  </si>
  <si>
    <t xml:space="preserve">CANC.</t>
  </si>
  <si>
    <t xml:space="preserve">TRASLADO</t>
  </si>
  <si>
    <t xml:space="preserve">SALEN POR DISP. LEGAL</t>
  </si>
  <si>
    <t xml:space="preserve">CONTROLADA</t>
  </si>
  <si>
    <t xml:space="preserve">Delegatura Competente</t>
  </si>
  <si>
    <t xml:space="preserve">Nombre(s)</t>
  </si>
  <si>
    <t xml:space="preserve">Apellido(s)</t>
  </si>
  <si>
    <t xml:space="preserve">Delegatura para Conglomerados Financieros</t>
  </si>
  <si>
    <t xml:space="preserve">Delegatura para Intermediarios Financieros</t>
  </si>
  <si>
    <t xml:space="preserve">Delegatura para Emisores</t>
  </si>
  <si>
    <t xml:space="preserve">Delegatura para Seguros</t>
  </si>
  <si>
    <t xml:space="preserve">Delegatura para Pensiones</t>
  </si>
  <si>
    <t xml:space="preserve">Delegatura para  Fiduciarias</t>
  </si>
  <si>
    <t xml:space="preserve">Delegatura para Intermediarios de Valores</t>
  </si>
  <si>
    <t xml:space="preserve">Conglomerados Financieros</t>
  </si>
  <si>
    <t xml:space="preserve">Intermediarios Financieros</t>
  </si>
  <si>
    <t xml:space="preserve">Emidores y otros Agentes</t>
  </si>
  <si>
    <t xml:space="preserve">Seguros</t>
  </si>
  <si>
    <t xml:space="preserve">Pensiones</t>
  </si>
  <si>
    <t xml:space="preserve">Fiduciarias</t>
  </si>
  <si>
    <t xml:space="preserve">Intermedia. Valores</t>
  </si>
  <si>
    <t xml:space="preserve">1</t>
  </si>
  <si>
    <t xml:space="preserve">Banco de Bogotá</t>
  </si>
  <si>
    <t xml:space="preserve">860002964-4</t>
  </si>
  <si>
    <t xml:space="preserve">Alejandro Augusto</t>
  </si>
  <si>
    <t xml:space="preserve">Figueroa Jaramillo</t>
  </si>
  <si>
    <t xml:space="preserve">Presidente</t>
  </si>
  <si>
    <t xml:space="preserve">Calle 36 No.  7- 47</t>
  </si>
  <si>
    <t xml:space="preserve">Bogotá D.C.</t>
  </si>
  <si>
    <t xml:space="preserve">3383396 - 3380822</t>
  </si>
  <si>
    <t xml:space="preserve">3383302 - 2884590</t>
  </si>
  <si>
    <t xml:space="preserve">www.bancodebogota.com.co</t>
  </si>
  <si>
    <t xml:space="preserve">rjudicial@bancodebogota.com.co</t>
  </si>
  <si>
    <t xml:space="preserve">2</t>
  </si>
  <si>
    <t xml:space="preserve">Banco Popular S.A.</t>
  </si>
  <si>
    <t xml:space="preserve">Banco Popular</t>
  </si>
  <si>
    <t xml:space="preserve">860007738-9</t>
  </si>
  <si>
    <t xml:space="preserve">Carlos Eduardo </t>
  </si>
  <si>
    <t xml:space="preserve">Upegui Cuartas</t>
  </si>
  <si>
    <t xml:space="preserve">Calle 17 No. 7- 35/43</t>
  </si>
  <si>
    <t xml:space="preserve">www.bancopopular.com.co</t>
  </si>
  <si>
    <t xml:space="preserve">presidencia@bancopopular.com.co</t>
  </si>
  <si>
    <t xml:space="preserve">6</t>
  </si>
  <si>
    <t xml:space="preserve">ITAÚ CORPBANCA COLOMBIA S.A. podrá utilizar cualquiera de las siguientes siglas ITAÚ; BANCO CORPBANCA; o CORPBANCA</t>
  </si>
  <si>
    <t xml:space="preserve">Banco CorpBanca</t>
  </si>
  <si>
    <t xml:space="preserve">890903937-0</t>
  </si>
  <si>
    <t xml:space="preserve">Baruc Santiago</t>
  </si>
  <si>
    <t xml:space="preserve">Saez</t>
  </si>
  <si>
    <t xml:space="preserve">Carrera 7 No. 99 - 53</t>
  </si>
  <si>
    <t xml:space="preserve">www.bancocorpbanca.com.co</t>
  </si>
  <si>
    <t xml:space="preserve">Notificaciones.juridico@itau.co</t>
  </si>
  <si>
    <t xml:space="preserve">7</t>
  </si>
  <si>
    <t xml:space="preserve">Bancolombia S.A. o Banco de Colombia S.A. o Bancolombia</t>
  </si>
  <si>
    <t xml:space="preserve">Bancolombia</t>
  </si>
  <si>
    <t xml:space="preserve">890903938-8</t>
  </si>
  <si>
    <t xml:space="preserve">Juan Carlos</t>
  </si>
  <si>
    <t xml:space="preserve">Mora Uribe</t>
  </si>
  <si>
    <t xml:space="preserve">Carrera 48 No. 26 - 85 Avenida Los Industriales</t>
  </si>
  <si>
    <t xml:space="preserve">Medellín - Antioquia</t>
  </si>
  <si>
    <t xml:space="preserve">(574) 4040000</t>
  </si>
  <si>
    <t xml:space="preserve">(574)5763510</t>
  </si>
  <si>
    <t xml:space="preserve">www.bancolombia.com.co</t>
  </si>
  <si>
    <t xml:space="preserve">gciari@bancolombia.com.co     </t>
  </si>
  <si>
    <t xml:space="preserve">9</t>
  </si>
  <si>
    <t xml:space="preserve">Citibank-Colombia -  Expresión Citibank</t>
  </si>
  <si>
    <t xml:space="preserve">Citibank</t>
  </si>
  <si>
    <t xml:space="preserve">860051135-4</t>
  </si>
  <si>
    <t xml:space="preserve">Pablo Antonio</t>
  </si>
  <si>
    <t xml:space="preserve">Del Valle Matamoros</t>
  </si>
  <si>
    <t xml:space="preserve">Carrera 9A No. 99 - 02 Piso 3</t>
  </si>
  <si>
    <t xml:space="preserve">www.citibank.com.co</t>
  </si>
  <si>
    <t xml:space="preserve">legalnotificaciones@citi.com</t>
  </si>
  <si>
    <t xml:space="preserve">12</t>
  </si>
  <si>
    <t xml:space="preserve">BANCO GNB SUDAMERIS S.A.  Quien podrá utilizar el nombre BANCO GNB SUDAMERIS o SUDAMERIS, seguidos o no de las expresiones sociedad anónima o la sigla S.A.</t>
  </si>
  <si>
    <t xml:space="preserve">Banco GNB Sudameris</t>
  </si>
  <si>
    <t xml:space="preserve">860050750-1</t>
  </si>
  <si>
    <t xml:space="preserve">Camilo</t>
  </si>
  <si>
    <t xml:space="preserve">Verastegui Carvajal</t>
  </si>
  <si>
    <t xml:space="preserve">57 (1) 9277946 - 3132096894 </t>
  </si>
  <si>
    <t xml:space="preserve">PBX 2750000</t>
  </si>
  <si>
    <t xml:space="preserve">www.gnbsudameris.com.co</t>
  </si>
  <si>
    <t xml:space="preserve">jecortes@gnbsudameris.com.co</t>
  </si>
  <si>
    <t xml:space="preserve">13</t>
  </si>
  <si>
    <t xml:space="preserve">Banco Bilbao Vizcaya Argentaria Colombia S.A. podrá utilizar el nombre BBVA Colombia</t>
  </si>
  <si>
    <t xml:space="preserve">BBVA Colombia</t>
  </si>
  <si>
    <t xml:space="preserve">860003020-1</t>
  </si>
  <si>
    <t xml:space="preserve">Mario</t>
  </si>
  <si>
    <t xml:space="preserve">Pardo Bayona</t>
  </si>
  <si>
    <t xml:space="preserve">Presidente Ejecutivo</t>
  </si>
  <si>
    <t xml:space="preserve">Carrera 9 No. 72 - 21</t>
  </si>
  <si>
    <t xml:space="preserve">3471600 - 3124666</t>
  </si>
  <si>
    <t xml:space="preserve">www.bbva.com.co</t>
  </si>
  <si>
    <t xml:space="preserve">notifica.co@bbva.com</t>
  </si>
  <si>
    <t xml:space="preserve">23</t>
  </si>
  <si>
    <t xml:space="preserve">Banco  de  Occidente S.A.</t>
  </si>
  <si>
    <t xml:space="preserve">Banco de Occidente</t>
  </si>
  <si>
    <t xml:space="preserve">890300279-4</t>
  </si>
  <si>
    <t xml:space="preserve">Cesar </t>
  </si>
  <si>
    <t xml:space="preserve">Prado Villegas</t>
  </si>
  <si>
    <t xml:space="preserve">Carrera 4 No. 7- 61 Piso 15-                                                                 En  Bogotá: Carrera 13 No. 27- 47</t>
  </si>
  <si>
    <t xml:space="preserve">Cali - Vallle                     Bogotá D.C.</t>
  </si>
  <si>
    <t xml:space="preserve">8861111                         - Bogotá: 7464000</t>
  </si>
  <si>
    <t xml:space="preserve">www.bancodeoccidente.com.co</t>
  </si>
  <si>
    <t xml:space="preserve">djuridica@bancodeoccidente.com.co</t>
  </si>
  <si>
    <t xml:space="preserve">30</t>
  </si>
  <si>
    <t xml:space="preserve">BANCO CAJA SOCIAL S.A.  y podrá usar el nombre BANCO CAJA SOCIAL </t>
  </si>
  <si>
    <t xml:space="preserve">Banco Caja Social S.A.</t>
  </si>
  <si>
    <t xml:space="preserve">860007335-4</t>
  </si>
  <si>
    <t xml:space="preserve">Diego Fernando</t>
  </si>
  <si>
    <t xml:space="preserve">Prieto Rivera</t>
  </si>
  <si>
    <t xml:space="preserve">Carrera 7 No. 77- 65 Torre Colmena</t>
  </si>
  <si>
    <t xml:space="preserve">3138000 - 3215000</t>
  </si>
  <si>
    <t xml:space="preserve">www.bancocajasocial.com</t>
  </si>
  <si>
    <t xml:space="preserve">contactenos@bancocajasocial.com</t>
  </si>
  <si>
    <t xml:space="preserve">39</t>
  </si>
  <si>
    <t xml:space="preserve">Banco Davivienda S.A. "Banco Davivienda" o "Davivienda"</t>
  </si>
  <si>
    <t xml:space="preserve">Banco Davivienda</t>
  </si>
  <si>
    <t xml:space="preserve">860034313-7</t>
  </si>
  <si>
    <t xml:space="preserve">Efraín Enrique</t>
  </si>
  <si>
    <t xml:space="preserve">Forero Fonseca </t>
  </si>
  <si>
    <t xml:space="preserve">Avenida el Dorado No. 68 C -61 Piso 10                                                Avenida El Dorado No 68B - 31 Piso 1 - Notificaciones</t>
  </si>
  <si>
    <t xml:space="preserve">3300000 -                                01 8000123838                 </t>
  </si>
  <si>
    <t xml:space="preserve">www.davivienda.com</t>
  </si>
  <si>
    <t xml:space="preserve">notificacionesjudiciales@davivienda.com  </t>
  </si>
  <si>
    <t xml:space="preserve">42</t>
  </si>
  <si>
    <t xml:space="preserve">SCOTIABANK COLPATRIA S.A.</t>
  </si>
  <si>
    <t xml:space="preserve">Banco Colpatria</t>
  </si>
  <si>
    <t xml:space="preserve">860034594-1</t>
  </si>
  <si>
    <t xml:space="preserve">Jaime Alberto</t>
  </si>
  <si>
    <t xml:space="preserve">Carrera 7 No. 24 - 89 Piso 10</t>
  </si>
  <si>
    <t xml:space="preserve">www.scotiabankcolpatria.com</t>
  </si>
  <si>
    <t xml:space="preserve">notificbancolpatria@colpatria.com</t>
  </si>
  <si>
    <t xml:space="preserve">43</t>
  </si>
  <si>
    <t xml:space="preserve">Banco Agrario de Colombia S.A. -Banagrario-</t>
  </si>
  <si>
    <t xml:space="preserve">Banagrario</t>
  </si>
  <si>
    <t xml:space="preserve">800037800-8</t>
  </si>
  <si>
    <t xml:space="preserve">Francisco José</t>
  </si>
  <si>
    <t xml:space="preserve">Mejía Sendoya</t>
  </si>
  <si>
    <t xml:space="preserve">Presidente </t>
  </si>
  <si>
    <t xml:space="preserve">Carrera 8 No. 15 - 43</t>
  </si>
  <si>
    <t xml:space="preserve">3452279-3459057</t>
  </si>
  <si>
    <t xml:space="preserve">www.bancoagrario.gov.co</t>
  </si>
  <si>
    <t xml:space="preserve">attnclie@bancoagrario.gov.co</t>
  </si>
  <si>
    <t xml:space="preserve">49</t>
  </si>
  <si>
    <t xml:space="preserve">Banco Comercial AV Villas S.A. Podrá girar bajo la denominación Banco de Ahorro y Vivienda AV Villas, Banco AV Villas o AV Villas.</t>
  </si>
  <si>
    <t xml:space="preserve">AV Villas</t>
  </si>
  <si>
    <t xml:space="preserve">860035827-5</t>
  </si>
  <si>
    <t xml:space="preserve">Juan Camilo</t>
  </si>
  <si>
    <t xml:space="preserve">Ángel Mejía</t>
  </si>
  <si>
    <t xml:space="preserve">Carrera 13 No. 27- 47</t>
  </si>
  <si>
    <t xml:space="preserve">2875411 - 2873027</t>
  </si>
  <si>
    <t xml:space="preserve">2883765  - 3363717</t>
  </si>
  <si>
    <t xml:space="preserve">www.avvillas.com.co</t>
  </si>
  <si>
    <t xml:space="preserve">angeljc@bancoavvillas.com.co                  NotificacionesJudiciales@bancoavvillas.com.co                       NotificacionesComerciales@bancoavvillas.com.co</t>
  </si>
  <si>
    <t xml:space="preserve">Banco Credifinanciera S.A. Pudiendo uttilizar indistintamente y para todos los efectos legales los nombres "Credifinanciera S.A.." y "Credifinanciera" (La "Sociedad")</t>
  </si>
  <si>
    <t xml:space="preserve">Credifinanciera S.A.</t>
  </si>
  <si>
    <t xml:space="preserve">900200960-9</t>
  </si>
  <si>
    <t xml:space="preserve">Carlos Iván</t>
  </si>
  <si>
    <t xml:space="preserve">Vargas Perdomo</t>
  </si>
  <si>
    <t xml:space="preserve">Carrera 7 No.76-35 Piso 9</t>
  </si>
  <si>
    <t xml:space="preserve">4926792-5802518</t>
  </si>
  <si>
    <t xml:space="preserve">www.bancoprocredit.com.co</t>
  </si>
  <si>
    <t xml:space="preserve">impuestos@credifinanciera.com.co</t>
  </si>
  <si>
    <t xml:space="preserve">Banco de las Microfinanzas -Bancamía S.A.</t>
  </si>
  <si>
    <t xml:space="preserve">Bancamía S.A.</t>
  </si>
  <si>
    <t xml:space="preserve">900215071-1</t>
  </si>
  <si>
    <t xml:space="preserve">Miguel Angel</t>
  </si>
  <si>
    <t xml:space="preserve">Charria Lievano</t>
  </si>
  <si>
    <t xml:space="preserve">Carrera 9 No. 66 - 25</t>
  </si>
  <si>
    <t xml:space="preserve">www.bancamia.com.co</t>
  </si>
  <si>
    <t xml:space="preserve">servicioalclientes@bancamia.com.co</t>
  </si>
  <si>
    <t xml:space="preserve">Banco W S.A.</t>
  </si>
  <si>
    <t xml:space="preserve">900378212-2</t>
  </si>
  <si>
    <t xml:space="preserve">José Alejandro</t>
  </si>
  <si>
    <t xml:space="preserve"> Guerrero Becerra</t>
  </si>
  <si>
    <t xml:space="preserve">Avenida 5 Norte No. 16 N - 57 Piso 4</t>
  </si>
  <si>
    <t xml:space="preserve">Cali - Valle</t>
  </si>
  <si>
    <t xml:space="preserve">(2) 6083999 Ext: 10402-10724-10820</t>
  </si>
  <si>
    <t xml:space="preserve">www.bancow.com.co</t>
  </si>
  <si>
    <t xml:space="preserve">correspondenciabancow@bancow.com.co  </t>
  </si>
  <si>
    <t xml:space="preserve">Banco Coomeva S.A.  - Sigla "BANCOOMEVA"</t>
  </si>
  <si>
    <t xml:space="preserve">Bancoomeva</t>
  </si>
  <si>
    <t xml:space="preserve">900406150-5</t>
  </si>
  <si>
    <t xml:space="preserve">Hans Juergen</t>
  </si>
  <si>
    <t xml:space="preserve"> Theilkuh Ochoa</t>
  </si>
  <si>
    <t xml:space="preserve">Casa Principal y Notificación: Calle 13 No. 57 - 50  Piso 2</t>
  </si>
  <si>
    <t xml:space="preserve">092-333-00-00 ext 31301</t>
  </si>
  <si>
    <t xml:space="preserve">www.coomeva.com.co</t>
  </si>
  <si>
    <t xml:space="preserve">notificacionesfinanciera@coomeva.com.co                                                       1-54_bancoomeva@coomeva.com.co</t>
  </si>
  <si>
    <t xml:space="preserve">Banco Finandina S.A. o Finandina Establecimiento Bancario</t>
  </si>
  <si>
    <t xml:space="preserve">Finandina Bic o Banco Finandina Bic o Finandina.</t>
  </si>
  <si>
    <t xml:space="preserve">860051894-6</t>
  </si>
  <si>
    <t xml:space="preserve">Orlando</t>
  </si>
  <si>
    <t xml:space="preserve">Forero Gómez</t>
  </si>
  <si>
    <t xml:space="preserve">Gerente General</t>
  </si>
  <si>
    <t xml:space="preserve">Kilometro 17 carretera central del Norte vía a Chia</t>
  </si>
  <si>
    <t xml:space="preserve">Chía - Cundinamarca</t>
  </si>
  <si>
    <t xml:space="preserve">6511919 Ext. 1405</t>
  </si>
  <si>
    <t xml:space="preserve">www.bancofinandina.com</t>
  </si>
  <si>
    <t xml:space="preserve">gerenciageneral@bancofinandina.com </t>
  </si>
  <si>
    <t xml:space="preserve">Banco Falabella S.A.</t>
  </si>
  <si>
    <t xml:space="preserve">900047981-8</t>
  </si>
  <si>
    <t xml:space="preserve">Rodrigo Andrés</t>
  </si>
  <si>
    <t xml:space="preserve">Sabugal Armijo</t>
  </si>
  <si>
    <t xml:space="preserve">Avenida 19 No. 120 - 71 Piso 3</t>
  </si>
  <si>
    <t xml:space="preserve">www.bancofalabella.com.co</t>
  </si>
  <si>
    <t xml:space="preserve">CumplimientoNormativo@bancofalabella.com.co</t>
  </si>
  <si>
    <t xml:space="preserve">Banco Pichincha S.A.</t>
  </si>
  <si>
    <t xml:space="preserve">890200756-7</t>
  </si>
  <si>
    <t xml:space="preserve">Jaime Orlando</t>
  </si>
  <si>
    <t xml:space="preserve">Arango Restrepo</t>
  </si>
  <si>
    <t xml:space="preserve">Carrera 35 No. 42 - 39                                                                                                               Av. Las Américas No. 42 - 81</t>
  </si>
  <si>
    <t xml:space="preserve">Bucaramanga - Santander                    Bogotá D.C.</t>
  </si>
  <si>
    <t xml:space="preserve">(571) 6501052 Linea nacional 01 8000 919918</t>
  </si>
  <si>
    <t xml:space="preserve">www.bancopichincha.com.co</t>
  </si>
  <si>
    <t xml:space="preserve">notificacionesjudiciales@pichincha.com.co                     embargosBPichincha@pichincha.com.co</t>
  </si>
  <si>
    <t xml:space="preserve">El Banco Cooperativo Coopcentral  Sigla: COOPCENTRAL</t>
  </si>
  <si>
    <t xml:space="preserve">Coopcentral</t>
  </si>
  <si>
    <t xml:space="preserve">890203088-9</t>
  </si>
  <si>
    <t xml:space="preserve">Jorge Andrés </t>
  </si>
  <si>
    <t xml:space="preserve">López Bautista</t>
  </si>
  <si>
    <t xml:space="preserve">Presidente Ejectuvio</t>
  </si>
  <si>
    <t xml:space="preserve">Avenida Calle 116 No. 23 - 06 /28 Edificio Business Center 116 </t>
  </si>
  <si>
    <t xml:space="preserve">PBX 7431088</t>
  </si>
  <si>
    <t xml:space="preserve">www.coopcentral.com.co</t>
  </si>
  <si>
    <t xml:space="preserve">Coopcentral@coopcentral.com.co </t>
  </si>
  <si>
    <t xml:space="preserve">BANCO SANTANDER DE NEGOCIOS COLOMBIA S. A Siglas o nonmbres: Banco Santander o Santander</t>
  </si>
  <si>
    <t xml:space="preserve">Banco Santander</t>
  </si>
  <si>
    <t xml:space="preserve">900628110-3</t>
  </si>
  <si>
    <t xml:space="preserve">Martha Isabel</t>
  </si>
  <si>
    <t xml:space="preserve">Woodcock Salas</t>
  </si>
  <si>
    <t xml:space="preserve">Calle 93 A No. 13-24 Piso 4</t>
  </si>
  <si>
    <t xml:space="preserve">743 4222</t>
  </si>
  <si>
    <t xml:space="preserve">www.santander.com.co</t>
  </si>
  <si>
    <t xml:space="preserve">notificaciones@santander.com.co</t>
  </si>
  <si>
    <t xml:space="preserve">"BANCO MUNDO MUJER S.A."  Denominación de "MUNDO MUJER EL BANCO DE LA COMUNIDAD" o "MUNDO MUJER" </t>
  </si>
  <si>
    <t xml:space="preserve">Banco Mundo Mujer S.A.</t>
  </si>
  <si>
    <t xml:space="preserve">900768933-8</t>
  </si>
  <si>
    <t xml:space="preserve">Leonor </t>
  </si>
  <si>
    <t xml:space="preserve">Melo de Velasco</t>
  </si>
  <si>
    <t xml:space="preserve">Carrera 11 No. 5 - 56 </t>
  </si>
  <si>
    <t xml:space="preserve">Popayán - Cauca</t>
  </si>
  <si>
    <t xml:space="preserve">(2) 8399900 Ext. 1831  Linea gratuita 01 8000 910 666</t>
  </si>
  <si>
    <t xml:space="preserve">www.bmm.com.co</t>
  </si>
  <si>
    <t xml:space="preserve">cumplimiento.normativo@bmm.com.co      </t>
  </si>
  <si>
    <t xml:space="preserve">Banco de la Microempresa de Colombia S.A. Sigla: "Mibanco S.A."</t>
  </si>
  <si>
    <t xml:space="preserve">Mibanco S.A.</t>
  </si>
  <si>
    <t xml:space="preserve">860025971-5</t>
  </si>
  <si>
    <t xml:space="preserve">Gregorio Alberto de Jesús</t>
  </si>
  <si>
    <t xml:space="preserve">Mejía Solano</t>
  </si>
  <si>
    <t xml:space="preserve">Carrera 8 No.12 B - 61 Piso 1</t>
  </si>
  <si>
    <t xml:space="preserve">notificaciones@bancompartir.co</t>
  </si>
  <si>
    <t xml:space="preserve">BANCO SERFINANZA S.A., podrá girar también con la denominación social BANCO SERFINANZA</t>
  </si>
  <si>
    <t xml:space="preserve">Banco Serfinanza S.A.</t>
  </si>
  <si>
    <t xml:space="preserve">860043186-6</t>
  </si>
  <si>
    <t xml:space="preserve">Gian Piero Celia</t>
  </si>
  <si>
    <t xml:space="preserve">Martínez Aparicio</t>
  </si>
  <si>
    <t xml:space="preserve">Calle 72 No. 54 - 63 / 67 / 71 / 75 Locales 5, 6, 7 y 8 </t>
  </si>
  <si>
    <t xml:space="preserve">Barranquilla - Atlantico</t>
  </si>
  <si>
    <t xml:space="preserve">3509131 - 3509118 - 3509100</t>
  </si>
  <si>
    <t xml:space="preserve">www.serfinansa.com.co</t>
  </si>
  <si>
    <t xml:space="preserve">hyunis@serfinansa.com.co                            aartela@serfinansa.com.co</t>
  </si>
  <si>
    <t xml:space="preserve">BANCO J.P. MORGAN COLOMBIA S.A., (la "Sociedad")</t>
  </si>
  <si>
    <t xml:space="preserve">Banco J.P. Morgan Colombia S.A., (la "Sociedad")</t>
  </si>
  <si>
    <t xml:space="preserve">900114346-8</t>
  </si>
  <si>
    <t xml:space="preserve">Ángela María </t>
  </si>
  <si>
    <t xml:space="preserve">Hurtado Castro</t>
  </si>
  <si>
    <t xml:space="preserve">Carrera 11 No. 84 A-09, Piso 7</t>
  </si>
  <si>
    <t xml:space="preserve">3269680/ 3269630</t>
  </si>
  <si>
    <t xml:space="preserve">Lulo Bank S.A.</t>
  </si>
  <si>
    <t xml:space="preserve">901383474-9</t>
  </si>
  <si>
    <t xml:space="preserve">Carrera 7 No. 71-52 Piso 19 Torre B. </t>
  </si>
  <si>
    <t xml:space="preserve">contacto@lulobank.com</t>
  </si>
  <si>
    <t xml:space="preserve">11</t>
  </si>
  <si>
    <t xml:space="preserve">Corporación Financiera Colombiana S.A. , pudiendo utilizar las siglas Corficolombiana S.A.  o Corficol S.A. </t>
  </si>
  <si>
    <t xml:space="preserve">Corficolombiana S.A.</t>
  </si>
  <si>
    <t xml:space="preserve">890300653-6</t>
  </si>
  <si>
    <t xml:space="preserve">María Lorena </t>
  </si>
  <si>
    <t xml:space="preserve">Gutiérrez Botero</t>
  </si>
  <si>
    <t xml:space="preserve">Carrera 13 No. 26 - 45 Pisos 3, 7 y 8.      Apartado Aereo 11843</t>
  </si>
  <si>
    <t xml:space="preserve">www.corficolombiana.com.co</t>
  </si>
  <si>
    <t xml:space="preserve">jose.melo@corficolombiana.com.co</t>
  </si>
  <si>
    <t xml:space="preserve">37</t>
  </si>
  <si>
    <t xml:space="preserve">Banca de Inversión Bancolombia S.A. Corporación Financiera, podra utilizar las siglas Banca de Inversión Bancolombia Corporación Financiera </t>
  </si>
  <si>
    <t xml:space="preserve">Banca de Inversión Bancolombia</t>
  </si>
  <si>
    <t xml:space="preserve">800235426-5</t>
  </si>
  <si>
    <t xml:space="preserve">Jean Pierre</t>
  </si>
  <si>
    <t xml:space="preserve">Serani Toro</t>
  </si>
  <si>
    <t xml:space="preserve">Representante Legal Principal</t>
  </si>
  <si>
    <t xml:space="preserve">Carrera 48 No. 26 - 85, Torre Sur, Piso 10 Sector E</t>
  </si>
  <si>
    <t xml:space="preserve">PBX 4040000</t>
  </si>
  <si>
    <t xml:space="preserve">4045144 /  4045145</t>
  </si>
  <si>
    <t xml:space="preserve">gciari@bancolombia,com.co </t>
  </si>
  <si>
    <t xml:space="preserve">41</t>
  </si>
  <si>
    <t xml:space="preserve">JPMorgan Corporación Financiera S.A.</t>
  </si>
  <si>
    <t xml:space="preserve">BNP Paribas Colombia Corporación Financiera S.A. podrá utilizar las siglas BNP PARIBAS COLOMBIA o BNP  PARIBAS (la "Sociedad")</t>
  </si>
  <si>
    <t xml:space="preserve">BNP Paribas</t>
  </si>
  <si>
    <t xml:space="preserve">900408537-0</t>
  </si>
  <si>
    <t xml:space="preserve">Jorge Mario</t>
  </si>
  <si>
    <t xml:space="preserve">Valderrama Vélez</t>
  </si>
  <si>
    <t xml:space="preserve">Carrera 7 No. 77 - 07 Piso 11 Edificio Torre Siete 77</t>
  </si>
  <si>
    <t xml:space="preserve">PBX 6516420</t>
  </si>
  <si>
    <t xml:space="preserve">571-6516421</t>
  </si>
  <si>
    <t xml:space="preserve">cib.bnpparibas.com/websites/page.aspx/76</t>
  </si>
  <si>
    <t xml:space="preserve">michel.basciano@bnpparibas.com</t>
  </si>
  <si>
    <t xml:space="preserve">CORPORACIÓN FINANCIERA GNB SUDAMERIS S.A.</t>
  </si>
  <si>
    <t xml:space="preserve">Corfi GNB Sudameris</t>
  </si>
  <si>
    <t xml:space="preserve">901120905-3</t>
  </si>
  <si>
    <t xml:space="preserve">Jaime </t>
  </si>
  <si>
    <t xml:space="preserve">Cortés Rivera</t>
  </si>
  <si>
    <t xml:space="preserve">Carrera 7 No. 75 - 85 Piso 6</t>
  </si>
  <si>
    <t xml:space="preserve">2750000 Ext. 10116/10120</t>
  </si>
  <si>
    <t xml:space="preserve">CORPORACIÓN FINANCIERA DAVIVIENDA S.A.</t>
  </si>
  <si>
    <t xml:space="preserve">Corporación Financiera Davivienda S.A.</t>
  </si>
  <si>
    <t xml:space="preserve">901323565-4</t>
  </si>
  <si>
    <t xml:space="preserve">Elizabeth Cristina</t>
  </si>
  <si>
    <t xml:space="preserve">Uribe Pardo</t>
  </si>
  <si>
    <t xml:space="preserve">Avenida El Dorado 68C - 61 Piso 9</t>
  </si>
  <si>
    <t xml:space="preserve">3300000 Ext. 53670</t>
  </si>
  <si>
    <t xml:space="preserve">4</t>
  </si>
  <si>
    <t xml:space="preserve">8</t>
  </si>
  <si>
    <t xml:space="preserve">Giros &amp; Finanzas Compañía de Financiamiento S.A. - Indistintamente: Giros &amp; Finanzas C.F.</t>
  </si>
  <si>
    <t xml:space="preserve">Giros y Finanzas C.F.</t>
  </si>
  <si>
    <t xml:space="preserve">860006797-9</t>
  </si>
  <si>
    <t xml:space="preserve">Juan Pablo</t>
  </si>
  <si>
    <t xml:space="preserve">Cruz López</t>
  </si>
  <si>
    <t xml:space="preserve">Calle 4 No. 27 - 52</t>
  </si>
  <si>
    <t xml:space="preserve">Cali  - Valle</t>
  </si>
  <si>
    <t xml:space="preserve">6800315-5541382</t>
  </si>
  <si>
    <t xml:space="preserve">www.girosyfinanzas.com</t>
  </si>
  <si>
    <t xml:space="preserve">contacto@girosyfinanzas.com </t>
  </si>
  <si>
    <t xml:space="preserve">26</t>
  </si>
  <si>
    <t xml:space="preserve">Compañía de Financiamiento TUYA S.A.  Siglas: TUYA S.A. o TUYA o TU - YA S.A. o TU - YA o TÚ-YA S.A o TÚ - YA </t>
  </si>
  <si>
    <t xml:space="preserve">Tuya</t>
  </si>
  <si>
    <t xml:space="preserve">860032330-3</t>
  </si>
  <si>
    <t xml:space="preserve">Villegas Rodríguez</t>
  </si>
  <si>
    <t xml:space="preserve">Calle 4 Sur No.43 A - 109 Torre Tuya,   Piso 3. </t>
  </si>
  <si>
    <t xml:space="preserve">www.tuya.com.co</t>
  </si>
  <si>
    <t xml:space="preserve">info@sufinanciamiento.com.co </t>
  </si>
  <si>
    <t xml:space="preserve">31</t>
  </si>
  <si>
    <t xml:space="preserve">GM FINANCIAL COLOMBIA S.A. COMPAÑÍA DE FINANCIAMIENTO</t>
  </si>
  <si>
    <t xml:space="preserve">GM Financial Colombia S.A. Compañía De Financiamiento</t>
  </si>
  <si>
    <t xml:space="preserve">860029396-8</t>
  </si>
  <si>
    <t xml:space="preserve">Santiago</t>
  </si>
  <si>
    <t xml:space="preserve">Borda Clopatofsky</t>
  </si>
  <si>
    <t xml:space="preserve">Calle 98 No. 22 - 64 Piso 9</t>
  </si>
  <si>
    <t xml:space="preserve">6380900 - 018000919577 -6113752</t>
  </si>
  <si>
    <t xml:space="preserve">6234155 - 6113752 - 2562967</t>
  </si>
  <si>
    <t xml:space="preserve">www.chevroletfs.com.co</t>
  </si>
  <si>
    <t xml:space="preserve">contacto.cliente@gmacfs.com</t>
  </si>
  <si>
    <t xml:space="preserve">46</t>
  </si>
  <si>
    <t xml:space="preserve">Coltefinanciera S.A. Compañía de Financiamiento </t>
  </si>
  <si>
    <t xml:space="preserve">Coltefinanciera</t>
  </si>
  <si>
    <t xml:space="preserve">890927034-9</t>
  </si>
  <si>
    <t xml:space="preserve">Gilda Esther </t>
  </si>
  <si>
    <t xml:space="preserve">Pabón Gudiño</t>
  </si>
  <si>
    <t xml:space="preserve">Calle 52 No. 47- 42 Pisos 11 y 12</t>
  </si>
  <si>
    <t xml:space="preserve">www.coltefinanciera.com.co</t>
  </si>
  <si>
    <t xml:space="preserve">info@coltefinanciera.com.co</t>
  </si>
  <si>
    <t xml:space="preserve">108</t>
  </si>
  <si>
    <t xml:space="preserve">Financiera DANN Regional Compañía de Financiamiento S.A. - Abreviatura: Financiera DANN Regional.</t>
  </si>
  <si>
    <t xml:space="preserve">Financiera DANN Regional</t>
  </si>
  <si>
    <t xml:space="preserve">811007729-4</t>
  </si>
  <si>
    <t xml:space="preserve">Lorenzo</t>
  </si>
  <si>
    <t xml:space="preserve">Garavito Zuluaga</t>
  </si>
  <si>
    <t xml:space="preserve">Carrera 43A No. 7- 50 Piso 17 Torre Financiera Dann</t>
  </si>
  <si>
    <t xml:space="preserve">2668877 - 3126981</t>
  </si>
  <si>
    <t xml:space="preserve">www.dannregional.com.co</t>
  </si>
  <si>
    <t xml:space="preserve">cfc@dannregional.com.co </t>
  </si>
  <si>
    <t xml:space="preserve">Credifamilia Compañía de Financiamiento S.A.</t>
  </si>
  <si>
    <t xml:space="preserve">Credifamilia</t>
  </si>
  <si>
    <t xml:space="preserve">900406472-1</t>
  </si>
  <si>
    <t xml:space="preserve">Luis Eduardo </t>
  </si>
  <si>
    <t xml:space="preserve">Cuellar Pulido</t>
  </si>
  <si>
    <t xml:space="preserve">Carrera 11 A No. 69 - 08</t>
  </si>
  <si>
    <t xml:space="preserve">www.credifamilia.com</t>
  </si>
  <si>
    <t xml:space="preserve">info@credifamilia.com </t>
  </si>
  <si>
    <t xml:space="preserve">Crezcamos S.A. Compañía de Financiamiento, pudiendo utilizar las siglas CREZCAMOS</t>
  </si>
  <si>
    <t xml:space="preserve">Crezcamos</t>
  </si>
  <si>
    <t xml:space="preserve">900515759-7</t>
  </si>
  <si>
    <t xml:space="preserve">Jaider Mauricio</t>
  </si>
  <si>
    <t xml:space="preserve">Osorio Sanchez</t>
  </si>
  <si>
    <t xml:space="preserve">Carrera 23 No. 28 - 27</t>
  </si>
  <si>
    <t xml:space="preserve">Bucaramanga  </t>
  </si>
  <si>
    <t xml:space="preserve">-</t>
  </si>
  <si>
    <t xml:space="preserve">www.crezcamos.com</t>
  </si>
  <si>
    <t xml:space="preserve">info@crezcamos.com                                     correspondenci@crezcamos.com</t>
  </si>
  <si>
    <t xml:space="preserve">La Hipotecaria Compañía de Financiamiento S.A. </t>
  </si>
  <si>
    <t xml:space="preserve">La Hipotecaria</t>
  </si>
  <si>
    <t xml:space="preserve">900628930-6</t>
  </si>
  <si>
    <t xml:space="preserve">Luis Fernando</t>
  </si>
  <si>
    <t xml:space="preserve">Guzmán Ortiz</t>
  </si>
  <si>
    <t xml:space="preserve">Carrera 13 No. 93 - 40 Of. 210</t>
  </si>
  <si>
    <t xml:space="preserve">boduber@lahipotecaria.com</t>
  </si>
  <si>
    <t xml:space="preserve">FINANCIERA JURISCOOP S.A. COMPAÑÍA DE FINANCIAMIENTO</t>
  </si>
  <si>
    <t xml:space="preserve">Financiera Juriscoop C.F.</t>
  </si>
  <si>
    <t xml:space="preserve">900688066-3</t>
  </si>
  <si>
    <t xml:space="preserve">Luis Alfonso</t>
  </si>
  <si>
    <t xml:space="preserve">Vera Osorio</t>
  </si>
  <si>
    <t xml:space="preserve">Avenida Calle 26 No. 69 D - 91 Torre Avenida el Dorado, Piso 10, Centro Empresarial Arrecife</t>
  </si>
  <si>
    <t xml:space="preserve">3487300 Ext. 24120</t>
  </si>
  <si>
    <t xml:space="preserve">3487300 Ext. 24700</t>
  </si>
  <si>
    <t xml:space="preserve"> www.financierajuriscoop.com.co</t>
  </si>
  <si>
    <t xml:space="preserve">Ivera@juriscoop.com.co </t>
  </si>
  <si>
    <t xml:space="preserve">RCI COLOMBIA S.A. COMPAÑÍA DE FINANCIAMIENTO</t>
  </si>
  <si>
    <t xml:space="preserve">RCI Colombia S.A.</t>
  </si>
  <si>
    <t xml:space="preserve">900977629-1</t>
  </si>
  <si>
    <t xml:space="preserve">Diogo</t>
  </si>
  <si>
    <t xml:space="preserve">Novo Cesarino</t>
  </si>
  <si>
    <t xml:space="preserve">Carrera 49 No. 39 Sur -  100  - Sofasa</t>
  </si>
  <si>
    <t xml:space="preserve">Envigado - Antioquia</t>
  </si>
  <si>
    <t xml:space="preserve">(57- 4) 3354937 / 3206763663</t>
  </si>
  <si>
    <t xml:space="preserve"> www.rcicolombia.com.co</t>
  </si>
  <si>
    <t xml:space="preserve">juliana.uribe@rcibanque.com       </t>
  </si>
  <si>
    <t xml:space="preserve">5</t>
  </si>
  <si>
    <t xml:space="preserve">3</t>
  </si>
  <si>
    <t xml:space="preserve">BBVA ASSET Management S.A. Sociedad Fiduciaria. Indistintamente  BBVA ASSET Management o BBVA Fiduciaria</t>
  </si>
  <si>
    <t xml:space="preserve">BBVA Asset Management S.A. Sociedad Fiduciaria</t>
  </si>
  <si>
    <t xml:space="preserve">860048608-5</t>
  </si>
  <si>
    <t xml:space="preserve">José Mauricio </t>
  </si>
  <si>
    <t xml:space="preserve">Wandurraga Barón</t>
  </si>
  <si>
    <t xml:space="preserve">Carrera 9 No. 72 - 21 Piso 9</t>
  </si>
  <si>
    <t xml:space="preserve">3120601 - 3120604 </t>
  </si>
  <si>
    <t xml:space="preserve">www.pendienteincluir</t>
  </si>
  <si>
    <t xml:space="preserve">juridica@bbvafiduciaria.com  administrativa@bbvafiduciaira.com fideicomisos@bbvafiduciaria.com                                                    </t>
  </si>
  <si>
    <t xml:space="preserve">ITAÚ SECURITIES SERVICES COLOMBIA S.A. SOCIEDAD FIDUCIARIA , podrá además, anunciarse bajo la sigla  ITAÚ SECURITIES SERVICES</t>
  </si>
  <si>
    <t xml:space="preserve">Itaú Securities Services</t>
  </si>
  <si>
    <t xml:space="preserve">860072589-4</t>
  </si>
  <si>
    <t xml:space="preserve">María Susana </t>
  </si>
  <si>
    <r>
      <rPr>
        <sz val="12"/>
        <rFont val="Arial"/>
        <family val="2"/>
        <charset val="1"/>
      </rPr>
      <t xml:space="preserve">Montero Pinilla                                         </t>
    </r>
    <r>
      <rPr>
        <b val="true"/>
        <sz val="12"/>
        <rFont val="Arial"/>
        <family val="2"/>
        <charset val="1"/>
      </rPr>
      <t xml:space="preserve">RENUNCIA: Acta 475 29/06/2021 Sentencia C-621 de 2003 Corte Constitucional.</t>
    </r>
  </si>
  <si>
    <t xml:space="preserve">Primer Representante  Legal</t>
  </si>
  <si>
    <t xml:space="preserve">Carrera  7 No. 99 - 53</t>
  </si>
  <si>
    <t xml:space="preserve">6448003/04</t>
  </si>
  <si>
    <t xml:space="preserve">www.corpbancatrust.com.co</t>
  </si>
  <si>
    <t xml:space="preserve">Fiduciaria Colmena S.A. -Colmena Fiduciaria-</t>
  </si>
  <si>
    <t xml:space="preserve">Fiduciaria Colmena S.A.-Colmena Fiduciaria</t>
  </si>
  <si>
    <t xml:space="preserve">860501448-6</t>
  </si>
  <si>
    <t xml:space="preserve">Luz María</t>
  </si>
  <si>
    <t xml:space="preserve">Álvarez Echavarría</t>
  </si>
  <si>
    <t xml:space="preserve">Calle 72 No. 10 - 71 Piso 3</t>
  </si>
  <si>
    <t xml:space="preserve">2105040 Ext. 227</t>
  </si>
  <si>
    <t xml:space="preserve">www.colmena_fiduciaria.com.co</t>
  </si>
  <si>
    <t xml:space="preserve">fidcol.sistemas@fundacion-social.com.co </t>
  </si>
  <si>
    <t xml:space="preserve">Skandia Sociedad Fiduciaria S.A., pudiendo en el desarrollo de su objeto social utilizar la sigla Skandia Fiduciaria S.A.</t>
  </si>
  <si>
    <t xml:space="preserve">Skandia Fiduciaria  S.A.</t>
  </si>
  <si>
    <t xml:space="preserve">860058956-6</t>
  </si>
  <si>
    <t xml:space="preserve">Carolina</t>
  </si>
  <si>
    <t xml:space="preserve">Nieto Murillo</t>
  </si>
  <si>
    <t xml:space="preserve">Avenida 19 No. 109A - 30</t>
  </si>
  <si>
    <t xml:space="preserve">Conmutador 6584000 / 6584300</t>
  </si>
  <si>
    <t xml:space="preserve">www.skandia.com.co</t>
  </si>
  <si>
    <t xml:space="preserve">notificacionestramites@skandia.com.co</t>
  </si>
  <si>
    <t xml:space="preserve">Fiduciaria la Previsora S. A.</t>
  </si>
  <si>
    <t xml:space="preserve">Fiduprevisora S.A.</t>
  </si>
  <si>
    <t xml:space="preserve">860525148-5</t>
  </si>
  <si>
    <t xml:space="preserve">Ricardo</t>
  </si>
  <si>
    <t xml:space="preserve">Castiblanco Ramírez</t>
  </si>
  <si>
    <t xml:space="preserve">Calle 72 No. 10 - 03 </t>
  </si>
  <si>
    <t xml:space="preserve">(+571) 7566633</t>
  </si>
  <si>
    <t xml:space="preserve">www.fiduprevisora.com.co</t>
  </si>
  <si>
    <t xml:space="preserve">servicioalcliente@fiduprevisora.com.co</t>
  </si>
  <si>
    <t xml:space="preserve">16</t>
  </si>
  <si>
    <t xml:space="preserve">Alianza Fiduciaria S.A.</t>
  </si>
  <si>
    <t xml:space="preserve">860531315-3</t>
  </si>
  <si>
    <t xml:space="preserve">Gustavo Adolfo </t>
  </si>
  <si>
    <t xml:space="preserve">Martínez García</t>
  </si>
  <si>
    <t xml:space="preserve">Carrera 15 No. 82 - 99 Piso 3 </t>
  </si>
  <si>
    <t xml:space="preserve">6447700 - 6169091</t>
  </si>
  <si>
    <t xml:space="preserve">6162711 - 6169991</t>
  </si>
  <si>
    <t xml:space="preserve">www.alianza.com.co</t>
  </si>
  <si>
    <t xml:space="preserve">alianzabogota@alianza.com.co  </t>
  </si>
  <si>
    <t xml:space="preserve">18</t>
  </si>
  <si>
    <t xml:space="preserve">Fiduciaria Popular S.A. -Fiduciar S.A.-</t>
  </si>
  <si>
    <t xml:space="preserve">Fiduciar S.A.</t>
  </si>
  <si>
    <t xml:space="preserve">800141235-0</t>
  </si>
  <si>
    <t xml:space="preserve">Juan Felipe</t>
  </si>
  <si>
    <t xml:space="preserve">Vásquez Mora</t>
  </si>
  <si>
    <t xml:space="preserve">Carrera 13A No. 29 - 24 Pisos 20 y 21</t>
  </si>
  <si>
    <t xml:space="preserve">5612246 - 5612247</t>
  </si>
  <si>
    <t xml:space="preserve">www.fidupopular.com.co</t>
  </si>
  <si>
    <t xml:space="preserve">fidupopular@fidupopular.com.co</t>
  </si>
  <si>
    <t xml:space="preserve">20</t>
  </si>
  <si>
    <t xml:space="preserve">Fiduciaria Corficolombiana S.A.</t>
  </si>
  <si>
    <t xml:space="preserve">800140887-8</t>
  </si>
  <si>
    <t xml:space="preserve">Sierra Giraldo</t>
  </si>
  <si>
    <t xml:space="preserve">Calle 10 No. 4 - 47 Piso 23 Edificio Corfivalle  Comunicaciones, correspondencia y notificaciones:      Carrera 13 No. 26 - 45 Piso 14 Edificio Internacional</t>
  </si>
  <si>
    <t xml:space="preserve">Cali - Valle                              Bogotá D.C.</t>
  </si>
  <si>
    <t xml:space="preserve">8982200                      3538840/ 3538795</t>
  </si>
  <si>
    <t xml:space="preserve">8898181                      3538797/ 9538781</t>
  </si>
  <si>
    <t xml:space="preserve">www.fiduciariacorficolombiana.com</t>
  </si>
  <si>
    <t xml:space="preserve">direccion.impuestos@fiduciariacorficolombiana.com       gerencia.juridica@fiduciariacorficolombiana.com</t>
  </si>
  <si>
    <t xml:space="preserve">21</t>
  </si>
  <si>
    <t xml:space="preserve">Fiduciaria de Occidente S.A. -Fiduoccidente S.A.-</t>
  </si>
  <si>
    <t xml:space="preserve">Fiduoccidente S.A.</t>
  </si>
  <si>
    <t xml:space="preserve">800143157-3</t>
  </si>
  <si>
    <t xml:space="preserve">Mario Andrés </t>
  </si>
  <si>
    <t xml:space="preserve">Estupiñan Alvarado</t>
  </si>
  <si>
    <t xml:space="preserve">Carrera 13 No. 27- 47 Piso 9</t>
  </si>
  <si>
    <t xml:space="preserve">2973040 - 2973033 - 2973053</t>
  </si>
  <si>
    <t xml:space="preserve">www.fiduoccidente.com.co</t>
  </si>
  <si>
    <t xml:space="preserve">apinzon@fiduoccidente.com.co </t>
  </si>
  <si>
    <t xml:space="preserve">22</t>
  </si>
  <si>
    <t xml:space="preserve">Fiduciaria Bogotá S.A.</t>
  </si>
  <si>
    <t xml:space="preserve">800142383-7</t>
  </si>
  <si>
    <t xml:space="preserve">Buenaventura</t>
  </si>
  <si>
    <t xml:space="preserve">Osorio Martínez</t>
  </si>
  <si>
    <t xml:space="preserve">Calle 67 No. 7- 37 Piso 3 Edificio Plaza 67</t>
  </si>
  <si>
    <t xml:space="preserve">www.fidubogota.com</t>
  </si>
  <si>
    <t xml:space="preserve">ITAÚ ASSET MANAGEMENT COLOMBIA S.A. SOCIEDAD FIDUCIARIA pudiendo utilizar el nombre comercial de ITAÚ ASSET MANAGEMENT ó ITAÚ FIDUCIARIA</t>
  </si>
  <si>
    <t xml:space="preserve">Itaú Fiduciaria</t>
  </si>
  <si>
    <t xml:space="preserve">800141021-1</t>
  </si>
  <si>
    <t xml:space="preserve">Camila Victoria </t>
  </si>
  <si>
    <t xml:space="preserve">Vásquez Villegas</t>
  </si>
  <si>
    <t xml:space="preserve">Carrera 7 No. 99 - 53 Piso 14</t>
  </si>
  <si>
    <t xml:space="preserve">3394660-3394560-3394565</t>
  </si>
  <si>
    <t xml:space="preserve">3276732 / 3394561</t>
  </si>
  <si>
    <t xml:space="preserve">www.grupohelm.com.co</t>
  </si>
  <si>
    <t xml:space="preserve">ljimenez@bancodecredito.com.co cmorales@bancodecredito.com.co damezquita@bancodecredito.com.co</t>
  </si>
  <si>
    <t xml:space="preserve">24</t>
  </si>
  <si>
    <t xml:space="preserve">Cititrust Colombia S.A. Sociedad Fiduciaria</t>
  </si>
  <si>
    <t xml:space="preserve"> Cititrust</t>
  </si>
  <si>
    <t xml:space="preserve">800146814-8</t>
  </si>
  <si>
    <t xml:space="preserve">Ingrid Gabriela</t>
  </si>
  <si>
    <t xml:space="preserve">Collazo</t>
  </si>
  <si>
    <t xml:space="preserve">Carrera  9 No. 99 - 02 Piso 1</t>
  </si>
  <si>
    <t xml:space="preserve">ernesto.sarria@citicorp.com </t>
  </si>
  <si>
    <t xml:space="preserve">25</t>
  </si>
  <si>
    <t xml:space="preserve">"Fiduciaria Scotiabank Colpatria S.A."  y podrá utilizar cualquiera de los siguientes nombres abreviados o siglas: "Scotiabank Fiduciaria Colpatria", "Colpatria Scotiabank Fiduciaria", "Fiduciaria Scotiabank Colpatria", "Scotia Trust Colpatria", "Scotiabank Colpatria Trust, "Colpatria Scotiabank Trust".</t>
  </si>
  <si>
    <t xml:space="preserve">Scotiabank Fiduciaria Colpatria</t>
  </si>
  <si>
    <t xml:space="preserve">800144467-6</t>
  </si>
  <si>
    <t xml:space="preserve">Ivonne Paola</t>
  </si>
  <si>
    <t xml:space="preserve">Casado Cáliz</t>
  </si>
  <si>
    <r>
      <rPr>
        <sz val="12"/>
        <rFont val="Arial"/>
        <family val="2"/>
        <charset val="1"/>
      </rPr>
      <t xml:space="preserve">Cogerente                     </t>
    </r>
    <r>
      <rPr>
        <b val="true"/>
        <sz val="12"/>
        <rFont val="Arial"/>
        <family val="2"/>
        <charset val="1"/>
      </rPr>
      <t xml:space="preserve">RENUNCIA: Acta 360 25/08/2021 Sentencia C-621 de 2003 Corte Constitucional.</t>
    </r>
  </si>
  <si>
    <t xml:space="preserve">Carrera 7 No. 24 - 89  Piso 21</t>
  </si>
  <si>
    <t xml:space="preserve">7456300 ext.3791</t>
  </si>
  <si>
    <t xml:space="preserve">5230372 - 5230620</t>
  </si>
  <si>
    <t xml:space="preserve">www.colpatria.com</t>
  </si>
  <si>
    <t xml:space="preserve">castilc@colpatria.com</t>
  </si>
  <si>
    <t xml:space="preserve">Fiduciaria Bancolombia S.A. Sociedad Fiduciaria</t>
  </si>
  <si>
    <t xml:space="preserve">800150280-0</t>
  </si>
  <si>
    <t xml:space="preserve">Julian</t>
  </si>
  <si>
    <t xml:space="preserve">Mora Gomez</t>
  </si>
  <si>
    <t xml:space="preserve">Representante Legal Principal     </t>
  </si>
  <si>
    <t xml:space="preserve">Carrera 48 No. 26-85. Av. Los Industriales. Dirección General, Torre Sur, Piso 6E.</t>
  </si>
  <si>
    <t xml:space="preserve">Medellín - Antioquía</t>
  </si>
  <si>
    <t xml:space="preserve">404 0000</t>
  </si>
  <si>
    <t xml:space="preserve">www.fiduciariabancolombia.com.co</t>
  </si>
  <si>
    <t xml:space="preserve">notificacijudicial@bancolombia.com.co   </t>
  </si>
  <si>
    <t xml:space="preserve">33</t>
  </si>
  <si>
    <t xml:space="preserve">Acción Sociedad Fiduciaria S.A. ó Acción Fiduciaria, para todos los efectos legales podrá utilizar la sigla Acción Fiduciaria</t>
  </si>
  <si>
    <t xml:space="preserve">Acción Fiduciaria</t>
  </si>
  <si>
    <t xml:space="preserve">800155413-6</t>
  </si>
  <si>
    <t xml:space="preserve">Juan Antonio </t>
  </si>
  <si>
    <t xml:space="preserve">Montoya Uricoechea</t>
  </si>
  <si>
    <t xml:space="preserve">Calle 85 No. 9 - 65</t>
  </si>
  <si>
    <t xml:space="preserve">6915090  / 6915096   / 6917170</t>
  </si>
  <si>
    <t xml:space="preserve">www.accion.com.co</t>
  </si>
  <si>
    <t xml:space="preserve">notijudicial@accion.com.co                    y  jorge.moscote@accion.com.co        </t>
  </si>
  <si>
    <t xml:space="preserve">34</t>
  </si>
  <si>
    <t xml:space="preserve">Servitrust GNB Sudameris S.A.  "Servitrust GNB Sudameris" </t>
  </si>
  <si>
    <t xml:space="preserve">Servitrust Gnb Sudameris S.A.</t>
  </si>
  <si>
    <t xml:space="preserve">800168763-5</t>
  </si>
  <si>
    <t xml:space="preserve">Vivian Johana </t>
  </si>
  <si>
    <t xml:space="preserve">Reyna Abril</t>
  </si>
  <si>
    <r>
      <rPr>
        <sz val="12"/>
        <rFont val="Arial"/>
        <family val="2"/>
        <charset val="1"/>
      </rPr>
      <t xml:space="preserve">Carrera 7 No. 75 - 85/87 Piso 10                                          Recepción Correspondencia:  Por la Carrera Octava (8</t>
    </r>
    <r>
      <rPr>
        <vertAlign val="superscript"/>
        <sz val="12"/>
        <rFont val="Arial"/>
        <family val="2"/>
        <charset val="1"/>
      </rPr>
      <t xml:space="preserve">a</t>
    </r>
    <r>
      <rPr>
        <sz val="12"/>
        <rFont val="Arial"/>
        <family val="2"/>
        <charset val="1"/>
      </rPr>
      <t xml:space="preserve">.) </t>
    </r>
  </si>
  <si>
    <t xml:space="preserve">PBX 4390000</t>
  </si>
  <si>
    <t xml:space="preserve">www.fiduciaria.gnbsudameris.com.co</t>
  </si>
  <si>
    <t xml:space="preserve">Notificacion Judicial : servitrust@gnbsudameris.com.co</t>
  </si>
  <si>
    <t xml:space="preserve">38</t>
  </si>
  <si>
    <t xml:space="preserve">Fiduciaria Central S.A. -Fiducentral S.A.-</t>
  </si>
  <si>
    <t xml:space="preserve">Fiducentral S.A.</t>
  </si>
  <si>
    <t xml:space="preserve">800171372-1</t>
  </si>
  <si>
    <t xml:space="preserve">Oscar De Jesús</t>
  </si>
  <si>
    <t xml:space="preserve">Marín</t>
  </si>
  <si>
    <t xml:space="preserve">Avenida El Dorado No. 69A - 51 Interior 3 Piso 3</t>
  </si>
  <si>
    <t xml:space="preserve">www.fiducentral.com</t>
  </si>
  <si>
    <t xml:space="preserve">fcentral@impsat.net.co </t>
  </si>
  <si>
    <t xml:space="preserve">Sociedad Fiduciaria de Desarrollo Agropecuario S.A.  y/o Fiduagraria S.A. </t>
  </si>
  <si>
    <t xml:space="preserve">Sociedad Fiduciaria De Desarrollo Agropecuario S.A.</t>
  </si>
  <si>
    <t xml:space="preserve">800159998-0</t>
  </si>
  <si>
    <t xml:space="preserve">Guillermo Javier</t>
  </si>
  <si>
    <t xml:space="preserve">Zapata Londoño</t>
  </si>
  <si>
    <t xml:space="preserve">Presidente                          </t>
  </si>
  <si>
    <t xml:space="preserve">Calle 16 No. 6 - 66 Piso 29 Edificio Avianca</t>
  </si>
  <si>
    <t xml:space="preserve">5802080 Opción 3</t>
  </si>
  <si>
    <t xml:space="preserve">www.fiduagraria.gov.co</t>
  </si>
  <si>
    <t xml:space="preserve">servicioalcliente@fiduagraria.gov.co</t>
  </si>
  <si>
    <t xml:space="preserve">40</t>
  </si>
  <si>
    <t xml:space="preserve">Fiduciaria Colombiana de Comercio Exterior S.A. Fiducoldex</t>
  </si>
  <si>
    <t xml:space="preserve">Fiducoldex</t>
  </si>
  <si>
    <t xml:space="preserve">800178148-8</t>
  </si>
  <si>
    <t xml:space="preserve">Andrés Raúl</t>
  </si>
  <si>
    <t xml:space="preserve">Guzmán Toro</t>
  </si>
  <si>
    <r>
      <rPr>
        <sz val="12"/>
        <rFont val="Arial"/>
        <family val="2"/>
        <charset val="1"/>
      </rPr>
      <t xml:space="preserve">Calle 28 No. 13A - 24, Piso 6</t>
    </r>
    <r>
      <rPr>
        <vertAlign val="superscript"/>
        <sz val="12"/>
        <rFont val="Arial"/>
        <family val="2"/>
        <charset val="1"/>
      </rPr>
      <t xml:space="preserve">o</t>
    </r>
    <r>
      <rPr>
        <sz val="12"/>
        <rFont val="Arial"/>
        <family val="2"/>
        <charset val="1"/>
      </rPr>
      <t xml:space="preserve"> y 7</t>
    </r>
    <r>
      <rPr>
        <vertAlign val="superscript"/>
        <sz val="12"/>
        <rFont val="Arial"/>
        <family val="2"/>
        <charset val="1"/>
      </rPr>
      <t xml:space="preserve">o </t>
    </r>
    <r>
      <rPr>
        <vertAlign val="subscript"/>
        <sz val="12"/>
        <rFont val="Arial"/>
        <family val="2"/>
        <charset val="1"/>
      </rPr>
      <t xml:space="preserve">,</t>
    </r>
    <r>
      <rPr>
        <sz val="12"/>
        <rFont val="Arial"/>
        <family val="2"/>
        <charset val="1"/>
      </rPr>
      <t xml:space="preserve"> Edificio el Museo</t>
    </r>
  </si>
  <si>
    <t xml:space="preserve">PBX: (571) 3275500</t>
  </si>
  <si>
    <t xml:space="preserve">www.fiducoldex.com.co</t>
  </si>
  <si>
    <t xml:space="preserve">fiducoldex@fiducoldex.com.co </t>
  </si>
  <si>
    <t xml:space="preserve">Fiduciaria Davivienda S.A.  Sigla: "FIDUDAVIVIENDA S.A."</t>
  </si>
  <si>
    <t xml:space="preserve">Fidudavivienda S.A.</t>
  </si>
  <si>
    <t xml:space="preserve">800182281-5</t>
  </si>
  <si>
    <t xml:space="preserve">Fernando </t>
  </si>
  <si>
    <t xml:space="preserve">Hinestrosa Rey</t>
  </si>
  <si>
    <t xml:space="preserve">Avenida el Dorado No 68B - 85 Piso 2</t>
  </si>
  <si>
    <t xml:space="preserve">330-0000 Ext 91001</t>
  </si>
  <si>
    <t xml:space="preserve">330-0000 Ext 91003</t>
  </si>
  <si>
    <t xml:space="preserve">www.davivenda.com</t>
  </si>
  <si>
    <t xml:space="preserve">fhinestrosa@davivienda.com   </t>
  </si>
  <si>
    <t xml:space="preserve">Fiduciaria SURA S.A.</t>
  </si>
  <si>
    <t xml:space="preserve">900322339-8</t>
  </si>
  <si>
    <t xml:space="preserve">Esteban</t>
  </si>
  <si>
    <t xml:space="preserve">López Vargas </t>
  </si>
  <si>
    <t xml:space="preserve">Calle 10 No. 4 - 40 Of. 605 Edificio Bolsa de Occidente</t>
  </si>
  <si>
    <t xml:space="preserve">Cali - Valle                                </t>
  </si>
  <si>
    <t xml:space="preserve">(2) 4856868</t>
  </si>
  <si>
    <t xml:space="preserve">(2) 4856877</t>
  </si>
  <si>
    <t xml:space="preserve">https://im.sura-am.com/es/fiduciariasura   </t>
  </si>
  <si>
    <t xml:space="preserve">contacto.fiduciaria@sura-im.com                                               luis.torres@sura-im.com </t>
  </si>
  <si>
    <t xml:space="preserve">Credicorp Capital Fiduciaria S.A.</t>
  </si>
  <si>
    <t xml:space="preserve">900520484-7</t>
  </si>
  <si>
    <t xml:space="preserve">Ernesto</t>
  </si>
  <si>
    <t xml:space="preserve">Villamizar Mallarino</t>
  </si>
  <si>
    <t xml:space="preserve">Calle 34 No. 6 - 61 Piso 2</t>
  </si>
  <si>
    <t xml:space="preserve">www.credicorpcapitalfiduciaria.com</t>
  </si>
  <si>
    <t xml:space="preserve">evillamizar@correval.com            aruiz@correval.com</t>
  </si>
  <si>
    <t xml:space="preserve">BNP Paribas Securities Services Sociedad Fiduciaria S.A. - Sigla "BPSCO"</t>
  </si>
  <si>
    <t xml:space="preserve">BNP Paribas Securities Services Sociedad Fiduciaria S.A.</t>
  </si>
  <si>
    <t xml:space="preserve">900635607-0</t>
  </si>
  <si>
    <t xml:space="preserve">Carrera 7 No. 77 - 07 Piso 11</t>
  </si>
  <si>
    <t xml:space="preserve">6514372 6514378</t>
  </si>
  <si>
    <t xml:space="preserve">http://securities.bnpparibas.com</t>
  </si>
  <si>
    <t xml:space="preserve">co-bp2s@co.bnpparibas.com         </t>
  </si>
  <si>
    <t xml:space="preserve">BTG Pactual Sociedad Fiduciaria S.A. Y Podrá Usar La Sigla BTG Pactual Fiduciaria También Podrá Denominarse BTG Pactual SF. BTG Pactual S.A.</t>
  </si>
  <si>
    <t xml:space="preserve">BTG Pactual Fiduciaria</t>
  </si>
  <si>
    <t xml:space="preserve">900795172-4</t>
  </si>
  <si>
    <t xml:space="preserve">Camilo </t>
  </si>
  <si>
    <t xml:space="preserve">Ariztizabal Velez</t>
  </si>
  <si>
    <r>
      <rPr>
        <sz val="12"/>
        <rFont val="Arial"/>
        <family val="2"/>
        <charset val="1"/>
      </rPr>
      <t xml:space="preserve">Carrera 43</t>
    </r>
    <r>
      <rPr>
        <vertAlign val="superscript"/>
        <sz val="12"/>
        <rFont val="Arial"/>
        <family val="2"/>
        <charset val="1"/>
      </rPr>
      <t xml:space="preserve">a </t>
    </r>
    <r>
      <rPr>
        <sz val="12"/>
        <rFont val="Arial"/>
        <family val="2"/>
        <charset val="1"/>
      </rPr>
      <t xml:space="preserve">No. 1-50, San Fernando Plaza, Torre 2, Piso 12</t>
    </r>
  </si>
  <si>
    <t xml:space="preserve">4484300 - 3078090 Bogotá -</t>
  </si>
  <si>
    <t xml:space="preserve">www.btgpactual.com.co</t>
  </si>
  <si>
    <t xml:space="preserve">SH-Legal-Colombia@btgpactual.com</t>
  </si>
  <si>
    <t xml:space="preserve">Fiduciaria Coomeva S.A. </t>
  </si>
  <si>
    <t xml:space="preserve">Fiducoomeva S.A.</t>
  </si>
  <si>
    <t xml:space="preserve">900978303-9</t>
  </si>
  <si>
    <t xml:space="preserve">Leonardo Fabio</t>
  </si>
  <si>
    <t xml:space="preserve">Ramírez Morales</t>
  </si>
  <si>
    <t xml:space="preserve">Calle 13 No. 57 - 50 Piso 3</t>
  </si>
  <si>
    <t xml:space="preserve">Santiago de Cali</t>
  </si>
  <si>
    <t xml:space="preserve">3330000 Ext. 33512 , 32451</t>
  </si>
  <si>
    <t xml:space="preserve">www.fiducoomeva.com</t>
  </si>
  <si>
    <t xml:space="preserve">fiducoomeva@coomeva.com.co           </t>
  </si>
  <si>
    <t xml:space="preserve">Renta 4 &amp; Global Fiduciaria S.A., Pudiendo Utilizar La Sigla Renta 4g Fiduciaria, R4g Fiduciaria; R4Global Fiduciaria  O Renta4 &amp; Global Fiduciaria</t>
  </si>
  <si>
    <t xml:space="preserve">Renta4G Fiduciaria</t>
  </si>
  <si>
    <t xml:space="preserve">900999445-6</t>
  </si>
  <si>
    <t xml:space="preserve">Gili</t>
  </si>
  <si>
    <t xml:space="preserve">Suárez Juan</t>
  </si>
  <si>
    <t xml:space="preserve">Presidente             </t>
  </si>
  <si>
    <t xml:space="preserve">Carrera 9 No. 78 - 15 </t>
  </si>
  <si>
    <t xml:space="preserve">739 50 50</t>
  </si>
  <si>
    <t xml:space="preserve">jupegui@renta4global.com</t>
  </si>
  <si>
    <t xml:space="preserve">Santander Caceis Colombia S.A., Sociedad Fiduciaria</t>
  </si>
  <si>
    <t xml:space="preserve">Santander Caceis</t>
  </si>
  <si>
    <t xml:space="preserve">901108765-1</t>
  </si>
  <si>
    <t xml:space="preserve">María Susana</t>
  </si>
  <si>
    <t xml:space="preserve">Montero Pinilla</t>
  </si>
  <si>
    <t xml:space="preserve">Presidente Ejucutivo</t>
  </si>
  <si>
    <t xml:space="preserve">Calle 93 A No. 13-24 Oficina 301</t>
  </si>
  <si>
    <t xml:space="preserve">7434222 Ext.73180</t>
  </si>
  <si>
    <t xml:space="preserve"> -</t>
  </si>
  <si>
    <t xml:space="preserve">spulido@santander.com.co</t>
  </si>
  <si>
    <t xml:space="preserve">Ashmore Investment Advisors Colombia S.A., Sociedad Fiduciaria</t>
  </si>
  <si>
    <t xml:space="preserve">Ashmore Investment Advisors S.A. Sociedad Fiduciaria</t>
  </si>
  <si>
    <t xml:space="preserve">901280624-4</t>
  </si>
  <si>
    <t xml:space="preserve">Felipe</t>
  </si>
  <si>
    <t xml:space="preserve">Gómez Bridge</t>
  </si>
  <si>
    <t xml:space="preserve">Carrera 7 No. 75-66 Piso 7</t>
  </si>
  <si>
    <t xml:space="preserve">(1) 5804180</t>
  </si>
  <si>
    <t xml:space="preserve">riesgooperativosfc@ashmoregroup.com.co                           felipe.gomezbridge@ashmoregroup.com.co</t>
  </si>
  <si>
    <t xml:space="preserve">Almacenes Generales de Depósito Almaviva S.A.</t>
  </si>
  <si>
    <t xml:space="preserve">Almaviva S.A.</t>
  </si>
  <si>
    <t xml:space="preserve">860002153-8</t>
  </si>
  <si>
    <t xml:space="preserve">Iván</t>
  </si>
  <si>
    <t xml:space="preserve">Rodríguez Carrizosa</t>
  </si>
  <si>
    <t xml:space="preserve">Calle 100 No. 7-33 Oficina 1701 Torre Capital Tower</t>
  </si>
  <si>
    <t xml:space="preserve">www.almaviva.com.co</t>
  </si>
  <si>
    <t xml:space="preserve">Almaviva@Impsat.net.co.</t>
  </si>
  <si>
    <t xml:space="preserve">Alpopular Almacén General de Depósitos S.A. o Alpopular S.A</t>
  </si>
  <si>
    <t xml:space="preserve">Alpopular S.A.</t>
  </si>
  <si>
    <t xml:space="preserve">860020382-4</t>
  </si>
  <si>
    <t xml:space="preserve">Mario Nelson </t>
  </si>
  <si>
    <t xml:space="preserve">Valbuena Ruiz</t>
  </si>
  <si>
    <t xml:space="preserve">Gerente General </t>
  </si>
  <si>
    <t xml:space="preserve">Av. EL DORADO No.96J - 66  Piso 6 - Oficina 604-605-606  Edificio Optimus</t>
  </si>
  <si>
    <t xml:space="preserve">7426000 EXT. 65915</t>
  </si>
  <si>
    <t xml:space="preserve">www.alpopular.com.co</t>
  </si>
  <si>
    <t xml:space="preserve">servicios@alpopular.com.co </t>
  </si>
  <si>
    <t xml:space="preserve">Almacenes Generales de Depósito de Café S.A. Almacafé</t>
  </si>
  <si>
    <t xml:space="preserve">Almacafé</t>
  </si>
  <si>
    <t xml:space="preserve">860010973-4</t>
  </si>
  <si>
    <t xml:space="preserve">Octavio</t>
  </si>
  <si>
    <t xml:space="preserve">Castilla Gutiérrez</t>
  </si>
  <si>
    <t xml:space="preserve">Calle 73 No. 8 - 13 Torre B Piso 6 Edificio Federación Nacional de Cafeteros</t>
  </si>
  <si>
    <t xml:space="preserve"> www.almacafe.com.co</t>
  </si>
  <si>
    <t xml:space="preserve">octavio.castilla@almacafe.com.co </t>
  </si>
  <si>
    <t xml:space="preserve">10</t>
  </si>
  <si>
    <t xml:space="preserve">Capitalizadora Bolívar S.A.</t>
  </si>
  <si>
    <t xml:space="preserve">Capitalizadora Bolivar S.A.</t>
  </si>
  <si>
    <t xml:space="preserve">860006359-6</t>
  </si>
  <si>
    <t xml:space="preserve">Javier José </t>
  </si>
  <si>
    <t xml:space="preserve">Suárez Esparragoza</t>
  </si>
  <si>
    <t xml:space="preserve">Avenida El Dorado No. 68B - 31 Piso 10</t>
  </si>
  <si>
    <t xml:space="preserve">www.segurosbolivar.com</t>
  </si>
  <si>
    <t xml:space="preserve">companiadesegurosbolivar@com.co</t>
  </si>
  <si>
    <t xml:space="preserve">Capitalizadora Colmena S.A. Nombre de COLMENA CAPITALIZADORA, y podrá utilizar la Expresión  COLMENA </t>
  </si>
  <si>
    <t xml:space="preserve">Capitalizadora Colmena S.A.</t>
  </si>
  <si>
    <t xml:space="preserve">890300383-2</t>
  </si>
  <si>
    <t xml:space="preserve">Andrés David</t>
  </si>
  <si>
    <t xml:space="preserve">Mendoza Ochoa</t>
  </si>
  <si>
    <t xml:space="preserve">Avenida El Dorado No. 69C - 03 Piso 6, Torre A, </t>
  </si>
  <si>
    <t xml:space="preserve">www.capitalizadoracolmena.com</t>
  </si>
  <si>
    <t xml:space="preserve">andres_prieto@fundacion-social.com.co</t>
  </si>
  <si>
    <t xml:space="preserve">"AXA Colpatria Capitalizadora S.A."  (en adelante la "Sociedad")</t>
  </si>
  <si>
    <t xml:space="preserve">Axa Colpatria Capitalizadora  S.A.</t>
  </si>
  <si>
    <t xml:space="preserve">860002945-4</t>
  </si>
  <si>
    <t xml:space="preserve">Bernardo Rafael </t>
  </si>
  <si>
    <t xml:space="preserve">Serrano López</t>
  </si>
  <si>
    <t xml:space="preserve">Carrera 7 No. 24 - 89 Pisos 4 y 7 (Torre Colpatria)</t>
  </si>
  <si>
    <t xml:space="preserve">3364677 / 4235757 /  018000-512620</t>
  </si>
  <si>
    <t xml:space="preserve">Bickenbach + Vieites S.A. Corredores de Seguros</t>
  </si>
  <si>
    <t xml:space="preserve">WILLIS TOWERS WATSON COLOMBIA CORREDORES DE SEGUROS S.A.</t>
  </si>
  <si>
    <t xml:space="preserve">Willis Towers Watson Colombia</t>
  </si>
  <si>
    <t xml:space="preserve">890901604-4</t>
  </si>
  <si>
    <t xml:space="preserve">Héctor Gonzalo</t>
  </si>
  <si>
    <t xml:space="preserve">Martínez Patiño</t>
  </si>
  <si>
    <t xml:space="preserve">Avenida Calle 26 No. 59 - 41 Piso 6</t>
  </si>
  <si>
    <t xml:space="preserve">hector.martinez@willistowerswatson.com                                      Richard.viatela@willistowerswatson.com  </t>
  </si>
  <si>
    <t xml:space="preserve">Proseguros - Corredores de Seguros S.A. Sigla: Proseguros</t>
  </si>
  <si>
    <t xml:space="preserve">Proseguros Corredores De Seguros S.A.</t>
  </si>
  <si>
    <t xml:space="preserve">860024858-6</t>
  </si>
  <si>
    <t xml:space="preserve">Natalia Milena </t>
  </si>
  <si>
    <t xml:space="preserve">Torres Gómez</t>
  </si>
  <si>
    <t xml:space="preserve">Avenida Carrera 45 # 102 – 10 Piso 6</t>
  </si>
  <si>
    <t xml:space="preserve"> +57 (1) 6075500</t>
  </si>
  <si>
    <t xml:space="preserve">www.proseguros.com.co</t>
  </si>
  <si>
    <t xml:space="preserve">jairo.rojas@howdengroup.com</t>
  </si>
  <si>
    <t xml:space="preserve">Restrepo Henao S.A. Corredores de Seguros</t>
  </si>
  <si>
    <t xml:space="preserve">Restrepo Henao S.a. Corredores De Seguros</t>
  </si>
  <si>
    <t xml:space="preserve">890904116-5</t>
  </si>
  <si>
    <t xml:space="preserve">Angela María</t>
  </si>
  <si>
    <t xml:space="preserve">Restrepo de Cardona </t>
  </si>
  <si>
    <t xml:space="preserve">Gerente</t>
  </si>
  <si>
    <t xml:space="preserve">Calle 50 No. 51 - 29 Oficina 615 Edificio Banco de Bogotá</t>
  </si>
  <si>
    <t xml:space="preserve">Medellín -  Antioquia</t>
  </si>
  <si>
    <t xml:space="preserve">3079802 Medellín / 3007755673</t>
  </si>
  <si>
    <t xml:space="preserve">www.restrepohenao.com</t>
  </si>
  <si>
    <t xml:space="preserve">rpohenao@une.net.co</t>
  </si>
  <si>
    <t xml:space="preserve">28</t>
  </si>
  <si>
    <t xml:space="preserve">DELIMA MARSH S.A. LOS CORREDORES DE SEGUROS, pudiendo indistintamente utilizar el nombre DELIMA MARSH S.A., o MARSH</t>
  </si>
  <si>
    <t xml:space="preserve">Delima Marsh S.A.</t>
  </si>
  <si>
    <t xml:space="preserve">890301584-0</t>
  </si>
  <si>
    <t xml:space="preserve">Juan Pablo </t>
  </si>
  <si>
    <t xml:space="preserve">Salazar Santamaria</t>
  </si>
  <si>
    <t xml:space="preserve">Calle 67 Norte No. 6N - 85</t>
  </si>
  <si>
    <t xml:space="preserve">4109451-4109462</t>
  </si>
  <si>
    <t xml:space="preserve">www.delima.com             www.delimamarsh.com</t>
  </si>
  <si>
    <t xml:space="preserve">"Aress" Corredores de Seguros S.A.</t>
  </si>
  <si>
    <t xml:space="preserve">Aress Corredores De Seguros S.A.</t>
  </si>
  <si>
    <t xml:space="preserve">890906025-2</t>
  </si>
  <si>
    <t xml:space="preserve">Luis Guillermo</t>
  </si>
  <si>
    <t xml:space="preserve">Betancur Vergara</t>
  </si>
  <si>
    <t xml:space="preserve">Calle 52 No. 47- 42 Piso 20 -Edificio Coltejer</t>
  </si>
  <si>
    <t xml:space="preserve">(054)5111172</t>
  </si>
  <si>
    <t xml:space="preserve">aress@aress.com.co</t>
  </si>
  <si>
    <t xml:space="preserve">52</t>
  </si>
  <si>
    <t xml:space="preserve">CARPENTER MARSH FAC COLOMBIA CORREDORES DE REASEGUROS S.A.</t>
  </si>
  <si>
    <t xml:space="preserve">Carpenter Marsh Fac Colombia Corredores De Reaseguros S.A.</t>
  </si>
  <si>
    <t xml:space="preserve">860052330-9</t>
  </si>
  <si>
    <t xml:space="preserve">Zulma Cristina</t>
  </si>
  <si>
    <t xml:space="preserve">Suárez Olarte</t>
  </si>
  <si>
    <t xml:space="preserve">Representante legal</t>
  </si>
  <si>
    <t xml:space="preserve">Avenida  El  Dorado  No.  69b - 45,  Piso  9,  Edificio  Bogotá  Corporate  Center,  Bogotá  D.C., Colombia.</t>
  </si>
  <si>
    <t xml:space="preserve">(57)6019501600 Ext.1231,1364</t>
  </si>
  <si>
    <t xml:space="preserve">(571)6070031</t>
  </si>
  <si>
    <t xml:space="preserve">www.marsh.com</t>
  </si>
  <si>
    <t xml:space="preserve">Oscar.Pinilla@marsh.com</t>
  </si>
  <si>
    <t xml:space="preserve">55</t>
  </si>
  <si>
    <t xml:space="preserve">ReAsesores S.A. - Corredores de Reaseguros</t>
  </si>
  <si>
    <t xml:space="preserve">Reasesores Ltda. Corredores De Reaseguros</t>
  </si>
  <si>
    <t xml:space="preserve">860069195-5</t>
  </si>
  <si>
    <t xml:space="preserve">Samper Gómez</t>
  </si>
  <si>
    <t xml:space="preserve">Carrera 14 No. 86A - 48</t>
  </si>
  <si>
    <t xml:space="preserve">2188663 - 2185611  -2188669 - 2366254</t>
  </si>
  <si>
    <t xml:space="preserve">reacale@latino.com.co </t>
  </si>
  <si>
    <t xml:space="preserve">56</t>
  </si>
  <si>
    <t xml:space="preserve">Aón Risk Services Colombia S.A. Corredores de Seguros  Sigla: Aón Colombia S.A. Corredores de Seguros-</t>
  </si>
  <si>
    <t xml:space="preserve">Aon Risk Services Colombia S.A.</t>
  </si>
  <si>
    <t xml:space="preserve">860069265-2</t>
  </si>
  <si>
    <t xml:space="preserve">Mauricio</t>
  </si>
  <si>
    <t xml:space="preserve">Acosta Valderrama</t>
  </si>
  <si>
    <t xml:space="preserve">Carrera 11 No. 86 - 35/53 Pisos 1, 4, 8 y 9</t>
  </si>
  <si>
    <t xml:space="preserve">(571) 6381700 -                 (571) 6381900</t>
  </si>
  <si>
    <t xml:space="preserve">(571) 6381999                         (571) 6357686</t>
  </si>
  <si>
    <t xml:space="preserve">Jose.luis.plana@aon.com</t>
  </si>
  <si>
    <t xml:space="preserve">59</t>
  </si>
  <si>
    <t xml:space="preserve">VML S.A.  Corredores de Seguros</t>
  </si>
  <si>
    <t xml:space="preserve">VML S.A. Corredores De Seguros</t>
  </si>
  <si>
    <t xml:space="preserve">890206907-1</t>
  </si>
  <si>
    <t xml:space="preserve">Nathalia</t>
  </si>
  <si>
    <t xml:space="preserve">López Bernal</t>
  </si>
  <si>
    <t xml:space="preserve">Carrera 14 B No. 119 - 95, Piso 4    </t>
  </si>
  <si>
    <t xml:space="preserve">www.vmlcorredores.com</t>
  </si>
  <si>
    <t xml:space="preserve">notificaciones@vmlcorredores.com /  contaco@vmlcorredores.com   </t>
  </si>
  <si>
    <t xml:space="preserve">67</t>
  </si>
  <si>
    <t xml:space="preserve">A.P. Corredores Internacionales de Reaseguros Ltda.</t>
  </si>
  <si>
    <t xml:space="preserve">A.P. Corredores Internacionales De Reaseguros Ltda</t>
  </si>
  <si>
    <t xml:space="preserve">860505800-4</t>
  </si>
  <si>
    <t xml:space="preserve">Arturo Carlos Tómas</t>
  </si>
  <si>
    <t xml:space="preserve">Posada Rodríguez</t>
  </si>
  <si>
    <t xml:space="preserve">Carrera  27 No. 53-11-Oficina 204</t>
  </si>
  <si>
    <t xml:space="preserve">arturo.posada@apcorredores.com.co    angela.osorio@apcorredores.com.co</t>
  </si>
  <si>
    <t xml:space="preserve">70</t>
  </si>
  <si>
    <t xml:space="preserve">Corredores de Seguros Asociados S.A.</t>
  </si>
  <si>
    <t xml:space="preserve">Corredores De Seguros Asociados S.A.</t>
  </si>
  <si>
    <t xml:space="preserve">891410771-2</t>
  </si>
  <si>
    <t xml:space="preserve">Luz Elena </t>
  </si>
  <si>
    <t xml:space="preserve">Londoño Bernal</t>
  </si>
  <si>
    <t xml:space="preserve">Calle 12 Bis No. 16 - 18 Pinares de San Martin</t>
  </si>
  <si>
    <t xml:space="preserve">Pereira - Risaralda</t>
  </si>
  <si>
    <t xml:space="preserve">3489412 - 3489413 - 3489414 - 3489415 - 3331225</t>
  </si>
  <si>
    <t xml:space="preserve">www.correseguros.co </t>
  </si>
  <si>
    <t xml:space="preserve">infocorreseguro@igmail.com                 elenacorreseguros@gmail.com                              davidcorreseguros@gmail.com</t>
  </si>
  <si>
    <t xml:space="preserve">71</t>
  </si>
  <si>
    <t xml:space="preserve">HOWDEN WACOLDA S.A. CORREDORES DE SEGUROS</t>
  </si>
  <si>
    <t xml:space="preserve">Howden Wacolda S.A. Corredores De Seguros</t>
  </si>
  <si>
    <t xml:space="preserve">860023053-1</t>
  </si>
  <si>
    <t xml:space="preserve">María Juliana</t>
  </si>
  <si>
    <t xml:space="preserve">Tobón Peña</t>
  </si>
  <si>
    <t xml:space="preserve">57(1) 6075500</t>
  </si>
  <si>
    <t xml:space="preserve">57(1) 6075400</t>
  </si>
  <si>
    <t xml:space="preserve">www.wacolda.com</t>
  </si>
  <si>
    <t xml:space="preserve">scliente@hyperion.com</t>
  </si>
  <si>
    <t xml:space="preserve">74</t>
  </si>
  <si>
    <t xml:space="preserve">Corredores de Seguros Centroseguros S.A.</t>
  </si>
  <si>
    <t xml:space="preserve">Centroseguros S.A.</t>
  </si>
  <si>
    <t xml:space="preserve">860061199-8</t>
  </si>
  <si>
    <t xml:space="preserve">María Cecilia</t>
  </si>
  <si>
    <t xml:space="preserve">López de Uribe</t>
  </si>
  <si>
    <t xml:space="preserve">Calle 81A No. 8 - 13</t>
  </si>
  <si>
    <t xml:space="preserve">3102717 - 3141870</t>
  </si>
  <si>
    <t xml:space="preserve">www.Centroseguros.com.co</t>
  </si>
  <si>
    <t xml:space="preserve">Centroseguros@centroseguros.com.co  </t>
  </si>
  <si>
    <t xml:space="preserve">75</t>
  </si>
  <si>
    <t xml:space="preserve">Garcés Lloreda y Cía. S.A. Corredores de Seguros</t>
  </si>
  <si>
    <t xml:space="preserve">Garces Lloreda Y Cia S.A.</t>
  </si>
  <si>
    <t xml:space="preserve">890318532-2</t>
  </si>
  <si>
    <t xml:space="preserve">Ana Lucía</t>
  </si>
  <si>
    <t xml:space="preserve">Paz Tenorio</t>
  </si>
  <si>
    <t xml:space="preserve">Calle 70 Norte No. 3N - 45</t>
  </si>
  <si>
    <t xml:space="preserve">4851110 - 6650390</t>
  </si>
  <si>
    <t xml:space="preserve">garllor@garceslloreda.com                 alpaca@garceslloreda.com</t>
  </si>
  <si>
    <t xml:space="preserve">76</t>
  </si>
  <si>
    <t xml:space="preserve">Fortius S.A. Corredores de Seguros</t>
  </si>
  <si>
    <t xml:space="preserve">Fortius S.A.</t>
  </si>
  <si>
    <t xml:space="preserve">860522659-3</t>
  </si>
  <si>
    <t xml:space="preserve">Jorge Enrique </t>
  </si>
  <si>
    <t xml:space="preserve">Pacheco Ramírez</t>
  </si>
  <si>
    <t xml:space="preserve">Carrera 7 No. 73 - 55 Piso 8</t>
  </si>
  <si>
    <t xml:space="preserve">Fax 3138355</t>
  </si>
  <si>
    <t xml:space="preserve">www.fortius.com</t>
  </si>
  <si>
    <t xml:space="preserve">fortius@fortius.com                                     gparamo06@hotmail.com    </t>
  </si>
  <si>
    <t xml:space="preserve">80</t>
  </si>
  <si>
    <t xml:space="preserve">Corredores de Seguros del Valle S.A.</t>
  </si>
  <si>
    <t xml:space="preserve">Corredores De Seguros Del Valle S.A.</t>
  </si>
  <si>
    <t xml:space="preserve">890300040-1</t>
  </si>
  <si>
    <t xml:space="preserve">Mariela</t>
  </si>
  <si>
    <t xml:space="preserve">Franco de Duque</t>
  </si>
  <si>
    <t xml:space="preserve">Avenida 3 Norte No. 32N - 05</t>
  </si>
  <si>
    <t xml:space="preserve">seguros@correvalle.com   </t>
  </si>
  <si>
    <t xml:space="preserve">100</t>
  </si>
  <si>
    <t xml:space="preserve">Anpro Corredores de Seguros S.A.</t>
  </si>
  <si>
    <t xml:space="preserve">Anpro Corredores De Seguros S.A.</t>
  </si>
  <si>
    <t xml:space="preserve">800057218-6</t>
  </si>
  <si>
    <t xml:space="preserve">Gerónimo</t>
  </si>
  <si>
    <t xml:space="preserve">Barreneche Renaud</t>
  </si>
  <si>
    <t xml:space="preserve">Calle 26 Sur No. 48 - 41 Of. 610 Ed. Ayurá Center</t>
  </si>
  <si>
    <t xml:space="preserve">Envigado -  Antioquia</t>
  </si>
  <si>
    <t xml:space="preserve">3122271 - 3114405</t>
  </si>
  <si>
    <t xml:space="preserve">gerencia@anpro.com.co                             revisoria@anpro.com.co                          contadora@anpro.com.co</t>
  </si>
  <si>
    <t xml:space="preserve">101</t>
  </si>
  <si>
    <t xml:space="preserve">Santiago Vélez &amp; Asociados Corredores de Seguros S.A.</t>
  </si>
  <si>
    <t xml:space="preserve">Santiago Velez &amp; Asociados Corredores De Seguros S.A.</t>
  </si>
  <si>
    <t xml:space="preserve">800063606-5</t>
  </si>
  <si>
    <t xml:space="preserve">Vélez Zuluaga</t>
  </si>
  <si>
    <t xml:space="preserve">Carrera 16A No 78 - 11 Oficina 202</t>
  </si>
  <si>
    <t xml:space="preserve">www.segurosadomicilio.com</t>
  </si>
  <si>
    <t xml:space="preserve">gerardm@sanvelez.com </t>
  </si>
  <si>
    <t xml:space="preserve">102</t>
  </si>
  <si>
    <t xml:space="preserve">THB Colombia S.A. Corredores de Reaseguros</t>
  </si>
  <si>
    <t xml:space="preserve">THB Colombia S.a Corredores De Reaseguros</t>
  </si>
  <si>
    <t xml:space="preserve">800067840-0</t>
  </si>
  <si>
    <t xml:space="preserve">Luis Ignacio </t>
  </si>
  <si>
    <t xml:space="preserve">Trujillo Echeverry</t>
  </si>
  <si>
    <t xml:space="preserve">Carrera 9 No. 123 - 76/86 Oficina 202 y 203</t>
  </si>
  <si>
    <t xml:space="preserve">PBX 7560890</t>
  </si>
  <si>
    <t xml:space="preserve">Fax 7562296</t>
  </si>
  <si>
    <t xml:space="preserve">www.thbcolombia.com</t>
  </si>
  <si>
    <t xml:space="preserve">luistrujillo@thbcolombia.com         manuelmelo@thbcolombia.com mauriciomelo@thbcolombia.com  alexandramayorga@thbcolombia.com                                  </t>
  </si>
  <si>
    <t xml:space="preserve">103</t>
  </si>
  <si>
    <t xml:space="preserve">J. A. Jaramillo S.A. Corredores de Reaseguros  Sigla Jaramillore, Corredores de Reaseguros</t>
  </si>
  <si>
    <t xml:space="preserve">Jaramillore, Corredores De Reaseguros</t>
  </si>
  <si>
    <t xml:space="preserve">800139293-1</t>
  </si>
  <si>
    <t xml:space="preserve">Jorge Alberto</t>
  </si>
  <si>
    <t xml:space="preserve">Jaramillo Sánchez </t>
  </si>
  <si>
    <t xml:space="preserve">Carrera 11A No. 93 - 67  Oficina 203</t>
  </si>
  <si>
    <t xml:space="preserve">brokers@jaramillore.com</t>
  </si>
  <si>
    <t xml:space="preserve">104</t>
  </si>
  <si>
    <t xml:space="preserve">Guy Carpenter Colombia Corredores de Reaseguros Ltda.</t>
  </si>
  <si>
    <t xml:space="preserve">Guy Carpenter Colombia Corredores De Reaseguros Ltda.</t>
  </si>
  <si>
    <t xml:space="preserve">800147038-3</t>
  </si>
  <si>
    <t xml:space="preserve">Carlos Eduardo</t>
  </si>
  <si>
    <t xml:space="preserve">Luna Crudo</t>
  </si>
  <si>
    <t xml:space="preserve">Avenida Dorado No. 69 B - 45 Piso 9</t>
  </si>
  <si>
    <t xml:space="preserve">57 (601) 9501800, ext.1377/1350/1668</t>
  </si>
  <si>
    <t xml:space="preserve">www.guycarp.com</t>
  </si>
  <si>
    <t xml:space="preserve">Gccolombia@guycarp.com  </t>
  </si>
  <si>
    <t xml:space="preserve">105</t>
  </si>
  <si>
    <t xml:space="preserve">AON REINSURANCE COLOMBIA LIMITADA CORREDORES DE REASEGUROS, pero podrá girar bajo la expresión "AON REINSURANCE COLOMBIA LIMITADA.</t>
  </si>
  <si>
    <t xml:space="preserve">Aon Reinsurance Colombia Limitada.</t>
  </si>
  <si>
    <t xml:space="preserve">800149816-6</t>
  </si>
  <si>
    <t xml:space="preserve">Camilo Alberto</t>
  </si>
  <si>
    <t xml:space="preserve">Ruiz Cortés </t>
  </si>
  <si>
    <t xml:space="preserve">Carrera 11 No. 86 - 53 Piso 1 Of. 101</t>
  </si>
  <si>
    <t xml:space="preserve">PBX 6222222 Tel. 6129496 - 6208948 - 6209080</t>
  </si>
  <si>
    <t xml:space="preserve">www.aon.com/colombia</t>
  </si>
  <si>
    <t xml:space="preserve">servicioalclientereinsurancecolombia@aon.com    Tatiana.fonseca@aon.com</t>
  </si>
  <si>
    <t xml:space="preserve">111</t>
  </si>
  <si>
    <t xml:space="preserve">ITAÚ CORREDOR DE SEGUROS COLOMBIA S.A. podra utilizar el nombre comercial: ITAÚ CORREDOR DE SEGUROS</t>
  </si>
  <si>
    <t xml:space="preserve">Itaú Corredor De Seguros</t>
  </si>
  <si>
    <t xml:space="preserve">860526660-1</t>
  </si>
  <si>
    <t xml:space="preserve">Sierra Pira</t>
  </si>
  <si>
    <t xml:space="preserve">Carrera 11 No. 82 - 01 Piso 3</t>
  </si>
  <si>
    <t xml:space="preserve">3394750 - 3394754</t>
  </si>
  <si>
    <t xml:space="preserve">3394681 - 3394752 - 3394681</t>
  </si>
  <si>
    <t xml:space="preserve">www.segurcol.com</t>
  </si>
  <si>
    <t xml:space="preserve">correspondencia@segurcol.com </t>
  </si>
  <si>
    <t xml:space="preserve">112</t>
  </si>
  <si>
    <t xml:space="preserve">ARTHUR J. GALLAGHER  CORREDORES DE SEGUROS S.A.</t>
  </si>
  <si>
    <t xml:space="preserve">Arthur J Gallagher Corredores De Seguros S.A.</t>
  </si>
  <si>
    <t xml:space="preserve">800153990-5</t>
  </si>
  <si>
    <t xml:space="preserve">Adolfo</t>
  </si>
  <si>
    <t xml:space="preserve">Urdaneta Gutierrez</t>
  </si>
  <si>
    <t xml:space="preserve">Avenida  Carrera 19 No. 120 - 71 Oficina No. 512</t>
  </si>
  <si>
    <t xml:space="preserve">(1) 3902533</t>
  </si>
  <si>
    <t xml:space="preserve">fabian_moreno@ajg.com                                              www.ajg.com/co</t>
  </si>
  <si>
    <t xml:space="preserve">114</t>
  </si>
  <si>
    <t xml:space="preserve">Promotec S.A. Corredores de Seguros</t>
  </si>
  <si>
    <t xml:space="preserve">123</t>
  </si>
  <si>
    <t xml:space="preserve">B.F.R. S.A. Sociedad Corredora de Seguros</t>
  </si>
  <si>
    <t xml:space="preserve">B.F.R. S.a. Sociedad Corredora De Seguros</t>
  </si>
  <si>
    <t xml:space="preserve">800225041-0</t>
  </si>
  <si>
    <t xml:space="preserve">Cesare Giovanni</t>
  </si>
  <si>
    <t xml:space="preserve">Rossi Buenaventura </t>
  </si>
  <si>
    <t xml:space="preserve">Carrera 9 No.71 - 38 Oficina 604</t>
  </si>
  <si>
    <t xml:space="preserve">gerencia@bfrsa.com</t>
  </si>
  <si>
    <t xml:space="preserve">125</t>
  </si>
  <si>
    <t xml:space="preserve">Avia Corredores de Seguros S.A.</t>
  </si>
  <si>
    <t xml:space="preserve">Avia Corredores De Seguros S.A.</t>
  </si>
  <si>
    <t xml:space="preserve">860056784-7</t>
  </si>
  <si>
    <t xml:space="preserve">Rodrigo</t>
  </si>
  <si>
    <t xml:space="preserve">Galvis López</t>
  </si>
  <si>
    <t xml:space="preserve">Calle 20 No. 4 - 55 Piso 3</t>
  </si>
  <si>
    <t xml:space="preserve">Rodrigo.galvis@aviacorredoresdeseguros.com.co</t>
  </si>
  <si>
    <t xml:space="preserve">128</t>
  </si>
  <si>
    <t xml:space="preserve">"SEKURITAS S.A. Corredores de Seguros" y para todos los efectos podrá utilizar el nombre "SEKURITAS"</t>
  </si>
  <si>
    <t xml:space="preserve">Sekuritas S.A. Corredores De Seguros</t>
  </si>
  <si>
    <t xml:space="preserve">860027828-9</t>
  </si>
  <si>
    <t xml:space="preserve">Pablo</t>
  </si>
  <si>
    <t xml:space="preserve">Stiefken Hollmann </t>
  </si>
  <si>
    <t xml:space="preserve">Carrera  11 No. 86 - 60 Oficina 403</t>
  </si>
  <si>
    <t xml:space="preserve">www.sekuritas.com.co</t>
  </si>
  <si>
    <t xml:space="preserve">sekuritas@sekuritas.com.co  </t>
  </si>
  <si>
    <t xml:space="preserve">129</t>
  </si>
  <si>
    <t xml:space="preserve">Colamseg Corredores de Seguros S.A.</t>
  </si>
  <si>
    <t xml:space="preserve">Colamseg Corredores De Seguros S.A.</t>
  </si>
  <si>
    <t xml:space="preserve">860048783-6</t>
  </si>
  <si>
    <t xml:space="preserve">Martha Liliana </t>
  </si>
  <si>
    <t xml:space="preserve">Morales Riveros</t>
  </si>
  <si>
    <t xml:space="preserve">Carrera 11 No. 73 - 44 Oficina 808</t>
  </si>
  <si>
    <t xml:space="preserve">3131584 - 3131562 -248142 4-2481714 - 3131573 -3172034 </t>
  </si>
  <si>
    <t xml:space="preserve">www.colamseg.com</t>
  </si>
  <si>
    <t xml:space="preserve">colamseg@colamseg.com  /     info@colamseg.com                 </t>
  </si>
  <si>
    <t xml:space="preserve">134</t>
  </si>
  <si>
    <t xml:space="preserve">ARTHUR J. GALLAGHER RE COLOMBIA LTDA. CORREDORES DE REASEGUROS</t>
  </si>
  <si>
    <t xml:space="preserve">Arthur J. Gallagher Re Colombia Ltda. Corredores De Reaseguros</t>
  </si>
  <si>
    <t xml:space="preserve">830010385-4</t>
  </si>
  <si>
    <t xml:space="preserve">Carlos Andrés</t>
  </si>
  <si>
    <t xml:space="preserve">Rodríguez Angulo</t>
  </si>
  <si>
    <t xml:space="preserve">136</t>
  </si>
  <si>
    <t xml:space="preserve">Correcol, Corredores Colombianos de Seguros, Corredores de Seguros S.A.  Sigla: Correcol</t>
  </si>
  <si>
    <t xml:space="preserve">Correcol</t>
  </si>
  <si>
    <t xml:space="preserve">830018004-1</t>
  </si>
  <si>
    <t xml:space="preserve">Enrique</t>
  </si>
  <si>
    <t xml:space="preserve">Acevedo Schwabe</t>
  </si>
  <si>
    <t xml:space="preserve">Calle 93A No. 11 - 36 Piso 4</t>
  </si>
  <si>
    <t xml:space="preserve">www.correcol.com</t>
  </si>
  <si>
    <t xml:space="preserve">sistemas@correcol.com </t>
  </si>
  <si>
    <t xml:space="preserve">137</t>
  </si>
  <si>
    <t xml:space="preserve">Tysers Ltda. Corredores De Reaseguros</t>
  </si>
  <si>
    <t xml:space="preserve">830018327-3</t>
  </si>
  <si>
    <t xml:space="preserve">Julián Eduardo</t>
  </si>
  <si>
    <t xml:space="preserve">Suza Flórez</t>
  </si>
  <si>
    <t xml:space="preserve">Calle  90 No 19 - 41 Of. 401 y 402</t>
  </si>
  <si>
    <t xml:space="preserve">0317470100</t>
  </si>
  <si>
    <t xml:space="preserve">julian.suza@tysers.com.co </t>
  </si>
  <si>
    <t xml:space="preserve">143</t>
  </si>
  <si>
    <t xml:space="preserve">Euro American Re Corredores de Reaseguros S.A.  Sigla: Ear S.A.</t>
  </si>
  <si>
    <t xml:space="preserve">Ear S.A.</t>
  </si>
  <si>
    <t xml:space="preserve">830036666-1</t>
  </si>
  <si>
    <t xml:space="preserve">Leonardo Alfredo</t>
  </si>
  <si>
    <t xml:space="preserve">Ferro Barriga</t>
  </si>
  <si>
    <t xml:space="preserve">Carrera 15 No. 135 - 81 AP 602</t>
  </si>
  <si>
    <t xml:space="preserve">3158244397 - 3163305759</t>
  </si>
  <si>
    <t xml:space="preserve">Fax 2569890</t>
  </si>
  <si>
    <t xml:space="preserve">Iferro@euroamericanre.com</t>
  </si>
  <si>
    <t xml:space="preserve">145</t>
  </si>
  <si>
    <t xml:space="preserve">UIB Colombia S.A. Corredores de Reaseguros </t>
  </si>
  <si>
    <t xml:space="preserve">Uib Colombia S.A. Corredores De Reaseguros</t>
  </si>
  <si>
    <t xml:space="preserve">830043492-6</t>
  </si>
  <si>
    <t xml:space="preserve">Gutierrez Nossa</t>
  </si>
  <si>
    <t xml:space="preserve">Calle 73 No 7 - 31 piso 6 Torre B Edificio El Camino</t>
  </si>
  <si>
    <t xml:space="preserve">www.lambert.com.co</t>
  </si>
  <si>
    <t xml:space="preserve">lambert.fenchurch@lambert.com.co  </t>
  </si>
  <si>
    <t xml:space="preserve">149</t>
  </si>
  <si>
    <t xml:space="preserve">Jargú S.A. Corredores de Seguros</t>
  </si>
  <si>
    <t xml:space="preserve">Jargu S.A. Corredores De Seguros</t>
  </si>
  <si>
    <t xml:space="preserve">800018165-8</t>
  </si>
  <si>
    <t xml:space="preserve">Alvarez Jaramillo</t>
  </si>
  <si>
    <t xml:space="preserve">Carrera 19B No. 83 - 02 Oficinas 602 </t>
  </si>
  <si>
    <t xml:space="preserve">6171425-6171456</t>
  </si>
  <si>
    <t xml:space="preserve">www.jargu.com</t>
  </si>
  <si>
    <t xml:space="preserve">jargu@jargu.com</t>
  </si>
  <si>
    <t xml:space="preserve">151</t>
  </si>
  <si>
    <t xml:space="preserve">Willis Towers Watson Colombia Corredores de Reaseguros S.A.</t>
  </si>
  <si>
    <t xml:space="preserve">Willis Towers Watson Colombia Corredores De Reaseguros S.A.</t>
  </si>
  <si>
    <t xml:space="preserve">830131153-1</t>
  </si>
  <si>
    <t xml:space="preserve">Ana María</t>
  </si>
  <si>
    <t xml:space="preserve">Gómez Ordóñez</t>
  </si>
  <si>
    <t xml:space="preserve">Avenida 19 No.95 - 20 Piso 24, Edificio Torre Sigma</t>
  </si>
  <si>
    <t xml:space="preserve">6067575 / 3108602634</t>
  </si>
  <si>
    <t xml:space="preserve">Anamaria.gomez@willistowerswatson.com</t>
  </si>
  <si>
    <t xml:space="preserve">153</t>
  </si>
  <si>
    <t xml:space="preserve">Howden Re Corredores de Reaseguros S.A.</t>
  </si>
  <si>
    <t xml:space="preserve">Howden Re Corredores De Reaseguros S.A.</t>
  </si>
  <si>
    <t xml:space="preserve">900165868-9</t>
  </si>
  <si>
    <t xml:space="preserve">José Miguel</t>
  </si>
  <si>
    <t xml:space="preserve">Jiménez Ortegón</t>
  </si>
  <si>
    <t xml:space="preserve">Avenida Carrera 45 No.102-10, Piso 6</t>
  </si>
  <si>
    <t xml:space="preserve">Bogotá D.C. </t>
  </si>
  <si>
    <t xml:space="preserve">2137952   -  6379758</t>
  </si>
  <si>
    <t xml:space="preserve">laura.calvo@howdengroup.com</t>
  </si>
  <si>
    <t xml:space="preserve">155</t>
  </si>
  <si>
    <t xml:space="preserve">Coomeva Corredores de Seguros S.A.</t>
  </si>
  <si>
    <t xml:space="preserve">Coomeva Corredores De Seguros S.A.</t>
  </si>
  <si>
    <t xml:space="preserve">900367164-1</t>
  </si>
  <si>
    <t xml:space="preserve">Rodolfo Enrique </t>
  </si>
  <si>
    <t xml:space="preserve">Arana Ramírez</t>
  </si>
  <si>
    <t xml:space="preserve">Calle 13 No. 57 - 08 </t>
  </si>
  <si>
    <t xml:space="preserve">PBX (2) 3330000</t>
  </si>
  <si>
    <t xml:space="preserve">www.corredoresdeseguros.coomeva.com.co             </t>
  </si>
  <si>
    <t xml:space="preserve">esteban_madero@coomeva.com.co, fabianl_torres@coomeva.com.co;                                               </t>
  </si>
  <si>
    <t xml:space="preserve">156</t>
  </si>
  <si>
    <t xml:space="preserve">Gonseguros Corredores De Seguros S.A.</t>
  </si>
  <si>
    <t xml:space="preserve">805003801-7</t>
  </si>
  <si>
    <t xml:space="preserve">Claudia Liliana </t>
  </si>
  <si>
    <t xml:space="preserve">Gongora Rodríguez</t>
  </si>
  <si>
    <t xml:space="preserve">Calle 13 No. 101-71</t>
  </si>
  <si>
    <t xml:space="preserve">Cali -Valle</t>
  </si>
  <si>
    <t xml:space="preserve">clgongora@gonseguros.com.co</t>
  </si>
  <si>
    <t xml:space="preserve">157</t>
  </si>
  <si>
    <t xml:space="preserve">Seguros Beta S.A. Corredores De Seguros </t>
  </si>
  <si>
    <t xml:space="preserve">Seguros Beta S.A. Corredores De Seguros</t>
  </si>
  <si>
    <t xml:space="preserve">800000092-1</t>
  </si>
  <si>
    <t xml:space="preserve">Salas Muñoz</t>
  </si>
  <si>
    <t xml:space="preserve">Carrera 63 No. 98 B - 54 Barrio Los Andres </t>
  </si>
  <si>
    <t xml:space="preserve">PBX 6439363</t>
  </si>
  <si>
    <t xml:space="preserve">www.segurosbeta.com</t>
  </si>
  <si>
    <t xml:space="preserve">contactenos@segurosbeta.com    / gerencia@segurosbeta.com</t>
  </si>
  <si>
    <t xml:space="preserve">158</t>
  </si>
  <si>
    <t xml:space="preserve">BRS International Latam Corredores De Reaseguros LTDA.</t>
  </si>
  <si>
    <t xml:space="preserve">BRS International Latam Corredores De Reaseguros Ltda.</t>
  </si>
  <si>
    <t xml:space="preserve">900890369-4</t>
  </si>
  <si>
    <t xml:space="preserve">Dario Rodolfo</t>
  </si>
  <si>
    <t xml:space="preserve">Pacanchique Moreno</t>
  </si>
  <si>
    <t xml:space="preserve">Carrera 9 No. 77-67 Oficina 1001</t>
  </si>
  <si>
    <t xml:space="preserve">7449757- 7470166</t>
  </si>
  <si>
    <t xml:space="preserve">pacanchique@brsint.com</t>
  </si>
  <si>
    <t xml:space="preserve">Pacific RE Corredores De Reaseguros S.A.</t>
  </si>
  <si>
    <t xml:space="preserve">901380066-3</t>
  </si>
  <si>
    <t xml:space="preserve">Yoly Amelia</t>
  </si>
  <si>
    <t xml:space="preserve">Rengifo Pedrique</t>
  </si>
  <si>
    <t xml:space="preserve">Carrera. 15 # 88 – 64 – Edificio Torre Zimma, Piso 3, Oficina 323</t>
  </si>
  <si>
    <t xml:space="preserve">300 2693</t>
  </si>
  <si>
    <t xml:space="preserve">yoly.rengifo@pacificre.com.co</t>
  </si>
  <si>
    <t xml:space="preserve">Atlantic Latam Corredores de Reaseguros S.A.</t>
  </si>
  <si>
    <t xml:space="preserve">901382786-7</t>
  </si>
  <si>
    <t xml:space="preserve">José Fernando</t>
  </si>
  <si>
    <t xml:space="preserve">Huertas Coral</t>
  </si>
  <si>
    <t xml:space="preserve">Calle 76 No 10-28 Bogota D.C. </t>
  </si>
  <si>
    <t xml:space="preserve">(031) 7463701 / 3106993585 / 3012402323 </t>
  </si>
  <si>
    <t xml:space="preserve">info@atlanticrebrokers.com</t>
  </si>
  <si>
    <t xml:space="preserve">Allianz Seguros S.A.</t>
  </si>
  <si>
    <t xml:space="preserve">860026182-5</t>
  </si>
  <si>
    <t xml:space="preserve">David Alejandro</t>
  </si>
  <si>
    <t xml:space="preserve">Colmenares Spence</t>
  </si>
  <si>
    <t xml:space="preserve">Carrera 13A No. 29-24/26 Piso 19</t>
  </si>
  <si>
    <t xml:space="preserve">5612612 - 5616427</t>
  </si>
  <si>
    <t xml:space="preserve">www.pendiente.com.co</t>
  </si>
  <si>
    <t xml:space="preserve">CHUBB SEGUROS COLOMBIA S.A.</t>
  </si>
  <si>
    <t xml:space="preserve">Chubb Seguros Colombia S.A.</t>
  </si>
  <si>
    <t xml:space="preserve">860026518-6</t>
  </si>
  <si>
    <t xml:space="preserve">Manuel Francisco</t>
  </si>
  <si>
    <t xml:space="preserve">Obredón Trillos</t>
  </si>
  <si>
    <t xml:space="preserve">Carrera 7 No. 71 - 21  Torre B, Piso 7 Edificio Bolsa de Valores</t>
  </si>
  <si>
    <t xml:space="preserve">(571) 3190304 / 3190406  / 3190408</t>
  </si>
  <si>
    <t xml:space="preserve">www.ace_ina.com</t>
  </si>
  <si>
    <t xml:space="preserve">"AXA Colpatria Seguros S.A."  (en adelante la "Sociedad")</t>
  </si>
  <si>
    <t xml:space="preserve">Axa Colpatria Seguros S.A.</t>
  </si>
  <si>
    <t xml:space="preserve">860002184-6</t>
  </si>
  <si>
    <t xml:space="preserve">Carrera 7 No. 24 - 89 Pisos 4 y 27 (Torre Colpatria)</t>
  </si>
  <si>
    <t xml:space="preserve">3364677  /  4235757  /  018000-512620</t>
  </si>
  <si>
    <t xml:space="preserve">NACIONAL DE SEGUROS S.A. COMPAÑÍA DE SEGUROS GENERALES, y podrá utilizar válidamente las siglas "NACIONAL DE SEGUROS" o "NS"</t>
  </si>
  <si>
    <t xml:space="preserve">Nacional De Seguros</t>
  </si>
  <si>
    <t xml:space="preserve">860002527-9</t>
  </si>
  <si>
    <t xml:space="preserve">Carlos Arturo</t>
  </si>
  <si>
    <t xml:space="preserve">Vélez Mejía</t>
  </si>
  <si>
    <t xml:space="preserve">Gerente  General</t>
  </si>
  <si>
    <t xml:space="preserve">Calle 94 No. 11-30 Piso 4</t>
  </si>
  <si>
    <t xml:space="preserve">No tiene</t>
  </si>
  <si>
    <t xml:space="preserve">www.nacionaldeseguros.con.co</t>
  </si>
  <si>
    <t xml:space="preserve">información@nacionaldeseguros.com.co          </t>
  </si>
  <si>
    <t xml:space="preserve">Compañía Aseguradora de Fianzas S.A., Confianza Sigla: Seguros Confianza S.A.</t>
  </si>
  <si>
    <t xml:space="preserve">Seguros Confianza S.A.</t>
  </si>
  <si>
    <t xml:space="preserve">860070374-9</t>
  </si>
  <si>
    <t xml:space="preserve">Juan Manuel</t>
  </si>
  <si>
    <t xml:space="preserve">Merchán Hernández</t>
  </si>
  <si>
    <t xml:space="preserve">Calle 82 No. 11 - 37 Piso 7</t>
  </si>
  <si>
    <t xml:space="preserve">6108866 - 6108700</t>
  </si>
  <si>
    <t xml:space="preserve">ccorreos@cofianza.com.co                  dsalom@confianza.com.co                       </t>
  </si>
  <si>
    <t xml:space="preserve">Zurich Colombia Seguros S.A.</t>
  </si>
  <si>
    <t xml:space="preserve">860002534-0</t>
  </si>
  <si>
    <t xml:space="preserve">Realphe Guevara</t>
  </si>
  <si>
    <t xml:space="preserve">Calle 116 No.7 - 15 Of 1201 Ed. Cusezar</t>
  </si>
  <si>
    <t xml:space="preserve">http://www.qbe.com.co                                              </t>
  </si>
  <si>
    <t xml:space="preserve">notificaciones.co@zurich.com</t>
  </si>
  <si>
    <t xml:space="preserve">14</t>
  </si>
  <si>
    <t xml:space="preserve">HDI SEGUROS S.A. Sigla: HDI SEGUROS</t>
  </si>
  <si>
    <t xml:space="preserve">HDI Seguros</t>
  </si>
  <si>
    <t xml:space="preserve">860004875-6</t>
  </si>
  <si>
    <t xml:space="preserve">Roberto</t>
  </si>
  <si>
    <t xml:space="preserve">Vergara Ortíz</t>
  </si>
  <si>
    <t xml:space="preserve">Carrera 7 No. 72 - 13 Piso 8</t>
  </si>
  <si>
    <t xml:space="preserve">www.generali.com.co</t>
  </si>
  <si>
    <t xml:space="preserve">generalicolombia@generali.com.co</t>
  </si>
  <si>
    <t xml:space="preserve">17</t>
  </si>
  <si>
    <t xml:space="preserve">Compañía Mundial de Seguros S.A. Sigla: SEGUROS MUNDIAL </t>
  </si>
  <si>
    <t xml:space="preserve">Seguros Mundial </t>
  </si>
  <si>
    <t xml:space="preserve">860037013-6</t>
  </si>
  <si>
    <t xml:space="preserve">Juan Enrique</t>
  </si>
  <si>
    <t xml:space="preserve">Bustamante Molina</t>
  </si>
  <si>
    <t xml:space="preserve">Calle 33 No. 6B - 24 Pisos 2 y 3</t>
  </si>
  <si>
    <t xml:space="preserve">2855600-2852511</t>
  </si>
  <si>
    <t xml:space="preserve">www.mundialseguros.com.co</t>
  </si>
  <si>
    <t xml:space="preserve">presidencia@segurosmundial.com.co</t>
  </si>
  <si>
    <t xml:space="preserve">SEGUROS GENERALES SURAMERICANA S.A. pudiendo emplear la sigla "Seguros Generales SURA"</t>
  </si>
  <si>
    <t xml:space="preserve">Seguros Generales Sura</t>
  </si>
  <si>
    <t xml:space="preserve">890903407-9</t>
  </si>
  <si>
    <t xml:space="preserve">Juan David </t>
  </si>
  <si>
    <t xml:space="preserve">Escobar Franco</t>
  </si>
  <si>
    <t xml:space="preserve">Carrera 64B No. 49A - 30</t>
  </si>
  <si>
    <t xml:space="preserve">018000518888      (574)2602100</t>
  </si>
  <si>
    <t xml:space="preserve">(574)2603194  /  2602653</t>
  </si>
  <si>
    <t xml:space="preserve">www.suramericana.com</t>
  </si>
  <si>
    <t xml:space="preserve">bienvenida@suramericana.com.co  informacion_cliente@suramericana.com.co  solicitudes@suramericana.com.co</t>
  </si>
  <si>
    <t xml:space="preserve">SBS SEGUROS COLOMBIA S.A., pero podrá usar las siglas SBS SEGUROS o SBS COLOMBIA o SBSEGUROS</t>
  </si>
  <si>
    <t xml:space="preserve">SBS Seguros</t>
  </si>
  <si>
    <t xml:space="preserve">860037707-9</t>
  </si>
  <si>
    <t xml:space="preserve">Marta Lucia</t>
  </si>
  <si>
    <t xml:space="preserve">Pava Vélez</t>
  </si>
  <si>
    <t xml:space="preserve">Avenida Carrera 9 No. 101 - 67 </t>
  </si>
  <si>
    <t xml:space="preserve">Fax 3138989</t>
  </si>
  <si>
    <t xml:space="preserve">www.sbseguros.co</t>
  </si>
  <si>
    <t xml:space="preserve">notificaciones.sbseguros@sbseguros.co     </t>
  </si>
  <si>
    <t xml:space="preserve">La Previsora S.A. Compañía de Seguros</t>
  </si>
  <si>
    <t xml:space="preserve">La Previsora S.a. Compañía De Seguros</t>
  </si>
  <si>
    <t xml:space="preserve">860002400-2</t>
  </si>
  <si>
    <t xml:space="preserve">Álvaro Hernán </t>
  </si>
  <si>
    <t xml:space="preserve">Vélez Millán</t>
  </si>
  <si>
    <t xml:space="preserve">Calle 57 No. 9 - 07</t>
  </si>
  <si>
    <t xml:space="preserve">2120101-2112264</t>
  </si>
  <si>
    <t xml:space="preserve">www.previsora.gov.co               www.laprevisorasa.com</t>
  </si>
  <si>
    <t xml:space="preserve">notificacionesactosadministrativos@previsora.gov.co</t>
  </si>
  <si>
    <t xml:space="preserve">Seguros Alfa S.A.</t>
  </si>
  <si>
    <t xml:space="preserve">860031979-8</t>
  </si>
  <si>
    <t xml:space="preserve">Sandra Patricia </t>
  </si>
  <si>
    <t xml:space="preserve">Solorzano Daza</t>
  </si>
  <si>
    <t xml:space="preserve">Avda. Calle 24 A No. 59 - 42, Torre 4, Pisos 4 y 5        Atención al Cliente y Correspondencia:                          Avda. Calle 26 No. 59 - 15 Local 6 y 7</t>
  </si>
  <si>
    <t xml:space="preserve">3446770/1           </t>
  </si>
  <si>
    <t xml:space="preserve">www.segurosalfa.com.co</t>
  </si>
  <si>
    <t xml:space="preserve">servicioalcliente@segurosalfa.com.co</t>
  </si>
  <si>
    <t xml:space="preserve">Mapfre Seguros Generales de Colombia S.A.  Sigla: MAPFRE SEGUROS</t>
  </si>
  <si>
    <t xml:space="preserve">Mapfre Seguros</t>
  </si>
  <si>
    <t xml:space="preserve">891700037-9</t>
  </si>
  <si>
    <t xml:space="preserve">Pablo Andrés</t>
  </si>
  <si>
    <t xml:space="preserve">Jackson Alvarado</t>
  </si>
  <si>
    <t xml:space="preserve">Carrera 14 No. 96 - 34</t>
  </si>
  <si>
    <t xml:space="preserve">www.mapfre.com.co</t>
  </si>
  <si>
    <t xml:space="preserve">jmincha@mapfre.com.co </t>
  </si>
  <si>
    <t xml:space="preserve">27</t>
  </si>
  <si>
    <t xml:space="preserve">Seguros Comerciales Bolívar S.A.</t>
  </si>
  <si>
    <t xml:space="preserve">Seguros Comerciales Bolivar S.A.</t>
  </si>
  <si>
    <t xml:space="preserve">860002180-7</t>
  </si>
  <si>
    <t xml:space="preserve">companiadesegurosbolivar@com.co </t>
  </si>
  <si>
    <t xml:space="preserve">29</t>
  </si>
  <si>
    <t xml:space="preserve">Seguros del Estado S.A.</t>
  </si>
  <si>
    <t xml:space="preserve">Seguros Del Estado S.A.</t>
  </si>
  <si>
    <t xml:space="preserve">860009578-6</t>
  </si>
  <si>
    <t xml:space="preserve">Jorge Arturo</t>
  </si>
  <si>
    <t xml:space="preserve">Mora Sánchez </t>
  </si>
  <si>
    <t xml:space="preserve">Carrera 11 No. 90 - 20</t>
  </si>
  <si>
    <t xml:space="preserve">2186977 - 6019330</t>
  </si>
  <si>
    <t xml:space="preserve">Fax 6511240</t>
  </si>
  <si>
    <t xml:space="preserve">www.segurosdelestado.com</t>
  </si>
  <si>
    <t xml:space="preserve">jurídico@segurosdelestado.com</t>
  </si>
  <si>
    <t xml:space="preserve">Segurexpo de Colombia S.A. Aseguradora de Crédito y del Comercio Exterior. Denominación simple de SEGUREXPO</t>
  </si>
  <si>
    <t xml:space="preserve">Segurexpo</t>
  </si>
  <si>
    <t xml:space="preserve">860009195-9</t>
  </si>
  <si>
    <t xml:space="preserve">Manuel Eduardo</t>
  </si>
  <si>
    <t xml:space="preserve">Arévalo Esguerra</t>
  </si>
  <si>
    <t xml:space="preserve">Calle 72 No. 6 - 44 Piso  12</t>
  </si>
  <si>
    <t xml:space="preserve">www.segurexpo.com</t>
  </si>
  <si>
    <t xml:space="preserve">notificacionesjudiciales@segurexpo.com segurexpo@segurexpo.com </t>
  </si>
  <si>
    <t xml:space="preserve">Liberty Seguros S.A., pudiendo utilizar comercialmente Liberty Seguros o Liberty</t>
  </si>
  <si>
    <t xml:space="preserve">Liberty Seguros</t>
  </si>
  <si>
    <t xml:space="preserve">860039988-0</t>
  </si>
  <si>
    <t xml:space="preserve">Marco Alejandro</t>
  </si>
  <si>
    <t xml:space="preserve">Arenas Prada</t>
  </si>
  <si>
    <t xml:space="preserve">Calle 72 No.10 - 07 y Calle 71 No.10 - 08 Pisos 1,6,7 y 8</t>
  </si>
  <si>
    <t xml:space="preserve">3077050- 01 8000113390</t>
  </si>
  <si>
    <t xml:space="preserve">N/A</t>
  </si>
  <si>
    <t xml:space="preserve">www.libertyseguros.co</t>
  </si>
  <si>
    <t xml:space="preserve">atencionalcliente@libertyseguros.co</t>
  </si>
  <si>
    <t xml:space="preserve">BBVA Seguros Colombia S.A. Pudiendo utilizar indistintamente, para todos los efectos legales, el nombre BBVA SEGUROS</t>
  </si>
  <si>
    <t xml:space="preserve"> Bbva Seguros</t>
  </si>
  <si>
    <t xml:space="preserve">800226098-4</t>
  </si>
  <si>
    <t xml:space="preserve">Manuel Ignacio</t>
  </si>
  <si>
    <t xml:space="preserve">Trujillo Sánchez</t>
  </si>
  <si>
    <t xml:space="preserve">Carrera 15 No. 95 - 65 Edificio Astoria Piso 6</t>
  </si>
  <si>
    <t xml:space="preserve">2191100 Ext.2728</t>
  </si>
  <si>
    <t xml:space="preserve">bbvapres@impsat.net.co</t>
  </si>
  <si>
    <t xml:space="preserve">SOLUNION COLOMBIA SEGUROS DE CRÉDITO S.A. Sigla: SOLUNION S.A.</t>
  </si>
  <si>
    <t xml:space="preserve"> Solunion S.A.</t>
  </si>
  <si>
    <t xml:space="preserve">811019190-7</t>
  </si>
  <si>
    <t xml:space="preserve">Jiménez Carcamo</t>
  </si>
  <si>
    <t xml:space="preserve">Carrera 7 Sur No. 42 - 70</t>
  </si>
  <si>
    <t xml:space="preserve">(054)4440145</t>
  </si>
  <si>
    <t xml:space="preserve">(054)3141990</t>
  </si>
  <si>
    <t xml:space="preserve">credisegur@suramericana.com.co</t>
  </si>
  <si>
    <t xml:space="preserve">44</t>
  </si>
  <si>
    <t xml:space="preserve">Cardif Colombia Seguros Generales S.A.</t>
  </si>
  <si>
    <t xml:space="preserve">900200435-3</t>
  </si>
  <si>
    <t xml:space="preserve">Hernández Rodríguez</t>
  </si>
  <si>
    <r>
      <rPr>
        <sz val="12"/>
        <rFont val="Arial"/>
        <family val="2"/>
        <charset val="1"/>
      </rPr>
      <t xml:space="preserve">Carrera 7</t>
    </r>
    <r>
      <rPr>
        <vertAlign val="superscript"/>
        <sz val="12"/>
        <rFont val="Arial"/>
        <family val="2"/>
        <charset val="1"/>
      </rPr>
      <t xml:space="preserve">a</t>
    </r>
    <r>
      <rPr>
        <sz val="12"/>
        <rFont val="Arial"/>
        <family val="2"/>
        <charset val="1"/>
      </rPr>
      <t xml:space="preserve"> No. 75 - 66 </t>
    </r>
  </si>
  <si>
    <t xml:space="preserve">www.presidencia@cardif.com.co</t>
  </si>
  <si>
    <t xml:space="preserve">jorge.hernandez@cardifnet.com  </t>
  </si>
  <si>
    <t xml:space="preserve">JMALUCELLITRAVELERS SEGUROS S.A. (en adelante la "COMPAÑÍA ASEGURADORA" o la "Sociedad")  Sigla : JMALUCELLITRAVELERS SEGUROS S.A.</t>
  </si>
  <si>
    <t xml:space="preserve">Jmalucellitravelers Seguros S.A.</t>
  </si>
  <si>
    <t xml:space="preserve">900488151-3</t>
  </si>
  <si>
    <t xml:space="preserve">José Miguel </t>
  </si>
  <si>
    <t xml:space="preserve">Otoya Grueso</t>
  </si>
  <si>
    <t xml:space="preserve">Calle 98 No. 21-50 Oficina 901</t>
  </si>
  <si>
    <t xml:space="preserve">jmtrv@jmtrv.com.co</t>
  </si>
  <si>
    <t xml:space="preserve">COFACE COLOMBIA SEGUROS DE CRÉDITO S.A.  (en adelante: "COMPAÑÍA ASEGURADORA" </t>
  </si>
  <si>
    <t xml:space="preserve">Coface Colombia Seguros De Crédito S.A.</t>
  </si>
  <si>
    <t xml:space="preserve">900679634-9</t>
  </si>
  <si>
    <t xml:space="preserve">Hattieann Eliskka </t>
  </si>
  <si>
    <t xml:space="preserve">Giraldo Davila</t>
  </si>
  <si>
    <t xml:space="preserve">Carrera 11 N° 90 – 55 Piso 5</t>
  </si>
  <si>
    <t xml:space="preserve">recepcion.colombia@coface.com</t>
  </si>
  <si>
    <t xml:space="preserve">BERKLEY INTERNATIONAL SEGUROS COLOMBIA S.A.  Sigla "BERKLEY COLOMBIA SEGUROAS", "BERKLEY SEGUROS" Y "BERKLEY"</t>
  </si>
  <si>
    <t xml:space="preserve">Berkley Colombia</t>
  </si>
  <si>
    <t xml:space="preserve">900814916-1</t>
  </si>
  <si>
    <t xml:space="preserve">Silvia Luz</t>
  </si>
  <si>
    <t xml:space="preserve">Rincón Lema</t>
  </si>
  <si>
    <t xml:space="preserve">Carrera 7 No. 71 - 21  Torre B, Edificio 1002</t>
  </si>
  <si>
    <r>
      <rPr>
        <sz val="12"/>
        <color rgb="FFFF0000"/>
        <rFont val="Arial"/>
        <family val="2"/>
        <charset val="1"/>
      </rPr>
      <t xml:space="preserve">notificacionesjudiciales@berkley.com.co   </t>
    </r>
    <r>
      <rPr>
        <sz val="12"/>
        <rFont val="Arial"/>
        <family val="2"/>
        <charset val="1"/>
      </rPr>
      <t xml:space="preserve">            servicioalcliente@berkley.com.co</t>
    </r>
  </si>
  <si>
    <t xml:space="preserve">Allianz Seguros de Vida S.A.</t>
  </si>
  <si>
    <t xml:space="preserve">Allianz Seguros De Vida S.A.</t>
  </si>
  <si>
    <t xml:space="preserve">860027404-1</t>
  </si>
  <si>
    <t xml:space="preserve">Carrera 13A No. 29 - 24/26 Piso 19</t>
  </si>
  <si>
    <t xml:space="preserve">"AXA Colpatria  Seguros de Vida S.A." (en adelante la "Sociedad")</t>
  </si>
  <si>
    <t xml:space="preserve">Axa Colpatria Seguros De Vida  S.A.</t>
  </si>
  <si>
    <t xml:space="preserve">860002183-9</t>
  </si>
  <si>
    <t xml:space="preserve">3364677 / 4235757 / 018000-512620</t>
  </si>
  <si>
    <t xml:space="preserve">Compañía de Seguros Bolívar S.A.   Denominación "SEGUROS BOLÍVAR S.A.".</t>
  </si>
  <si>
    <t xml:space="preserve">Seguros Bolivar S.A.</t>
  </si>
  <si>
    <t xml:space="preserve">860002503-2</t>
  </si>
  <si>
    <t xml:space="preserve">Javier José</t>
  </si>
  <si>
    <t xml:space="preserve">Compañía de Seguros de Vida Aurora S.A.</t>
  </si>
  <si>
    <t xml:space="preserve">Compañia De Seguros De Vida Aurora S.A.</t>
  </si>
  <si>
    <t xml:space="preserve">860022137-5</t>
  </si>
  <si>
    <t xml:space="preserve">Guillermo Tomas </t>
  </si>
  <si>
    <t xml:space="preserve">Vallejo Franco</t>
  </si>
  <si>
    <r>
      <rPr>
        <sz val="12"/>
        <rFont val="Arial"/>
        <family val="2"/>
        <charset val="1"/>
      </rPr>
      <t xml:space="preserve">Presidente                         </t>
    </r>
    <r>
      <rPr>
        <b val="true"/>
        <sz val="12"/>
        <rFont val="Arial"/>
        <family val="2"/>
        <charset val="1"/>
      </rPr>
      <t xml:space="preserve">RENUNCIA: Acta 506 del 14/03/2018 Sentencia C-621 de 2003 Corte Constitucional</t>
    </r>
  </si>
  <si>
    <t xml:space="preserve">Carrera 7 No. 74 - 21 Pisos 1 y 3</t>
  </si>
  <si>
    <t xml:space="preserve">PBX 5524570</t>
  </si>
  <si>
    <t xml:space="preserve">notificacionjudicial@segurosaurora.com  comercial@segurosaurora.com  </t>
  </si>
  <si>
    <t xml:space="preserve">Skandia Compañía De  Seguros De Vida S.A., pudiendo en el desarrollo de su objeto social utilizar la sigla Skandia Seguros De Vida S.A.</t>
  </si>
  <si>
    <t xml:space="preserve">Skandia Seguros De Vida S.A.</t>
  </si>
  <si>
    <t xml:space="preserve">860002504-1</t>
  </si>
  <si>
    <t xml:space="preserve">García Martínez</t>
  </si>
  <si>
    <r>
      <rPr>
        <sz val="12"/>
        <rFont val="Arial"/>
        <family val="2"/>
        <charset val="1"/>
      </rPr>
      <t xml:space="preserve">Avenida 19 No.109</t>
    </r>
    <r>
      <rPr>
        <vertAlign val="superscript"/>
        <sz val="12"/>
        <rFont val="Arial"/>
        <family val="2"/>
        <charset val="1"/>
      </rPr>
      <t xml:space="preserve">a</t>
    </r>
    <r>
      <rPr>
        <sz val="12"/>
        <rFont val="Arial"/>
        <family val="2"/>
        <charset val="1"/>
      </rPr>
      <t xml:space="preserve"> - 30</t>
    </r>
  </si>
  <si>
    <t xml:space="preserve">018000517526  /                  6584000  / 6584300</t>
  </si>
  <si>
    <t xml:space="preserve">HDI SEGUROS DE VIDA S.A. Sigla: HDI VIDA</t>
  </si>
  <si>
    <t xml:space="preserve">HDI Vida</t>
  </si>
  <si>
    <t xml:space="preserve">860010170-7</t>
  </si>
  <si>
    <t xml:space="preserve">generalicolombia@generali.com.co </t>
  </si>
  <si>
    <t xml:space="preserve">SEGUROS DE VIDA SURAMERICANA S.A. pudiendo emplear la sigla "Seguros De Vida SURA"</t>
  </si>
  <si>
    <t xml:space="preserve">Seguros De Vida Sura</t>
  </si>
  <si>
    <t xml:space="preserve">890903790-5</t>
  </si>
  <si>
    <t xml:space="preserve">018000518888 - (574)2602100</t>
  </si>
  <si>
    <t xml:space="preserve">(574)2603194</t>
  </si>
  <si>
    <t xml:space="preserve">www.suramericana.com.co</t>
  </si>
  <si>
    <t xml:space="preserve">bienvenida@suramericana.com.co informacion_cliente@suramericana.com.co  solicitudes@suramericana.com.co</t>
  </si>
  <si>
    <t xml:space="preserve">Metlife Colombia Seguros de Vida S.A. Siglas: "METLIFE COLOMBIA S.A</t>
  </si>
  <si>
    <t xml:space="preserve">Metlife Colombia S.A</t>
  </si>
  <si>
    <t xml:space="preserve">860002398-5</t>
  </si>
  <si>
    <t xml:space="preserve">Maximiliano Ezequiel</t>
  </si>
  <si>
    <t xml:space="preserve">Flotta</t>
  </si>
  <si>
    <t xml:space="preserve">Carrera 7 No. 99 - 53 Piso 17</t>
  </si>
  <si>
    <t xml:space="preserve">PBX 6388240</t>
  </si>
  <si>
    <t xml:space="preserve">www.metlife.com.co</t>
  </si>
  <si>
    <t xml:space="preserve">secretaria.general@metlife.com.co </t>
  </si>
  <si>
    <t xml:space="preserve">Pan American Life de Colombia Compañía de Seguros S.A.</t>
  </si>
  <si>
    <t xml:space="preserve">Pan American Life De Colombia Compañía De Seguros S.A.</t>
  </si>
  <si>
    <t xml:space="preserve">860038299-1</t>
  </si>
  <si>
    <t xml:space="preserve">Diana Alejandra</t>
  </si>
  <si>
    <t xml:space="preserve">Vargas Torres</t>
  </si>
  <si>
    <t xml:space="preserve">Calle 116 No # 23 - 06 / 28 Piso 7 Edificio Business Center Calle 116</t>
  </si>
  <si>
    <t xml:space="preserve">PBX (571) 756 2323 / 018000115091</t>
  </si>
  <si>
    <t xml:space="preserve">3267390 Y 3267391</t>
  </si>
  <si>
    <t xml:space="preserve">www.panamericanlife.com</t>
  </si>
  <si>
    <t xml:space="preserve">mlemus@panamericanlife.com </t>
  </si>
  <si>
    <t xml:space="preserve">Seguros de Vida Alfa S.A. Vidalfa</t>
  </si>
  <si>
    <t xml:space="preserve">Seguros De Vida Alfa - Vidalfa</t>
  </si>
  <si>
    <t xml:space="preserve">860503617-3</t>
  </si>
  <si>
    <t xml:space="preserve">Sandra Patricia  </t>
  </si>
  <si>
    <t xml:space="preserve">Avda. Calle 24 A No. 59 - 42, Torre 4. Pisos 4 y 5.              Atención al Cliente - Correspondencia:                            Avda. Calle 26 No. 59 - 15 Local 6 y 7</t>
  </si>
  <si>
    <t xml:space="preserve">19</t>
  </si>
  <si>
    <t xml:space="preserve">Seguros de Vida del Estado S.A.</t>
  </si>
  <si>
    <t xml:space="preserve">Seguros De Vida Del Estado S.A.</t>
  </si>
  <si>
    <t xml:space="preserve">860009174-4</t>
  </si>
  <si>
    <t xml:space="preserve">Carrera 11 No. 90-20</t>
  </si>
  <si>
    <t xml:space="preserve">Global  Seguros de Vida S.A. Sigla GLOBAL SEGUROS</t>
  </si>
  <si>
    <t xml:space="preserve">Global Seguros</t>
  </si>
  <si>
    <t xml:space="preserve">860002182-1</t>
  </si>
  <si>
    <t xml:space="preserve">Luis Felipe</t>
  </si>
  <si>
    <t xml:space="preserve">Daza Ferreira</t>
  </si>
  <si>
    <t xml:space="preserve">Carrera 9 No 74 - 62 </t>
  </si>
  <si>
    <t xml:space="preserve">3175376 - 3213613</t>
  </si>
  <si>
    <t xml:space="preserve">www.globalseguroscolombia.com</t>
  </si>
  <si>
    <t xml:space="preserve">Positiva  Compañía de Seguros S.A.</t>
  </si>
  <si>
    <t xml:space="preserve">Positiva Compañia De Seguros S.A.</t>
  </si>
  <si>
    <t xml:space="preserve">860011153-6</t>
  </si>
  <si>
    <t xml:space="preserve">Avenida Carrera 45 (autopista norte) No. 94 - 72</t>
  </si>
  <si>
    <t xml:space="preserve">PBX 6502200  / /3307000  /018000111170</t>
  </si>
  <si>
    <t xml:space="preserve">previda@latino.net.co</t>
  </si>
  <si>
    <t xml:space="preserve">COMPAÑÍA DE SEGUROS DE VIDA COLMENA S.A., pero también podrá actuar bajo las denominaciones "COLMENA COMPAÑÍA DE SEGUROS DE VIDA S.A." o "COLMENA SEGUROS S.A. o "RIESGOS LABORALES COLMENA S.A. COMPAÑÍA DE SEGUROS DE VIDA" y bajo las siguientes siglas: "COLMENA SEGUROS" o "SEGUROS COLMENA" o "COLMENA VIDA Y RIESGOS LABORALES" o  "COLMENA VIDA" o "RIESGOS LABORALES COLMENA" o "ARL COLMENA", o "COLMENA RIESGOS LABORALES" o "COLMENA ARL" o "COLMENA VIDA Y RIESGOS PROFESIONALES", "RIESGOS PROFESIONALES COLMENA", "ARP COLMENA",  "COLMENA RIESGOS PROFESIONALES" O "COLMENA ARP" . PARÁGRAFO.  La sociedad podrá utilizar la expresión "COLMENA" ...</t>
  </si>
  <si>
    <t xml:space="preserve">Colmena Compañía De Seguros De Vida S.A.</t>
  </si>
  <si>
    <t xml:space="preserve">800226175-3</t>
  </si>
  <si>
    <t xml:space="preserve">Dirección General: Calle 72 No. 10 - 71 Pisos 4, 5 y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Sede: Calle 26 No. 69C- 03 Piso 4 Edificio Capital Center - Atención al público, recepción de documentos, quejas y reclamos. -</t>
  </si>
  <si>
    <t xml:space="preserve">www.colmena_arl.com</t>
  </si>
  <si>
    <t xml:space="preserve">BBVA Seguros de Vida Colombia S.A. pudiendo utilizar indistintamente, para todos los efectos legales, el nombre BBVA SEGUROS DE VIDA</t>
  </si>
  <si>
    <t xml:space="preserve">BBVA Seguros De Vida</t>
  </si>
  <si>
    <t xml:space="preserve">800240882-0</t>
  </si>
  <si>
    <t xml:space="preserve">Carrera 15 No. 95 - 65 Edificio Astoria Pisos 5 y 6</t>
  </si>
  <si>
    <t xml:space="preserve">www.bbvaseguros.com</t>
  </si>
  <si>
    <t xml:space="preserve">La Equidad Seguros de Vida Organismo Cooperativo, la cual podrá identificarse también con la denominación altarnativa La Equidad Seguros de Vida-</t>
  </si>
  <si>
    <t xml:space="preserve">La Equidad Seguros De Vida</t>
  </si>
  <si>
    <t xml:space="preserve">830008686-1</t>
  </si>
  <si>
    <t xml:space="preserve">Néstor Raúl</t>
  </si>
  <si>
    <t xml:space="preserve">Hernández Ospina</t>
  </si>
  <si>
    <t xml:space="preserve">Presidente Ejecutivo </t>
  </si>
  <si>
    <t xml:space="preserve">Carrera 9A No. 99-07 Piso 13 Edificio 100 Street Torre Equidad</t>
  </si>
  <si>
    <t xml:space="preserve">5922929 - 5922910</t>
  </si>
  <si>
    <t xml:space="preserve">www.laequidadseguros.coop</t>
  </si>
  <si>
    <t xml:space="preserve">presidencia@laequidadseguros.coop      </t>
  </si>
  <si>
    <t xml:space="preserve">Mapfre Colombia Vida Seguros S.A.</t>
  </si>
  <si>
    <t xml:space="preserve">830054904-6</t>
  </si>
  <si>
    <t xml:space="preserve">Pablo Andres</t>
  </si>
  <si>
    <t xml:space="preserve">Carrera 14 No. 96 - 34 </t>
  </si>
  <si>
    <t xml:space="preserve">www.mapfrevida.com.co</t>
  </si>
  <si>
    <t xml:space="preserve">vidacol@mapfre.com.co</t>
  </si>
  <si>
    <t xml:space="preserve">BMI COLOMBIA COMPAÑÍA DE SEGUROS DE VIDA S.A. (en adelante la BMI COLOMBIA) y podrá utilizar la sigla de BMI COLOMBIA S.A.</t>
  </si>
  <si>
    <t xml:space="preserve">BMI Colombia</t>
  </si>
  <si>
    <t xml:space="preserve">901061386-7</t>
  </si>
  <si>
    <t xml:space="preserve">Carlos Alberto </t>
  </si>
  <si>
    <t xml:space="preserve">Sánchez Rodríguez</t>
  </si>
  <si>
    <t xml:space="preserve">Carrera 11 No. 84 - 09 Oficina 903</t>
  </si>
  <si>
    <t xml:space="preserve">5187700 Ext. 119</t>
  </si>
  <si>
    <t xml:space="preserve">notificaciones @bmicos.com</t>
  </si>
  <si>
    <t xml:space="preserve">15</t>
  </si>
  <si>
    <t xml:space="preserve">La Equidad Seguros Generales Organismo Cooperativo - Denominación simplificada "LA EQUIDAD SEGUROS GENERALES"</t>
  </si>
  <si>
    <t xml:space="preserve">La Equidad Seguros Generales</t>
  </si>
  <si>
    <t xml:space="preserve">860028415-5</t>
  </si>
  <si>
    <t xml:space="preserve">Carrera 9A No. 99 - 07 Piso 13 Edificio 100 Street Torre Equidad</t>
  </si>
  <si>
    <t xml:space="preserve">presidencia@laequidadseguros.coop</t>
  </si>
  <si>
    <t xml:space="preserve">Aseguradora Solidaria de Colombia Ltda. Entidad Cooperativa</t>
  </si>
  <si>
    <t xml:space="preserve">Aseguradora Solidaria De Colombia Entidad Cooperativa</t>
  </si>
  <si>
    <t xml:space="preserve">860524654-6</t>
  </si>
  <si>
    <t xml:space="preserve">Guzmán Peláez</t>
  </si>
  <si>
    <t xml:space="preserve">Calle 100 No.9 A - 45 Pios 8 y 12</t>
  </si>
  <si>
    <t xml:space="preserve">(051)6214330 / 6464330</t>
  </si>
  <si>
    <t xml:space="preserve">www.solidaria.com.co</t>
  </si>
  <si>
    <t xml:space="preserve">aseguradora@solidaria.com.co </t>
  </si>
  <si>
    <t xml:space="preserve">Banco de Bogotá (Panamá) S.A. </t>
  </si>
  <si>
    <t xml:space="preserve">Banco De Bogotá (panamá) S.A. </t>
  </si>
  <si>
    <t xml:space="preserve">860519288-3</t>
  </si>
  <si>
    <t xml:space="preserve">Luisa Fernanda</t>
  </si>
  <si>
    <t xml:space="preserve">Ariza Pinzón</t>
  </si>
  <si>
    <t xml:space="preserve">Representante para Colombia</t>
  </si>
  <si>
    <t xml:space="preserve">Calle 36 No. 7  -47  Piso 14</t>
  </si>
  <si>
    <t xml:space="preserve">3320032 Ext. 1136 -3729</t>
  </si>
  <si>
    <t xml:space="preserve">www.bancodebogotainternacional.com</t>
  </si>
  <si>
    <t xml:space="preserve">friano@bancodebogota.com.co        </t>
  </si>
  <si>
    <t xml:space="preserve">Mercantil C.A. Banco Universal</t>
  </si>
  <si>
    <t xml:space="preserve">Mercantil C.a. Banco Universal</t>
  </si>
  <si>
    <t xml:space="preserve">860509444-3</t>
  </si>
  <si>
    <t xml:space="preserve">Ferro Velasquez</t>
  </si>
  <si>
    <t xml:space="preserve">Carrera 13 No. 119 - 95, Of. 105</t>
  </si>
  <si>
    <t xml:space="preserve">3176669504 / 6030991</t>
  </si>
  <si>
    <t xml:space="preserve">consultores48@gmail.com</t>
  </si>
  <si>
    <t xml:space="preserve">Credit Agricole Corporate and Investment Bank, nombres comerciales: Credit Agricole CIB y CACIB</t>
  </si>
  <si>
    <t xml:space="preserve">Credit Agricole Corporate And Investment Bank</t>
  </si>
  <si>
    <t xml:space="preserve">901158906-5</t>
  </si>
  <si>
    <t xml:space="preserve">Juan Carlos </t>
  </si>
  <si>
    <t xml:space="preserve">Álvarez Barrios</t>
  </si>
  <si>
    <t xml:space="preserve">Carrera 9 No. 115-06</t>
  </si>
  <si>
    <t xml:space="preserve">juancarlos.alvarez@ca-cib.com</t>
  </si>
  <si>
    <t xml:space="preserve">860080135-8</t>
  </si>
  <si>
    <t xml:space="preserve">Cobo Quintero</t>
  </si>
  <si>
    <t xml:space="preserve">www.bnpparibas.com</t>
  </si>
  <si>
    <t xml:space="preserve">45</t>
  </si>
  <si>
    <t xml:space="preserve">Barclays Bank PLC.</t>
  </si>
  <si>
    <t xml:space="preserve">860506031-1</t>
  </si>
  <si>
    <t xml:space="preserve">Luz Helena</t>
  </si>
  <si>
    <t xml:space="preserve">Adarve Gómez</t>
  </si>
  <si>
    <t xml:space="preserve">Carrera  7 No. 71 - 52 Torre B Piso 9</t>
  </si>
  <si>
    <t xml:space="preserve">PBX 3137800</t>
  </si>
  <si>
    <t xml:space="preserve">31224100 - 3122420</t>
  </si>
  <si>
    <t xml:space="preserve">dcardenas@cardenasycardenas.com</t>
  </si>
  <si>
    <t xml:space="preserve">Commerzbank A.G.</t>
  </si>
  <si>
    <t xml:space="preserve">900295896-2</t>
  </si>
  <si>
    <t xml:space="preserve">Horacio Rafael</t>
  </si>
  <si>
    <t xml:space="preserve">Vivas Arguello</t>
  </si>
  <si>
    <t xml:space="preserve">Calle 72 No. 7 - 82 Piso 9</t>
  </si>
  <si>
    <t xml:space="preserve">www.commerzbank.com</t>
  </si>
  <si>
    <t xml:space="preserve">horacio.vivas@commerzbank.com</t>
  </si>
  <si>
    <t xml:space="preserve">62</t>
  </si>
  <si>
    <t xml:space="preserve">Credit Suisse AG</t>
  </si>
  <si>
    <t xml:space="preserve">830036149-5</t>
  </si>
  <si>
    <t xml:space="preserve">Alberto Antonio</t>
  </si>
  <si>
    <t xml:space="preserve">Piedrahita Córdoba</t>
  </si>
  <si>
    <t xml:space="preserve">Carrera 7 No. 71 - 21 Torre B Oficina 1302 Edificio Avenida de Chile</t>
  </si>
  <si>
    <t xml:space="preserve">PBX  5306161</t>
  </si>
  <si>
    <t xml:space="preserve">5304399 / 5304397</t>
  </si>
  <si>
    <t xml:space="preserve">alberto.piedrahita@credit-suisse.com</t>
  </si>
  <si>
    <t xml:space="preserve">66</t>
  </si>
  <si>
    <t xml:space="preserve">Deutsche Bank A.G.</t>
  </si>
  <si>
    <t xml:space="preserve">860044489-7</t>
  </si>
  <si>
    <t xml:space="preserve">Natalia</t>
  </si>
  <si>
    <t xml:space="preserve">Sguerra Díaz</t>
  </si>
  <si>
    <t xml:space="preserve">Calle 67 No. 7 - 35 Of. 1204</t>
  </si>
  <si>
    <t xml:space="preserve">www.db.com</t>
  </si>
  <si>
    <t xml:space="preserve">patricia.silva@db.com </t>
  </si>
  <si>
    <t xml:space="preserve">81</t>
  </si>
  <si>
    <t xml:space="preserve">The Bank Of New York Mellon</t>
  </si>
  <si>
    <t xml:space="preserve">Michael</t>
  </si>
  <si>
    <t xml:space="preserve">Kalavritinos</t>
  </si>
  <si>
    <t xml:space="preserve">Carrera 11 No. 79-35 Piso 9</t>
  </si>
  <si>
    <t xml:space="preserve">www.bnymellon.com</t>
  </si>
  <si>
    <t xml:space="preserve">Michael.kalavritinos@bnymellon.com; Nathalia.cardoso@bakermckenzie.com</t>
  </si>
  <si>
    <t xml:space="preserve">Wells Fargo Bank,  National Association</t>
  </si>
  <si>
    <t xml:space="preserve">860068590-7</t>
  </si>
  <si>
    <t xml:space="preserve">Thomas Eduardo</t>
  </si>
  <si>
    <t xml:space="preserve">Tuffy João</t>
  </si>
  <si>
    <t xml:space="preserve">thomas.tuffy@wellsfargo.com,Monica.cubillos@bakermckenzie.com y Nathalia.cardoso@bakermckenzie.com</t>
  </si>
  <si>
    <t xml:space="preserve">Société Générale</t>
  </si>
  <si>
    <t xml:space="preserve">Rocha Libreros</t>
  </si>
  <si>
    <t xml:space="preserve">Carrera 9 No. 74 - 08 Oficina 305</t>
  </si>
  <si>
    <t xml:space="preserve">(571)3268600  / 3220000</t>
  </si>
  <si>
    <t xml:space="preserve">(571)3268610  /  3220010</t>
  </si>
  <si>
    <t xml:space="preserve">jcrocha@prietocarrizosa.com.</t>
  </si>
  <si>
    <t xml:space="preserve">MUFG BANK, LTD.</t>
  </si>
  <si>
    <t xml:space="preserve">Mufg Bank, Ltd.</t>
  </si>
  <si>
    <t xml:space="preserve">900381786-9</t>
  </si>
  <si>
    <t xml:space="preserve">Takashi</t>
  </si>
  <si>
    <t xml:space="preserve">Uhata</t>
  </si>
  <si>
    <t xml:space="preserve">Carrera 7 No. 71 - 21  Torre  B   Oficina  507</t>
  </si>
  <si>
    <t xml:space="preserve">www.bk.mufg.jp   (Japonés)                                                  www.bk.mufg.jp/english/index.html  (Inglés)</t>
  </si>
  <si>
    <t xml:space="preserve">hyamashita@ve.muftg.jp      </t>
  </si>
  <si>
    <t xml:space="preserve">JPmorgan Chase Bank, National Association</t>
  </si>
  <si>
    <t xml:space="preserve">860029977-7</t>
  </si>
  <si>
    <t xml:space="preserve">De Yeregui Guillen</t>
  </si>
  <si>
    <t xml:space="preserve">Carrera 11 No. 84 A- 09, Piso 7 </t>
  </si>
  <si>
    <t xml:space="preserve">3269680 / 3269630</t>
  </si>
  <si>
    <t xml:space="preserve">juan.m.munoz@jpmorgan.com                            marcos.quiroz@jpmorgan.com</t>
  </si>
  <si>
    <t xml:space="preserve">116</t>
  </si>
  <si>
    <t xml:space="preserve">MIZUHO BANK LTD</t>
  </si>
  <si>
    <t xml:space="preserve">Mizuho Bank Ltd</t>
  </si>
  <si>
    <t xml:space="preserve">830115928-5</t>
  </si>
  <si>
    <t xml:space="preserve">Nikolaus Phillip Reiner</t>
  </si>
  <si>
    <t xml:space="preserve">Lerner </t>
  </si>
  <si>
    <t xml:space="preserve">Carrera 7 No. 32 - 33 Oficina 1202 Edificio Fenix - Telesentinel</t>
  </si>
  <si>
    <t xml:space="preserve">3421823 / 3421875</t>
  </si>
  <si>
    <t xml:space="preserve">Fax. 3342960</t>
  </si>
  <si>
    <t xml:space="preserve">nikolaus.lerner@mizuhocolombia.com</t>
  </si>
  <si>
    <t xml:space="preserve">120</t>
  </si>
  <si>
    <t xml:space="preserve">Sumitomo Mitsui Banking Corporation </t>
  </si>
  <si>
    <t xml:space="preserve">900377170-7</t>
  </si>
  <si>
    <t xml:space="preserve">Andrés</t>
  </si>
  <si>
    <t xml:space="preserve">Pareja Perdomo</t>
  </si>
  <si>
    <t xml:space="preserve">Carrera 11 No. 79 - 52 Oficina 1002</t>
  </si>
  <si>
    <t xml:space="preserve">luisfernando.perdigon@smbcgroup.com</t>
  </si>
  <si>
    <t xml:space="preserve">138</t>
  </si>
  <si>
    <t xml:space="preserve">Standard Chartered Bank</t>
  </si>
  <si>
    <t xml:space="preserve">800247154-9</t>
  </si>
  <si>
    <t xml:space="preserve">Johanna </t>
  </si>
  <si>
    <t xml:space="preserve">Blesgraeft Gómez</t>
  </si>
  <si>
    <t xml:space="preserve">Representante Principal para Colombia</t>
  </si>
  <si>
    <t xml:space="preserve">Carrera 7 No. 71 - 52 Torre A Oficina 702</t>
  </si>
  <si>
    <t xml:space="preserve">Fax: 571 3120312</t>
  </si>
  <si>
    <t xml:space="preserve">www.sc.com</t>
  </si>
  <si>
    <t xml:space="preserve">Ana.santana@sc.com</t>
  </si>
  <si>
    <t xml:space="preserve">165</t>
  </si>
  <si>
    <t xml:space="preserve">Helm Bank USA</t>
  </si>
  <si>
    <t xml:space="preserve">830015918-2</t>
  </si>
  <si>
    <t xml:space="preserve">Claudia Patricia</t>
  </si>
  <si>
    <t xml:space="preserve">Serna Jaramillo </t>
  </si>
  <si>
    <t xml:space="preserve">Carrera 11 No. 82 - 01 Piso 2</t>
  </si>
  <si>
    <t xml:space="preserve">www.helmbank.com</t>
  </si>
  <si>
    <t xml:space="preserve">cpserna@helmbank.com  </t>
  </si>
  <si>
    <t xml:space="preserve">179</t>
  </si>
  <si>
    <t xml:space="preserve">UBS AG</t>
  </si>
  <si>
    <t xml:space="preserve">830052182-6</t>
  </si>
  <si>
    <t xml:space="preserve">Sandra Teresa</t>
  </si>
  <si>
    <t xml:space="preserve">Delgado Robayo</t>
  </si>
  <si>
    <t xml:space="preserve">Calle 87 No. 10 - 93 Of. 801</t>
  </si>
  <si>
    <t xml:space="preserve">www.ubs.com</t>
  </si>
  <si>
    <t xml:space="preserve">bogotarepoff@ubs.com                                       Sandra.delgado@ubs.com  </t>
  </si>
  <si>
    <t xml:space="preserve">181</t>
  </si>
  <si>
    <t xml:space="preserve">ITAÚ (PANAMA) S.A. sigla ITAÚ</t>
  </si>
  <si>
    <t xml:space="preserve">Itaú</t>
  </si>
  <si>
    <t xml:space="preserve">830097224-0</t>
  </si>
  <si>
    <t xml:space="preserve">Diana Kateryne</t>
  </si>
  <si>
    <t xml:space="preserve">Aranguren Pardo</t>
  </si>
  <si>
    <t xml:space="preserve">Carrera 7 No. 99 - 53 Torre 2 Piso 6</t>
  </si>
  <si>
    <t xml:space="preserve">www.bancodecredito.com.pa</t>
  </si>
  <si>
    <t xml:space="preserve">mfirpi@bancodecredito.com.co  </t>
  </si>
  <si>
    <t xml:space="preserve">182</t>
  </si>
  <si>
    <t xml:space="preserve">Banco General S.A.</t>
  </si>
  <si>
    <t xml:space="preserve">900002790-4</t>
  </si>
  <si>
    <t xml:space="preserve">Marcela María</t>
  </si>
  <si>
    <t xml:space="preserve">Ibarra García</t>
  </si>
  <si>
    <t xml:space="preserve">Carrera 11 A No. 93 - 67 Oficina 402</t>
  </si>
  <si>
    <t xml:space="preserve">mdeorozco@bgeneral.com</t>
  </si>
  <si>
    <t xml:space="preserve">189</t>
  </si>
  <si>
    <t xml:space="preserve">EFG Bank AG</t>
  </si>
  <si>
    <t xml:space="preserve">900092230-6</t>
  </si>
  <si>
    <t xml:space="preserve">Gómez Canales</t>
  </si>
  <si>
    <t xml:space="preserve">Carrera 7 No. 71 - 21 Torre B Oficina 506 Edificio Bancafé</t>
  </si>
  <si>
    <t xml:space="preserve">3174332 - 3174321 - 3174410</t>
  </si>
  <si>
    <t xml:space="preserve">ww.efgbank.com</t>
  </si>
  <si>
    <t xml:space="preserve">felipe.valbuena@efgbank.com    </t>
  </si>
  <si>
    <t xml:space="preserve">190</t>
  </si>
  <si>
    <t xml:space="preserve">HSBC Bank USA N.A.</t>
  </si>
  <si>
    <t xml:space="preserve">900114314-2</t>
  </si>
  <si>
    <t xml:space="preserve">Uribe Arango</t>
  </si>
  <si>
    <t xml:space="preserve">Carrera 7 No. 75 - 66 Oficina 402</t>
  </si>
  <si>
    <t xml:space="preserve">3115927047  y 001-646 - 3795173</t>
  </si>
  <si>
    <t xml:space="preserve">jorge.e.pareja@us.hsbc.com</t>
  </si>
  <si>
    <t xml:space="preserve">192</t>
  </si>
  <si>
    <t xml:space="preserve">Multibank Inc.</t>
  </si>
  <si>
    <t xml:space="preserve">900118677-9</t>
  </si>
  <si>
    <t xml:space="preserve">Jorge</t>
  </si>
  <si>
    <t xml:space="preserve">Fistonich Athanasiadis</t>
  </si>
  <si>
    <t xml:space="preserve">Representante para Colombia.</t>
  </si>
  <si>
    <t xml:space="preserve">Carrera 9 No. 72 - 81, Oficina 601</t>
  </si>
  <si>
    <t xml:space="preserve">(571) 4020266 / (571) 4020840 / (571) 4020415</t>
  </si>
  <si>
    <t xml:space="preserve">oficinacolombia@multibank.com.pa</t>
  </si>
  <si>
    <t xml:space="preserve">193</t>
  </si>
  <si>
    <t xml:space="preserve">Credicorp Bank S.A.</t>
  </si>
  <si>
    <t xml:space="preserve">900129856-8</t>
  </si>
  <si>
    <t xml:space="preserve">Marlene </t>
  </si>
  <si>
    <t xml:space="preserve">Michelle Díaz</t>
  </si>
  <si>
    <t xml:space="preserve">Carrera 7 No 80 - 49 Oficina 505 Edificio Centro de Negocios El Nogal</t>
  </si>
  <si>
    <t xml:space="preserve">blatorraca@credicorpbank.com    csorzano@cablenet.net.co</t>
  </si>
  <si>
    <t xml:space="preserve">195</t>
  </si>
  <si>
    <t xml:space="preserve">Oficina de Representación del Banco Lafise Bancentro S.A. de Nicaragua, del Banco Lafise S.A. de Costa Rica y del Banco Lafise Panamá S.A. </t>
  </si>
  <si>
    <t xml:space="preserve">Banco Lafise Bancentro S.A. de Nicaragua, del Banco Lafise S.A. de Costa Rica y del Banco Lafise Panamá S.A. </t>
  </si>
  <si>
    <t xml:space="preserve">900389001-2</t>
  </si>
  <si>
    <t xml:space="preserve">Glenda María Ruth Tulia Edda</t>
  </si>
  <si>
    <t xml:space="preserve">Rodríguez de Villamizar</t>
  </si>
  <si>
    <t xml:space="preserve">Carrera 9 No. 115 - 06 Piso 17 Edificio Tierra Firme</t>
  </si>
  <si>
    <t xml:space="preserve">6292987 - 6398365 - 6398364</t>
  </si>
  <si>
    <t xml:space="preserve">www.lafise.com</t>
  </si>
  <si>
    <t xml:space="preserve">gvillamizar@lafise.com</t>
  </si>
  <si>
    <t xml:space="preserve">198</t>
  </si>
  <si>
    <t xml:space="preserve">Banco Latinoamericano de Comercio Exterior S.A. - Bladex</t>
  </si>
  <si>
    <t xml:space="preserve">Bladex</t>
  </si>
  <si>
    <t xml:space="preserve">900445871-3</t>
  </si>
  <si>
    <t xml:space="preserve">María Natalia</t>
  </si>
  <si>
    <t xml:space="preserve">Cucalón Pastrana </t>
  </si>
  <si>
    <t xml:space="preserve">Calle 113 No. 7- 45 Torre B Of.1008</t>
  </si>
  <si>
    <t xml:space="preserve">gmorales@bladex.com</t>
  </si>
  <si>
    <t xml:space="preserve">200</t>
  </si>
  <si>
    <t xml:space="preserve">Bank Of America National Association</t>
  </si>
  <si>
    <t xml:space="preserve">No Aplica</t>
  </si>
  <si>
    <t xml:space="preserve">Rocio Ximena</t>
  </si>
  <si>
    <t xml:space="preserve">Sanchez Lopez</t>
  </si>
  <si>
    <t xml:space="preserve">Carrera 11 No. 79 - 52 Piso 9</t>
  </si>
  <si>
    <t xml:space="preserve">6013027 / 6013021</t>
  </si>
  <si>
    <t xml:space="preserve">dg.regulatory_alerts_col@baml.com</t>
  </si>
  <si>
    <t xml:space="preserve">204</t>
  </si>
  <si>
    <t xml:space="preserve">Banco de Crédito e Inversiones</t>
  </si>
  <si>
    <t xml:space="preserve">900587830-0</t>
  </si>
  <si>
    <t xml:space="preserve">Ribero Parra</t>
  </si>
  <si>
    <t xml:space="preserve">Representante Legal para Colombia</t>
  </si>
  <si>
    <t xml:space="preserve">Calle 93 No. 14 - 71 Of. 402</t>
  </si>
  <si>
    <t xml:space="preserve">sribero@bcicolombia.com</t>
  </si>
  <si>
    <t xml:space="preserve">206</t>
  </si>
  <si>
    <t xml:space="preserve">CAIXABANK S.A.</t>
  </si>
  <si>
    <t xml:space="preserve">Caixabank S.A.</t>
  </si>
  <si>
    <t xml:space="preserve">900650207-0</t>
  </si>
  <si>
    <t xml:space="preserve">Carlos</t>
  </si>
  <si>
    <t xml:space="preserve">Morales Roviralta</t>
  </si>
  <si>
    <t xml:space="preserve">Carrera 15 No. 88 - 64 Of. 603 Torre Zimma</t>
  </si>
  <si>
    <t xml:space="preserve">601 7064198</t>
  </si>
  <si>
    <t xml:space="preserve">carlos.morales@caixabank.com</t>
  </si>
  <si>
    <t xml:space="preserve">207</t>
  </si>
  <si>
    <t xml:space="preserve">Banco de Crédito del Perú - BCP -</t>
  </si>
  <si>
    <t xml:space="preserve">BCP</t>
  </si>
  <si>
    <t xml:space="preserve">900656466-9</t>
  </si>
  <si>
    <t xml:space="preserve">Eduardo Luis </t>
  </si>
  <si>
    <t xml:space="preserve">Gómez De La Torre Pratt </t>
  </si>
  <si>
    <t xml:space="preserve">Calle 34 No. 6 - 65, Oficina BCP</t>
  </si>
  <si>
    <t xml:space="preserve">57 1 3279869</t>
  </si>
  <si>
    <t xml:space="preserve">jlarrabure@bcp,com.pe</t>
  </si>
  <si>
    <t xml:space="preserve">209</t>
  </si>
  <si>
    <t xml:space="preserve">CAPITAL BANK INC.</t>
  </si>
  <si>
    <t xml:space="preserve">Capital Bank Inc.</t>
  </si>
  <si>
    <t xml:space="preserve">Ramón Gilberto </t>
  </si>
  <si>
    <t xml:space="preserve">Pérez D'Ettore</t>
  </si>
  <si>
    <t xml:space="preserve">Carrera 7 No. 71-52 Torre B, Piso 9</t>
  </si>
  <si>
    <t xml:space="preserve">211</t>
  </si>
  <si>
    <t xml:space="preserve">BANCO DE SABADELL S.A.</t>
  </si>
  <si>
    <t xml:space="preserve">Banco De Sabadell S.A.</t>
  </si>
  <si>
    <t xml:space="preserve">Juan Fernando</t>
  </si>
  <si>
    <t xml:space="preserve">Piñeros Rocha</t>
  </si>
  <si>
    <t xml:space="preserve">Carrera 7 No. 75 - 66 Oficina 702</t>
  </si>
  <si>
    <t xml:space="preserve">212</t>
  </si>
  <si>
    <t xml:space="preserve">NATIXIS</t>
  </si>
  <si>
    <t xml:space="preserve">Natixis</t>
  </si>
  <si>
    <t xml:space="preserve">María Fernanda</t>
  </si>
  <si>
    <t xml:space="preserve">Calderón Ponce de León</t>
  </si>
  <si>
    <t xml:space="preserve">Avenida Carrera 9 No. 115 - 06 Of. 2801 Edificio Tierra Firme</t>
  </si>
  <si>
    <t xml:space="preserve">Fijo: 7456130                      Celular 3212044648</t>
  </si>
  <si>
    <t xml:space="preserve">marcela.vasquezaldana@natixis.com</t>
  </si>
  <si>
    <t xml:space="preserve">213</t>
  </si>
  <si>
    <t xml:space="preserve">BANCO BBVA SUIZA S.A.</t>
  </si>
  <si>
    <t xml:space="preserve">Banco Bbva Suiza S.A.</t>
  </si>
  <si>
    <t xml:space="preserve">Rafael Arturo</t>
  </si>
  <si>
    <t xml:space="preserve">Acosta Chacon</t>
  </si>
  <si>
    <t xml:space="preserve">Carrera 7 No. 79 B - 15 of. 503</t>
  </si>
  <si>
    <t xml:space="preserve">(1)6233996</t>
  </si>
  <si>
    <t xml:space="preserve">rafael.acosta@acostayasociados.co</t>
  </si>
  <si>
    <t xml:space="preserve">214</t>
  </si>
  <si>
    <t xml:space="preserve">Bank Julius Baer &amp; CO LTD</t>
  </si>
  <si>
    <t xml:space="preserve">Bank Julius Baer &amp; Co Ltd</t>
  </si>
  <si>
    <t xml:space="preserve">Eduardo Andrés</t>
  </si>
  <si>
    <t xml:space="preserve">García Murillo</t>
  </si>
  <si>
    <t xml:space="preserve">Carrera 16 No.97 - 46 Piso 6</t>
  </si>
  <si>
    <t xml:space="preserve">+57 1 74610000</t>
  </si>
  <si>
    <t xml:space="preserve">andrea.cuomo@juliusbaer.com</t>
  </si>
  <si>
    <t xml:space="preserve">KfW IPEX-Bank GmbH</t>
  </si>
  <si>
    <t xml:space="preserve">Frank</t>
  </si>
  <si>
    <t xml:space="preserve">Breitenbach </t>
  </si>
  <si>
    <t xml:space="preserve">PKB PRIVATBANK S.A.</t>
  </si>
  <si>
    <t xml:space="preserve">Banco de Comercio Exterior de Colombia S.A. Sigla: Bancoldex-</t>
  </si>
  <si>
    <t xml:space="preserve">Bancoldex</t>
  </si>
  <si>
    <t xml:space="preserve">800149923-6</t>
  </si>
  <si>
    <t xml:space="preserve">Javier</t>
  </si>
  <si>
    <t xml:space="preserve">Díaz Fajardo</t>
  </si>
  <si>
    <t xml:space="preserve">Calle 28 No. 13A - 15 Pisos 38 al 42</t>
  </si>
  <si>
    <t xml:space="preserve">www.bancoldex.com</t>
  </si>
  <si>
    <t xml:space="preserve">bancoldex@bancoldex.com    </t>
  </si>
  <si>
    <t xml:space="preserve">Financiera de Desarrollo Territorial S.A. Sigla: Findeter</t>
  </si>
  <si>
    <t xml:space="preserve">Findeter</t>
  </si>
  <si>
    <t xml:space="preserve">800096329-1</t>
  </si>
  <si>
    <t xml:space="preserve">Sandra</t>
  </si>
  <si>
    <t xml:space="preserve">Gómez Arias</t>
  </si>
  <si>
    <t xml:space="preserve">Calle 103 No. 19  -20</t>
  </si>
  <si>
    <t xml:space="preserve">6230388 - 6230311</t>
  </si>
  <si>
    <t xml:space="preserve">www.findeter.gov.co</t>
  </si>
  <si>
    <t xml:space="preserve">findeter@findeter.gov.co       </t>
  </si>
  <si>
    <t xml:space="preserve">Financiera de Desarrollo Nacional S.A.  (en adelante la "Sociedad")</t>
  </si>
  <si>
    <t xml:space="preserve">Financiera De Desarrollo Nacional S.A.</t>
  </si>
  <si>
    <t xml:space="preserve">860509022-9</t>
  </si>
  <si>
    <t xml:space="preserve">Lozano Gamba</t>
  </si>
  <si>
    <t xml:space="preserve">Carrera 7 No. 71 - 52 Torre B Piso 6</t>
  </si>
  <si>
    <t xml:space="preserve">3264999 - 3264990</t>
  </si>
  <si>
    <t xml:space="preserve">www.fen.gov.co</t>
  </si>
  <si>
    <t xml:space="preserve">Fondo para el Financiamiento del Sector Agropecuario  Finagro</t>
  </si>
  <si>
    <t xml:space="preserve">Finagro</t>
  </si>
  <si>
    <t xml:space="preserve">800116398-7</t>
  </si>
  <si>
    <t xml:space="preserve">Cáceres Melo</t>
  </si>
  <si>
    <t xml:space="preserve">Carrera 13 No. 28 - 17 Pisos 2, 3, 4 y 5</t>
  </si>
  <si>
    <t xml:space="preserve">3203377-2882212</t>
  </si>
  <si>
    <t xml:space="preserve">www.finagro.com.co</t>
  </si>
  <si>
    <t xml:space="preserve">finagro@finagro.com.co </t>
  </si>
  <si>
    <t xml:space="preserve">Instituto Colombiano de Crédito Educativo y Estudios Técnicos en el Exterior "ICETEX"</t>
  </si>
  <si>
    <t xml:space="preserve">Icetex</t>
  </si>
  <si>
    <t xml:space="preserve">899999035-7</t>
  </si>
  <si>
    <t xml:space="preserve">Manuel Esteban </t>
  </si>
  <si>
    <t xml:space="preserve">Acevedo Jaramillo</t>
  </si>
  <si>
    <t xml:space="preserve">Presidente  </t>
  </si>
  <si>
    <t xml:space="preserve">Carrera 3 No. 18 - 32</t>
  </si>
  <si>
    <t xml:space="preserve">3344515- 2844081</t>
  </si>
  <si>
    <t xml:space="preserve">www.icetex.gov.co</t>
  </si>
  <si>
    <t xml:space="preserve">EMPRESA NACIONAL PROMOTORA DEL DESARROLLO TERRITORIAL - ENTerritorio</t>
  </si>
  <si>
    <t xml:space="preserve">ENTerritorio</t>
  </si>
  <si>
    <t xml:space="preserve">899999316-1</t>
  </si>
  <si>
    <t xml:space="preserve">María Elia</t>
  </si>
  <si>
    <t xml:space="preserve">Abuchaibe Cortés</t>
  </si>
  <si>
    <t xml:space="preserve">Gerente General  </t>
  </si>
  <si>
    <t xml:space="preserve">Calle 26 No.  13 - 19 Pisos 1,19,20,21,22,28 Edificio Fonade</t>
  </si>
  <si>
    <t xml:space="preserve">www.fonade.gov.co</t>
  </si>
  <si>
    <t xml:space="preserve">fonade@fonade,gov.co</t>
  </si>
  <si>
    <t xml:space="preserve">Fondo de Garantías de Instituciones Financieras -Fogafin-</t>
  </si>
  <si>
    <t xml:space="preserve">Fogafin</t>
  </si>
  <si>
    <t xml:space="preserve">860530751-7</t>
  </si>
  <si>
    <t xml:space="preserve">Andrés Rafael</t>
  </si>
  <si>
    <t xml:space="preserve">Valencia Pinzón</t>
  </si>
  <si>
    <t xml:space="preserve">Director</t>
  </si>
  <si>
    <t xml:space="preserve">Carrera 7 No. 35 - 40</t>
  </si>
  <si>
    <t xml:space="preserve">www.fogafin.gov.co</t>
  </si>
  <si>
    <t xml:space="preserve">fogafin@fogafin.gov.co   </t>
  </si>
  <si>
    <t xml:space="preserve">Fondo Nacional del Ahorro Carlos Lleras Restrepo</t>
  </si>
  <si>
    <t xml:space="preserve">Fondo Nacional del Ahorro</t>
  </si>
  <si>
    <t xml:space="preserve">899999284-4</t>
  </si>
  <si>
    <t xml:space="preserve">María Cristina </t>
  </si>
  <si>
    <t xml:space="preserve">Londoño Juan</t>
  </si>
  <si>
    <t xml:space="preserve">Carrera 65 No. 11 - 50/83</t>
  </si>
  <si>
    <t xml:space="preserve">www.fna.gov.co</t>
  </si>
  <si>
    <t xml:space="preserve">contactenos@fna.gov.co                            notificacionesjudiciales@fna.gov.co  </t>
  </si>
  <si>
    <t xml:space="preserve">Fondo de Garantías de Entidades Cooperativas Fogacoop</t>
  </si>
  <si>
    <t xml:space="preserve">Fogacoop</t>
  </si>
  <si>
    <t xml:space="preserve">830053319-2</t>
  </si>
  <si>
    <t xml:space="preserve">María Elena</t>
  </si>
  <si>
    <t xml:space="preserve">Grueso Rodríguez</t>
  </si>
  <si>
    <t xml:space="preserve">Carrera 13 No. 32 - 51 Interior 1                                                              Carrera 13A No. 32 - 30 Local 23 Parque Residencial Baviera</t>
  </si>
  <si>
    <t xml:space="preserve">PBX: 3202727</t>
  </si>
  <si>
    <t xml:space="preserve">www.fogacoop.gov.co</t>
  </si>
  <si>
    <t xml:space="preserve">fogacoop@fogacoop.gov.co </t>
  </si>
  <si>
    <t xml:space="preserve">Fondo Nacional de Garantías S.A. Sigla "FNG S.A."</t>
  </si>
  <si>
    <t xml:space="preserve">Fondo Nacional de Garantías</t>
  </si>
  <si>
    <t xml:space="preserve">860402272-2</t>
  </si>
  <si>
    <t xml:space="preserve">Raúl José</t>
  </si>
  <si>
    <t xml:space="preserve">Buitrago Arias</t>
  </si>
  <si>
    <t xml:space="preserve">Calle 26 A No. 13 - 97 Pisos 24, 25 y 26</t>
  </si>
  <si>
    <t xml:space="preserve">3381468  - 3381636- 3239006</t>
  </si>
  <si>
    <t xml:space="preserve">www.fng.gov.co</t>
  </si>
  <si>
    <t xml:space="preserve">info@fng.gov.co</t>
  </si>
  <si>
    <t xml:space="preserve">Caja Promotora de Vivienda Militar y de Policia</t>
  </si>
  <si>
    <t xml:space="preserve">Caja de Vivienda Militar y de Polícia</t>
  </si>
  <si>
    <t xml:space="preserve">860021967-7</t>
  </si>
  <si>
    <t xml:space="preserve">Luis Felipe </t>
  </si>
  <si>
    <t xml:space="preserve">Paredes Cadena</t>
  </si>
  <si>
    <t xml:space="preserve">Calle 41A No 46 - 21 CAN</t>
  </si>
  <si>
    <t xml:space="preserve">www.caprovimpo.gov.co</t>
  </si>
  <si>
    <t xml:space="preserve">cavim@etb.net.co</t>
  </si>
  <si>
    <t xml:space="preserve">Administradora de Fondos de Pensiones y Cesantía Protección S.A. Sigla: Protección</t>
  </si>
  <si>
    <t xml:space="preserve">Protección</t>
  </si>
  <si>
    <t xml:space="preserve">800138188-1</t>
  </si>
  <si>
    <t xml:space="preserve">Juan David</t>
  </si>
  <si>
    <t xml:space="preserve">Correa Solórzano</t>
  </si>
  <si>
    <t xml:space="preserve">Calle 49 No. 63 - 100</t>
  </si>
  <si>
    <t xml:space="preserve">(051)2307500</t>
  </si>
  <si>
    <t xml:space="preserve">(051)2302666</t>
  </si>
  <si>
    <t xml:space="preserve">www.proteccion.com.co</t>
  </si>
  <si>
    <t xml:space="preserve">clientes@proteccion.com.co </t>
  </si>
  <si>
    <t xml:space="preserve">Sociedad Administradora de Fondos de Pensiones y Cesantías Porvenir S.A.</t>
  </si>
  <si>
    <t xml:space="preserve">Porvenir</t>
  </si>
  <si>
    <t xml:space="preserve">800144331-3</t>
  </si>
  <si>
    <t xml:space="preserve">Miguel</t>
  </si>
  <si>
    <t xml:space="preserve">Largacha Martínez</t>
  </si>
  <si>
    <t xml:space="preserve">Carrera 13 No. 26 A - 65 </t>
  </si>
  <si>
    <t xml:space="preserve">www.porvenir.com.co</t>
  </si>
  <si>
    <t xml:space="preserve">porvenir@en-contacto.co</t>
  </si>
  <si>
    <t xml:space="preserve">Skandia Administradora de Fondos de Pensiones y Cesantías S.A., Pudiendo en el desarrollo de su objeto social utilizar la sigla  Skandia Pensiones y Cesantías S.A.</t>
  </si>
  <si>
    <t xml:space="preserve">Skandia Pensiones y Cesantías S.A</t>
  </si>
  <si>
    <t xml:space="preserve">800148514-2</t>
  </si>
  <si>
    <t xml:space="preserve">Avenida 19 No. 109 A - 30</t>
  </si>
  <si>
    <t xml:space="preserve">6205566 - 5923404 -6209555  - 6584300</t>
  </si>
  <si>
    <t xml:space="preserve">(1)6192939 - 6127177 - 5923405</t>
  </si>
  <si>
    <t xml:space="preserve">www.oldmutual.com.co</t>
  </si>
  <si>
    <t xml:space="preserve"> "Colfondos S.A. Pensiones y Cesantias" nombres abreviados o siglas "COLFONDOS S.A." y "COLFONDOS"  -  (en adelante la "Sociedad")  </t>
  </si>
  <si>
    <t xml:space="preserve">Colfondos S.A.</t>
  </si>
  <si>
    <t xml:space="preserve">800149496-2</t>
  </si>
  <si>
    <t xml:space="preserve">Marcela</t>
  </si>
  <si>
    <t xml:space="preserve">Giraldo García</t>
  </si>
  <si>
    <t xml:space="preserve">Calle 67 No. 7 - 94 Pisos 3, 6, 10, 11, 14 al PH</t>
  </si>
  <si>
    <t xml:space="preserve">3765155 - 3765066 -018000510000 - 3266300</t>
  </si>
  <si>
    <t xml:space="preserve">www.colfondos.com.co</t>
  </si>
  <si>
    <t xml:space="preserve">serviciocliente@colfondos.com.co  </t>
  </si>
  <si>
    <t xml:space="preserve">Caja de Auxilios y Prestaciones de la Asociación Colombiana de Aviadores Civiles Acdac Sigla: “Caxdac"</t>
  </si>
  <si>
    <t xml:space="preserve">Caxdac</t>
  </si>
  <si>
    <t xml:space="preserve">860007379-8</t>
  </si>
  <si>
    <t xml:space="preserve">Daniel Ignacio</t>
  </si>
  <si>
    <t xml:space="preserve">Niño Tarazona</t>
  </si>
  <si>
    <t xml:space="preserve">Calle 99 No. 10 - 19 Oficina 402, Edificio 99 Trade Center </t>
  </si>
  <si>
    <t xml:space="preserve">6180287-6108682-6180011-6184400-6180339-6180402</t>
  </si>
  <si>
    <t xml:space="preserve">www.caxdac.com</t>
  </si>
  <si>
    <t xml:space="preserve">caxdac@cable.net.co</t>
  </si>
  <si>
    <t xml:space="preserve">Fondo de Previsión Social del Congreso de la República –Fonprecon-</t>
  </si>
  <si>
    <t xml:space="preserve">Fonprecon</t>
  </si>
  <si>
    <t xml:space="preserve">899999734-7</t>
  </si>
  <si>
    <t xml:space="preserve">Francisco Álvaro </t>
  </si>
  <si>
    <t xml:space="preserve">Ramírez Rivera</t>
  </si>
  <si>
    <t xml:space="preserve">Director General </t>
  </si>
  <si>
    <t xml:space="preserve">Carrera 10 No. 24 - 55 Pisos 2 y 3</t>
  </si>
  <si>
    <t xml:space="preserve">www.fonprecon.gov.co</t>
  </si>
  <si>
    <t xml:space="preserve">fonpreco@col1.telecom.com.co </t>
  </si>
  <si>
    <t xml:space="preserve">Caja de Previsión Social de Comunicaciones "Caprecom" EN LIQUIDACION SEGÚN DECRETO 2519 DEL 28/12/2015 </t>
  </si>
  <si>
    <t xml:space="preserve">Caprecom</t>
  </si>
  <si>
    <t xml:space="preserve">899999026-0</t>
  </si>
  <si>
    <t xml:space="preserve">Negret Mosquera</t>
  </si>
  <si>
    <t xml:space="preserve">Apoderado General</t>
  </si>
  <si>
    <t xml:space="preserve">Carrera 69 No. 47 - 34 Piso 5</t>
  </si>
  <si>
    <t xml:space="preserve">2943004 Comn. 2943333 Ext. 401 - 402</t>
  </si>
  <si>
    <t xml:space="preserve">2943080  -  2943925</t>
  </si>
  <si>
    <t xml:space="preserve">www.caprecom.gov.co</t>
  </si>
  <si>
    <t xml:space="preserve">carlt_gi@caprecom.gov.co           </t>
  </si>
  <si>
    <t xml:space="preserve">Pensiones de Antioquia</t>
  </si>
  <si>
    <t xml:space="preserve">800216278-0</t>
  </si>
  <si>
    <t xml:space="preserve">Carlos Mario</t>
  </si>
  <si>
    <t xml:space="preserve">Gómez Correa</t>
  </si>
  <si>
    <t xml:space="preserve">Carrera 51 No. 52 - 03 Edificio Palacio de la Cultura Rafael Uribe Uribe</t>
  </si>
  <si>
    <t xml:space="preserve">www.pensionesantioquia.com.co</t>
  </si>
  <si>
    <t xml:space="preserve">pensantioquia@pensionesantioquia.gov.co  </t>
  </si>
  <si>
    <t xml:space="preserve">Caja de Previsión Social de los Trabajadores de la Universidad del Cauca - En Liquidación</t>
  </si>
  <si>
    <t xml:space="preserve">Caja de Previsión Social de los Trabajadores de la Universidad del Cauca</t>
  </si>
  <si>
    <t xml:space="preserve">891500755-0</t>
  </si>
  <si>
    <t xml:space="preserve">María Teresa</t>
  </si>
  <si>
    <t xml:space="preserve">Otoya de Muñoz</t>
  </si>
  <si>
    <t xml:space="preserve">Calle 4 No. 3 - 57</t>
  </si>
  <si>
    <t xml:space="preserve">8241184 - 8244112</t>
  </si>
  <si>
    <t xml:space="preserve">www.unicauca.edu.co</t>
  </si>
  <si>
    <t xml:space="preserve">unisalud@ucauca.edu.co </t>
  </si>
  <si>
    <t xml:space="preserve">Administradora Colombiana de Pensiones - Colpensiones</t>
  </si>
  <si>
    <t xml:space="preserve">Colpensiones</t>
  </si>
  <si>
    <t xml:space="preserve">900336004-7</t>
  </si>
  <si>
    <t xml:space="preserve">Adriana María</t>
  </si>
  <si>
    <t xml:space="preserve">Guzmán Rodríguez</t>
  </si>
  <si>
    <t xml:space="preserve">Carrera 10 No. 72 - 33 Torre B. Pisos 11 y 12</t>
  </si>
  <si>
    <t xml:space="preserve">2170100 Extensión 1001 - 1004 - 1005</t>
  </si>
  <si>
    <t xml:space="preserve">2170100 Opción 2, Extensión 1599</t>
  </si>
  <si>
    <t xml:space="preserve">www.colpensiones.gov.co</t>
  </si>
  <si>
    <t xml:space="preserve">ediaz@colpensiones.gov.co   dmanrique@colpensiones.gov.co</t>
  </si>
  <si>
    <t xml:space="preserve">Mitsui Sumitomo Insurance Company Limited </t>
  </si>
  <si>
    <t xml:space="preserve">830136991-1</t>
  </si>
  <si>
    <t xml:space="preserve">Jumpei</t>
  </si>
  <si>
    <t xml:space="preserve">Okuda</t>
  </si>
  <si>
    <r>
      <rPr>
        <sz val="12"/>
        <rFont val="Arial"/>
        <family val="2"/>
        <charset val="1"/>
      </rPr>
      <t xml:space="preserve">Representante para Colombia                                            </t>
    </r>
    <r>
      <rPr>
        <b val="true"/>
        <sz val="12"/>
        <rFont val="Arial"/>
        <family val="2"/>
        <charset val="1"/>
      </rPr>
      <t xml:space="preserve">RENUNCIA: Comunicación 20210327 del 1/04/2021 Sentencia C-621 de 2003 Corte Constitucional</t>
    </r>
  </si>
  <si>
    <r>
      <rPr>
        <sz val="12"/>
        <rFont val="Arial"/>
        <family val="2"/>
        <charset val="1"/>
      </rPr>
      <t xml:space="preserve">Calle 98 No. 9</t>
    </r>
    <r>
      <rPr>
        <vertAlign val="superscript"/>
        <sz val="12"/>
        <rFont val="Arial"/>
        <family val="2"/>
        <charset val="1"/>
      </rPr>
      <t xml:space="preserve">a</t>
    </r>
    <r>
      <rPr>
        <sz val="12"/>
        <rFont val="Arial"/>
        <family val="2"/>
        <charset val="1"/>
      </rPr>
      <t xml:space="preserve">- 46 Oficina 501 A Edificio Parque Chico 99 Torre 2</t>
    </r>
  </si>
  <si>
    <t xml:space="preserve">2569158 - 2569570 - 2569569 - 2569573</t>
  </si>
  <si>
    <t xml:space="preserve">www.ms-ins.com</t>
  </si>
  <si>
    <t xml:space="preserve">constanza-m@ms-ins.com  </t>
  </si>
  <si>
    <t xml:space="preserve">Mapfre Re, Compañía de Reaseguros S.A.</t>
  </si>
  <si>
    <t xml:space="preserve">830027532-5</t>
  </si>
  <si>
    <t xml:space="preserve">Guillermo</t>
  </si>
  <si>
    <t xml:space="preserve">Espinosa Calderón</t>
  </si>
  <si>
    <t xml:space="preserve">Calle 72 No. 10 - 07 Oficina 604</t>
  </si>
  <si>
    <t xml:space="preserve">3264616-3264636</t>
  </si>
  <si>
    <t xml:space="preserve">www.mapfrere.com</t>
  </si>
  <si>
    <t xml:space="preserve">ricardo.perez@mapfre.com</t>
  </si>
  <si>
    <t xml:space="preserve">Mapfre Asistencia Compañía Internacional de Seguros y  Reaseguros S.A.</t>
  </si>
  <si>
    <t xml:space="preserve">830022032-1</t>
  </si>
  <si>
    <t xml:space="preserve">Alvaro Javier</t>
  </si>
  <si>
    <t xml:space="preserve">Carro Rodríguez</t>
  </si>
  <si>
    <t xml:space="preserve">Calle 90 No. 19 - 41 Of. 901 Edificio Quantum</t>
  </si>
  <si>
    <t xml:space="preserve">jclana@mapfre.com</t>
  </si>
  <si>
    <t xml:space="preserve">SCOR SE OFICINA DE REPRESENTACION EN COLOMBIA </t>
  </si>
  <si>
    <t xml:space="preserve">Scor SE</t>
  </si>
  <si>
    <t xml:space="preserve">830091594-3</t>
  </si>
  <si>
    <t xml:space="preserve">Germán Andrés</t>
  </si>
  <si>
    <t xml:space="preserve">Aguirre Castañeda</t>
  </si>
  <si>
    <t xml:space="preserve">Carrera 7 No. 113 - 43 Oficina 906</t>
  </si>
  <si>
    <t xml:space="preserve">(571) 6387888</t>
  </si>
  <si>
    <t xml:space="preserve">(571) 6199382</t>
  </si>
  <si>
    <t xml:space="preserve">www.scor.com</t>
  </si>
  <si>
    <t xml:space="preserve">gaguirre@scor.com</t>
  </si>
  <si>
    <t xml:space="preserve">Hannover Rück SE Bogotá Oficina de Representación</t>
  </si>
  <si>
    <t xml:space="preserve">Hannover Rück SE Bogotá </t>
  </si>
  <si>
    <t xml:space="preserve">900115552-3</t>
  </si>
  <si>
    <t xml:space="preserve">Miguel Eduardo</t>
  </si>
  <si>
    <t xml:space="preserve">Guarin Contreras</t>
  </si>
  <si>
    <t xml:space="preserve">Carrera 9 No. 77 - 67 Piso 5, Edificio Torre Unika </t>
  </si>
  <si>
    <t xml:space="preserve">(571) 6420066</t>
  </si>
  <si>
    <t xml:space="preserve">(571) 6420273</t>
  </si>
  <si>
    <t xml:space="preserve">Financial Insurance Company Limited</t>
  </si>
  <si>
    <t xml:space="preserve">900519945-9</t>
  </si>
  <si>
    <t xml:space="preserve">Daniel Emmanuel</t>
  </si>
  <si>
    <t xml:space="preserve">Klein</t>
  </si>
  <si>
    <t xml:space="preserve">Calle 100 No. 8 A - 37 Torre A, Of. 505</t>
  </si>
  <si>
    <t xml:space="preserve">andres.mendozaochoa@genworth.com</t>
  </si>
  <si>
    <t xml:space="preserve">Liberty Managing Agency Limited</t>
  </si>
  <si>
    <t xml:space="preserve">900533910-1</t>
  </si>
  <si>
    <t xml:space="preserve">José Ernesto</t>
  </si>
  <si>
    <t xml:space="preserve">Ospina Roa</t>
  </si>
  <si>
    <r>
      <rPr>
        <sz val="12"/>
        <rFont val="Arial"/>
        <family val="2"/>
        <charset val="1"/>
      </rPr>
      <t xml:space="preserve">Representante para Colombia                  </t>
    </r>
    <r>
      <rPr>
        <b val="true"/>
        <sz val="12"/>
        <rFont val="Arial"/>
        <family val="2"/>
        <charset val="1"/>
      </rPr>
      <t xml:space="preserve">REMOCIÓN: Acta 04/02/2020 Sentencia C-621 de 2003 Corte Constitucional.</t>
    </r>
  </si>
  <si>
    <t xml:space="preserve">Avenida Carrera 9 No.113 - 52 Of. 505 Edificio Torres Unidas 2</t>
  </si>
  <si>
    <t xml:space="preserve">(571) 7442441</t>
  </si>
  <si>
    <t xml:space="preserve">jose.ospina@lybertysyndicates.com</t>
  </si>
  <si>
    <t xml:space="preserve">Münchener Rückversicherungs - Gesellschaft Aktiengesellschaft IN  München (MUNICH RE). Oficina de Representación en Colombia </t>
  </si>
  <si>
    <t xml:space="preserve">Munich RE</t>
  </si>
  <si>
    <t xml:space="preserve">900568579-5</t>
  </si>
  <si>
    <t xml:space="preserve">Nieto Cifuentes</t>
  </si>
  <si>
    <t xml:space="preserve">Carrera 7 No. 71 - 21 Of. 902 To B</t>
  </si>
  <si>
    <t xml:space="preserve">Gflorez@munichre.com</t>
  </si>
  <si>
    <t xml:space="preserve">SWISS RE Colombia - Oficina de Representación</t>
  </si>
  <si>
    <t xml:space="preserve">Swiss RE Colombia </t>
  </si>
  <si>
    <t xml:space="preserve">900643154-1</t>
  </si>
  <si>
    <t xml:space="preserve">Manuel Ricardo</t>
  </si>
  <si>
    <t xml:space="preserve">Pérez Cifuentes</t>
  </si>
  <si>
    <t xml:space="preserve">Av. Carrera 7 No. 113 - 43  Oficina 1506</t>
  </si>
  <si>
    <t xml:space="preserve">www.swissre.com</t>
  </si>
  <si>
    <t xml:space="preserve">ManuelRicardo_Perez@swissre.com        Eduardo_Garduno@swissre.com</t>
  </si>
  <si>
    <t xml:space="preserve">Berkley Insurance Company</t>
  </si>
  <si>
    <t xml:space="preserve">No posee</t>
  </si>
  <si>
    <t xml:space="preserve">Jaime Alberto </t>
  </si>
  <si>
    <t xml:space="preserve">Aramburu Cortez</t>
  </si>
  <si>
    <t xml:space="preserve">Carrera 7 No. 80 - 4 Oficina  303, Centro de Negocios El Nogal</t>
  </si>
  <si>
    <t xml:space="preserve">jaramburo@berkleylac.com                             gsalamanca@berkleylac.com</t>
  </si>
  <si>
    <t xml:space="preserve">Xl Insurance Company SE</t>
  </si>
  <si>
    <t xml:space="preserve">Crain Loizaga Corcuera</t>
  </si>
  <si>
    <t xml:space="preserve">Carrera 7 No. 114 - 33 Oficina 802 </t>
  </si>
  <si>
    <t xml:space="preserve">pablo.crain@xlcatlin.com</t>
  </si>
  <si>
    <t xml:space="preserve">Markel International Insurance Company Limited</t>
  </si>
  <si>
    <t xml:space="preserve">900811972-9</t>
  </si>
  <si>
    <t xml:space="preserve">Johana Marcela</t>
  </si>
  <si>
    <t xml:space="preserve">Torres Chaves</t>
  </si>
  <si>
    <t xml:space="preserve">Av. Carrera 9 No. 115 - 06, Of. 1743 - Edificio Tierra Firme</t>
  </si>
  <si>
    <t xml:space="preserve">www.markelinti.com</t>
  </si>
  <si>
    <t xml:space="preserve">johana.torres@markel.com                             daniel.giraldo@markel.com</t>
  </si>
  <si>
    <t xml:space="preserve">Lloyd's Colombia Oficina De Representación</t>
  </si>
  <si>
    <t xml:space="preserve">Lloyd's Colombia </t>
  </si>
  <si>
    <t xml:space="preserve">900885212-7</t>
  </si>
  <si>
    <t xml:space="preserve">Sebastián</t>
  </si>
  <si>
    <t xml:space="preserve">Gómez Ocampo</t>
  </si>
  <si>
    <t xml:space="preserve">Calle 90 No.11 - 13 Edificio Urban Plaza Oficina 510</t>
  </si>
  <si>
    <t xml:space="preserve">Tel y Fax 3906000</t>
  </si>
  <si>
    <t xml:space="preserve">Sebastian.Gomez@lloyds.com </t>
  </si>
  <si>
    <t xml:space="preserve">Liberty Mutual Insurance Company</t>
  </si>
  <si>
    <t xml:space="preserve">900963539-4</t>
  </si>
  <si>
    <t xml:space="preserve">Luis Henry</t>
  </si>
  <si>
    <t xml:space="preserve">Sotelo Amaya</t>
  </si>
  <si>
    <t xml:space="preserve">Representante Principal  para Colombia</t>
  </si>
  <si>
    <t xml:space="preserve">Calle 72 No.10 - 07 Piso 2 Oficina 202A</t>
  </si>
  <si>
    <t xml:space="preserve">(1) 7426470</t>
  </si>
  <si>
    <t xml:space="preserve">Henry.Sotelo@LibertyMutual.com </t>
  </si>
  <si>
    <t xml:space="preserve">Catlin Re Switzerland Ltd </t>
  </si>
  <si>
    <t xml:space="preserve">Catlin RE Switzerland Ltd </t>
  </si>
  <si>
    <t xml:space="preserve">901092461-4</t>
  </si>
  <si>
    <t xml:space="preserve">Marilena </t>
  </si>
  <si>
    <t xml:space="preserve">Rodriguez Forero</t>
  </si>
  <si>
    <t xml:space="preserve">Carrera 9 # 115 - 30, oficina 1603 Edificio Tierra Firme</t>
  </si>
  <si>
    <t xml:space="preserve">5938020/5938036/47</t>
  </si>
  <si>
    <t xml:space="preserve">marilena.rodriguez@axaxl.com, carlos.gonzalez@axaxl.com</t>
  </si>
  <si>
    <t xml:space="preserve">Starr Indemnity &amp; Liability Company</t>
  </si>
  <si>
    <t xml:space="preserve">901123207-4</t>
  </si>
  <si>
    <t xml:space="preserve">Juan José </t>
  </si>
  <si>
    <t xml:space="preserve">Pirateque Calderón</t>
  </si>
  <si>
    <t xml:space="preserve">Carrera 11 No. 82-01 Oficina 802</t>
  </si>
  <si>
    <t xml:space="preserve">Tel. y Fax 6382120</t>
  </si>
  <si>
    <t xml:space="preserve">Alvaro.Patiño.Tellez@starrcompanies.com   www.starrcompanies.com</t>
  </si>
  <si>
    <t xml:space="preserve">Tokio Marine Compañía De Seguros S.A. De C.V.</t>
  </si>
  <si>
    <t xml:space="preserve">901360733-2</t>
  </si>
  <si>
    <t xml:space="preserve">Paula Catalina</t>
  </si>
  <si>
    <t xml:space="preserve">Valbuena García</t>
  </si>
  <si>
    <t xml:space="preserve">Carrera 7 No. 71 - 21 Torre B Piso 15</t>
  </si>
  <si>
    <t xml:space="preserve">(571) 3251104 / + (551) 325 1104</t>
  </si>
  <si>
    <t xml:space="preserve"> +(551) 325 1104</t>
  </si>
  <si>
    <t xml:space="preserve">paula _valbuena@tokiomarine.com.mx</t>
  </si>
  <si>
    <t xml:space="preserve">Austral Resseguradora S.A. (brasil)</t>
  </si>
  <si>
    <t xml:space="preserve">Austral Resseguradora S.A. </t>
  </si>
  <si>
    <t xml:space="preserve">900951716-1</t>
  </si>
  <si>
    <t xml:space="preserve">Tulio Hernán</t>
  </si>
  <si>
    <t xml:space="preserve">Moreno Torres</t>
  </si>
  <si>
    <t xml:space="preserve">Carrera 9 No. 113 - 52 Oficina 1207 Edificio Torres Unidas 2</t>
  </si>
  <si>
    <t xml:space="preserve">hmoreno@australre.com</t>
  </si>
  <si>
    <t xml:space="preserve">KOREAN REINSURANCE COMPANY LIMITED (Corea)</t>
  </si>
  <si>
    <t xml:space="preserve">Korean Reinsurance Company Limited</t>
  </si>
  <si>
    <t xml:space="preserve">901372503-7</t>
  </si>
  <si>
    <t xml:space="preserve">Sang Joon</t>
  </si>
  <si>
    <t xml:space="preserve">Lee</t>
  </si>
  <si>
    <t xml:space="preserve">Carrera 9 No. 77-67, Oficina 406</t>
  </si>
  <si>
    <t xml:space="preserve">(82-2) 37026992 - +57 310 623 4683</t>
  </si>
  <si>
    <t xml:space="preserve">sonrisa@koreanre.co.kr</t>
  </si>
  <si>
    <t xml:space="preserve">QBE Europe SA/NV</t>
  </si>
  <si>
    <t xml:space="preserve">901494848-6</t>
  </si>
  <si>
    <t xml:space="preserve">Christian</t>
  </si>
  <si>
    <t xml:space="preserve">Hofmann Del Valle </t>
  </si>
  <si>
    <t xml:space="preserve">Diagonal 76 No. 1-29 (404)</t>
  </si>
  <si>
    <t xml:space="preserve">http//:qbeeurope.com/</t>
  </si>
  <si>
    <t xml:space="preserve">christian.hofmann@qbere.com</t>
  </si>
  <si>
    <t xml:space="preserve">32</t>
  </si>
  <si>
    <t xml:space="preserve">Cooperativa Financiera de Antioquia C.F.A.</t>
  </si>
  <si>
    <t xml:space="preserve">Cooperativa Financiera de Antioquia</t>
  </si>
  <si>
    <t xml:space="preserve">811022688-3</t>
  </si>
  <si>
    <t xml:space="preserve">Corrales Montoya</t>
  </si>
  <si>
    <t xml:space="preserve">Carrera 65 No. 48 - 162 Barrio Suramericana</t>
  </si>
  <si>
    <t xml:space="preserve">(034) 444 1827</t>
  </si>
  <si>
    <t xml:space="preserve">3813325-3813326</t>
  </si>
  <si>
    <t xml:space="preserve">www.efa.com.co</t>
  </si>
  <si>
    <t xml:space="preserve">info@cfa.com.co</t>
  </si>
  <si>
    <t xml:space="preserve">Cooperativa Financiera John F. Kennedy , también podrá identificarse con el nombre de  "JFK  Cooperativa Financiera"</t>
  </si>
  <si>
    <t xml:space="preserve"> JFK Cooperativa Financiera</t>
  </si>
  <si>
    <t xml:space="preserve">890907489-0</t>
  </si>
  <si>
    <t xml:space="preserve">Victor Hugo</t>
  </si>
  <si>
    <t xml:space="preserve">Romero Correa</t>
  </si>
  <si>
    <t xml:space="preserve">Carrera 51 No. 43 - 24</t>
  </si>
  <si>
    <t xml:space="preserve">www.coopkennedy.com.co</t>
  </si>
  <si>
    <t xml:space="preserve">coopjfk@medellin.cetcol.net.co</t>
  </si>
  <si>
    <t xml:space="preserve">Coofinep Cooperativa Financiera  - COOFINEP</t>
  </si>
  <si>
    <t xml:space="preserve">Coofinep</t>
  </si>
  <si>
    <t xml:space="preserve">890901177-0</t>
  </si>
  <si>
    <t xml:space="preserve">Mauricio Alexander</t>
  </si>
  <si>
    <t xml:space="preserve">Villa Mazo</t>
  </si>
  <si>
    <t xml:space="preserve">Carrera 51 No. 48 - 44/48                                                                                                                                       Calle 30 No. 43 - 45 Local 101 (Correspondencia y Notificación)</t>
  </si>
  <si>
    <t xml:space="preserve">coofinep@coofinep.com </t>
  </si>
  <si>
    <t xml:space="preserve">"COOPERATIVA FINANCIERA COTRAFA" que también podrá identificarse como "COTRAFA FINANCIERA"</t>
  </si>
  <si>
    <t xml:space="preserve">Cotrafa</t>
  </si>
  <si>
    <t xml:space="preserve">890901176-3</t>
  </si>
  <si>
    <t xml:space="preserve">Luis Alfonso </t>
  </si>
  <si>
    <t xml:space="preserve">Marulanda Tobón</t>
  </si>
  <si>
    <t xml:space="preserve">Calle 46 No. 49 - 146</t>
  </si>
  <si>
    <t xml:space="preserve">Bello -  Antioquia</t>
  </si>
  <si>
    <t xml:space="preserve">www.cotrafa.com.co</t>
  </si>
  <si>
    <t xml:space="preserve">Confiar Cooperativa Financiera -podrá identificarse con el nombre " CONFIAR"</t>
  </si>
  <si>
    <t xml:space="preserve">Confiar </t>
  </si>
  <si>
    <t xml:space="preserve">890981395-1</t>
  </si>
  <si>
    <t xml:space="preserve">Leandro Antonio</t>
  </si>
  <si>
    <t xml:space="preserve">Ceballos Valencia</t>
  </si>
  <si>
    <t xml:space="preserve">Calle 52 (Avenida 1o. de Mayo) No. 49 - 40 Piso 2</t>
  </si>
  <si>
    <t xml:space="preserve">4487500 Ext. 5</t>
  </si>
  <si>
    <t xml:space="preserve">confiar@epm.net.co</t>
  </si>
  <si>
    <t xml:space="preserve">Corporación Autorregulador del Mercado de Valores de Colombia AMV</t>
  </si>
  <si>
    <t xml:space="preserve">900090529-3</t>
  </si>
  <si>
    <t xml:space="preserve">Michel </t>
  </si>
  <si>
    <t xml:space="preserve">Janna Gandur</t>
  </si>
  <si>
    <t xml:space="preserve">Calle 72 No 10-07 Oficina 1202 Edificio Liberty</t>
  </si>
  <si>
    <t xml:space="preserve">602 4580</t>
  </si>
  <si>
    <t xml:space="preserve">www.amvcolombia.org.co</t>
  </si>
  <si>
    <t xml:space="preserve">info@amvcolombia.org.co </t>
  </si>
  <si>
    <t xml:space="preserve">82</t>
  </si>
  <si>
    <t xml:space="preserve">Bolsa de Valores de Colombia S. A. sigla "BVC S.A."</t>
  </si>
  <si>
    <t xml:space="preserve">BVC S.A.</t>
  </si>
  <si>
    <t xml:space="preserve">830085426-1</t>
  </si>
  <si>
    <t xml:space="preserve">Córdoba Garcés</t>
  </si>
  <si>
    <t xml:space="preserve">Carrera 7 No. 71-21 Ofc. 1201, Torre B, Edificio. AV. Chile</t>
  </si>
  <si>
    <t xml:space="preserve">www.bvc.com.co</t>
  </si>
  <si>
    <t xml:space="preserve">secretaria@bvc.com.co </t>
  </si>
  <si>
    <t xml:space="preserve">83</t>
  </si>
  <si>
    <t xml:space="preserve">Depósito Centralizado de Valores de Colombia Deceval S. A.</t>
  </si>
  <si>
    <t xml:space="preserve">800182091-2</t>
  </si>
  <si>
    <t xml:space="preserve">Jorge Hernán </t>
  </si>
  <si>
    <t xml:space="preserve">Jaramillo Ossa</t>
  </si>
  <si>
    <r>
      <rPr>
        <sz val="12"/>
        <rFont val="Arial"/>
        <family val="2"/>
        <charset val="1"/>
      </rPr>
      <t xml:space="preserve">Presidente                          </t>
    </r>
    <r>
      <rPr>
        <b val="true"/>
        <sz val="12"/>
        <rFont val="Arial"/>
        <family val="2"/>
        <charset val="1"/>
      </rPr>
      <t xml:space="preserve">RENUNCIA:  Acta 371 del 31/03/2020 Sentencia C-621 de 2003 Corte Constitucional</t>
    </r>
  </si>
  <si>
    <t xml:space="preserve">AC 26 No. 59-51 Torre 3 Of. 501</t>
  </si>
  <si>
    <t xml:space="preserve">www.deceval.com.co</t>
  </si>
  <si>
    <t xml:space="preserve">info@deceval.com.co  </t>
  </si>
  <si>
    <t xml:space="preserve">84</t>
  </si>
  <si>
    <t xml:space="preserve">Fitch Ratings Colombia S. A. Sociedad Calificadora de Valores. Sigla: "FITCH" , FITCH COLOMBIA" o "FITCH RATINGS COLOMBIA"</t>
  </si>
  <si>
    <t xml:space="preserve">FITCH</t>
  </si>
  <si>
    <t xml:space="preserve">800214001-9</t>
  </si>
  <si>
    <t xml:space="preserve">Alejandro</t>
  </si>
  <si>
    <t xml:space="preserve">Bertuol</t>
  </si>
  <si>
    <t xml:space="preserve">Director Ejecutivo</t>
  </si>
  <si>
    <t xml:space="preserve">Calle 69 A No.9-85                                     </t>
  </si>
  <si>
    <t xml:space="preserve">www.fitchratings.com.co</t>
  </si>
  <si>
    <t xml:space="preserve">Silvia.Ramirez@fitchratings.com </t>
  </si>
  <si>
    <t xml:space="preserve">BRC Ratings- S&amp;P Global S.A. Sociedad Calificadora de Valores. La Sociedad podrá usar como sigla la abreviación BRC - S&amp;P S.A. Sociedad Calificadora de Valores o BRC - S&amp;P S.A. S.C.V.</t>
  </si>
  <si>
    <t xml:space="preserve">BRC - S&amp;P S.A. Sociedad Calificadora de Valores</t>
  </si>
  <si>
    <t xml:space="preserve">830039674-4</t>
  </si>
  <si>
    <t xml:space="preserve">María Consuelo</t>
  </si>
  <si>
    <t xml:space="preserve">Pérez Cavallazzi</t>
  </si>
  <si>
    <t xml:space="preserve">Carrera 19 A No. 90-13 Of. 708 del Ed 90 OFICINAS</t>
  </si>
  <si>
    <t xml:space="preserve">www.brc.com.co</t>
  </si>
  <si>
    <t xml:space="preserve">sherley.roa@spglobal.com</t>
  </si>
  <si>
    <t xml:space="preserve">Value and Risk Rating S.A. Sociedad Calificadora de Valores</t>
  </si>
  <si>
    <t xml:space="preserve">900196503-9</t>
  </si>
  <si>
    <t xml:space="preserve">Luis Fernando </t>
  </si>
  <si>
    <t xml:space="preserve">Guevara Otálora</t>
  </si>
  <si>
    <t xml:space="preserve">Carrera 7 N. 156-68 Of. 1301</t>
  </si>
  <si>
    <t xml:space="preserve">www.vriskr.com</t>
  </si>
  <si>
    <t xml:space="preserve">correo@vriskr.co</t>
  </si>
  <si>
    <t xml:space="preserve">85</t>
  </si>
  <si>
    <t xml:space="preserve">Acciones y Valores S. A. Comisionistas de Bolsa</t>
  </si>
  <si>
    <t xml:space="preserve">860071562-1</t>
  </si>
  <si>
    <t xml:space="preserve">Rafael Tomás </t>
  </si>
  <si>
    <t xml:space="preserve">Aparicio Escallón</t>
  </si>
  <si>
    <t xml:space="preserve">Calle 72 No. 7 - 64 Piso 11</t>
  </si>
  <si>
    <t xml:space="preserve">(1)3907400                                       01 8000 111700</t>
  </si>
  <si>
    <t xml:space="preserve">www.accivalores.com</t>
  </si>
  <si>
    <t xml:space="preserve">acva@accivalores.com   </t>
  </si>
  <si>
    <t xml:space="preserve">UALET S.A. COMISIONISTA DE BOLSA y el nombre comercial y su abreviatura será "UALET"</t>
  </si>
  <si>
    <t xml:space="preserve">UALET</t>
  </si>
  <si>
    <t xml:space="preserve">860051175-9</t>
  </si>
  <si>
    <t xml:space="preserve">Leopoldo </t>
  </si>
  <si>
    <t xml:space="preserve">Forero Samper</t>
  </si>
  <si>
    <t xml:space="preserve">Calle 26 B No 4A - 45</t>
  </si>
  <si>
    <t xml:space="preserve">www.afin.com.co</t>
  </si>
  <si>
    <t xml:space="preserve">gerencia@afin.com.co</t>
  </si>
  <si>
    <t xml:space="preserve">ADCAP COLOMBIA S.A. COMISIONISTA DE BOLSA</t>
  </si>
  <si>
    <t xml:space="preserve">Adcap Colombia S.A. Comisionista De Bolsa</t>
  </si>
  <si>
    <t xml:space="preserve">890931609-9</t>
  </si>
  <si>
    <t xml:space="preserve">Fredy Enrique</t>
  </si>
  <si>
    <t xml:space="preserve">Rozo Cañón</t>
  </si>
  <si>
    <t xml:space="preserve">Carrera 11 No. 77A - 44 Of. 302B</t>
  </si>
  <si>
    <t xml:space="preserve">www.ad-cap.com.co</t>
  </si>
  <si>
    <t xml:space="preserve">mpramirez@ad-cap.com.co</t>
  </si>
  <si>
    <t xml:space="preserve">BTG PACTUAL S.A. Comisionista de Bolsa; también podrá denominarse BTG PACTUAL S.A. Comisionista de Bolsa Antes BOLSA Y RENTA COMISIONISTA DE BOLSA o BTG PACTUAL (COLOMBIA) o BTG PACTUAL COLOMBIA o BTG PACUAL / COLOMBIA</t>
  </si>
  <si>
    <t xml:space="preserve">BTG Pactual.</t>
  </si>
  <si>
    <t xml:space="preserve">890907157-0</t>
  </si>
  <si>
    <t xml:space="preserve">Juan Rafael</t>
  </si>
  <si>
    <t xml:space="preserve">Pérez Vélez</t>
  </si>
  <si>
    <t xml:space="preserve">Gerente General - Presidente</t>
  </si>
  <si>
    <t xml:space="preserve">Carrera 43 A No. 1-50, ANDI Torre 2, Piso 10</t>
  </si>
  <si>
    <t xml:space="preserve">(4)4484300</t>
  </si>
  <si>
    <t xml:space="preserve">(4)43261717</t>
  </si>
  <si>
    <t xml:space="preserve">sh-legal-colombia@btgpactual.com</t>
  </si>
  <si>
    <t xml:space="preserve">Compañía de Profesionales de Bolsa S. A.  Comisionista de Bolsa- Nombre comercial Profesionales de Bolsa</t>
  </si>
  <si>
    <t xml:space="preserve">Profesionales De Bolsa.</t>
  </si>
  <si>
    <t xml:space="preserve">800019807-2</t>
  </si>
  <si>
    <t xml:space="preserve">Beatriz Helena </t>
  </si>
  <si>
    <t xml:space="preserve">Cuello Lacouture</t>
  </si>
  <si>
    <t xml:space="preserve">Calle 93 B No. 12 - 18 Piso 4 y 5</t>
  </si>
  <si>
    <t xml:space="preserve">(91)6463330     (91)6463360</t>
  </si>
  <si>
    <t xml:space="preserve">www.profesionales de bolsa.com</t>
  </si>
  <si>
    <t xml:space="preserve">terearango@profesionalesdebolsa.com  </t>
  </si>
  <si>
    <t xml:space="preserve">Valores Bancolombia S. A. Comisionista de Bolsa</t>
  </si>
  <si>
    <t xml:space="preserve">800128735-8</t>
  </si>
  <si>
    <t xml:space="preserve">Giraldo Ospina</t>
  </si>
  <si>
    <t xml:space="preserve">Carrera 48 # 26-85 Zona Industrial, Torre Sur</t>
  </si>
  <si>
    <t xml:space="preserve">(4)4040000</t>
  </si>
  <si>
    <t xml:space="preserve">(4)576 35 10</t>
  </si>
  <si>
    <t xml:space="preserve">www.valoresbancolombia.com</t>
  </si>
  <si>
    <t xml:space="preserve">gciari@bancolombia.com.co </t>
  </si>
  <si>
    <t xml:space="preserve">CORREDORES DAVIVIENDA S.A.COMISIONISTA DE BOLSA</t>
  </si>
  <si>
    <t xml:space="preserve">Corredores Davivienda S.A.Comisionista De Bolsa</t>
  </si>
  <si>
    <t xml:space="preserve">860079174-3</t>
  </si>
  <si>
    <t xml:space="preserve">Uribe Gómez</t>
  </si>
  <si>
    <t xml:space="preserve">Carrera 7  No.71-52  Torre B  P 16</t>
  </si>
  <si>
    <t xml:space="preserve">www.daviviendacorredores.com</t>
  </si>
  <si>
    <t xml:space="preserve">aduran@corredores.com   </t>
  </si>
  <si>
    <t xml:space="preserve">BBVA Valores Colombia S. A. Comisionista de Bolsa. . Sigla BBVA Valores</t>
  </si>
  <si>
    <t xml:space="preserve">BBVA Valores</t>
  </si>
  <si>
    <t xml:space="preserve">800096036-9</t>
  </si>
  <si>
    <t xml:space="preserve">Hugo Alberto </t>
  </si>
  <si>
    <t xml:space="preserve">Abreo García</t>
  </si>
  <si>
    <t xml:space="preserve">Carrera  9  No.72-21, P. 9</t>
  </si>
  <si>
    <t xml:space="preserve">307 70 18</t>
  </si>
  <si>
    <t xml:space="preserve">343 83 72</t>
  </si>
  <si>
    <t xml:space="preserve">felipe.duque@bbva.com / willy.enciso@bbva.com</t>
  </si>
  <si>
    <t xml:space="preserve">Credicorp Capital Colombia S.A. ("La Sociedad")</t>
  </si>
  <si>
    <t xml:space="preserve">Credicorp Capital Colombia S.A.</t>
  </si>
  <si>
    <t xml:space="preserve">860068182-5</t>
  </si>
  <si>
    <t xml:space="preserve">Galán Otálora</t>
  </si>
  <si>
    <t xml:space="preserve">Calle 34 No. 6-65</t>
  </si>
  <si>
    <t xml:space="preserve">3394848/3394400</t>
  </si>
  <si>
    <t xml:space="preserve">2876972/2857374</t>
  </si>
  <si>
    <t xml:space="preserve">www.credicorpcapitalcolombia.com</t>
  </si>
  <si>
    <t xml:space="preserve">notificacionesjuridica@credicorpcapital.com</t>
  </si>
  <si>
    <t xml:space="preserve">Compass Group S.A. Comisionista de Bolsa</t>
  </si>
  <si>
    <t xml:space="preserve">860009934-5</t>
  </si>
  <si>
    <t xml:space="preserve">Jorge Javier</t>
  </si>
  <si>
    <t xml:space="preserve">Rovira Quezada</t>
  </si>
  <si>
    <t xml:space="preserve">Carrera 11 No. 79 - 52 Oficina 801 Edificio 80-ONCE</t>
  </si>
  <si>
    <t xml:space="preserve">www.cgcompass.com</t>
  </si>
  <si>
    <t xml:space="preserve">mauricio.hincapie@cgcompass.com</t>
  </si>
  <si>
    <t xml:space="preserve">Alianza Valores Comisionista de Bolsa S. A. </t>
  </si>
  <si>
    <t xml:space="preserve">860000185-4</t>
  </si>
  <si>
    <t xml:space="preserve">Fandiño Ferreira</t>
  </si>
  <si>
    <t xml:space="preserve">Carrera 15 No. 82 - 99 Piso 3</t>
  </si>
  <si>
    <t xml:space="preserve">644 7740</t>
  </si>
  <si>
    <t xml:space="preserve">www.alianzavalores.com.co</t>
  </si>
  <si>
    <t xml:space="preserve">jperez@alianza.com.co</t>
  </si>
  <si>
    <t xml:space="preserve">Global Securities S. A. Comisionista de Bolsa </t>
  </si>
  <si>
    <t xml:space="preserve">800189604-2</t>
  </si>
  <si>
    <t xml:space="preserve">Amorocho Gutiérrez </t>
  </si>
  <si>
    <t xml:space="preserve">Carrera 7 No. 71-21 Torre A Piso 6        </t>
  </si>
  <si>
    <t xml:space="preserve">www.globalcdb.com</t>
  </si>
  <si>
    <t xml:space="preserve">globalsecurities@globalcdb.com  </t>
  </si>
  <si>
    <t xml:space="preserve">Citivalores S. A. Comisionista de Bolsa </t>
  </si>
  <si>
    <t xml:space="preserve">800198073-1</t>
  </si>
  <si>
    <t xml:space="preserve">Rivases Mendez De San Julian</t>
  </si>
  <si>
    <t xml:space="preserve">Carrera 9  A No.99-02 P 3.                                     </t>
  </si>
  <si>
    <t xml:space="preserve">www.citibank.com.co/citivalores</t>
  </si>
  <si>
    <t xml:space="preserve">dalia.nieto@citi.com</t>
  </si>
  <si>
    <t xml:space="preserve">Casa de Bolsa S. A. Sociedad Comisionista de Bolsa</t>
  </si>
  <si>
    <t xml:space="preserve">800203186-5</t>
  </si>
  <si>
    <t xml:space="preserve">Oscar Javier</t>
  </si>
  <si>
    <t xml:space="preserve">Cantor Holguín</t>
  </si>
  <si>
    <t xml:space="preserve">Carrera 13 No.26 - 45 Oficina 502 Edificio de Corficolombiana</t>
  </si>
  <si>
    <t xml:space="preserve">6062100 Ext. 22621 - 22601 o 22653</t>
  </si>
  <si>
    <t xml:space="preserve">www.casadebolsa.com.co</t>
  </si>
  <si>
    <t xml:space="preserve">dgomez@casadebolsa.com.co   </t>
  </si>
  <si>
    <t xml:space="preserve">ITAÚ COMISIONISTA DE BOLSA COLOMBIA S.A.tambien podrá usar la sigla ITAÚ COMISIONISTA DE BOLSA</t>
  </si>
  <si>
    <t xml:space="preserve">Itaú Comisionista De Bolsa</t>
  </si>
  <si>
    <t xml:space="preserve">830035217-3</t>
  </si>
  <si>
    <t xml:space="preserve">Camila Victoria</t>
  </si>
  <si>
    <t xml:space="preserve">Carrera  7 No. 99 - 53 PISO 6</t>
  </si>
  <si>
    <t xml:space="preserve">3394540  / 6448558</t>
  </si>
  <si>
    <t xml:space="preserve">6448687 /  5920602</t>
  </si>
  <si>
    <t xml:space="preserve">www.grupohelm.com</t>
  </si>
  <si>
    <t xml:space="preserve">secretariageneralcorpbanca@corpbanca.com.co</t>
  </si>
  <si>
    <t xml:space="preserve">Servivalores GNB Sudameris S.A. Comisionista de Bolsa. Sigla: SERVIVALORES GNB SUDAMERIS S.A.</t>
  </si>
  <si>
    <t xml:space="preserve">Servivalores GNB Sudameris S.A.</t>
  </si>
  <si>
    <t xml:space="preserve">830118120-5</t>
  </si>
  <si>
    <t xml:space="preserve">María Eugenia </t>
  </si>
  <si>
    <t xml:space="preserve">Arbeláez Cifuentes</t>
  </si>
  <si>
    <r>
      <rPr>
        <sz val="12"/>
        <rFont val="Arial"/>
        <family val="2"/>
        <charset val="1"/>
      </rPr>
      <t xml:space="preserve">Notificacion Judicial y Comercial: Carrera 7 No. 75-85/87 Piso 3                                      Recepción correspondencia: Por la Carrera Octava (8</t>
    </r>
    <r>
      <rPr>
        <vertAlign val="superscript"/>
        <sz val="12"/>
        <rFont val="Arial"/>
        <family val="2"/>
        <charset val="1"/>
      </rPr>
      <t xml:space="preserve">a</t>
    </r>
    <r>
      <rPr>
        <sz val="12"/>
        <rFont val="Arial"/>
        <family val="2"/>
        <charset val="1"/>
      </rPr>
      <t xml:space="preserve">.)</t>
    </r>
  </si>
  <si>
    <t xml:space="preserve">PBX 3160000</t>
  </si>
  <si>
    <t xml:space="preserve">www.sumavalores.com.co</t>
  </si>
  <si>
    <t xml:space="preserve">sumavalores@cable.net.co                                                                Notificacion Judicial: marbeladez@gnbsudameris.com.co   </t>
  </si>
  <si>
    <t xml:space="preserve">Scotia Securities (Colombia) S.A. Sociedad Comisionista de Bolsa - Siglas: "Scotia Securities" o "Securities" (en adelante la "Sociedad")</t>
  </si>
  <si>
    <t xml:space="preserve">Scotia Securities</t>
  </si>
  <si>
    <t xml:space="preserve">830504700-2</t>
  </si>
  <si>
    <t xml:space="preserve">Beatriz Eugenia</t>
  </si>
  <si>
    <t xml:space="preserve">Diaz Saldarriaga</t>
  </si>
  <si>
    <t xml:space="preserve">Carrera 7  No. 114 - 33 Piso 9</t>
  </si>
  <si>
    <t xml:space="preserve">7456300 ext.9177 - 9051</t>
  </si>
  <si>
    <t xml:space="preserve">santaml@colpatria.com</t>
  </si>
  <si>
    <t xml:space="preserve">Skandia Valores S.A. Sociedad Comisionista De Bolsa, pudiendo,  en el desarrollo de su objeto social, utilizar la sigla Skandia Valores S.A.</t>
  </si>
  <si>
    <t xml:space="preserve"> Skandia Valores S.A.</t>
  </si>
  <si>
    <t xml:space="preserve">900125656-3</t>
  </si>
  <si>
    <t xml:space="preserve">Luz Catherine</t>
  </si>
  <si>
    <t xml:space="preserve">Gama Barrera</t>
  </si>
  <si>
    <t xml:space="preserve">Avenida 19 No.109A-30</t>
  </si>
  <si>
    <t xml:space="preserve">6584000, 018000517526</t>
  </si>
  <si>
    <t xml:space="preserve">Larraín Vial Colombia S.A. Sociedad Comisionista de Bolsa de Valores</t>
  </si>
  <si>
    <t xml:space="preserve">Larraín Vial Colombia S.A. Sociedad Comisionista De Bolsa De Valores</t>
  </si>
  <si>
    <t xml:space="preserve">900577140-4</t>
  </si>
  <si>
    <t xml:space="preserve">María José</t>
  </si>
  <si>
    <t xml:space="preserve">Ramírez Botero</t>
  </si>
  <si>
    <t xml:space="preserve">Carrera 7 No. 71 - 21, Torre B, Of. 1008. Edificio Avenida Chile</t>
  </si>
  <si>
    <t xml:space="preserve">www.larrainvial.com.co</t>
  </si>
  <si>
    <t xml:space="preserve">mjramirez@larrainvial.com</t>
  </si>
  <si>
    <t xml:space="preserve">87</t>
  </si>
  <si>
    <t xml:space="preserve">SEAF Colombia S.A. Sociedad Administradora de Inversión</t>
  </si>
  <si>
    <t xml:space="preserve">Seaf Colombia S.A. Sociedad Administradora De Inversión</t>
  </si>
  <si>
    <t xml:space="preserve">900055571-5</t>
  </si>
  <si>
    <t xml:space="preserve">Héctor Manuel </t>
  </si>
  <si>
    <t xml:space="preserve">Cateriano Rondon</t>
  </si>
  <si>
    <t xml:space="preserve">Carrera 11 No. 82-01 Oficina 702</t>
  </si>
  <si>
    <t xml:space="preserve">3002576/3166937607</t>
  </si>
  <si>
    <t xml:space="preserve">(571) 6220126</t>
  </si>
  <si>
    <t xml:space="preserve">www.seafcolombia.com</t>
  </si>
  <si>
    <t xml:space="preserve">contacto@seafcolombia.com /amendez@seaf.co</t>
  </si>
  <si>
    <t xml:space="preserve">Progresión Sociedad Administradora de Inversión S.A.</t>
  </si>
  <si>
    <t xml:space="preserve">Progresión Sociedad Administradora De Inversión S.A.</t>
  </si>
  <si>
    <t xml:space="preserve">900266415-1</t>
  </si>
  <si>
    <t xml:space="preserve">Luz Stella </t>
  </si>
  <si>
    <t xml:space="preserve">Bernal Rueda</t>
  </si>
  <si>
    <t xml:space="preserve">Carrera 7 No.  77-07 Of. 302</t>
  </si>
  <si>
    <t xml:space="preserve">(1) 3269595</t>
  </si>
  <si>
    <t xml:space="preserve">(1) 3221548</t>
  </si>
  <si>
    <t xml:space="preserve">www.progresion.com.co</t>
  </si>
  <si>
    <t xml:space="preserve">contacto@progresion,com.co</t>
  </si>
  <si>
    <t xml:space="preserve">91</t>
  </si>
  <si>
    <t xml:space="preserve">FONDO DE GARANTIAS DE LAS SOCIEDADES COMISIONISTAS MIEMBROS DE LA BOLSA DE VALORES DE COLOMBIA  </t>
  </si>
  <si>
    <t xml:space="preserve">Fondo De Garantias De Las Sociedades Comisionistas Miembros De La Bolsa De Valores De Colombia  </t>
  </si>
  <si>
    <t xml:space="preserve">830054539-0</t>
  </si>
  <si>
    <t xml:space="preserve">Calle 31 No. 6-39 </t>
  </si>
  <si>
    <t xml:space="preserve">No aplica</t>
  </si>
  <si>
    <t xml:space="preserve">ggaviria@bancolombia.com.co   </t>
  </si>
  <si>
    <t xml:space="preserve">93</t>
  </si>
  <si>
    <t xml:space="preserve">FONDO MUTUO DE INVERSIÓN AVANZAR  </t>
  </si>
  <si>
    <t xml:space="preserve">Fondo Mutuo De Inversión Avanzar  </t>
  </si>
  <si>
    <t xml:space="preserve">800222091-5</t>
  </si>
  <si>
    <t xml:space="preserve">Margarita Rosa</t>
  </si>
  <si>
    <t xml:space="preserve">Gómez Escobar</t>
  </si>
  <si>
    <t xml:space="preserve">Calle 53 No.45-45 Edificio Palomar, Piso 10 Oficina 1001</t>
  </si>
  <si>
    <t xml:space="preserve">5730022             105</t>
  </si>
  <si>
    <t xml:space="preserve">5730022            110</t>
  </si>
  <si>
    <t xml:space="preserve">www.comfenalcoantioquia.com</t>
  </si>
  <si>
    <t xml:space="preserve">avanzar@comfenalcoantioquia.com </t>
  </si>
  <si>
    <t xml:space="preserve">El Fondo Mutuo de Inversión Castilla Riopaila Colombina. Sigla: Fondo C.R.C. </t>
  </si>
  <si>
    <t xml:space="preserve">Fondo C.R.C.</t>
  </si>
  <si>
    <t xml:space="preserve">890301647-6</t>
  </si>
  <si>
    <t xml:space="preserve">Boris Daniel </t>
  </si>
  <si>
    <t xml:space="preserve">Pallares Cotes</t>
  </si>
  <si>
    <t xml:space="preserve">Carrera  1 No. 24-56  Edificio Colombia Piso  8 </t>
  </si>
  <si>
    <t xml:space="preserve">0923920283-092392300</t>
  </si>
  <si>
    <t xml:space="preserve">092-2627597-0923920283</t>
  </si>
  <si>
    <t xml:space="preserve">www.fondomutuocrc com</t>
  </si>
  <si>
    <t xml:space="preserve">gerente.crc@riopaila-castilla.com</t>
  </si>
  <si>
    <t xml:space="preserve">FONDO MUTUO DE INVERSIÓN DE COCA-COLA</t>
  </si>
  <si>
    <t xml:space="preserve">Fondo Mutuo De Inversión De Coca-Cola</t>
  </si>
  <si>
    <t xml:space="preserve">860535115-5</t>
  </si>
  <si>
    <t xml:space="preserve">Avella Palacio</t>
  </si>
  <si>
    <t xml:space="preserve">AV Carrera 45 No. 103 - 60 Piso 8 Edificio DIRECTV</t>
  </si>
  <si>
    <t xml:space="preserve">www.fondococacola.com</t>
  </si>
  <si>
    <t xml:space="preserve">roarevalo@coca.cola.com  </t>
  </si>
  <si>
    <t xml:space="preserve">FONDO MUTUO DE INVERSIÓN INVERTIR GENERAL MOTORS COLMOTORES</t>
  </si>
  <si>
    <t xml:space="preserve">Fondo Mutuo De Inversión Invertir General Motors Colmotores</t>
  </si>
  <si>
    <t xml:space="preserve">860020759-7</t>
  </si>
  <si>
    <t xml:space="preserve">Ricardo Juan</t>
  </si>
  <si>
    <t xml:space="preserve">Fernández Mejía</t>
  </si>
  <si>
    <t xml:space="preserve">Calle 56A Sur No. 36 A - 09</t>
  </si>
  <si>
    <t xml:space="preserve">www.chevrolet.com.co </t>
  </si>
  <si>
    <t xml:space="preserve">juan.fernandez@gm.co </t>
  </si>
  <si>
    <t xml:space="preserve">El Fondo Mutuo de Ahorro e Inversión de los Trabajadores de la Corporación Financiera Colombiana S.A y  sus Filiales,  en adelante "COMPARTIR"</t>
  </si>
  <si>
    <t xml:space="preserve">Compartir</t>
  </si>
  <si>
    <t xml:space="preserve">800023390-9</t>
  </si>
  <si>
    <t xml:space="preserve">Blanca Cecilia</t>
  </si>
  <si>
    <t xml:space="preserve">Cabrera Gutiérrez</t>
  </si>
  <si>
    <t xml:space="preserve">Carrera 13 No. 26-45 PISO 3 Edificio Centro Internacional</t>
  </si>
  <si>
    <t xml:space="preserve">www.corficolombiana.com</t>
  </si>
  <si>
    <t xml:space="preserve">maritza.rodrigu@corficolombiana.com </t>
  </si>
  <si>
    <t xml:space="preserve">Fondo Mutuo de Inversión Compensar, en adelante el Fondo</t>
  </si>
  <si>
    <t xml:space="preserve">Fondo Mutuo De Inversión Compensar</t>
  </si>
  <si>
    <t xml:space="preserve">800030763-1</t>
  </si>
  <si>
    <t xml:space="preserve">Morales Riaño</t>
  </si>
  <si>
    <t xml:space="preserve">Gerente  </t>
  </si>
  <si>
    <t xml:space="preserve">Calle 26 No. 66A - 48 </t>
  </si>
  <si>
    <t xml:space="preserve">www.fmicompensar</t>
  </si>
  <si>
    <t xml:space="preserve">extfmicmvelandiam@compensar.com </t>
  </si>
  <si>
    <t xml:space="preserve">El Fondo Mutuo de Inversión de los trabajadores de  HOTELES ESTELAR S.A. que en adelante se llamara "FONDO"</t>
  </si>
  <si>
    <t xml:space="preserve">Fondo</t>
  </si>
  <si>
    <t xml:space="preserve">800085977-7</t>
  </si>
  <si>
    <t xml:space="preserve">Montoya Bermúdez</t>
  </si>
  <si>
    <t xml:space="preserve">Av. Colombia No. 2-72 Hotel Intercontinental          </t>
  </si>
  <si>
    <t xml:space="preserve">(2)8861019</t>
  </si>
  <si>
    <t xml:space="preserve">(2)8861049</t>
  </si>
  <si>
    <t xml:space="preserve">www. pendienteincluir.com</t>
  </si>
  <si>
    <t xml:space="preserve">fondo.mutuo@hotelesestelar.com  </t>
  </si>
  <si>
    <t xml:space="preserve">EL FONDO MUTUO DE AHORRO Y VIVIENDA DE LOS EMPLEADOS DE MONOMEROS COLOMBO VENEZOLANOS - FAVIM, que para todos los efectos legales podrá utilizar la denominación simple de FAVIM</t>
  </si>
  <si>
    <t xml:space="preserve">Favim</t>
  </si>
  <si>
    <t xml:space="preserve">890105314-9</t>
  </si>
  <si>
    <t xml:space="preserve">Alexis</t>
  </si>
  <si>
    <t xml:space="preserve">Ortega Gómez</t>
  </si>
  <si>
    <t xml:space="preserve">Vía 40 Las Flores                                     </t>
  </si>
  <si>
    <t xml:space="preserve">Barranquilla - Atlántico</t>
  </si>
  <si>
    <t xml:space="preserve">3618328 -3618161     </t>
  </si>
  <si>
    <t xml:space="preserve">www.favim.monomeros.com.co</t>
  </si>
  <si>
    <t xml:space="preserve">representantelegalfavim@monomeros.com.co</t>
  </si>
  <si>
    <t xml:space="preserve">FONDO MUTUO DE INVERSION DE EMPRESA Y TRABAJADORES DE EXPERIAN COLOMBIA S.A. - FECOM </t>
  </si>
  <si>
    <t xml:space="preserve">Fecom </t>
  </si>
  <si>
    <t xml:space="preserve">860035097-5</t>
  </si>
  <si>
    <t xml:space="preserve">Peña Molano</t>
  </si>
  <si>
    <t xml:space="preserve">Carrera 7 No. 76-35 Piso 3</t>
  </si>
  <si>
    <t xml:space="preserve">(1)3191400</t>
  </si>
  <si>
    <t xml:space="preserve">(1)3191523</t>
  </si>
  <si>
    <t xml:space="preserve">www.experian.com.co</t>
  </si>
  <si>
    <t xml:space="preserve">fecom.asistente@experian.com   </t>
  </si>
  <si>
    <t xml:space="preserve">FONDO MUTUO DE INVERSIONES DEL BANCO DE LA REPUBLICA "FIMBRA"</t>
  </si>
  <si>
    <t xml:space="preserve">Fimbra</t>
  </si>
  <si>
    <t xml:space="preserve">860007353-7</t>
  </si>
  <si>
    <t xml:space="preserve">Olga Lucía</t>
  </si>
  <si>
    <t xml:space="preserve">Sánchez Suárez</t>
  </si>
  <si>
    <t xml:space="preserve">Calle 16 No.6-66 Edif.Avianca P-30                     </t>
  </si>
  <si>
    <t xml:space="preserve">3432185 - 3432223</t>
  </si>
  <si>
    <t xml:space="preserve">www.banrep.gov.co</t>
  </si>
  <si>
    <t xml:space="preserve">fimbra@banrep.gov.co   </t>
  </si>
  <si>
    <t xml:space="preserve">FONDO MUTUO DE INVERSION DE EMPLEADOS DEL BANCO POPULAR FILIALES Y ASOCIADAS "FIMEBAP"</t>
  </si>
  <si>
    <t xml:space="preserve">Fimebap</t>
  </si>
  <si>
    <t xml:space="preserve">860025903-4</t>
  </si>
  <si>
    <t xml:space="preserve">Amalia del Rosario</t>
  </si>
  <si>
    <t xml:space="preserve">Rosero Ortíz</t>
  </si>
  <si>
    <t xml:space="preserve">Calle 67 No. 25-25 PISO 2                              </t>
  </si>
  <si>
    <t xml:space="preserve">2253989 -2506599</t>
  </si>
  <si>
    <t xml:space="preserve">www.fimebanp.com</t>
  </si>
  <si>
    <t xml:space="preserve">info@fimebap.com  </t>
  </si>
  <si>
    <t xml:space="preserve"> EL FONDO MUTUO DE INVERSIÓN DE LOS EMPLEADOS DE SIERRACOL ENERGY ARAUCA, LLC,  se denomina FONDO MUTUO DE INVERSIÓN "FIMSE"</t>
  </si>
  <si>
    <t xml:space="preserve">Fimoc</t>
  </si>
  <si>
    <t xml:space="preserve">800060336-8</t>
  </si>
  <si>
    <t xml:space="preserve">Edin </t>
  </si>
  <si>
    <t xml:space="preserve">Cerquera Piñeros</t>
  </si>
  <si>
    <t xml:space="preserve">Gerente </t>
  </si>
  <si>
    <t xml:space="preserve">Calle 77 A No. 11-32                                   </t>
  </si>
  <si>
    <t xml:space="preserve">www.occidental</t>
  </si>
  <si>
    <t xml:space="preserve">bogota-fimoc@oxy.com  </t>
  </si>
  <si>
    <t xml:space="preserve">EL FONDO MUTUO DE INVERSIÓN DE LOS TRABAJADORES DE LA PREVISORA S.A.., COMPAÑÍA DE SEGUROS que en adelante simplemente se denominará "FIMPREVI"</t>
  </si>
  <si>
    <t xml:space="preserve">Fimprevi</t>
  </si>
  <si>
    <t xml:space="preserve">860353587-6</t>
  </si>
  <si>
    <t xml:space="preserve">Leidy Andrea </t>
  </si>
  <si>
    <t xml:space="preserve">Rojas García</t>
  </si>
  <si>
    <t xml:space="preserve">Transversal 9 NO. 55-97 OFC. 301</t>
  </si>
  <si>
    <t xml:space="preserve">fimprevi@previsora.gov.co </t>
  </si>
  <si>
    <t xml:space="preserve">FONDO MUTUO DE INVERSIÓN FUTURO</t>
  </si>
  <si>
    <t xml:space="preserve">Futuro</t>
  </si>
  <si>
    <t xml:space="preserve">800199132-0</t>
  </si>
  <si>
    <t xml:space="preserve">Paola Jimena </t>
  </si>
  <si>
    <t xml:space="preserve">Mesa Mejía</t>
  </si>
  <si>
    <t xml:space="preserve">Carrera 48 No.32B SUR - 139</t>
  </si>
  <si>
    <t xml:space="preserve">Medellín - Envigado</t>
  </si>
  <si>
    <t xml:space="preserve">(4)6049696</t>
  </si>
  <si>
    <t xml:space="preserve">www.fondofuturo.com.co</t>
  </si>
  <si>
    <t xml:space="preserve">fondo.futuro@grupo-exito.com</t>
  </si>
  <si>
    <t xml:space="preserve">FONDO MUTUO DE INVERSIÓN FOMIL</t>
  </si>
  <si>
    <t xml:space="preserve"> Fomil</t>
  </si>
  <si>
    <t xml:space="preserve">800132242-4</t>
  </si>
  <si>
    <t xml:space="preserve">Hector Ivan </t>
  </si>
  <si>
    <t xml:space="preserve">Cadavid Céspedes</t>
  </si>
  <si>
    <t xml:space="preserve">Carrera 51 No. 13-158                                      </t>
  </si>
  <si>
    <t xml:space="preserve">(4) 3506248</t>
  </si>
  <si>
    <t xml:space="preserve">(4) 3506250</t>
  </si>
  <si>
    <t xml:space="preserve">www.leonisa.com</t>
  </si>
  <si>
    <t xml:space="preserve">hcadavid@leonisa.com</t>
  </si>
  <si>
    <t xml:space="preserve">FONDO MUTUO DE INVERSION FAMISANCELA</t>
  </si>
  <si>
    <t xml:space="preserve">Fondo Mutuo De Inversion Famisancela</t>
  </si>
  <si>
    <t xml:space="preserve">800149345-9</t>
  </si>
  <si>
    <t xml:space="preserve">Betancur Lalinde</t>
  </si>
  <si>
    <t xml:space="preserve">Carrera 50 No. 8 Sur - 117</t>
  </si>
  <si>
    <t xml:space="preserve">3609500 41106 41957</t>
  </si>
  <si>
    <t xml:space="preserve">www.grupofamilia.com.co</t>
  </si>
  <si>
    <t xml:space="preserve">luisbl@familia.com.co</t>
  </si>
  <si>
    <t xml:space="preserve">FONDO MUTUO DE INVERSION DE LOS TRABAJADORES DE LA UNIVERSIDAD EAFIT - FOMUNE</t>
  </si>
  <si>
    <t xml:space="preserve">Fomune</t>
  </si>
  <si>
    <t xml:space="preserve">890985751-9</t>
  </si>
  <si>
    <t xml:space="preserve">Oscar Eduardo</t>
  </si>
  <si>
    <t xml:space="preserve">Medina Arango</t>
  </si>
  <si>
    <t xml:space="preserve">Carrera 49 No. 7 Sur - 50                                  </t>
  </si>
  <si>
    <t xml:space="preserve">42619500 - 42619210</t>
  </si>
  <si>
    <t xml:space="preserve">www.eafit.educ.co</t>
  </si>
  <si>
    <t xml:space="preserve">infomune@eafit.edu.co</t>
  </si>
  <si>
    <t xml:space="preserve">FONDO MUTUO DE INVERSIÓN DE LOS TRABAJADORES DE GRUPO NUTRESA S.A. y sus COMPAÑÍAS SUBORDINADAS, denominado también FONAL o el FONDO</t>
  </si>
  <si>
    <t xml:space="preserve">Fonal</t>
  </si>
  <si>
    <t xml:space="preserve">800044575-4</t>
  </si>
  <si>
    <t xml:space="preserve">Gloria Patricia</t>
  </si>
  <si>
    <t xml:space="preserve">Franco Zuluaga</t>
  </si>
  <si>
    <t xml:space="preserve">Carrera 52  No. 2-38</t>
  </si>
  <si>
    <t xml:space="preserve">fonal@gruponutresa.com</t>
  </si>
  <si>
    <t xml:space="preserve">F.M.I. DE LA  BOLSA DE VALORES DE COLOMBIA Y FILIALES -  FONBOLSA</t>
  </si>
  <si>
    <t xml:space="preserve">Fonbolsa</t>
  </si>
  <si>
    <t xml:space="preserve">860532277-6</t>
  </si>
  <si>
    <t xml:space="preserve">Arroyave Cano</t>
  </si>
  <si>
    <t xml:space="preserve">Carrera 7 # 71 - 21 Torre B Oficina 1201</t>
  </si>
  <si>
    <t xml:space="preserve">fonbolsa.bvc.com.co</t>
  </si>
  <si>
    <t xml:space="preserve">fonbolsa@bvc.com.co</t>
  </si>
  <si>
    <t xml:space="preserve">FONDO MUTUO DE INVERSION FONBYH</t>
  </si>
  <si>
    <t xml:space="preserve">Fondo Mutuo De Inversion Fonbyh</t>
  </si>
  <si>
    <t xml:space="preserve">800140094-4</t>
  </si>
  <si>
    <t xml:space="preserve">María Carolina</t>
  </si>
  <si>
    <t xml:space="preserve">Devis Mieles</t>
  </si>
  <si>
    <t xml:space="preserve">Avenida de las Américas No. 57 - 52</t>
  </si>
  <si>
    <t xml:space="preserve">7451022 23 24</t>
  </si>
  <si>
    <t xml:space="preserve">www.fonbyh.com</t>
  </si>
  <si>
    <t xml:space="preserve">cdevis@fonbyh.com</t>
  </si>
  <si>
    <t xml:space="preserve">EL FONDO MUTUO DE INVERSION CAMARA DE COMERCIO DE MEDELLI que en adelante se llamará FONCCOMED</t>
  </si>
  <si>
    <t xml:space="preserve">Fonccomed</t>
  </si>
  <si>
    <t xml:space="preserve">800098104-0</t>
  </si>
  <si>
    <t xml:space="preserve">Fredy Oswaldo</t>
  </si>
  <si>
    <t xml:space="preserve">Hincapie Cifuentes</t>
  </si>
  <si>
    <t xml:space="preserve">Carrera 46 No. 52 - 82  Piso 1                              </t>
  </si>
  <si>
    <t xml:space="preserve">www.camaramedellin.com.co</t>
  </si>
  <si>
    <t xml:space="preserve">fredy.hincapie@camaramedellin.com.co</t>
  </si>
  <si>
    <t xml:space="preserve">FONDO MUTUO DE INVERSIÓN DE LOS TRABAJADORES DE COMPAÑÍA COLOMBIANA DE TABACO S.A., pero podrá en todas sus operaciones actuar bajo la sigla "FONCOLTABACO"</t>
  </si>
  <si>
    <t xml:space="preserve">Foncoltabaco</t>
  </si>
  <si>
    <t xml:space="preserve">800093071-3</t>
  </si>
  <si>
    <t xml:space="preserve">Ana Lucia</t>
  </si>
  <si>
    <t xml:space="preserve">Palacio Posada</t>
  </si>
  <si>
    <t xml:space="preserve">Carrera 50 No. 5-115 Autopista sur</t>
  </si>
  <si>
    <t xml:space="preserve">(4) 3545385</t>
  </si>
  <si>
    <t xml:space="preserve">(4) 2554652</t>
  </si>
  <si>
    <t xml:space="preserve">www.pendiente@incluir</t>
  </si>
  <si>
    <t xml:space="preserve">foncoltabaco@une.net.co</t>
  </si>
  <si>
    <t xml:space="preserve">FONDO MUTUO DE INVERSION DE EMPLEADOS SURAMERICANA "FONDOSURA"</t>
  </si>
  <si>
    <t xml:space="preserve">Fondosura</t>
  </si>
  <si>
    <t xml:space="preserve">890901501-4</t>
  </si>
  <si>
    <t xml:space="preserve">Lina Sofia</t>
  </si>
  <si>
    <t xml:space="preserve">Marín Correa</t>
  </si>
  <si>
    <t xml:space="preserve">Carrera  63 No  49 A - 31</t>
  </si>
  <si>
    <t xml:space="preserve">(4) 4355264</t>
  </si>
  <si>
    <t xml:space="preserve">dpquintero@sura.com.co</t>
  </si>
  <si>
    <t xml:space="preserve">EL FONDO MUTUO DE INVERSIÓN DE LOS TRABAJADORES DE COMPAÑÍA DE GALLETAS NOEL S.A.S. E INDUSTRIA DE ALIMENTOS ZENÚ S.A.S., FON-NOEL</t>
  </si>
  <si>
    <t xml:space="preserve">Fon-Noel</t>
  </si>
  <si>
    <t xml:space="preserve">800115280-2</t>
  </si>
  <si>
    <t xml:space="preserve">Eliana Cecilia </t>
  </si>
  <si>
    <t xml:space="preserve">Ramírez Giraldo</t>
  </si>
  <si>
    <t xml:space="preserve">Carrera 52 No. 2 - 38                                      </t>
  </si>
  <si>
    <t xml:space="preserve">(4)3659999</t>
  </si>
  <si>
    <t xml:space="preserve">(4)3657588</t>
  </si>
  <si>
    <t xml:space="preserve">www.noel.com.co</t>
  </si>
  <si>
    <t xml:space="preserve">fonnoel@noel.com.co</t>
  </si>
  <si>
    <t xml:space="preserve">FONDO MUTUO DE INVERSION DE LOS TRABAJADORES DE ALIMENTOS CÁRNICOS S.A.S.</t>
  </si>
  <si>
    <t xml:space="preserve">Fondo Mutuo De Inversion De Los Trabajadores De Alimentos Cárnicos S.A.S.</t>
  </si>
  <si>
    <t xml:space="preserve">800142638-1</t>
  </si>
  <si>
    <t xml:space="preserve">Carrera 52 Calle 2- 38 IN 5</t>
  </si>
  <si>
    <t xml:space="preserve">Medellin - Antioquia</t>
  </si>
  <si>
    <t xml:space="preserve">4 3657588</t>
  </si>
  <si>
    <t xml:space="preserve">www.alimentoscarnicos.com.co</t>
  </si>
  <si>
    <t xml:space="preserve">foncarnicos@alimentoscarnicos.com.co</t>
  </si>
  <si>
    <t xml:space="preserve">FONDO MUTUO DE INVERSIÓN INVERLOC</t>
  </si>
  <si>
    <t xml:space="preserve">Inverloc</t>
  </si>
  <si>
    <t xml:space="preserve">800047999-7</t>
  </si>
  <si>
    <t xml:space="preserve">Sandra María</t>
  </si>
  <si>
    <t xml:space="preserve">Santana Valderrama</t>
  </si>
  <si>
    <r>
      <rPr>
        <sz val="12"/>
        <rFont val="Arial"/>
        <family val="2"/>
        <charset val="1"/>
      </rPr>
      <t xml:space="preserve">Carrera 7</t>
    </r>
    <r>
      <rPr>
        <vertAlign val="superscript"/>
        <sz val="12"/>
        <rFont val="Arial"/>
        <family val="2"/>
        <charset val="1"/>
      </rPr>
      <t xml:space="preserve">a</t>
    </r>
    <r>
      <rPr>
        <sz val="12"/>
        <rFont val="Arial"/>
        <family val="2"/>
        <charset val="1"/>
      </rPr>
      <t xml:space="preserve"> No. 71-21 Torre B Piso 17</t>
    </r>
  </si>
  <si>
    <t xml:space="preserve">malozano@co.perenco.com</t>
  </si>
  <si>
    <t xml:space="preserve">PETROCAJA FONDO MUTUO DE INVERSIÓN</t>
  </si>
  <si>
    <t xml:space="preserve">Petrocaja Fondo Mutuo De Inversión</t>
  </si>
  <si>
    <t xml:space="preserve">860510203-7</t>
  </si>
  <si>
    <t xml:space="preserve">Jorge Enrique</t>
  </si>
  <si>
    <t xml:space="preserve">Castiblanco Olarte</t>
  </si>
  <si>
    <t xml:space="preserve">Representante Legal como Gerente</t>
  </si>
  <si>
    <t xml:space="preserve">Calle 100 No. 19 A - 30                                 </t>
  </si>
  <si>
    <t xml:space="preserve">(1)6394276</t>
  </si>
  <si>
    <t xml:space="preserve">(1)6394242</t>
  </si>
  <si>
    <t xml:space="preserve">www.chevron.com</t>
  </si>
  <si>
    <t xml:space="preserve">jcet@chevron.com</t>
  </si>
  <si>
    <t xml:space="preserve">EL FONDO MUTUO DE AHORRO E INVERSION DESTINAR, que en adelante se llamará   "DESTINAR"</t>
  </si>
  <si>
    <t xml:space="preserve">Destinar</t>
  </si>
  <si>
    <t xml:space="preserve">800017043-3</t>
  </si>
  <si>
    <t xml:space="preserve">Diego Alexander </t>
  </si>
  <si>
    <t xml:space="preserve">Triana Gómez</t>
  </si>
  <si>
    <t xml:space="preserve">Carrera 9A No. 99 - 07 Piso 12 Edificio 100 Street Torre Equidad</t>
  </si>
  <si>
    <t xml:space="preserve">www.destinar.net</t>
  </si>
  <si>
    <t xml:space="preserve">gerencia@destinar.net                                  </t>
  </si>
  <si>
    <t xml:space="preserve">FONDO MUTUO DE INVERSION DE LOS EMPLEADOS DEL BANCO TEQUENDAMA</t>
  </si>
  <si>
    <t xml:space="preserve">Fondo Mutuo De Inversion De Los Empleados Del Banco Tequendama</t>
  </si>
  <si>
    <t xml:space="preserve">860052781-7</t>
  </si>
  <si>
    <t xml:space="preserve">Alexander     </t>
  </si>
  <si>
    <t xml:space="preserve">Acero Poveda</t>
  </si>
  <si>
    <t xml:space="preserve">Diagonal 27 No. 6-70 Piso 25</t>
  </si>
  <si>
    <t xml:space="preserve">www@pendiente</t>
  </si>
  <si>
    <t xml:space="preserve">aacero@gnbsudameris.com.co</t>
  </si>
  <si>
    <t xml:space="preserve">FONDO MUTUO DE INVERSION DE LOS EMPLEADOS DE LA COMPAÑIA UNISYS DE COLOMBIA S.A. "UNIFONDO"</t>
  </si>
  <si>
    <t xml:space="preserve">Unifondo</t>
  </si>
  <si>
    <t xml:space="preserve">860014782-2</t>
  </si>
  <si>
    <t xml:space="preserve">Juan Guillermo</t>
  </si>
  <si>
    <t xml:space="preserve">García Mora</t>
  </si>
  <si>
    <t xml:space="preserve">Calle 93 No. 11-26                   </t>
  </si>
  <si>
    <t xml:space="preserve">www.unifondo.com.co</t>
  </si>
  <si>
    <t xml:space="preserve">juan.g.garcia@unisys.com                </t>
  </si>
  <si>
    <t xml:space="preserve">EL FONDO MUTUO DE INVERSION DE LA FINANCIERA DE DESARROLLO TERRITORIAL S.A.  "FINDETER",  que podrá usar la Sigla: FINDAHORRO</t>
  </si>
  <si>
    <t xml:space="preserve">Findahorro</t>
  </si>
  <si>
    <t xml:space="preserve">800183301-9</t>
  </si>
  <si>
    <t xml:space="preserve">Berenice</t>
  </si>
  <si>
    <t xml:space="preserve">Martínez Quintero</t>
  </si>
  <si>
    <t xml:space="preserve">Calle 103 No. 19 - 20 Piso 7</t>
  </si>
  <si>
    <t xml:space="preserve">www.findahorro.com</t>
  </si>
  <si>
    <t xml:space="preserve">bmartine@findeter.gov.co     </t>
  </si>
  <si>
    <t xml:space="preserve">FONDO MUTUO DE INVERSION DE HOCOL S.A., EMPRESAS DEL GRUPO “ROYAL DUTCH SHELL” Y MAUREL &amp; PROM COLOMBIA B.V. - FOMIHOCOL</t>
  </si>
  <si>
    <t xml:space="preserve">Fomihocol</t>
  </si>
  <si>
    <t xml:space="preserve">860352918-6</t>
  </si>
  <si>
    <t xml:space="preserve">Luz Denice </t>
  </si>
  <si>
    <t xml:space="preserve">Gaona Cedano</t>
  </si>
  <si>
    <t xml:space="preserve">Carrera 7 No. 113-43 Piso 16  </t>
  </si>
  <si>
    <t xml:space="preserve">www.fomihocol.com</t>
  </si>
  <si>
    <t xml:space="preserve">fomihocol.bogota@hcl.com.co    </t>
  </si>
  <si>
    <t xml:space="preserve">FONDO MUTUO DE INVERSION DEL GRUPO LEGIS</t>
  </si>
  <si>
    <t xml:space="preserve">Fondo Mutuo De Inversion Del Grupo Legis</t>
  </si>
  <si>
    <t xml:space="preserve">800186362-1</t>
  </si>
  <si>
    <t xml:space="preserve">Castaño Bedoya</t>
  </si>
  <si>
    <t xml:space="preserve">Av. Calle 26 No. 82-70 </t>
  </si>
  <si>
    <t xml:space="preserve">4255255  EXT 1514</t>
  </si>
  <si>
    <t xml:space="preserve">pendiente@incluir</t>
  </si>
  <si>
    <t xml:space="preserve">FONDO MUTUO DE INVERSIÓN DE LOS EMPLEADOS DE MANSAROVAR ENERGY COLOMBIA LTD (en adelante PETROMECL y/o el Fondo), se denomina FONDO MUTUO DE INVERSIÓN PETROMECL, pudiendo utilizar la sigla PETROMECL</t>
  </si>
  <si>
    <t xml:space="preserve">Petromecl</t>
  </si>
  <si>
    <t xml:space="preserve">830011940-7</t>
  </si>
  <si>
    <t xml:space="preserve">Julio Ernesto</t>
  </si>
  <si>
    <t xml:space="preserve"> Wittingham Carranza</t>
  </si>
  <si>
    <t xml:space="preserve">Calle 100 No. 13-76 Of. 1102</t>
  </si>
  <si>
    <t xml:space="preserve">www. mansarovar.com.co</t>
  </si>
  <si>
    <t xml:space="preserve">petromeci@mansarovar.com.co</t>
  </si>
  <si>
    <t xml:space="preserve">Fondo Mutuo De Inversión De Celsia Colombia S.A. E.S.P. - FIA</t>
  </si>
  <si>
    <t xml:space="preserve">Fondo Mutuo De Inversión De Celsia Colombia S.A. E.S.P. -FIA</t>
  </si>
  <si>
    <t xml:space="preserve">805010333-0</t>
  </si>
  <si>
    <t xml:space="preserve">Andrés Dario</t>
  </si>
  <si>
    <t xml:space="preserve">Quiceno Mafla</t>
  </si>
  <si>
    <t xml:space="preserve">Calle 15 No. 29B-30 Autopista Cali Yumbo       </t>
  </si>
  <si>
    <t xml:space="preserve">3210193 - 3210000</t>
  </si>
  <si>
    <t xml:space="preserve">aqmafla@celsia.com</t>
  </si>
  <si>
    <t xml:space="preserve">FONDO MUTUO DE INVERSION DE PROMOTORA MÉDICA LAS AMERICAS Y SUS UNIDADES INDEPENDIENTES, que en adelante se llamará FONAMERICAS</t>
  </si>
  <si>
    <t xml:space="preserve">Fonamericas</t>
  </si>
  <si>
    <t xml:space="preserve">811015405-7</t>
  </si>
  <si>
    <t xml:space="preserve">Sandra Milena</t>
  </si>
  <si>
    <t xml:space="preserve">Cardenas</t>
  </si>
  <si>
    <t xml:space="preserve">Diagonal 75 B No. 2 A - 120,  Of. 215</t>
  </si>
  <si>
    <t xml:space="preserve">www.pmamericas.com</t>
  </si>
  <si>
    <t xml:space="preserve">fondos@correo1lasamericas.com</t>
  </si>
  <si>
    <t xml:space="preserve">El Fondo Mutuo de Inversión de los Empleados de la Cooperativa Multiactiva de servicios solidarios COPSERVIR LTDA. que en adelante para efectos legales y negocios ordinarios se llamará MIFUTURO</t>
  </si>
  <si>
    <t xml:space="preserve">Mifuturo</t>
  </si>
  <si>
    <t xml:space="preserve">900383069-5</t>
  </si>
  <si>
    <t xml:space="preserve">José Antonio </t>
  </si>
  <si>
    <t xml:space="preserve">Castellar Anillo</t>
  </si>
  <si>
    <t xml:space="preserve">Calle 18 No. 121 - 130 Avda. Cañasgordas Pance</t>
  </si>
  <si>
    <t xml:space="preserve">www.fondomifuturo.org</t>
  </si>
  <si>
    <t xml:space="preserve">fondomifuturo@copservir.com</t>
  </si>
  <si>
    <t xml:space="preserve">Banco de la República</t>
  </si>
  <si>
    <t xml:space="preserve">860005216-7</t>
  </si>
  <si>
    <t xml:space="preserve">Leonardo</t>
  </si>
  <si>
    <t xml:space="preserve">Villar Gómez</t>
  </si>
  <si>
    <t xml:space="preserve">Carrera  7 No. 14-78 / Carrera 6 No. 14-85 / Calle 16 No. 6-34</t>
  </si>
  <si>
    <t xml:space="preserve">(571) 3431111</t>
  </si>
  <si>
    <t xml:space="preserve">(571) 2861686-3427654</t>
  </si>
  <si>
    <t xml:space="preserve">wbanco@banrep.gov.co  </t>
  </si>
  <si>
    <t xml:space="preserve">Bancolombia Puerto Rico Internacional INC.</t>
  </si>
  <si>
    <t xml:space="preserve">Joaquín Mauricio</t>
  </si>
  <si>
    <t xml:space="preserve">Agudelo Ordóñez</t>
  </si>
  <si>
    <t xml:space="preserve">Calle 30A No. 6-38 piso 10</t>
  </si>
  <si>
    <t xml:space="preserve">mabarrie@corfinsura.com.co</t>
  </si>
  <si>
    <t xml:space="preserve">Citibank N.A.</t>
  </si>
  <si>
    <t xml:space="preserve">860002286-9</t>
  </si>
  <si>
    <t xml:space="preserve">Jaime Luis</t>
  </si>
  <si>
    <t xml:space="preserve">Mantilla Flórez</t>
  </si>
  <si>
    <t xml:space="preserve">Carrera  9A No. 99-02 Piso 3</t>
  </si>
  <si>
    <t xml:space="preserve">6184766-6394069</t>
  </si>
  <si>
    <t xml:space="preserve">Bancolombia (Panamá) S.A.</t>
  </si>
  <si>
    <t xml:space="preserve">Carrera 52 No. 50-20, Piso 11</t>
  </si>
  <si>
    <t xml:space="preserve">5108716/5108754</t>
  </si>
  <si>
    <t xml:space="preserve">www.bancolombiapanama.com                                       </t>
  </si>
  <si>
    <t xml:space="preserve">pmarin@bancolombia.com.co</t>
  </si>
  <si>
    <t xml:space="preserve">Banco de Occidente (Panamá)</t>
  </si>
  <si>
    <t xml:space="preserve">González Millán</t>
  </si>
  <si>
    <t xml:space="preserve">Carrera 13 No. 26 a - 47</t>
  </si>
  <si>
    <t xml:space="preserve">7431171 Ext. 16717-16918</t>
  </si>
  <si>
    <t xml:space="preserve">jcgonzalez@bancoccidente.com.pa</t>
  </si>
  <si>
    <t xml:space="preserve">Banco de Bogotá - New York Agency</t>
  </si>
  <si>
    <t xml:space="preserve">Ángela del Rosario</t>
  </si>
  <si>
    <t xml:space="preserve">Albarracin Robledo</t>
  </si>
  <si>
    <t xml:space="preserve">Calle 36 No. 7-47 Piso 13</t>
  </si>
  <si>
    <t xml:space="preserve">3320032 Ext. 1136 - 2374</t>
  </si>
  <si>
    <t xml:space="preserve">3324684 - 3383655</t>
  </si>
  <si>
    <t xml:space="preserve">www.bancodebogotainternacionalcom.co</t>
  </si>
  <si>
    <t xml:space="preserve">aalbarracin@bancodebogota.com.co  </t>
  </si>
  <si>
    <t xml:space="preserve">Banco de Bogotá - Miami Agency</t>
  </si>
  <si>
    <t xml:space="preserve">Ángela del Rosario </t>
  </si>
  <si>
    <t xml:space="preserve">aalbarracin@bancodebogota.com.co</t>
  </si>
  <si>
    <t xml:space="preserve">Banco Davivienda (Panamá) S.A. -  y el cambio de su nombre comercial por el de DAVIVIENDA</t>
  </si>
  <si>
    <t xml:space="preserve">Davivienda</t>
  </si>
  <si>
    <t xml:space="preserve">860510896-0</t>
  </si>
  <si>
    <t xml:space="preserve">José Mauricio</t>
  </si>
  <si>
    <t xml:space="preserve">Gómez Sánchez</t>
  </si>
  <si>
    <t xml:space="preserve">Calle 28 No. 13A - 15 Piso 26 Edificio Davivienda </t>
  </si>
  <si>
    <t xml:space="preserve">(271) 3300000 Ext 7497</t>
  </si>
  <si>
    <t xml:space="preserve">magomez@davivienda.com</t>
  </si>
  <si>
    <t xml:space="preserve">The Bank Of Nova Scotia (Toronto - Canadá)</t>
  </si>
  <si>
    <t xml:space="preserve">Clara Lucia </t>
  </si>
  <si>
    <t xml:space="preserve">Uribe Bernate</t>
  </si>
  <si>
    <t xml:space="preserve">Av. Carrera 15 No. 88 - 64 Of. 619</t>
  </si>
  <si>
    <t xml:space="preserve">hernando@parranietoabogados.com</t>
  </si>
  <si>
    <t xml:space="preserve">ITAÚ (PANAMÁ) S.A. y podrá utilizar la sigla ITAÚ</t>
  </si>
  <si>
    <t xml:space="preserve">Banco Davivienda S.A. Miami International Bank Branch</t>
  </si>
  <si>
    <t xml:space="preserve">Calle 28 # 13A-15 PISO 26 Edificio Davivienda</t>
  </si>
  <si>
    <t xml:space="preserve">(571) 3300000 Ext 64300</t>
  </si>
  <si>
    <t xml:space="preserve">BANCO DE BOGOTÁ (PANAMÁ) S.A.</t>
  </si>
  <si>
    <t xml:space="preserve">Banco De Bogotá (panamá) S.A.</t>
  </si>
  <si>
    <t xml:space="preserve">Calle 36 No. 7-47, Piso 13</t>
  </si>
  <si>
    <t xml:space="preserve">3320032 Ext. 1857</t>
  </si>
  <si>
    <t xml:space="preserve">ITAÚ CORPBANCA E ITAÚ CORPBANCA NY BRANCH</t>
  </si>
  <si>
    <t xml:space="preserve">Itaú Corpbanca E Itaú Corpbanca Ny Branch</t>
  </si>
  <si>
    <t xml:space="preserve">Joaquín Patricio</t>
  </si>
  <si>
    <t xml:space="preserve">Rojas Walbaum</t>
  </si>
  <si>
    <t xml:space="preserve">joaquin.rojas@itau.cl</t>
  </si>
  <si>
    <t xml:space="preserve">"Sucursal en Panamá de Bancolombia S.A."</t>
  </si>
  <si>
    <t xml:space="preserve">Sucursal en Panamá de Bancolombia S.A.</t>
  </si>
  <si>
    <t xml:space="preserve">Carrera 48 No. 26-85,  Piso 10, Sectora D, Avenida los Industriales</t>
  </si>
  <si>
    <t xml:space="preserve">4040000  - 4041800</t>
  </si>
  <si>
    <t xml:space="preserve">BANISTMO S.A. </t>
  </si>
  <si>
    <t xml:space="preserve">Banistmo S.A. </t>
  </si>
  <si>
    <t xml:space="preserve">Carrera 48 No. 26 - 85, Torre Sur, Piso 10D</t>
  </si>
  <si>
    <t xml:space="preserve">SCOTIA CAPITAL INC</t>
  </si>
  <si>
    <t xml:space="preserve">Scotia Capital Inc</t>
  </si>
  <si>
    <t xml:space="preserve">Avenida Carrera 15 No. 88-64 oficina 619</t>
  </si>
  <si>
    <t xml:space="preserve">BANCO BILBAO VIZCAYA ARGENTARIA S.A., -BBVA S.A.- (España)</t>
  </si>
  <si>
    <t xml:space="preserve">BBVA S.A.- (España)</t>
  </si>
  <si>
    <t xml:space="preserve">Victor</t>
  </si>
  <si>
    <t xml:space="preserve">Martínez San Martín</t>
  </si>
  <si>
    <t xml:space="preserve">Carrera 9 No. 72-21 Piso 9</t>
  </si>
  <si>
    <t xml:space="preserve">Banco Davivienda Internacional (Panamá) S.A.</t>
  </si>
  <si>
    <t xml:space="preserve">Luis Humberto</t>
  </si>
  <si>
    <t xml:space="preserve">Ustariz González</t>
  </si>
  <si>
    <t xml:space="preserve">Representante para la Promoción y Publicidad</t>
  </si>
  <si>
    <t xml:space="preserve">Avenida El Dorado No. 68 B 31 Piso 1</t>
  </si>
  <si>
    <t xml:space="preserve">BBVA BANCOMER S.A. INSTITUCIÓN BANCA MULTIPLE, GRUPO FINANCIERO BBVA BANCOMER</t>
  </si>
  <si>
    <t xml:space="preserve">BBVA Bancomer S.A. Institución Banca Multiple, Grupo Financiero BBVA Bancomer</t>
  </si>
  <si>
    <t xml:space="preserve">Francisco</t>
  </si>
  <si>
    <t xml:space="preserve">Rivera Solórzano</t>
  </si>
  <si>
    <t xml:space="preserve">Carrera 9 No. 72-21 Piso 10</t>
  </si>
  <si>
    <t xml:space="preserve">william.rincon@bbva.com</t>
  </si>
  <si>
    <t xml:space="preserve">Occidental Bank (Barbados) Ltd</t>
  </si>
  <si>
    <t xml:space="preserve">830030629-1</t>
  </si>
  <si>
    <t xml:space="preserve">Catalina</t>
  </si>
  <si>
    <t xml:space="preserve">Lozano Puyana</t>
  </si>
  <si>
    <t xml:space="preserve">Carrera 7 No. 71-52 Torre A Piso 3 Oficina 301 A</t>
  </si>
  <si>
    <t xml:space="preserve">(571) 7454999</t>
  </si>
  <si>
    <t xml:space="preserve">CLozano@occidentalbankbarbados.com</t>
  </si>
  <si>
    <t xml:space="preserve">BANCO SANTANDER S.A.</t>
  </si>
  <si>
    <t xml:space="preserve">Banco Santander S.A.</t>
  </si>
  <si>
    <t xml:space="preserve">Ruth Patricia</t>
  </si>
  <si>
    <t xml:space="preserve">Polchlopek Juliao</t>
  </si>
  <si>
    <t xml:space="preserve">Calle 98 No.22 - 64 Oficina 315, Edificio Calle 100</t>
  </si>
  <si>
    <t xml:space="preserve">Cantabria, España</t>
  </si>
  <si>
    <t xml:space="preserve">(57 1) 6293100</t>
  </si>
  <si>
    <t xml:space="preserve">ruth.polchlopek@universia.net.co</t>
  </si>
  <si>
    <t xml:space="preserve">BANCO ITAÚ INTERNATIONAL</t>
  </si>
  <si>
    <t xml:space="preserve">Banco Itaú International</t>
  </si>
  <si>
    <t xml:space="preserve">E.E. U.U.</t>
  </si>
  <si>
    <t xml:space="preserve">118</t>
  </si>
  <si>
    <t xml:space="preserve">CREDIBANCO S.A. pudiendo sin perder su naturaleza utilizar la sigla CREDIBANCO</t>
  </si>
  <si>
    <t xml:space="preserve">Credibanco</t>
  </si>
  <si>
    <t xml:space="preserve">860032909-7</t>
  </si>
  <si>
    <t xml:space="preserve">Leaño Concha</t>
  </si>
  <si>
    <t xml:space="preserve">Ak. 68 No.75a - 50 Metrópolis</t>
  </si>
  <si>
    <t xml:space="preserve">3766440 Ext 1207</t>
  </si>
  <si>
    <t xml:space="preserve">www.credibanco.com</t>
  </si>
  <si>
    <t xml:space="preserve">representantelegalcrediba@credibanco.com</t>
  </si>
  <si>
    <t xml:space="preserve">ACH Colombia S.A. </t>
  </si>
  <si>
    <t xml:space="preserve">830078512-6</t>
  </si>
  <si>
    <t xml:space="preserve">Gustavo Humberto</t>
  </si>
  <si>
    <t xml:space="preserve">Vega Villamil</t>
  </si>
  <si>
    <t xml:space="preserve">Transversal 23 No. 97-73 Edificio City Business - Piso 3</t>
  </si>
  <si>
    <t xml:space="preserve">5938300 - 7438300</t>
  </si>
  <si>
    <t xml:space="preserve">Sociedad al Servicio de la Tecnología y Sistematización Bancaria Tecnibanca S.A. - pero podrá utilizar la sigla SERVIBANCA S.A.</t>
  </si>
  <si>
    <t xml:space="preserve">Servibanca S.A.</t>
  </si>
  <si>
    <t xml:space="preserve">830036645-7</t>
  </si>
  <si>
    <t xml:space="preserve">Myriam Milena</t>
  </si>
  <si>
    <t xml:space="preserve">Alvarado García</t>
  </si>
  <si>
    <r>
      <rPr>
        <sz val="12"/>
        <rFont val="Arial"/>
        <family val="2"/>
        <charset val="1"/>
      </rPr>
      <t xml:space="preserve">Carrera 7 No.75-85/87  Piso 9                                                                Recepción correspondencia: Por la Carrera Octava (8</t>
    </r>
    <r>
      <rPr>
        <vertAlign val="superscript"/>
        <sz val="12"/>
        <rFont val="Arial"/>
        <family val="2"/>
        <charset val="1"/>
      </rPr>
      <t xml:space="preserve">a</t>
    </r>
    <r>
      <rPr>
        <sz val="12"/>
        <rFont val="Arial"/>
        <family val="2"/>
        <charset val="1"/>
      </rPr>
      <t xml:space="preserve">.)</t>
    </r>
  </si>
  <si>
    <t xml:space="preserve">PBX 3080000</t>
  </si>
  <si>
    <t xml:space="preserve">Notificacion Judicial:javier.pabon@servibanca.com.co</t>
  </si>
  <si>
    <t xml:space="preserve">A Toda Hora S.A. "ATH"</t>
  </si>
  <si>
    <t xml:space="preserve">800143407-1</t>
  </si>
  <si>
    <t xml:space="preserve">Díaz Cruz</t>
  </si>
  <si>
    <t xml:space="preserve">Carrera 11 No 87A - 51 Piso 8</t>
  </si>
  <si>
    <t xml:space="preserve">7451616 Ext. 2501</t>
  </si>
  <si>
    <t xml:space="preserve">7451616 Ext. 2510</t>
  </si>
  <si>
    <t xml:space="preserve">presidenciaath@ath.com.co</t>
  </si>
  <si>
    <t xml:space="preserve">REDEBAN MULTICOLOR S.A., y podrá además de su razón social las siglas "RBM", "RBM REDEBAN MULTICOLOR" y/o "REDEBAN MULTICOLOR S.A.</t>
  </si>
  <si>
    <t xml:space="preserve">Redeban Multicolor</t>
  </si>
  <si>
    <t xml:space="preserve">830070527-1</t>
  </si>
  <si>
    <t xml:space="preserve">Andrés Felipe</t>
  </si>
  <si>
    <t xml:space="preserve">Duque Martínez</t>
  </si>
  <si>
    <t xml:space="preserve">Carrera 20 No. 33-15  Bario Teusaquillo </t>
  </si>
  <si>
    <t xml:space="preserve">4288000 ext 1202-1204</t>
  </si>
  <si>
    <t xml:space="preserve">eadelarosa@redebanmulticolor.com.co                                               MTSisa@redebanmulticolor.com.co</t>
  </si>
  <si>
    <t xml:space="preserve">VISIONAMOS SISTEMA DE PAGO COOPERATIVO</t>
  </si>
  <si>
    <t xml:space="preserve">Visionamos Sistema De Pago Cooperativo</t>
  </si>
  <si>
    <t xml:space="preserve">811043660-8</t>
  </si>
  <si>
    <t xml:space="preserve">Luis Santiago </t>
  </si>
  <si>
    <t xml:space="preserve">Gallego Vanegas</t>
  </si>
  <si>
    <t xml:space="preserve">Carrera 43 A No. 31 - 159 Edificio Gruval Piso 2</t>
  </si>
  <si>
    <t xml:space="preserve">(4) 4480159</t>
  </si>
  <si>
    <t xml:space="preserve">ASSENDA RED S.A.  </t>
  </si>
  <si>
    <t xml:space="preserve">Assenda Red S.A.  </t>
  </si>
  <si>
    <t xml:space="preserve">900732001-3</t>
  </si>
  <si>
    <t xml:space="preserve">Ginna Alexandra </t>
  </si>
  <si>
    <t xml:space="preserve">Pardo Moreno</t>
  </si>
  <si>
    <t xml:space="preserve">Calle 29 Norte No. 6 A - 40  Cali / Calle 26 No. 90 - 10 Bogotá D.C.</t>
  </si>
  <si>
    <t xml:space="preserve">Cali - Valle </t>
  </si>
  <si>
    <t xml:space="preserve">4100400 Ext. 12446</t>
  </si>
  <si>
    <t xml:space="preserve">Claudia,reinao@carvajal.com</t>
  </si>
  <si>
    <t xml:space="preserve">VISA COLOMBIA SUPPORT SERVICES S.A. SOCIEDAD ADMINISTRADORA DE SISTEMAS DE PAGO</t>
  </si>
  <si>
    <t xml:space="preserve">Visa Colombia Support Services S.A.</t>
  </si>
  <si>
    <t xml:space="preserve">900878539-0</t>
  </si>
  <si>
    <t xml:space="preserve">Claudia Margarita</t>
  </si>
  <si>
    <t xml:space="preserve">Latorre González</t>
  </si>
  <si>
    <t xml:space="preserve">Carrera 11 No 77 A - 65. Piso 3 Of. 301/302</t>
  </si>
  <si>
    <t xml:space="preserve">Fax 7475005</t>
  </si>
  <si>
    <t xml:space="preserve">marilena.rodriguez@axaxl.com</t>
  </si>
  <si>
    <t xml:space="preserve">MASTERCARD COLOMBIA ADMINISTRADORA S.A. ENTIDAD ADMINISTRADORA DE SISTEMAS DE PAGO DE BAJO VALOR "MASTERCARD COLOMBIA"</t>
  </si>
  <si>
    <t xml:space="preserve">Mastercard Colombia Administradora S.A.</t>
  </si>
  <si>
    <t xml:space="preserve">901010458-0</t>
  </si>
  <si>
    <t xml:space="preserve">César Ignacio</t>
  </si>
  <si>
    <t xml:space="preserve">Garzón Pachón </t>
  </si>
  <si>
    <t xml:space="preserve">Carrera 11 No. 84 - 09 Entrda Norte Piso 8 Oficina 801</t>
  </si>
  <si>
    <t xml:space="preserve">cesar.garzon@mastercard.com</t>
  </si>
  <si>
    <t xml:space="preserve">Movii S.A sociedad especializada en Depósitos y Pagos Electrónicos.  </t>
  </si>
  <si>
    <t xml:space="preserve">Movii S.a.</t>
  </si>
  <si>
    <t xml:space="preserve">901077952-6</t>
  </si>
  <si>
    <t xml:space="preserve">Maryoiry Liliana</t>
  </si>
  <si>
    <t xml:space="preserve">Ávila Rubio</t>
  </si>
  <si>
    <t xml:space="preserve">Carrera 21 No 169 - 45</t>
  </si>
  <si>
    <t xml:space="preserve"> Bogotá D.C.</t>
  </si>
  <si>
    <t xml:space="preserve">www.movii.com.co</t>
  </si>
  <si>
    <t xml:space="preserve">maryoiry.avila@movii.com.co</t>
  </si>
  <si>
    <t xml:space="preserve">Pagos GDE S.A.</t>
  </si>
  <si>
    <t xml:space="preserve">Pgde</t>
  </si>
  <si>
    <t xml:space="preserve">901077411-3</t>
  </si>
  <si>
    <t xml:space="preserve">Jorge Orlando</t>
  </si>
  <si>
    <t xml:space="preserve">Bernal Robayo</t>
  </si>
  <si>
    <t xml:space="preserve">Carrera 26 No. 61D - 30</t>
  </si>
  <si>
    <t xml:space="preserve">Bogotá D.C</t>
  </si>
  <si>
    <t xml:space="preserve">www.pagosgde.com</t>
  </si>
  <si>
    <t xml:space="preserve">sedpe@powwi.co</t>
  </si>
  <si>
    <t xml:space="preserve">Aval Soluciones Digitales S.A.</t>
  </si>
  <si>
    <t xml:space="preserve">901140552-2</t>
  </si>
  <si>
    <t xml:space="preserve">José Manuel</t>
  </si>
  <si>
    <t xml:space="preserve">Ayerbe Osorio</t>
  </si>
  <si>
    <t xml:space="preserve">Calle 36 No. 7 - 47 Piso 0 Mezzanine Sala 2</t>
  </si>
  <si>
    <t xml:space="preserve">3220032 Ext. 43035</t>
  </si>
  <si>
    <t xml:space="preserve">cemende3@bancodebogota.com.co</t>
  </si>
  <si>
    <t xml:space="preserve">Sociedad Especializada en Depósitos y Pagos Electrónicos denominada TECNIPAGOS S.A.</t>
  </si>
  <si>
    <t xml:space="preserve">Tecnipagos</t>
  </si>
  <si>
    <t xml:space="preserve">901119606-4</t>
  </si>
  <si>
    <t xml:space="preserve">Lyda Mercedes</t>
  </si>
  <si>
    <t xml:space="preserve">Wilches González</t>
  </si>
  <si>
    <t xml:space="preserve">Avenida Carrera 68 No. 75a – 50, Edificio Calle 78</t>
  </si>
  <si>
    <t xml:space="preserve">57 (1) 9277946 - 3132096894</t>
  </si>
  <si>
    <t xml:space="preserve">www.ding.com.co</t>
  </si>
  <si>
    <t xml:space="preserve">teayudamos@ding.com.co - diana.torres@ding.com.co </t>
  </si>
  <si>
    <t xml:space="preserve">Coink S.A. Sociedad Especializada en Depósitos y Pagos Electrónicos.</t>
  </si>
  <si>
    <t xml:space="preserve"> Coink S.A.</t>
  </si>
  <si>
    <t xml:space="preserve">901198878-8</t>
  </si>
  <si>
    <t xml:space="preserve">Mario Alejandro</t>
  </si>
  <si>
    <t xml:space="preserve">Castro Illidge</t>
  </si>
  <si>
    <t xml:space="preserve">Calle 70 A No. 13 - 43</t>
  </si>
  <si>
    <t xml:space="preserve">(1) 7944904</t>
  </si>
  <si>
    <t xml:space="preserve">www.coink.com </t>
  </si>
  <si>
    <t xml:space="preserve">mario@coink.com</t>
  </si>
  <si>
    <t xml:space="preserve">Global Colombia 81 S.A.</t>
  </si>
  <si>
    <t xml:space="preserve">Global66</t>
  </si>
  <si>
    <t xml:space="preserve">901429272-8</t>
  </si>
  <si>
    <t xml:space="preserve">María Camila</t>
  </si>
  <si>
    <t xml:space="preserve">Gómez Silva</t>
  </si>
  <si>
    <t xml:space="preserve">Calle 81 No.11 - 08 Wework Calle 81</t>
  </si>
  <si>
    <t xml:space="preserve">142</t>
  </si>
  <si>
    <t xml:space="preserve">Grupo Aval Acciones Y Valores S.A.</t>
  </si>
  <si>
    <t xml:space="preserve">Luis Carlos</t>
  </si>
  <si>
    <t xml:space="preserve">Sarmiento Gutiérrez</t>
  </si>
  <si>
    <r>
      <rPr>
        <sz val="12"/>
        <rFont val="Arial"/>
        <family val="2"/>
        <charset val="1"/>
      </rPr>
      <t xml:space="preserve">Presidente / </t>
    </r>
    <r>
      <rPr>
        <b val="true"/>
        <sz val="12"/>
        <rFont val="Arial"/>
        <family val="2"/>
        <charset val="1"/>
      </rPr>
      <t xml:space="preserve">No toman Posesión</t>
    </r>
  </si>
  <si>
    <t xml:space="preserve">Carrera 13 26A-47 Piso 26</t>
  </si>
  <si>
    <t xml:space="preserve">www.grupoaval.com</t>
  </si>
  <si>
    <t xml:space="preserve">Grupo De Inversiones Suramericana S.A.</t>
  </si>
  <si>
    <t xml:space="preserve">David </t>
  </si>
  <si>
    <t xml:space="preserve">Bojanini García</t>
  </si>
  <si>
    <t xml:space="preserve">Carrera 43 A # 5 A - 113 Pisos 13, 14 y 15 Torre Norte Edificio One Plaza</t>
  </si>
  <si>
    <t xml:space="preserve">Medellín</t>
  </si>
  <si>
    <t xml:space="preserve">www.gruposura.com</t>
  </si>
  <si>
    <t xml:space="preserve">Grupo Bolívar S.A.</t>
  </si>
  <si>
    <t xml:space="preserve">Cortés Kotal</t>
  </si>
  <si>
    <t xml:space="preserve">Avenida El Dorado # 68B-31 Piso 10</t>
  </si>
  <si>
    <t xml:space="preserve">3410077 - 2201507</t>
  </si>
  <si>
    <t xml:space="preserve">2201514 - 2201515</t>
  </si>
  <si>
    <t xml:space="preserve">www.grupobolivar.com</t>
  </si>
  <si>
    <t xml:space="preserve">Inversora Fundación Grupo Social S.A.S.</t>
  </si>
  <si>
    <t xml:space="preserve">Eduardo</t>
  </si>
  <si>
    <t xml:space="preserve">Villar Borrero</t>
  </si>
  <si>
    <r>
      <rPr>
        <sz val="12"/>
        <rFont val="Arial"/>
        <family val="2"/>
        <charset val="1"/>
      </rPr>
      <t xml:space="preserve">Presidente / N</t>
    </r>
    <r>
      <rPr>
        <b val="true"/>
        <sz val="12"/>
        <rFont val="Arial"/>
        <family val="2"/>
        <charset val="1"/>
      </rPr>
      <t xml:space="preserve">o toman Posesión</t>
    </r>
  </si>
  <si>
    <t xml:space="preserve">Calle 72 # 10 -71 Piso 9</t>
  </si>
  <si>
    <t xml:space="preserve">Cooperativa Médica Del Valle Y De Profesionales De Colombia Coomeva</t>
  </si>
  <si>
    <t xml:space="preserve">Alfredo</t>
  </si>
  <si>
    <t xml:space="preserve">Arana  Velasco</t>
  </si>
  <si>
    <r>
      <rPr>
        <sz val="12"/>
        <rFont val="Arial"/>
        <family val="2"/>
        <charset val="1"/>
      </rPr>
      <t xml:space="preserve">Presidente Ejecutivo Corporativo / </t>
    </r>
    <r>
      <rPr>
        <b val="true"/>
        <sz val="12"/>
        <rFont val="Arial"/>
        <family val="2"/>
        <charset val="1"/>
      </rPr>
      <t xml:space="preserve">No toman Posesión</t>
    </r>
  </si>
  <si>
    <t xml:space="preserve">Calle 13 No. 57-50</t>
  </si>
  <si>
    <t xml:space="preserve">Cali</t>
  </si>
  <si>
    <t xml:space="preserve"> 333 0000 </t>
  </si>
  <si>
    <t xml:space="preserve">juridico@coomeva.com.co</t>
  </si>
  <si>
    <t xml:space="preserve">Skandia Holding de Colombia S.A.</t>
  </si>
  <si>
    <t xml:space="preserve">Jaime Ernesto</t>
  </si>
  <si>
    <t xml:space="preserve">Plata García</t>
  </si>
  <si>
    <t xml:space="preserve">Avenida 19 # 109 A – 30 Bogotá</t>
  </si>
  <si>
    <t xml:space="preserve">Credicorp Capital Holding Colombia S.A.S.</t>
  </si>
  <si>
    <t xml:space="preserve">Daniel Ricardo</t>
  </si>
  <si>
    <t xml:space="preserve">Rincón Vargas</t>
  </si>
  <si>
    <r>
      <rPr>
        <sz val="12"/>
        <rFont val="Arial"/>
        <family val="2"/>
        <charset val="1"/>
      </rPr>
      <t xml:space="preserve">Representante Legal / </t>
    </r>
    <r>
      <rPr>
        <b val="true"/>
        <sz val="12"/>
        <rFont val="Arial"/>
        <family val="2"/>
        <charset val="1"/>
      </rPr>
      <t xml:space="preserve">No toman Posesión</t>
    </r>
  </si>
  <si>
    <t xml:space="preserve">Av. El Dorado No. 69 - 63 Oficina 605</t>
  </si>
  <si>
    <t xml:space="preserve">262</t>
  </si>
  <si>
    <t xml:space="preserve">Instituto Para El Desarrollo De Antioquia "IDEA"</t>
  </si>
  <si>
    <t xml:space="preserve">Idea</t>
  </si>
  <si>
    <t xml:space="preserve">890980179-2</t>
  </si>
  <si>
    <t xml:space="preserve">No Toman Posesión</t>
  </si>
  <si>
    <t xml:space="preserve">Calle 42 N° 52-259</t>
  </si>
  <si>
    <t xml:space="preserve">(574) 3547700 </t>
  </si>
  <si>
    <t xml:space="preserve">(574) 3547708</t>
  </si>
  <si>
    <t xml:space="preserve">Instituto Financiero Para El Desarrollo Del Valle Del Cauca – INFIVALLE</t>
  </si>
  <si>
    <t xml:space="preserve">Infivalle</t>
  </si>
  <si>
    <t xml:space="preserve">890308051-9</t>
  </si>
  <si>
    <t xml:space="preserve">Carrera 2 N° 7 - 18</t>
  </si>
  <si>
    <t xml:space="preserve">infivalle@infivalle.gov.co</t>
  </si>
  <si>
    <t xml:space="preserve">Instituto de Financiamiento, Promoción y Desarrollo de Caldas INFICALDAS</t>
  </si>
  <si>
    <t xml:space="preserve">Inficaldas</t>
  </si>
  <si>
    <t xml:space="preserve">890806006-3</t>
  </si>
  <si>
    <t xml:space="preserve">Calle 21  No. 23-22 Piso 4</t>
  </si>
  <si>
    <t xml:space="preserve">Manizales - Caldas</t>
  </si>
  <si>
    <t xml:space="preserve">(576) 8845639</t>
  </si>
  <si>
    <t xml:space="preserve">(576) 8845631</t>
  </si>
  <si>
    <t xml:space="preserve">gerente@inficaldas.com</t>
  </si>
  <si>
    <t xml:space="preserve">400</t>
  </si>
  <si>
    <t xml:space="preserve">BMC Bolsa Mercantil de Colombia S.A., Sigla: BMC </t>
  </si>
  <si>
    <t xml:space="preserve">BMC</t>
  </si>
  <si>
    <t xml:space="preserve">860071250-9</t>
  </si>
  <si>
    <t xml:space="preserve">María Inés</t>
  </si>
  <si>
    <t xml:space="preserve">Agudelo Valencia</t>
  </si>
  <si>
    <t xml:space="preserve">Calle 113 No. 7 - 21, Torre A Piso 15</t>
  </si>
  <si>
    <t xml:space="preserve">www.bolsamercantil.com.co</t>
  </si>
  <si>
    <t xml:space="preserve">monica.castilla@bolsamercantil.com.co</t>
  </si>
  <si>
    <t xml:space="preserve">401</t>
  </si>
  <si>
    <t xml:space="preserve">Agrobolsa S. A. Comisionista de Bolsa</t>
  </si>
  <si>
    <t xml:space="preserve">830103828-5</t>
  </si>
  <si>
    <t xml:space="preserve">Clara Inés</t>
  </si>
  <si>
    <t xml:space="preserve">Sarmiento de Helo</t>
  </si>
  <si>
    <t xml:space="preserve">Carrera 14 # 76 - 26 OFC. 205 Y 206.</t>
  </si>
  <si>
    <t xml:space="preserve">3000799 EXT 103</t>
  </si>
  <si>
    <t xml:space="preserve">www.agrobolsa.com.co</t>
  </si>
  <si>
    <t xml:space="preserve">gerencia@agrobolsa.com.co         </t>
  </si>
  <si>
    <t xml:space="preserve">Miguel Quijano y Compañía S. A.</t>
  </si>
  <si>
    <t xml:space="preserve">800095131-6</t>
  </si>
  <si>
    <t xml:space="preserve">Miguel Antonio</t>
  </si>
  <si>
    <t xml:space="preserve">Quijano López</t>
  </si>
  <si>
    <t xml:space="preserve">Calle 72 No. 9-55 OF 904</t>
  </si>
  <si>
    <t xml:space="preserve">www.miguelquijano.com.co</t>
  </si>
  <si>
    <t xml:space="preserve">miguelquijano@miguelquijano.com.co</t>
  </si>
  <si>
    <t xml:space="preserve">Corredores de Valores Agropecuarios S. A.</t>
  </si>
  <si>
    <t xml:space="preserve">802000558-7</t>
  </si>
  <si>
    <t xml:space="preserve">Luis Vicente </t>
  </si>
  <si>
    <t xml:space="preserve">Tamara Matera</t>
  </si>
  <si>
    <t xml:space="preserve">Calle 76  No.54-11 P-6 OF 602</t>
  </si>
  <si>
    <t xml:space="preserve">www.coragrovalores.com</t>
  </si>
  <si>
    <t xml:space="preserve">coragro@coragrovalores.com</t>
  </si>
  <si>
    <t xml:space="preserve">Correagro S. A.</t>
  </si>
  <si>
    <t xml:space="preserve">805000867-9</t>
  </si>
  <si>
    <t xml:space="preserve">Armando José </t>
  </si>
  <si>
    <t xml:space="preserve">Estela Gómez</t>
  </si>
  <si>
    <t xml:space="preserve">Carrera 24 No. 4-10 Barrio Miraflores</t>
  </si>
  <si>
    <t xml:space="preserve">www.correagro.com </t>
  </si>
  <si>
    <t xml:space="preserve">informacion@correagro.com </t>
  </si>
  <si>
    <t xml:space="preserve">Geocapital S. A.</t>
  </si>
  <si>
    <t xml:space="preserve">811017879-3</t>
  </si>
  <si>
    <t xml:space="preserve">Luis Gonzalo</t>
  </si>
  <si>
    <t xml:space="preserve">Llano García</t>
  </si>
  <si>
    <r>
      <rPr>
        <sz val="12"/>
        <rFont val="Arial"/>
        <family val="2"/>
        <charset val="1"/>
      </rPr>
      <t xml:space="preserve">Carrera 25 No. 1</t>
    </r>
    <r>
      <rPr>
        <vertAlign val="superscript"/>
        <sz val="12"/>
        <rFont val="Arial"/>
        <family val="2"/>
        <charset val="1"/>
      </rPr>
      <t xml:space="preserve">a</t>
    </r>
    <r>
      <rPr>
        <sz val="12"/>
        <rFont val="Arial"/>
        <family val="2"/>
        <charset val="1"/>
      </rPr>
      <t xml:space="preserve"> Sur 155 Transversal Superior Of. 955 ED. PLATINUM </t>
    </r>
  </si>
  <si>
    <t xml:space="preserve">www.geocapitalsa.com</t>
  </si>
  <si>
    <t xml:space="preserve">llano@epm.net.co </t>
  </si>
  <si>
    <t xml:space="preserve">Comisionistas Agropecuarios S. A. Comiagro S.A. - Sigla: COMIAGRO S.A.</t>
  </si>
  <si>
    <t xml:space="preserve">Comiagro S.A.</t>
  </si>
  <si>
    <t xml:space="preserve">800206442-1</t>
  </si>
  <si>
    <t xml:space="preserve">Edgar</t>
  </si>
  <si>
    <t xml:space="preserve">Serna Jaramillo</t>
  </si>
  <si>
    <t xml:space="preserve">Carrera 23 B No. 66-11</t>
  </si>
  <si>
    <t xml:space="preserve">6-8815608</t>
  </si>
  <si>
    <t xml:space="preserve">www.comiagro.com</t>
  </si>
  <si>
    <t xml:space="preserve">comiagro@une.net.co</t>
  </si>
  <si>
    <t xml:space="preserve">RENTA Y CAMPO CORREDORES S.A., que podrá usar el nombre comercial REYCA CORREDORES S.A. y la sigla REYCA S.A.  </t>
  </si>
  <si>
    <t xml:space="preserve">Reyca S.A.  </t>
  </si>
  <si>
    <t xml:space="preserve">802017459-0</t>
  </si>
  <si>
    <t xml:space="preserve">Justo Anibal</t>
  </si>
  <si>
    <t xml:space="preserve">Vásquez Durán</t>
  </si>
  <si>
    <t xml:space="preserve">Calle 94 A No. 11 A - 73 Piso 2</t>
  </si>
  <si>
    <t xml:space="preserve">www.reycacorredores.com.co  </t>
  </si>
  <si>
    <t xml:space="preserve">info@reycacorredores.com.co</t>
  </si>
  <si>
    <t xml:space="preserve">Mercado y Bolsa S. A.</t>
  </si>
  <si>
    <t xml:space="preserve">830094283-1</t>
  </si>
  <si>
    <t xml:space="preserve">Mejía Serrano</t>
  </si>
  <si>
    <t xml:space="preserve">Carrera 7c No.123 - 16</t>
  </si>
  <si>
    <t xml:space="preserve">(1)7431001</t>
  </si>
  <si>
    <t xml:space="preserve">www.mercadoybolsa.com</t>
  </si>
  <si>
    <t xml:space="preserve">acaicedo@mercadoybolsa.com </t>
  </si>
  <si>
    <t xml:space="preserve">Comisionistas Financieros Agropecuarios S. A. </t>
  </si>
  <si>
    <t xml:space="preserve">805023598-1</t>
  </si>
  <si>
    <t xml:space="preserve">Oscar Chavez </t>
  </si>
  <si>
    <t xml:space="preserve">Rueda</t>
  </si>
  <si>
    <t xml:space="preserve">Calle 64 Norte No. 5 B-146 OF. R01</t>
  </si>
  <si>
    <t xml:space="preserve">www.comfinagro.com.co</t>
  </si>
  <si>
    <t xml:space="preserve">comfinagro@comfinagro.com.co</t>
  </si>
  <si>
    <t xml:space="preserve">Bursátiles Ganaderos de Colombia S.A. - BURSAGÁN S.A. </t>
  </si>
  <si>
    <t xml:space="preserve">Bursagán S.A.</t>
  </si>
  <si>
    <t xml:space="preserve">900163253-0</t>
  </si>
  <si>
    <t xml:space="preserve">Espinosa Palacios</t>
  </si>
  <si>
    <t xml:space="preserve">Carrera 9 No. 50-54  P 2</t>
  </si>
  <si>
    <t xml:space="preserve">www.bursagan.com.co</t>
  </si>
  <si>
    <t xml:space="preserve">rodrigo.espinosa@bursagan.com.co</t>
  </si>
  <si>
    <t xml:space="preserve">501</t>
  </si>
  <si>
    <t xml:space="preserve">SET ICAP FX S.A.  Sigla: SET ICAP FX.</t>
  </si>
  <si>
    <t xml:space="preserve">Set Icap FX.</t>
  </si>
  <si>
    <t xml:space="preserve">830115054-3</t>
  </si>
  <si>
    <t xml:space="preserve">Macaya Dávila</t>
  </si>
  <si>
    <t xml:space="preserve">Carrera 11 No. 93 - 46 Of. 403</t>
  </si>
  <si>
    <t xml:space="preserve">www.pendiente.com</t>
  </si>
  <si>
    <t xml:space="preserve">legal@set-icap.co</t>
  </si>
  <si>
    <t xml:space="preserve">Tradition Colombia S.A.</t>
  </si>
  <si>
    <t xml:space="preserve">900178822-7</t>
  </si>
  <si>
    <t xml:space="preserve">Ariel </t>
  </si>
  <si>
    <t xml:space="preserve">Rozmaryn Barurzadek</t>
  </si>
  <si>
    <t xml:space="preserve">Carrera 14 No. 85-68 Of. 602</t>
  </si>
  <si>
    <t xml:space="preserve">www.tradition.com.co</t>
  </si>
  <si>
    <t xml:space="preserve">GFI Exchange Colombia S.A.</t>
  </si>
  <si>
    <t xml:space="preserve">900369529-3</t>
  </si>
  <si>
    <t xml:space="preserve">Elsa Carolina</t>
  </si>
  <si>
    <t xml:space="preserve">Calle 100 # 8A - 49 TO B Of. 715</t>
  </si>
  <si>
    <t xml:space="preserve">www.gfigroup.com.co</t>
  </si>
  <si>
    <t xml:space="preserve">paola.hurtado@gfigroup.com</t>
  </si>
  <si>
    <t xml:space="preserve">502</t>
  </si>
  <si>
    <t xml:space="preserve">SET - ICAP SECURITIES S.A.  Acrónimo SET - ICAP SECURITIES</t>
  </si>
  <si>
    <t xml:space="preserve">Set - Icap Securities</t>
  </si>
  <si>
    <t xml:space="preserve">830045351-5</t>
  </si>
  <si>
    <t xml:space="preserve">Alexander </t>
  </si>
  <si>
    <t xml:space="preserve">González Socarrás</t>
  </si>
  <si>
    <t xml:space="preserve">Carrera 11 No. 93-46 Of. 403</t>
  </si>
  <si>
    <t xml:space="preserve">www.set-icap.co</t>
  </si>
  <si>
    <t xml:space="preserve">agonzalez@set-icap.co</t>
  </si>
  <si>
    <t xml:space="preserve">DERIVEX S.A.</t>
  </si>
  <si>
    <t xml:space="preserve">Derivex S.A.</t>
  </si>
  <si>
    <t xml:space="preserve">900363968-6</t>
  </si>
  <si>
    <t xml:space="preserve">Téllez Urdaneta</t>
  </si>
  <si>
    <t xml:space="preserve">Carrera 7 No. 71 - 21 Torre B OF. 1201</t>
  </si>
  <si>
    <t xml:space="preserve">www.derivex.com.co</t>
  </si>
  <si>
    <t xml:space="preserve">infor@derivex.com.co</t>
  </si>
  <si>
    <t xml:space="preserve">GFI Securities Colombia S.A.</t>
  </si>
  <si>
    <t xml:space="preserve">900369524-7</t>
  </si>
  <si>
    <t xml:space="preserve">Alfred Jason</t>
  </si>
  <si>
    <t xml:space="preserve">Forwood</t>
  </si>
  <si>
    <t xml:space="preserve">Oscar.Pedroza@gfigroup.com</t>
  </si>
  <si>
    <t xml:space="preserve">Tradition Securities Colombia S.A.</t>
  </si>
  <si>
    <t xml:space="preserve">900350667-8</t>
  </si>
  <si>
    <t xml:space="preserve">Omar Darío </t>
  </si>
  <si>
    <t xml:space="preserve">Pérez Mogollón</t>
  </si>
  <si>
    <t xml:space="preserve">Carrera 14  No. 85- 68 OF 602</t>
  </si>
  <si>
    <t xml:space="preserve">pendiente@ </t>
  </si>
  <si>
    <t xml:space="preserve">Cámara de Riesgo Central de Contraparte de Colombia S.A. Sigla: "CRCC S.A."</t>
  </si>
  <si>
    <t xml:space="preserve">CRCC S.A.</t>
  </si>
  <si>
    <t xml:space="preserve">900182389-4</t>
  </si>
  <si>
    <t xml:space="preserve">Oscar Armando</t>
  </si>
  <si>
    <t xml:space="preserve">Leiva Villamizar</t>
  </si>
  <si>
    <t xml:space="preserve">Carrera 7 No. 71- 21 Torre B Of. 1001  Edlflclo Avenida Chile</t>
  </si>
  <si>
    <t xml:space="preserve">www.camaraderiesgo.com</t>
  </si>
  <si>
    <t xml:space="preserve">jrojas@camaraderiesgo.com.co</t>
  </si>
  <si>
    <t xml:space="preserve">507</t>
  </si>
  <si>
    <t xml:space="preserve">Bulltick LLC</t>
  </si>
  <si>
    <t xml:space="preserve">Carlos Daniel</t>
  </si>
  <si>
    <t xml:space="preserve">Ruiz Vejarano</t>
  </si>
  <si>
    <t xml:space="preserve">Carrera 12 No. 79-43 Piso 8</t>
  </si>
  <si>
    <t xml:space="preserve">cdruiz@bulltick.com </t>
  </si>
  <si>
    <t xml:space="preserve">Vectorglobal WMG INC.</t>
  </si>
  <si>
    <t xml:space="preserve">Sergio</t>
  </si>
  <si>
    <t xml:space="preserve">Cormane Otalora</t>
  </si>
  <si>
    <t xml:space="preserve">Calle 97 No. 11 B - 17, Of. 301</t>
  </si>
  <si>
    <t xml:space="preserve">www.vectorglobalwmg.com    </t>
  </si>
  <si>
    <t xml:space="preserve">cfontecha@vectorglobalwmg.com      scormane@vectorglobalwmg.com                                                                        </t>
  </si>
  <si>
    <t xml:space="preserve">Credicorp Capital, LLC.</t>
  </si>
  <si>
    <t xml:space="preserve">Coll Galarza</t>
  </si>
  <si>
    <t xml:space="preserve">Carrera 7 No.73-55 Piso 7</t>
  </si>
  <si>
    <t xml:space="preserve">lgerrero@ultralat.com</t>
  </si>
  <si>
    <t xml:space="preserve">HarbourVest Partners LLC</t>
  </si>
  <si>
    <t xml:space="preserve">Peter Brian</t>
  </si>
  <si>
    <t xml:space="preserve">Lipson</t>
  </si>
  <si>
    <t xml:space="preserve">Carrera 7 No. 113 - 43  Of. 904</t>
  </si>
  <si>
    <t xml:space="preserve">5521400 Ext. 1402 / 1403</t>
  </si>
  <si>
    <t xml:space="preserve">plipson@harbourvest.com</t>
  </si>
  <si>
    <t xml:space="preserve">Hamilton Lane Advisors LLC</t>
  </si>
  <si>
    <t xml:space="preserve">Salvador</t>
  </si>
  <si>
    <t xml:space="preserve">Champalimaud Simoes de Almeida</t>
  </si>
  <si>
    <t xml:space="preserve">Carrera 16 No. 97 - 46 Piso 6 </t>
  </si>
  <si>
    <t xml:space="preserve">7461000 - 76047871</t>
  </si>
  <si>
    <t xml:space="preserve">rfernandez@hamiltonlane.com</t>
  </si>
  <si>
    <t xml:space="preserve">Nomura Securities International INC</t>
  </si>
  <si>
    <t xml:space="preserve">Jonathan</t>
  </si>
  <si>
    <t xml:space="preserve">Joseph</t>
  </si>
  <si>
    <r>
      <rPr>
        <sz val="12"/>
        <rFont val="Arial"/>
        <family val="2"/>
        <charset val="1"/>
      </rPr>
      <t xml:space="preserve">Representante para Colombia                </t>
    </r>
    <r>
      <rPr>
        <b val="true"/>
        <sz val="12"/>
        <rFont val="Arial"/>
        <family val="2"/>
        <charset val="1"/>
      </rPr>
      <t xml:space="preserve">REMOCIÓN: Otros 20/10/2015 Sentencia C-621 de 2003 Corte Constitucional R2015117650-0 14/11/2015</t>
    </r>
  </si>
  <si>
    <t xml:space="preserve">Avenida 82 No. 10 - 62 Piso 5</t>
  </si>
  <si>
    <t xml:space="preserve">64495-95 Ext. 2604</t>
  </si>
  <si>
    <t xml:space="preserve">leonardo.jeressati@nomura.com</t>
  </si>
  <si>
    <t xml:space="preserve">Pacific Investment Management Company LLC</t>
  </si>
  <si>
    <t xml:space="preserve">Alejandro Eduardo</t>
  </si>
  <si>
    <t xml:space="preserve"> Kersman</t>
  </si>
  <si>
    <t xml:space="preserve">Carrera 7 No. 71 - 52 Torre B Piso 9</t>
  </si>
  <si>
    <t xml:space="preserve">3137800    /   3123600</t>
  </si>
  <si>
    <t xml:space="preserve">alec.kersman@pimco.com</t>
  </si>
  <si>
    <t xml:space="preserve">SMBC Nikko Securities America INC</t>
  </si>
  <si>
    <t xml:space="preserve">Gaviria Guzmán</t>
  </si>
  <si>
    <t xml:space="preserve">Carrera 11 No. 79 - 59 Oficina 1002</t>
  </si>
  <si>
    <t xml:space="preserve">www.smbcnikko-si.com</t>
  </si>
  <si>
    <t xml:space="preserve">Goldman, Sachs &amp; Co</t>
  </si>
  <si>
    <t xml:space="preserve">Mora</t>
  </si>
  <si>
    <t xml:space="preserve">Calle 67 No. 7 - 35 piso 12 oficina 1204</t>
  </si>
  <si>
    <t xml:space="preserve">ricardo.mora@gs.com</t>
  </si>
  <si>
    <t xml:space="preserve">BLACKROCK FUND ADVISORS </t>
  </si>
  <si>
    <t xml:space="preserve">Blackrock Fund Advisors </t>
  </si>
  <si>
    <t xml:space="preserve">Diego Alejandro</t>
  </si>
  <si>
    <t xml:space="preserve">Mora Hernández</t>
  </si>
  <si>
    <t xml:space="preserve">Carrera 7 No. 71 - 21 Torre B Piso 15. Of. 1539</t>
  </si>
  <si>
    <t xml:space="preserve">axelcristensen@blackrock.com</t>
  </si>
  <si>
    <t xml:space="preserve">Global X ETFS By Mirae Asset</t>
  </si>
  <si>
    <t xml:space="preserve">900739652-1</t>
  </si>
  <si>
    <t xml:space="preserve">Federico Andrés</t>
  </si>
  <si>
    <t xml:space="preserve">Torres Grajales</t>
  </si>
  <si>
    <t xml:space="preserve">Carrera 7 No. 71 - 21 Torre B Of. 1301</t>
  </si>
  <si>
    <t xml:space="preserve">ftorres@horizonsetfs.com</t>
  </si>
  <si>
    <t xml:space="preserve">PANTHEON VENTURES (US) LP</t>
  </si>
  <si>
    <t xml:space="preserve">Pantheon Ventures (us) Lp</t>
  </si>
  <si>
    <t xml:space="preserve">Ana Maria</t>
  </si>
  <si>
    <t xml:space="preserve">Zarruk Serrano</t>
  </si>
  <si>
    <t xml:space="preserve">Carrera 13 No. 93 - 68 Of. 304</t>
  </si>
  <si>
    <t xml:space="preserve">www.pantheon.com</t>
  </si>
  <si>
    <t xml:space="preserve">jaime.londono@pantheon.com
</t>
  </si>
  <si>
    <t xml:space="preserve">RENTA 4 BANCO S.A.</t>
  </si>
  <si>
    <t xml:space="preserve">MORGAN STANLEY &amp; CO LLC</t>
  </si>
  <si>
    <t xml:space="preserve">Morgan Stanley &amp; Co Llc</t>
  </si>
  <si>
    <t xml:space="preserve">Juan Andrés </t>
  </si>
  <si>
    <t xml:space="preserve">Abril Fedrigo</t>
  </si>
  <si>
    <t xml:space="preserve">Carrera 9 No. 74 - 08  Oficina 305</t>
  </si>
  <si>
    <t xml:space="preserve">3268600 ext.1465</t>
  </si>
  <si>
    <t xml:space="preserve">3268600 ext. 1610</t>
  </si>
  <si>
    <t xml:space="preserve">juanabril@morganstanley.com</t>
  </si>
  <si>
    <t xml:space="preserve">CANADIAN IMPERIAL BANK OF COMMERCE (CIBC) y CIBC WORLD MARKETS INC. (CIBC WMI)</t>
  </si>
  <si>
    <t xml:space="preserve">Canadian Imperial Bank Of Commerce (cibc) Y Cibc World Markets Inc. (cibc Wmi)</t>
  </si>
  <si>
    <t xml:space="preserve">Carlos Andres</t>
  </si>
  <si>
    <t xml:space="preserve">Pineda Benitez</t>
  </si>
  <si>
    <t xml:space="preserve">Carrera 7 No. 71 - 21,  Torre B , Oficina 504</t>
  </si>
  <si>
    <t xml:space="preserve"> +57 3156717735</t>
  </si>
  <si>
    <t xml:space="preserve">carlos.pineda@cibc.com</t>
  </si>
  <si>
    <t xml:space="preserve">STONEX FINANCIAL INC. y STONEX MARKETS, LLC.</t>
  </si>
  <si>
    <t xml:space="preserve">Diego Victor </t>
  </si>
  <si>
    <t xml:space="preserve">Pilar Lorenzo</t>
  </si>
  <si>
    <t xml:space="preserve">Calle 110 No. 9-25 oficina 1009</t>
  </si>
  <si>
    <t xml:space="preserve">juan.recio@intlfestone.com</t>
  </si>
  <si>
    <t xml:space="preserve">NEUBERGER BERMAN EUROPE LIMITED, NB ALTERNATIVE ADVISERS LLC, NEUBERGER BERMAN  BD LLC (NB BD LLC)</t>
  </si>
  <si>
    <t xml:space="preserve">Neuberger Berman Europe Limited, Nb Alternative Advisers Llc, Neuberger Berman  Bd Llc (nb Bd Llc)</t>
  </si>
  <si>
    <t xml:space="preserve">900810991-4</t>
  </si>
  <si>
    <t xml:space="preserve">Barreto Giraldo</t>
  </si>
  <si>
    <t xml:space="preserve">Carrera 7 No.  116-50, Oficina 06-133 y 06-135</t>
  </si>
  <si>
    <t xml:space="preserve">57(1)7643067</t>
  </si>
  <si>
    <t xml:space="preserve">Mauricio.Barreto@nb.com</t>
  </si>
  <si>
    <t xml:space="preserve">ALLFUNDS BANK S.A.</t>
  </si>
  <si>
    <t xml:space="preserve">Allfunds Bank S.A.</t>
  </si>
  <si>
    <t xml:space="preserve">Carlos Felipe Nicolas </t>
  </si>
  <si>
    <t xml:space="preserve">Stozitzky Otálora</t>
  </si>
  <si>
    <t xml:space="preserve">Carrera 9  No. 115 - 06   y  115 - 30, Edificio Tierra Firme, Oficina 808</t>
  </si>
  <si>
    <t xml:space="preserve"> www.allfundsbank.com  </t>
  </si>
  <si>
    <t xml:space="preserve">cFstozitzky@allfundsbank.com</t>
  </si>
  <si>
    <t xml:space="preserve">NATIXIS INVESTMENT MANAGERS S.A.</t>
  </si>
  <si>
    <t xml:space="preserve">Natixis Investment Managers S.A.</t>
  </si>
  <si>
    <t xml:space="preserve">Sophie Anne</t>
  </si>
  <si>
    <t xml:space="preserve">Bozo del Campó</t>
  </si>
  <si>
    <t xml:space="preserve">Calle 98 # 10-32, Edificio Pixel, Piso 3, Oficina 302 c/o Auxadi Colombia.</t>
  </si>
  <si>
    <t xml:space="preserve">colombia.regulatory@natixis.com</t>
  </si>
  <si>
    <t xml:space="preserve">BG VALORES S.A.</t>
  </si>
  <si>
    <t xml:space="preserve">Bg Valores S.A.</t>
  </si>
  <si>
    <t xml:space="preserve">Camilo Jeronimo</t>
  </si>
  <si>
    <t xml:space="preserve">Soto Argaez</t>
  </si>
  <si>
    <t xml:space="preserve">Carrera 11A No.  93 - 67 Of. 403</t>
  </si>
  <si>
    <t xml:space="preserve">PINEBRIDGE INVESTMENTS EUROPE LIMITED</t>
  </si>
  <si>
    <t xml:space="preserve">Pinebridge Investments Europe Limited</t>
  </si>
  <si>
    <t xml:space="preserve">Adrien Antoine</t>
  </si>
  <si>
    <t xml:space="preserve">Grynblat Baruch</t>
  </si>
  <si>
    <t xml:space="preserve"> +57(1) 7461000                                    +56(9) 76047871 </t>
  </si>
  <si>
    <t xml:space="preserve">adrien.grynblat@pinebridge.com</t>
  </si>
  <si>
    <t xml:space="preserve">BNP PARIBAS ASSET MANAGEMENT France</t>
  </si>
  <si>
    <t xml:space="preserve">Bnp Paribas Asset Management France</t>
  </si>
  <si>
    <t xml:space="preserve">Pedro Pablo</t>
  </si>
  <si>
    <t xml:space="preserve">Montero Ochagavía</t>
  </si>
  <si>
    <t xml:space="preserve">Carrera 11 No. 79 - 66. Oficina 442</t>
  </si>
  <si>
    <t xml:space="preserve"> +56 99 218 7702</t>
  </si>
  <si>
    <t xml:space="preserve">pedropablo.montero@americas.bnpparibas.com</t>
  </si>
  <si>
    <t xml:space="preserve">ING BANK N.V.</t>
  </si>
  <si>
    <t xml:space="preserve">LEGG MASON INVESTORS SERVICES LLC</t>
  </si>
  <si>
    <t xml:space="preserve">Legg Mason Investors Services LLC</t>
  </si>
  <si>
    <t xml:space="preserve">Sergio Marcelo</t>
  </si>
  <si>
    <t xml:space="preserve">Guerrien</t>
  </si>
  <si>
    <t xml:space="preserve">Calle 67 No. 7 - 35 Oficina 1204 </t>
  </si>
  <si>
    <t xml:space="preserve">MFS Investment Management Company (LUX) S.A.R.L</t>
  </si>
  <si>
    <t xml:space="preserve">MFS Investment Management Company (lux) S.A.R.L</t>
  </si>
  <si>
    <t xml:space="preserve">Lindbergh josé</t>
  </si>
  <si>
    <t xml:space="preserve">Corena Galvis</t>
  </si>
  <si>
    <t xml:space="preserve">jcorena@mfs.com,sebastian.boadamorales@bakermckenzie.com,Nathalia.cardoso@bakermckenzie.com</t>
  </si>
  <si>
    <t xml:space="preserve">THREADNEEDLE INTERNATIONAL LIMITED</t>
  </si>
  <si>
    <t xml:space="preserve">Threadneedle International Limited</t>
  </si>
  <si>
    <t xml:space="preserve">Zarauza</t>
  </si>
  <si>
    <t xml:space="preserve">Carrera 7 No. 71-52, Torre B Piso 9</t>
  </si>
  <si>
    <t xml:space="preserve">VOLCOMCAPITAL ADMINISTRADORA GENERAL DE FONDOS S.A.</t>
  </si>
  <si>
    <t xml:space="preserve">Volcomcapital Administradora General De Fondos S.A.</t>
  </si>
  <si>
    <t xml:space="preserve">Bulnes Vladés</t>
  </si>
  <si>
    <t xml:space="preserve">Carrera 11 A No. 96-51 Of.203</t>
  </si>
  <si>
    <t xml:space="preserve">jmbulnes@volcomcapital.cl</t>
  </si>
  <si>
    <t xml:space="preserve">SCHRODER INVESTMENT MANAGEMENT NORTH AMERICA INC</t>
  </si>
  <si>
    <t xml:space="preserve">Schroder Investment Management North America Inc</t>
  </si>
  <si>
    <t xml:space="preserve">Alexis Francisco</t>
  </si>
  <si>
    <t xml:space="preserve">Toledo Jiménez</t>
  </si>
  <si>
    <t xml:space="preserve">BNY MELLON INVESTMENT MANAGEMENT EMEA LIMITED</t>
  </si>
  <si>
    <t xml:space="preserve">Bny Mellon Investment Management Emea Limited</t>
  </si>
  <si>
    <t xml:space="preserve">Sasha</t>
  </si>
  <si>
    <t xml:space="preserve">Evers</t>
  </si>
  <si>
    <t xml:space="preserve">NEW REINSURANCE COMPANY LTD (New Re)</t>
  </si>
  <si>
    <t xml:space="preserve">New Reinsurance Company Ltd (New Re)</t>
  </si>
  <si>
    <t xml:space="preserve">Rupert Andreas</t>
  </si>
  <si>
    <t xml:space="preserve">Wimmer</t>
  </si>
  <si>
    <t xml:space="preserve">Carrera 7 No. 76 - 35 Oficina 502 A</t>
  </si>
  <si>
    <t xml:space="preserve">adiaz@florezlegal.com</t>
  </si>
  <si>
    <t xml:space="preserve">INVESTMENT PLACEMENT GROUP INC</t>
  </si>
  <si>
    <t xml:space="preserve">Investment Placement Group Inc</t>
  </si>
  <si>
    <t xml:space="preserve">Gómez Neira</t>
  </si>
  <si>
    <t xml:space="preserve">Kayne Anderson Capital Advisors, LP</t>
  </si>
  <si>
    <t xml:space="preserve">Michael Joseph</t>
  </si>
  <si>
    <t xml:space="preserve">O´Neil</t>
  </si>
  <si>
    <t xml:space="preserve">Carrera 7 No. 71-52, Torre B, Piso 9</t>
  </si>
  <si>
    <t xml:space="preserve">(51-1) 7467000</t>
  </si>
  <si>
    <t xml:space="preserve">catalina.pinilla@dentons.com</t>
  </si>
  <si>
    <t xml:space="preserve">DoubleLine Capital LP</t>
  </si>
  <si>
    <t xml:space="preserve">Joel</t>
  </si>
  <si>
    <t xml:space="preserve">Peña</t>
  </si>
  <si>
    <t xml:space="preserve">Atlantic Security Bank</t>
  </si>
  <si>
    <t xml:space="preserve">Ortiz Rengifo</t>
  </si>
  <si>
    <t xml:space="preserve">Insigneo Securities LLC e Insigneo Advisory Services LLC</t>
  </si>
  <si>
    <t xml:space="preserve">9800003420-4</t>
  </si>
  <si>
    <t xml:space="preserve">Carrera 2 Oeste 6-08 Local 406</t>
  </si>
  <si>
    <t xml:space="preserve">8912410/3128430089  </t>
  </si>
  <si>
    <t xml:space="preserve">daniel.schwartz@insigneo.com</t>
  </si>
  <si>
    <t xml:space="preserve">509</t>
  </si>
  <si>
    <t xml:space="preserve">PRECIA Proveedor de Precios para Valoración S.A.</t>
  </si>
  <si>
    <t xml:space="preserve">Precia Proveedor De Precios Para Valoración S.A.</t>
  </si>
  <si>
    <t xml:space="preserve">900409363-0</t>
  </si>
  <si>
    <t xml:space="preserve">Quintero Bernal</t>
  </si>
  <si>
    <t xml:space="preserve">Carrera 7 No. 71-21 Piso 4 Oficina 403</t>
  </si>
  <si>
    <t xml:space="preserve">www.precia.co</t>
  </si>
  <si>
    <t xml:space="preserve">jquintero@precia.co</t>
  </si>
  <si>
    <t xml:space="preserve">Proveedor Integral de Precios Colombia, Proveedor de Precios para Valoración S.A.  Sigla: "PIP COLOMBIA S.A. PPV"</t>
  </si>
  <si>
    <t xml:space="preserve">PIP Colombia S.A. PPV</t>
  </si>
  <si>
    <t xml:space="preserve">900307711-2</t>
  </si>
  <si>
    <t xml:space="preserve">Galindo Silva</t>
  </si>
  <si>
    <t xml:space="preserve">Carrera 9 No.  77 - 67 Of.  901</t>
  </si>
  <si>
    <t xml:space="preserve">www.piplatam.com</t>
  </si>
  <si>
    <t xml:space="preserve">mrincon@piplatam.co</t>
  </si>
  <si>
    <t xml:space="preserve">Corredores Davivienda Panamá S.A.</t>
  </si>
  <si>
    <t xml:space="preserve">Andrea Esperanza</t>
  </si>
  <si>
    <t xml:space="preserve">Cruz González</t>
  </si>
  <si>
    <t xml:space="preserve">Carrera 7 No. 71 - 52 Torre B piso 16</t>
  </si>
  <si>
    <t xml:space="preserve">3123300 Ext.92484</t>
  </si>
  <si>
    <t xml:space="preserve">mforero@corredores.colm</t>
  </si>
  <si>
    <t xml:space="preserve">Scotia Capital (Usa) INC.</t>
  </si>
  <si>
    <t xml:space="preserve">Scotia Capital (usa) Inc.</t>
  </si>
  <si>
    <t xml:space="preserve">AV. Carrera 15 No. 88 - 64, Oficina 619</t>
  </si>
  <si>
    <t xml:space="preserve">Estados Unidos de América (USA)</t>
  </si>
  <si>
    <t xml:space="preserve">JP Morgan Asset Management (Europa) S.À.R.L</t>
  </si>
  <si>
    <t xml:space="preserve">JP MORGAN ASSET MANAGEMENT (EUROPA) S.À.R.L</t>
  </si>
  <si>
    <t xml:space="preserve">Carrera 11 No. 84A – 09 Oficina 701.</t>
  </si>
  <si>
    <t xml:space="preserve">Europa</t>
  </si>
  <si>
    <t xml:space="preserve">(57) 3269680</t>
  </si>
  <si>
    <t xml:space="preserve">maria.jose.gnecco@jpmchase.com</t>
  </si>
  <si>
    <t xml:space="preserve">600</t>
  </si>
  <si>
    <t xml:space="preserve">Titularizadora Colombiana S. A. Hitos</t>
  </si>
  <si>
    <t xml:space="preserve">830089530-6</t>
  </si>
  <si>
    <t xml:space="preserve">Lozano Umaña</t>
  </si>
  <si>
    <t xml:space="preserve">Calle 72 No. 7-64, Piso 4, oficina 401</t>
  </si>
  <si>
    <t xml:space="preserve">www.titularizadora.com</t>
  </si>
  <si>
    <t xml:space="preserve">notificacionestc@titularizadora.com </t>
  </si>
  <si>
    <t xml:space="preserve">TIPO DE ENTIDAD</t>
  </si>
  <si>
    <t xml:space="preserve">VIGILADAS AL 31/12/2020</t>
  </si>
  <si>
    <t xml:space="preserve">NOVEDADES DESDE 01 DE ENERO DEL 2021</t>
  </si>
  <si>
    <t xml:space="preserve">ENTIDADES CANCELADAS, DISUELTAS O QUE SALEN DE VIGILANCIA DE LA S.F.C. (DESDE 01 DE ENERO DEL2021)</t>
  </si>
  <si>
    <t xml:space="preserve">TOTAL ENTIDADES VIGILADAS</t>
  </si>
  <si>
    <t xml:space="preserve">NUEVAS</t>
  </si>
  <si>
    <t xml:space="preserve">TRANSFORMADAS</t>
  </si>
  <si>
    <t xml:space="preserve">EN LIQUIDACIÓN VOLUNTARIA</t>
  </si>
  <si>
    <t xml:space="preserve">TOMA POSESIÓN ADMINISTRAR</t>
  </si>
  <si>
    <t xml:space="preserve">CONVERTIDAS</t>
  </si>
  <si>
    <t xml:space="preserve">ABSORBIDAS (FUSIÓN)</t>
  </si>
  <si>
    <t xml:space="preserve">TOMA POSESIÓN PARA LIQUIDAR</t>
  </si>
  <si>
    <t xml:space="preserve">CANCELACIÓN PERMISO FUNCIONAMIENTO</t>
  </si>
  <si>
    <t xml:space="preserve">TRASLADO DE COMPETENCIA</t>
  </si>
  <si>
    <t xml:space="preserve">SALEN POR DISPOSICIÓN LEGAL</t>
  </si>
  <si>
    <t xml:space="preserve">CONTROLADAS</t>
  </si>
  <si>
    <t xml:space="preserve">1 ESTABLECIMIENTOS BANCARIOS</t>
  </si>
  <si>
    <t xml:space="preserve">2 CORPORACIONES FINANCIERAS</t>
  </si>
  <si>
    <t xml:space="preserve">4 COMPAÑÍAS DE FINANCIAMIENTO </t>
  </si>
  <si>
    <t xml:space="preserve">5 SOCIEDADES FIDUCIARIAS</t>
  </si>
  <si>
    <t xml:space="preserve">6 ALMACENES GENERALES DE DEPÓSITO</t>
  </si>
  <si>
    <t xml:space="preserve">10  SOCIEDADES DE CAPITALIZACION</t>
  </si>
  <si>
    <t xml:space="preserve">11  SOCIEDADES CORREDORAS DE SEGUROS</t>
  </si>
  <si>
    <t xml:space="preserve">13 COMPAÑÍAS DE SEGUROS GENERALES</t>
  </si>
  <si>
    <t xml:space="preserve">14 COMPAÑÍAS DE SEGUROS DE VIDA</t>
  </si>
  <si>
    <t xml:space="preserve">15 COOPERATIVAS DE SEGUROS</t>
  </si>
  <si>
    <t xml:space="preserve">20  OFICINAS DE REPRESENTACIÓN EN COLOMBIA DE ORGANISMOS FINANCIEROS DEL EXTERIOR</t>
  </si>
  <si>
    <t xml:space="preserve">22  INSTITUCIONES OFICIALES ESPECIALES</t>
  </si>
  <si>
    <t xml:space="preserve">23 SOCIEDADES ADMINISTRADORAS DE FONDOS DE PENSIONES Y CESANTÍA</t>
  </si>
  <si>
    <t xml:space="preserve">25 ENTIDADES ADMINISTRADORAS DEL RÉGIMEN                       SOLIDARIO DE PRIMA MEDIA</t>
  </si>
  <si>
    <t xml:space="preserve">27 OFICINAS DE REPRESENTACIÓN EN COLOMBIA DE REASEGURADORAS DEL EXTERIOR</t>
  </si>
  <si>
    <t xml:space="preserve">32  ENTIDADES COOPERATIVAS DE CARÁCTER FINANCIERO</t>
  </si>
  <si>
    <t xml:space="preserve">81 ORGANISMOS DE AUTORREGULACIÓN</t>
  </si>
  <si>
    <t xml:space="preserve">82 BOLSAS DE VALORES</t>
  </si>
  <si>
    <t xml:space="preserve">83 SOCIEDADES ADMINISTRADORAS DE DEPOSITOS CENTRALIZADOS DE VALORES</t>
  </si>
  <si>
    <t xml:space="preserve">84 SOCIEDADES CALIFICADORAS DE VALORES</t>
  </si>
  <si>
    <t xml:space="preserve">85 COMISIONISTAS DE BOLSAS DE VALORES</t>
  </si>
  <si>
    <t xml:space="preserve">87 SOCIEDADES ADMINISTRADORAS DE INVERSIÓN</t>
  </si>
  <si>
    <t xml:space="preserve">91 FONDOS DE GARANTIAS</t>
  </si>
  <si>
    <t xml:space="preserve">93 FONDOS MUTUOS DE INVERSIÓN VIGILADOS</t>
  </si>
  <si>
    <t xml:space="preserve">108 BANCO DE LA REPÚBLICA</t>
  </si>
  <si>
    <t xml:space="preserve">111  OFICINAS DE REPRESENTACIÓN EN COLOMBIA SIN ESTABLECIMIENTO DE COMERCIO</t>
  </si>
  <si>
    <t xml:space="preserve">118 ADMINISTRADORAS DE SISTEMAS DE PAGO DE BAJO VALOR</t>
  </si>
  <si>
    <t xml:space="preserve">128 SOCIEDADES ESPECIALIZADAS EN DEPÓSITOS Y PAGOS ELECTRÓNICOS - SEDPE</t>
  </si>
  <si>
    <t xml:space="preserve">142 HOLDINGS FINANCIEROS</t>
  </si>
  <si>
    <t xml:space="preserve">262 INSTITUTOS DE FOMENTO Y DESARROLLO DE LAS ENTIDADES-INFIS</t>
  </si>
  <si>
    <t xml:space="preserve">400 BOLSAS AGROPECUARIAS</t>
  </si>
  <si>
    <t xml:space="preserve">401 SOCIEDADES COMISIONISTAS DE BOLSAS AGROPECUARIAS</t>
  </si>
  <si>
    <t xml:space="preserve">501 SOCIEDADES ADMINISTRADORAS DE SISTEMAS DE NEGOCIACION Y REGISTRO DE DIVISAS</t>
  </si>
  <si>
    <t xml:space="preserve">502 SOCIEDADES ADMINISTRADORAS DE SISTEMAS DE NEGOCIACION DE VALORES Y DE REGISTRO DE OPERACIONES SOBRE VALORES</t>
  </si>
  <si>
    <t xml:space="preserve">504 CÁMARA DE RIESGO CENTRAL DE CONTRAPARTE</t>
  </si>
  <si>
    <t xml:space="preserve">507 OFICINAS DE REPRESENTACIÓN DEL MERCADO DE VALORES DEL EXTERIOR</t>
  </si>
  <si>
    <t xml:space="preserve">509 PROVEEDORES DE PRECIOS PARA VALORACION</t>
  </si>
  <si>
    <t xml:space="preserve">510 ENTIDADES OFICINA DE REPRESENTACIÓN DEL MERCADO DE VALORES SIN ESTABLECIMIENTO DE COMERCIO</t>
  </si>
  <si>
    <t xml:space="preserve">600 TITULARIZADORAS</t>
  </si>
  <si>
    <t xml:space="preserve">TOTALES :</t>
  </si>
  <si>
    <t xml:space="preserve">TOTAL ENTIDADES VIGILADAS POR DELEGATURA </t>
  </si>
  <si>
    <t xml:space="preserve">NÚMERO DE ENTIDADES POR DELEGATURA</t>
  </si>
  <si>
    <t xml:space="preserve">TOTAL ENTIDADES VIGENTES (TIPO)</t>
  </si>
  <si>
    <t xml:space="preserve">Para Emidores y otros Agentes</t>
  </si>
  <si>
    <t xml:space="preserve">Para Seguros </t>
  </si>
  <si>
    <t xml:space="preserve">Para Pensiones</t>
  </si>
  <si>
    <t xml:space="preserve">Para Fiduciarias</t>
  </si>
  <si>
    <t xml:space="preserve">Para Intermediarios de Valores y Otros Agentes</t>
  </si>
  <si>
    <t xml:space="preserve">SUMA DE ENTIDADES (POR DELEGATURAS)</t>
  </si>
  <si>
    <t xml:space="preserve">20  ORGANISMOS FINANCIEROS DEL EXTERIOR</t>
  </si>
  <si>
    <t xml:space="preserve">25 ENTIDADES ADMINISTRADORAS DEL RÉGIMEN SOLIDARIO DE PRIMA MEDIA</t>
  </si>
  <si>
    <t xml:space="preserve">27 REASEGURADORAS DEL EXTERIOR</t>
  </si>
  <si>
    <t xml:space="preserve">91 FONDOS DE GARANTÍAS</t>
  </si>
  <si>
    <t xml:space="preserve">111  ORGANISMOS FINANCIEROS DEL EXTERIOR SIN ESTABLECIMIENTO DE COMERCIO</t>
  </si>
  <si>
    <t xml:space="preserve">TOTAL:</t>
  </si>
  <si>
    <t xml:space="preserve">CAPTADORES MASIVOS E ILEGALES (INF. SECRETARÍA GRAL. AL 31-12-2000)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</si>
</sst>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[$-409]m/d/yyyy"/>
    <numFmt numFmtId="167" formatCode="[$-409]d\-mmm"/>
    <numFmt numFmtId="168" formatCode="0"/>
    <numFmt numFmtId="169" formatCode="General"/>
    <numFmt numFmtId="170" formatCode="@"/>
    <numFmt numFmtId="171" formatCode="#,##0.00"/>
  </numFmts>
  <fonts count="5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7.5"/>
      <color rgb="FF0000FF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u val="single"/>
      <sz val="20"/>
      <color rgb="FF333399"/>
      <name val="Arial"/>
      <family val="2"/>
      <charset val="1"/>
    </font>
    <font>
      <b val="true"/>
      <sz val="24"/>
      <color rgb="FF333399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4"/>
      <color rgb="FF333399"/>
      <name val="Arial"/>
      <family val="2"/>
      <charset val="1"/>
    </font>
    <font>
      <b val="true"/>
      <sz val="22"/>
      <name val="Arial"/>
      <family val="2"/>
      <charset val="1"/>
    </font>
    <font>
      <b val="true"/>
      <sz val="24"/>
      <name val="Arial"/>
      <family val="2"/>
      <charset val="1"/>
    </font>
    <font>
      <sz val="14"/>
      <color rgb="FF000000"/>
      <name val="Arial"/>
      <family val="2"/>
      <charset val="1"/>
    </font>
    <font>
      <sz val="12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008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u val="single"/>
      <sz val="14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2"/>
      <name val="Arial"/>
      <family val="2"/>
      <charset val="1"/>
    </font>
    <font>
      <sz val="12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2"/>
      <color rgb="FFFF0000"/>
      <name val="Arial"/>
      <family val="2"/>
      <charset val="1"/>
    </font>
    <font>
      <sz val="12"/>
      <color rgb="FF0000FF"/>
      <name val="Calibri"/>
      <family val="2"/>
      <charset val="1"/>
    </font>
    <font>
      <vertAlign val="superscript"/>
      <sz val="12"/>
      <name val="Arial"/>
      <family val="2"/>
      <charset val="1"/>
    </font>
    <font>
      <vertAlign val="subscript"/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u val="single"/>
      <sz val="12"/>
      <name val="Arial"/>
      <family val="2"/>
      <charset val="1"/>
    </font>
    <font>
      <sz val="11"/>
      <color rgb="FF0000FF"/>
      <name val="Arial"/>
      <family val="2"/>
      <charset val="1"/>
    </font>
    <font>
      <sz val="12"/>
      <color rgb="FF00800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rgb="FF000000"/>
      <name val="Arial"/>
      <family val="2"/>
      <charset val="1"/>
    </font>
    <font>
      <b val="true"/>
      <sz val="12"/>
      <color rgb="FFFF9900"/>
      <name val="Arial"/>
      <family val="2"/>
      <charset val="1"/>
    </font>
    <font>
      <b val="true"/>
      <sz val="12"/>
      <color rgb="FF0000FF"/>
      <name val="Arial"/>
      <family val="2"/>
      <charset val="1"/>
    </font>
    <font>
      <b val="true"/>
      <sz val="12"/>
      <color rgb="FFFF6600"/>
      <name val="Arial"/>
      <family val="2"/>
      <charset val="1"/>
    </font>
    <font>
      <b val="true"/>
      <sz val="12"/>
      <color rgb="FF99CC00"/>
      <name val="Arial"/>
      <family val="2"/>
      <charset val="1"/>
    </font>
    <font>
      <b val="true"/>
      <sz val="12"/>
      <color rgb="FF800080"/>
      <name val="Arial"/>
      <family val="2"/>
      <charset val="1"/>
    </font>
    <font>
      <b val="true"/>
      <sz val="12"/>
      <color rgb="FFFF00FF"/>
      <name val="Arial"/>
      <family val="2"/>
      <charset val="1"/>
    </font>
    <font>
      <b val="true"/>
      <sz val="12"/>
      <color rgb="FF800000"/>
      <name val="Arial"/>
      <family val="2"/>
      <charset val="1"/>
    </font>
    <font>
      <b val="true"/>
      <sz val="10"/>
      <color rgb="FF800000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sz val="9"/>
      <name val="Arial"/>
      <family val="2"/>
      <charset val="1"/>
    </font>
    <font>
      <sz val="14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00CCFF"/>
        <bgColor rgb="FF33CCCC"/>
      </patternFill>
    </fill>
    <fill>
      <patternFill patternType="solid">
        <fgColor rgb="FF333399"/>
        <bgColor rgb="FF3D3D3D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</fills>
  <borders count="45">
    <border diagonalUp="false" diagonalDown="false">
      <left/>
      <right/>
      <top/>
      <bottom/>
      <diagonal/>
    </border>
    <border diagonalUp="false" diagonalDown="false">
      <left/>
      <right style="medium">
        <color rgb="FF3D3D3D"/>
      </right>
      <top/>
      <bottom/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/>
      <diagonal/>
    </border>
    <border diagonalUp="false" diagonalDown="false"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 diagonalUp="false" diagonalDown="false"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medium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medium">
        <color rgb="FF3D3D3D"/>
      </right>
      <top style="medium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 diagonalUp="false" diagonalDown="false">
      <left style="thin">
        <color rgb="FF3D3D3D"/>
      </left>
      <right style="medium">
        <color rgb="FF3D3D3D"/>
      </right>
      <top style="thin">
        <color rgb="FF3D3D3D"/>
      </top>
      <bottom style="medium">
        <color rgb="FF3D3D3D"/>
      </bottom>
      <diagonal/>
    </border>
    <border diagonalUp="false" diagonalDown="false">
      <left style="medium">
        <color rgb="FF3D3D3D"/>
      </left>
      <right style="thin">
        <color rgb="FF3D3D3D"/>
      </right>
      <top/>
      <bottom style="thin">
        <color rgb="FF3D3D3D"/>
      </bottom>
      <diagonal/>
    </border>
    <border diagonalUp="false" diagonalDown="false">
      <left/>
      <right style="thin">
        <color rgb="FF3D3D3D"/>
      </right>
      <top/>
      <bottom style="thin">
        <color rgb="FF3D3D3D"/>
      </bottom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 style="medium">
        <color rgb="FF3D3D3D"/>
      </left>
      <right style="medium">
        <color rgb="FF3D3D3D"/>
      </right>
      <top/>
      <bottom style="thin">
        <color rgb="FF3D3D3D"/>
      </bottom>
      <diagonal/>
    </border>
    <border diagonalUp="false" diagonalDown="false"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medium">
        <color rgb="FF3D3D3D"/>
      </left>
      <right style="thin">
        <color rgb="FF3D3D3D"/>
      </right>
      <top style="thin">
        <color rgb="FF3D3D3D"/>
      </top>
      <bottom/>
      <diagonal/>
    </border>
    <border diagonalUp="false" diagonalDown="false">
      <left/>
      <right style="thin">
        <color rgb="FF3D3D3D"/>
      </right>
      <top style="thin">
        <color rgb="FF3D3D3D"/>
      </top>
      <bottom/>
      <diagonal/>
    </border>
    <border diagonalUp="false" diagonalDown="false">
      <left style="thin">
        <color rgb="FF3D3D3D"/>
      </left>
      <right/>
      <top style="thin">
        <color rgb="FF3D3D3D"/>
      </top>
      <bottom style="thin">
        <color rgb="FF3D3D3D"/>
      </bottom>
      <diagonal/>
    </border>
    <border diagonalUp="false" diagonalDown="false">
      <left style="medium">
        <color rgb="FF3D3D3D"/>
      </left>
      <right style="medium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/>
      <top style="thin">
        <color rgb="FF3D3D3D"/>
      </top>
      <bottom/>
      <diagonal/>
    </border>
    <border diagonalUp="false" diagonalDown="false">
      <left style="medium">
        <color rgb="FF3D3D3D"/>
      </left>
      <right style="medium">
        <color rgb="FF3D3D3D"/>
      </right>
      <top/>
      <bottom/>
      <diagonal/>
    </border>
    <border diagonalUp="false" diagonalDown="false">
      <left/>
      <right/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 style="medium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 diagonalUp="false" diagonalDown="false">
      <left style="medium">
        <color rgb="FF3D3D3D"/>
      </left>
      <right style="medium">
        <color rgb="FF3D3D3D"/>
      </right>
      <top/>
      <bottom style="medium">
        <color rgb="FF3D3D3D"/>
      </bottom>
      <diagonal/>
    </border>
    <border diagonalUp="false" diagonalDown="false"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/>
      <right style="thin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 diagonalUp="false" diagonalDown="false"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medium">
        <color rgb="FF3D3D3D"/>
      </left>
      <right style="thin">
        <color rgb="FF3D3D3D"/>
      </right>
      <top style="medium">
        <color rgb="FF3D3D3D"/>
      </top>
      <bottom/>
      <diagonal/>
    </border>
    <border diagonalUp="false" diagonalDown="false">
      <left style="thin">
        <color rgb="FF3D3D3D"/>
      </left>
      <right style="medium">
        <color rgb="FF3D3D3D"/>
      </right>
      <top style="thin">
        <color rgb="FF3D3D3D"/>
      </top>
      <bottom/>
      <diagonal/>
    </border>
    <border diagonalUp="false" diagonalDown="false">
      <left style="medium">
        <color rgb="FF3D3D3D"/>
      </left>
      <right style="thin">
        <color rgb="FF3D3D3D"/>
      </right>
      <top style="medium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medium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medium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medium">
        <color rgb="FF3D3D3D"/>
      </left>
      <right/>
      <top style="thin">
        <color rgb="FF3D3D3D"/>
      </top>
      <bottom/>
      <diagonal/>
    </border>
    <border diagonalUp="false" diagonalDown="false">
      <left style="medium">
        <color rgb="FF3D3D3D"/>
      </left>
      <right/>
      <top style="thin">
        <color rgb="FF3D3D3D"/>
      </top>
      <bottom style="thin">
        <color rgb="FF3D3D3D"/>
      </bottom>
      <diagonal/>
    </border>
    <border diagonalUp="false" diagonalDown="false">
      <left style="medium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medium">
        <color rgb="FF3D3D3D"/>
      </bottom>
      <diagonal/>
    </border>
    <border diagonalUp="false" diagonalDown="false">
      <left style="medium">
        <color rgb="FF3D3D3D"/>
      </left>
      <right style="thin">
        <color rgb="FF3D3D3D"/>
      </right>
      <top/>
      <bottom/>
      <diagonal/>
    </border>
    <border diagonalUp="false" diagonalDown="false">
      <left style="thin">
        <color rgb="FF3D3D3D"/>
      </left>
      <right style="thin">
        <color rgb="FF3D3D3D"/>
      </right>
      <top/>
      <bottom/>
      <diagonal/>
    </border>
    <border diagonalUp="false" diagonalDown="false">
      <left style="thin">
        <color rgb="FF3D3D3D"/>
      </left>
      <right/>
      <top/>
      <bottom/>
      <diagonal/>
    </border>
    <border diagonalUp="false" diagonalDown="false">
      <left style="thin">
        <color rgb="FF3D3D3D"/>
      </left>
      <right style="medium">
        <color rgb="FF3D3D3D"/>
      </right>
      <top/>
      <bottom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5" borderId="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8" fillId="0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8" fillId="0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9" fillId="0" borderId="2" xfId="21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29" fillId="0" borderId="2" xfId="2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31" fillId="0" borderId="0" xfId="21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2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33" fillId="0" borderId="0" xfId="21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28" fillId="0" borderId="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8" fillId="0" borderId="2" xfId="21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2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2" xfId="2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9" fillId="0" borderId="2" xfId="2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9" fillId="0" borderId="0" xfId="21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9" fillId="5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2" xfId="21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29" fillId="0" borderId="2" xfId="21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9" fillId="0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8" fillId="0" borderId="2" xfId="23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9" fillId="0" borderId="2" xfId="21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8" fillId="0" borderId="2" xfId="21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70" fontId="2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" xfId="21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9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9" fillId="8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9" fillId="8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8" fontId="3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2" xfId="25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32" fillId="0" borderId="0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34" fillId="0" borderId="2" xfId="22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0" borderId="0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2" xfId="21" applyFont="true" applyBorder="true" applyAlignment="true" applyProtection="true">
      <alignment horizontal="left" vertical="center" textRotation="0" wrapText="true" indent="1" shrinkToFit="false"/>
      <protection locked="false" hidden="false"/>
    </xf>
    <xf numFmtId="164" fontId="29" fillId="0" borderId="2" xfId="21" applyFont="true" applyBorder="true" applyAlignment="true" applyProtection="true">
      <alignment horizontal="left" vertical="center" textRotation="0" wrapText="true" indent="1" shrinkToFit="false"/>
      <protection locked="false" hidden="false"/>
    </xf>
    <xf numFmtId="164" fontId="19" fillId="0" borderId="2" xfId="20" applyFont="true" applyBorder="true" applyAlignment="true" applyProtection="true">
      <alignment horizontal="left" vertical="center" textRotation="0" wrapText="true" indent="1" shrinkToFit="false"/>
      <protection locked="false" hidden="false"/>
    </xf>
    <xf numFmtId="168" fontId="2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3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2" fillId="0" borderId="0" xfId="21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9" fillId="9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7" fontId="19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2" xfId="2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32" fillId="0" borderId="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28" fillId="0" borderId="2" xfId="0" applyFont="true" applyBorder="true" applyAlignment="true" applyProtection="true">
      <alignment horizontal="left" vertical="center" textRotation="0" wrapText="true" indent="1" shrinkToFit="false"/>
      <protection locked="false" hidden="false"/>
    </xf>
    <xf numFmtId="164" fontId="19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0" borderId="2" xfId="20" applyFont="false" applyBorder="true" applyAlignment="true" applyProtection="true">
      <alignment horizontal="left" vertical="center" textRotation="0" wrapText="true" indent="1" shrinkToFit="false"/>
      <protection locked="true" hidden="false"/>
    </xf>
    <xf numFmtId="164" fontId="33" fillId="0" borderId="2" xfId="2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38" fillId="0" borderId="0" xfId="21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28" fillId="0" borderId="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7" borderId="0" xfId="21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2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0" borderId="2" xfId="0" applyFont="true" applyBorder="true" applyAlignment="true" applyProtection="true">
      <alignment horizontal="left" vertical="center" textRotation="0" wrapText="true" indent="1" shrinkToFit="false"/>
      <protection locked="false" hidden="false"/>
    </xf>
    <xf numFmtId="164" fontId="7" fillId="0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31" fillId="0" borderId="0" xfId="21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3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2" fillId="0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32" fillId="0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32" fillId="0" borderId="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2" fillId="0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32" fillId="0" borderId="2" xfId="0" applyFont="true" applyBorder="true" applyAlignment="true" applyProtection="true">
      <alignment horizontal="left" vertical="center" textRotation="0" wrapText="true" indent="1" shrinkToFit="false"/>
      <protection locked="false" hidden="false"/>
    </xf>
    <xf numFmtId="164" fontId="38" fillId="7" borderId="2" xfId="21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29" fillId="7" borderId="2" xfId="2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9" fillId="0" borderId="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28" fillId="0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33" fillId="7" borderId="0" xfId="21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32" fillId="0" borderId="0" xfId="2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70" fontId="32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0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8" fillId="0" borderId="3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8" fillId="0" borderId="5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8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0" borderId="0" xfId="21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33" fillId="0" borderId="0" xfId="21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0" fontId="2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39" fillId="0" borderId="2" xfId="2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7" fontId="4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41" fillId="0" borderId="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2" fillId="0" borderId="0" xfId="21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28" fillId="0" borderId="2" xfId="2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3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2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52" fillId="6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52" fillId="6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2" fillId="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5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3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5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4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3" fillId="0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54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54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54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4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4" fillId="8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8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6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2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6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4" fillId="0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0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4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3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3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1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3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4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4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4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4" fillId="0" borderId="4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4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1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ipervínculo 2" xfId="21"/>
    <cellStyle name="Hipervínculo 2 2" xfId="22"/>
    <cellStyle name="Normal 2" xfId="23"/>
    <cellStyle name="Normal 2 2" xfId="24"/>
    <cellStyle name="Normal 2 3" xfId="25"/>
    <cellStyle name="Porcentaje 2" xfId="26"/>
    <cellStyle name="Porcentual 2" xfId="27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23760</xdr:colOff>
      <xdr:row>0</xdr:row>
      <xdr:rowOff>114480</xdr:rowOff>
    </xdr:from>
    <xdr:to>
      <xdr:col>3</xdr:col>
      <xdr:colOff>1121760</xdr:colOff>
      <xdr:row>2</xdr:row>
      <xdr:rowOff>380880</xdr:rowOff>
    </xdr:to>
    <xdr:pic>
      <xdr:nvPicPr>
        <xdr:cNvPr id="0" name="Imagen 7" descr=""/>
        <xdr:cNvPicPr/>
      </xdr:nvPicPr>
      <xdr:blipFill>
        <a:blip r:embed="rId1"/>
        <a:stretch/>
      </xdr:blipFill>
      <xdr:spPr>
        <a:xfrm>
          <a:off x="265680" y="114480"/>
          <a:ext cx="2725920" cy="849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352080</xdr:colOff>
      <xdr:row>0</xdr:row>
      <xdr:rowOff>61920</xdr:rowOff>
    </xdr:from>
    <xdr:to>
      <xdr:col>1</xdr:col>
      <xdr:colOff>2980440</xdr:colOff>
      <xdr:row>1</xdr:row>
      <xdr:rowOff>365400</xdr:rowOff>
    </xdr:to>
    <xdr:pic>
      <xdr:nvPicPr>
        <xdr:cNvPr id="1" name="Imagen 1" descr=""/>
        <xdr:cNvPicPr/>
      </xdr:nvPicPr>
      <xdr:blipFill>
        <a:blip r:embed="rId1"/>
        <a:stretch/>
      </xdr:blipFill>
      <xdr:spPr>
        <a:xfrm>
          <a:off x="461160" y="61920"/>
          <a:ext cx="2628360" cy="813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686160</xdr:colOff>
      <xdr:row>0</xdr:row>
      <xdr:rowOff>60840</xdr:rowOff>
    </xdr:from>
    <xdr:to>
      <xdr:col>1</xdr:col>
      <xdr:colOff>5293080</xdr:colOff>
      <xdr:row>3</xdr:row>
      <xdr:rowOff>327600</xdr:rowOff>
    </xdr:to>
    <xdr:pic>
      <xdr:nvPicPr>
        <xdr:cNvPr id="2" name="Imagen 1" descr=""/>
        <xdr:cNvPicPr/>
      </xdr:nvPicPr>
      <xdr:blipFill>
        <a:blip r:embed="rId1"/>
        <a:stretch/>
      </xdr:blipFill>
      <xdr:spPr>
        <a:xfrm>
          <a:off x="959040" y="60840"/>
          <a:ext cx="4606920" cy="1432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bancodebogota.com.co/" TargetMode="External"/><Relationship Id="rId2" Type="http://schemas.openxmlformats.org/officeDocument/2006/relationships/hyperlink" Target="mailto:rjudicial@bancodebogota.com.co" TargetMode="External"/><Relationship Id="rId3" Type="http://schemas.openxmlformats.org/officeDocument/2006/relationships/hyperlink" Target="mailto:presidencia@bancopopular.com.co" TargetMode="External"/><Relationship Id="rId4" Type="http://schemas.openxmlformats.org/officeDocument/2006/relationships/hyperlink" Target="http://www.bancocorpbanca.com.co/" TargetMode="External"/><Relationship Id="rId5" Type="http://schemas.openxmlformats.org/officeDocument/2006/relationships/hyperlink" Target="mailto:Notificaciones.juridico@itau.co" TargetMode="External"/><Relationship Id="rId6" Type="http://schemas.openxmlformats.org/officeDocument/2006/relationships/hyperlink" Target="http://www.bancolombia.com.co/" TargetMode="External"/><Relationship Id="rId7" Type="http://schemas.openxmlformats.org/officeDocument/2006/relationships/hyperlink" Target="mailto:gciari@bancolombia.com.co" TargetMode="External"/><Relationship Id="rId8" Type="http://schemas.openxmlformats.org/officeDocument/2006/relationships/hyperlink" Target="http://www.citibank.com.co/" TargetMode="External"/><Relationship Id="rId9" Type="http://schemas.openxmlformats.org/officeDocument/2006/relationships/hyperlink" Target="mailto:legalnotificaciones@citi.com" TargetMode="External"/><Relationship Id="rId10" Type="http://schemas.openxmlformats.org/officeDocument/2006/relationships/hyperlink" Target="http://www.gnbsudameris.com.co/" TargetMode="External"/><Relationship Id="rId11" Type="http://schemas.openxmlformats.org/officeDocument/2006/relationships/hyperlink" Target="mailto:jecortes@gnbsudameris.com.co" TargetMode="External"/><Relationship Id="rId12" Type="http://schemas.openxmlformats.org/officeDocument/2006/relationships/hyperlink" Target="mailto:notifica.co@bbva.com" TargetMode="External"/><Relationship Id="rId13" Type="http://schemas.openxmlformats.org/officeDocument/2006/relationships/hyperlink" Target="http://www.bancodeoccidente.com.co/" TargetMode="External"/><Relationship Id="rId14" Type="http://schemas.openxmlformats.org/officeDocument/2006/relationships/hyperlink" Target="mailto:djuridica@bancodeoccidente.com.co" TargetMode="External"/><Relationship Id="rId15" Type="http://schemas.openxmlformats.org/officeDocument/2006/relationships/hyperlink" Target="http://www.bancocajasocial.com/" TargetMode="External"/><Relationship Id="rId16" Type="http://schemas.openxmlformats.org/officeDocument/2006/relationships/hyperlink" Target="mailto:contactenos@bancocajasocial.com" TargetMode="External"/><Relationship Id="rId17" Type="http://schemas.openxmlformats.org/officeDocument/2006/relationships/hyperlink" Target="http://www.davivienda.com/" TargetMode="External"/><Relationship Id="rId18" Type="http://schemas.openxmlformats.org/officeDocument/2006/relationships/hyperlink" Target="http://www.scotiabankcolpatria.com/" TargetMode="External"/><Relationship Id="rId19" Type="http://schemas.openxmlformats.org/officeDocument/2006/relationships/hyperlink" Target="mailto:notificbancolpatria@colpatria.com" TargetMode="External"/><Relationship Id="rId20" Type="http://schemas.openxmlformats.org/officeDocument/2006/relationships/hyperlink" Target="http://www.bancoagrario.gov.co/" TargetMode="External"/><Relationship Id="rId21" Type="http://schemas.openxmlformats.org/officeDocument/2006/relationships/hyperlink" Target="mailto:attnclie@bancoagrario.gov.co" TargetMode="External"/><Relationship Id="rId22" Type="http://schemas.openxmlformats.org/officeDocument/2006/relationships/hyperlink" Target="http://www.avvillas.com.co/" TargetMode="External"/><Relationship Id="rId23" Type="http://schemas.openxmlformats.org/officeDocument/2006/relationships/hyperlink" Target="mailto:angeljc@bancoavvillas.com.co" TargetMode="External"/><Relationship Id="rId24" Type="http://schemas.openxmlformats.org/officeDocument/2006/relationships/hyperlink" Target="http://www.bancoprocredit.com.co/" TargetMode="External"/><Relationship Id="rId25" Type="http://schemas.openxmlformats.org/officeDocument/2006/relationships/hyperlink" Target="mailto:impuestos@credifinanciera.com.co" TargetMode="External"/><Relationship Id="rId26" Type="http://schemas.openxmlformats.org/officeDocument/2006/relationships/hyperlink" Target="http://www.bancamia.com.co/" TargetMode="External"/><Relationship Id="rId27" Type="http://schemas.openxmlformats.org/officeDocument/2006/relationships/hyperlink" Target="mailto:servicioalclientes@bancamia.com.co" TargetMode="External"/><Relationship Id="rId28" Type="http://schemas.openxmlformats.org/officeDocument/2006/relationships/hyperlink" Target="http://www.bancow.com.co/" TargetMode="External"/><Relationship Id="rId29" Type="http://schemas.openxmlformats.org/officeDocument/2006/relationships/hyperlink" Target="mailto:correspondenciabancow@bancow.com.co" TargetMode="External"/><Relationship Id="rId30" Type="http://schemas.openxmlformats.org/officeDocument/2006/relationships/hyperlink" Target="http://www.coomeva.com.co/" TargetMode="External"/><Relationship Id="rId31" Type="http://schemas.openxmlformats.org/officeDocument/2006/relationships/hyperlink" Target="mailto:hans_theilkuhl@coomeva.com.co" TargetMode="External"/><Relationship Id="rId32" Type="http://schemas.openxmlformats.org/officeDocument/2006/relationships/hyperlink" Target="mailto:CumplimientoNormativo@bancofalabella.com.co" TargetMode="External"/><Relationship Id="rId33" Type="http://schemas.openxmlformats.org/officeDocument/2006/relationships/hyperlink" Target="http://www.bancopichincha.com.co/" TargetMode="External"/><Relationship Id="rId34" Type="http://schemas.openxmlformats.org/officeDocument/2006/relationships/hyperlink" Target="mailto:dzorro@inversora.com" TargetMode="External"/><Relationship Id="rId35" Type="http://schemas.openxmlformats.org/officeDocument/2006/relationships/hyperlink" Target="http://www.coopcentral.com.co/" TargetMode="External"/><Relationship Id="rId36" Type="http://schemas.openxmlformats.org/officeDocument/2006/relationships/hyperlink" Target="mailto:notificaciones@santander.com.co" TargetMode="External"/><Relationship Id="rId37" Type="http://schemas.openxmlformats.org/officeDocument/2006/relationships/hyperlink" Target="http://www.bmm.com.co/" TargetMode="External"/><Relationship Id="rId38" Type="http://schemas.openxmlformats.org/officeDocument/2006/relationships/hyperlink" Target="mailto:cumplimiento.normativo@bmm.com.co" TargetMode="External"/><Relationship Id="rId39" Type="http://schemas.openxmlformats.org/officeDocument/2006/relationships/hyperlink" Target="mailto:notificaciones@bancompartir.co" TargetMode="External"/><Relationship Id="rId40" Type="http://schemas.openxmlformats.org/officeDocument/2006/relationships/hyperlink" Target="http://www.corficolombiana.com.co/" TargetMode="External"/><Relationship Id="rId41" Type="http://schemas.openxmlformats.org/officeDocument/2006/relationships/hyperlink" Target="mailto:jose.melo@corficolombiana.com.co" TargetMode="External"/><Relationship Id="rId42" Type="http://schemas.openxmlformats.org/officeDocument/2006/relationships/hyperlink" Target="mailto:gciari@bancolombia,com.co" TargetMode="External"/><Relationship Id="rId43" Type="http://schemas.openxmlformats.org/officeDocument/2006/relationships/hyperlink" Target="http://www.bnpparibas.com.co/" TargetMode="External"/><Relationship Id="rId44" Type="http://schemas.openxmlformats.org/officeDocument/2006/relationships/hyperlink" Target="mailto:jecortes@gnbsudameris.com.co" TargetMode="External"/><Relationship Id="rId45" Type="http://schemas.openxmlformats.org/officeDocument/2006/relationships/hyperlink" Target="http://www.girosyfinanzas.com/" TargetMode="External"/><Relationship Id="rId46" Type="http://schemas.openxmlformats.org/officeDocument/2006/relationships/hyperlink" Target="mailto:contacto@girosyfinanzas.com" TargetMode="External"/><Relationship Id="rId47" Type="http://schemas.openxmlformats.org/officeDocument/2006/relationships/hyperlink" Target="http://www.tuya.com.co/" TargetMode="External"/><Relationship Id="rId48" Type="http://schemas.openxmlformats.org/officeDocument/2006/relationships/hyperlink" Target="mailto:info@sufinanciamiento.com.co" TargetMode="External"/><Relationship Id="rId49" Type="http://schemas.openxmlformats.org/officeDocument/2006/relationships/hyperlink" Target="mailto:contacto.cliente@gmacfs.com" TargetMode="External"/><Relationship Id="rId50" Type="http://schemas.openxmlformats.org/officeDocument/2006/relationships/hyperlink" Target="http://www.coltefinanciera.com.co/" TargetMode="External"/><Relationship Id="rId51" Type="http://schemas.openxmlformats.org/officeDocument/2006/relationships/hyperlink" Target="mailto:info@coltefinanciera.com.co" TargetMode="External"/><Relationship Id="rId52" Type="http://schemas.openxmlformats.org/officeDocument/2006/relationships/hyperlink" Target="http://www.dannregional.com.co/" TargetMode="External"/><Relationship Id="rId53" Type="http://schemas.openxmlformats.org/officeDocument/2006/relationships/hyperlink" Target="mailto:cfc@dannregional.com.co" TargetMode="External"/><Relationship Id="rId54" Type="http://schemas.openxmlformats.org/officeDocument/2006/relationships/hyperlink" Target="http://www.credifamilia.com/" TargetMode="External"/><Relationship Id="rId55" Type="http://schemas.openxmlformats.org/officeDocument/2006/relationships/hyperlink" Target="mailto:info@credifamilia.com" TargetMode="External"/><Relationship Id="rId56" Type="http://schemas.openxmlformats.org/officeDocument/2006/relationships/hyperlink" Target="http://www.crezcamos.com/" TargetMode="External"/><Relationship Id="rId57" Type="http://schemas.openxmlformats.org/officeDocument/2006/relationships/hyperlink" Target="mailto:boduber@lahipotecaria.com" TargetMode="External"/><Relationship Id="rId58" Type="http://schemas.openxmlformats.org/officeDocument/2006/relationships/hyperlink" Target="http://www.pendienteincluir/" TargetMode="External"/><Relationship Id="rId59" Type="http://schemas.openxmlformats.org/officeDocument/2006/relationships/hyperlink" Target="http://www.corpbancatrust.com.co/" TargetMode="External"/><Relationship Id="rId60" Type="http://schemas.openxmlformats.org/officeDocument/2006/relationships/hyperlink" Target="http://www.colmena_fiduciaria.com.co/" TargetMode="External"/><Relationship Id="rId61" Type="http://schemas.openxmlformats.org/officeDocument/2006/relationships/hyperlink" Target="mailto:fidcol.sistemas@fundacion-social.com.co" TargetMode="External"/><Relationship Id="rId62" Type="http://schemas.openxmlformats.org/officeDocument/2006/relationships/hyperlink" Target="http://www.skandia.com.co/" TargetMode="External"/><Relationship Id="rId63" Type="http://schemas.openxmlformats.org/officeDocument/2006/relationships/hyperlink" Target="mailto:notificacionestramites@skandia.com.co" TargetMode="External"/><Relationship Id="rId64" Type="http://schemas.openxmlformats.org/officeDocument/2006/relationships/hyperlink" Target="http://www.fiduprevisora.com.co/" TargetMode="External"/><Relationship Id="rId65" Type="http://schemas.openxmlformats.org/officeDocument/2006/relationships/hyperlink" Target="mailto:servicioalcliente@fiduprevisora.com.co" TargetMode="External"/><Relationship Id="rId66" Type="http://schemas.openxmlformats.org/officeDocument/2006/relationships/hyperlink" Target="http://www.alianza.com.co/" TargetMode="External"/><Relationship Id="rId67" Type="http://schemas.openxmlformats.org/officeDocument/2006/relationships/hyperlink" Target="mailto:alianzabogota@alianza.com.co" TargetMode="External"/><Relationship Id="rId68" Type="http://schemas.openxmlformats.org/officeDocument/2006/relationships/hyperlink" Target="mailto:fidupopular@fidupopular.com.co" TargetMode="External"/><Relationship Id="rId69" Type="http://schemas.openxmlformats.org/officeDocument/2006/relationships/hyperlink" Target="http://www.fiduoccidente.com.co/" TargetMode="External"/><Relationship Id="rId70" Type="http://schemas.openxmlformats.org/officeDocument/2006/relationships/hyperlink" Target="mailto:apinzon@fiduoccidente.com.co" TargetMode="External"/><Relationship Id="rId71" Type="http://schemas.openxmlformats.org/officeDocument/2006/relationships/hyperlink" Target="http://www.fidubogota.com/" TargetMode="External"/><Relationship Id="rId72" Type="http://schemas.openxmlformats.org/officeDocument/2006/relationships/hyperlink" Target="mailto:ljimenez@bancodecredito.com.co" TargetMode="External"/><Relationship Id="rId73" Type="http://schemas.openxmlformats.org/officeDocument/2006/relationships/hyperlink" Target="http://www.citibank.com.co/" TargetMode="External"/><Relationship Id="rId74" Type="http://schemas.openxmlformats.org/officeDocument/2006/relationships/hyperlink" Target="mailto:ernesto.sarria@citicorp.com" TargetMode="External"/><Relationship Id="rId75" Type="http://schemas.openxmlformats.org/officeDocument/2006/relationships/hyperlink" Target="http://www.colpatria.com/" TargetMode="External"/><Relationship Id="rId76" Type="http://schemas.openxmlformats.org/officeDocument/2006/relationships/hyperlink" Target="mailto:castilc@colpatria.com" TargetMode="External"/><Relationship Id="rId77" Type="http://schemas.openxmlformats.org/officeDocument/2006/relationships/hyperlink" Target="http://www.fiduciariabancolombia.com.co/" TargetMode="External"/><Relationship Id="rId78" Type="http://schemas.openxmlformats.org/officeDocument/2006/relationships/hyperlink" Target="mailto:notificacijudicial@bancolombia.com.co" TargetMode="External"/><Relationship Id="rId79" Type="http://schemas.openxmlformats.org/officeDocument/2006/relationships/hyperlink" Target="mailto:servitrust@gnbsudameris.com.co" TargetMode="External"/><Relationship Id="rId80" Type="http://schemas.openxmlformats.org/officeDocument/2006/relationships/hyperlink" Target="http://www.fiducentral.com/" TargetMode="External"/><Relationship Id="rId81" Type="http://schemas.openxmlformats.org/officeDocument/2006/relationships/hyperlink" Target="mailto:fcentral@impsat.net.co" TargetMode="External"/><Relationship Id="rId82" Type="http://schemas.openxmlformats.org/officeDocument/2006/relationships/hyperlink" Target="http://www.fiduagraria.gov.co/" TargetMode="External"/><Relationship Id="rId83" Type="http://schemas.openxmlformats.org/officeDocument/2006/relationships/hyperlink" Target="mailto:servicioalcliente@fiduagraria.gov.co" TargetMode="External"/><Relationship Id="rId84" Type="http://schemas.openxmlformats.org/officeDocument/2006/relationships/hyperlink" Target="http://www.fiducoldex.com.co/" TargetMode="External"/><Relationship Id="rId85" Type="http://schemas.openxmlformats.org/officeDocument/2006/relationships/hyperlink" Target="mailto:fiducoldex@fiducoldex.com.co" TargetMode="External"/><Relationship Id="rId86" Type="http://schemas.openxmlformats.org/officeDocument/2006/relationships/hyperlink" Target="https://im.sura-am.com/es/fiduciariasura" TargetMode="External"/><Relationship Id="rId87" Type="http://schemas.openxmlformats.org/officeDocument/2006/relationships/hyperlink" Target="mailto:juanpuerto@gestionfiduciaria.com.co" TargetMode="External"/><Relationship Id="rId88" Type="http://schemas.openxmlformats.org/officeDocument/2006/relationships/hyperlink" Target="http://securities.bnpparibas.com/" TargetMode="External"/><Relationship Id="rId89" Type="http://schemas.openxmlformats.org/officeDocument/2006/relationships/hyperlink" Target="mailto:co-bp2s@co.bnpparibas.com" TargetMode="External"/><Relationship Id="rId90" Type="http://schemas.openxmlformats.org/officeDocument/2006/relationships/hyperlink" Target="http://www.btgpactual.com.co/" TargetMode="External"/><Relationship Id="rId91" Type="http://schemas.openxmlformats.org/officeDocument/2006/relationships/hyperlink" Target="mailto:SH-Legal-Colombia@btgpactual.com" TargetMode="External"/><Relationship Id="rId92" Type="http://schemas.openxmlformats.org/officeDocument/2006/relationships/hyperlink" Target="http://www.fiducoomeva.com/" TargetMode="External"/><Relationship Id="rId93" Type="http://schemas.openxmlformats.org/officeDocument/2006/relationships/hyperlink" Target="mailto:spulido@santander.com.co" TargetMode="External"/><Relationship Id="rId94" Type="http://schemas.openxmlformats.org/officeDocument/2006/relationships/hyperlink" Target="mailto:riesgooperativosfc@ashmoregroup.com.co" TargetMode="External"/><Relationship Id="rId95" Type="http://schemas.openxmlformats.org/officeDocument/2006/relationships/hyperlink" Target="mailto:Almaviva@Impsat.net.co." TargetMode="External"/><Relationship Id="rId96" Type="http://schemas.openxmlformats.org/officeDocument/2006/relationships/hyperlink" Target="http://www.alpopular.com.co/" TargetMode="External"/><Relationship Id="rId97" Type="http://schemas.openxmlformats.org/officeDocument/2006/relationships/hyperlink" Target="mailto:servicios@alpopular.com.co" TargetMode="External"/><Relationship Id="rId98" Type="http://schemas.openxmlformats.org/officeDocument/2006/relationships/hyperlink" Target="mailto:octavio.castilla@almacafe.com.co" TargetMode="External"/><Relationship Id="rId99" Type="http://schemas.openxmlformats.org/officeDocument/2006/relationships/hyperlink" Target="http://www.segurosbolivar.com/" TargetMode="External"/><Relationship Id="rId100" Type="http://schemas.openxmlformats.org/officeDocument/2006/relationships/hyperlink" Target="mailto:companiadesegurosbolivar@com.co" TargetMode="External"/><Relationship Id="rId101" Type="http://schemas.openxmlformats.org/officeDocument/2006/relationships/hyperlink" Target="mailto:andres_prieto@fundacion-social.com.co" TargetMode="External"/><Relationship Id="rId102" Type="http://schemas.openxmlformats.org/officeDocument/2006/relationships/hyperlink" Target="mailto:hernan.marulanda@willis.com" TargetMode="External"/><Relationship Id="rId103" Type="http://schemas.openxmlformats.org/officeDocument/2006/relationships/hyperlink" Target="http://www.proseguros.com.co/" TargetMode="External"/><Relationship Id="rId104" Type="http://schemas.openxmlformats.org/officeDocument/2006/relationships/hyperlink" Target="mailto:jairo.rojas@howdengroup.com" TargetMode="External"/><Relationship Id="rId105" Type="http://schemas.openxmlformats.org/officeDocument/2006/relationships/hyperlink" Target="http://www.restrepohenao.com/" TargetMode="External"/><Relationship Id="rId106" Type="http://schemas.openxmlformats.org/officeDocument/2006/relationships/hyperlink" Target="mailto:rpohenao@une.net.co" TargetMode="External"/><Relationship Id="rId107" Type="http://schemas.openxmlformats.org/officeDocument/2006/relationships/hyperlink" Target="http://www.marsh.com/" TargetMode="External"/><Relationship Id="rId108" Type="http://schemas.openxmlformats.org/officeDocument/2006/relationships/hyperlink" Target="mailto:Oscar.Pinilla@marsh.com" TargetMode="External"/><Relationship Id="rId109" Type="http://schemas.openxmlformats.org/officeDocument/2006/relationships/hyperlink" Target="mailto:reacale@latino.com.co" TargetMode="External"/><Relationship Id="rId110" Type="http://schemas.openxmlformats.org/officeDocument/2006/relationships/hyperlink" Target="mailto:Jose.luis.plana@aon.com" TargetMode="External"/><Relationship Id="rId111" Type="http://schemas.openxmlformats.org/officeDocument/2006/relationships/hyperlink" Target="http://www.vmlcorredores.com/" TargetMode="External"/><Relationship Id="rId112" Type="http://schemas.openxmlformats.org/officeDocument/2006/relationships/hyperlink" Target="mailto:contaco@unimoscorredores.com" TargetMode="External"/><Relationship Id="rId113" Type="http://schemas.openxmlformats.org/officeDocument/2006/relationships/hyperlink" Target="mailto:arturo.posada@apcorredores.com.co" TargetMode="External"/><Relationship Id="rId114" Type="http://schemas.openxmlformats.org/officeDocument/2006/relationships/hyperlink" Target="http://www.correseguros.co/" TargetMode="External"/><Relationship Id="rId115" Type="http://schemas.openxmlformats.org/officeDocument/2006/relationships/hyperlink" Target="mailto:csa14@epm.net.co" TargetMode="External"/><Relationship Id="rId116" Type="http://schemas.openxmlformats.org/officeDocument/2006/relationships/hyperlink" Target="http://www.wacolda.com/" TargetMode="External"/><Relationship Id="rId117" Type="http://schemas.openxmlformats.org/officeDocument/2006/relationships/hyperlink" Target="mailto:scliente@hyperion.com" TargetMode="External"/><Relationship Id="rId118" Type="http://schemas.openxmlformats.org/officeDocument/2006/relationships/hyperlink" Target="http://www.centroseguros.com.co/" TargetMode="External"/><Relationship Id="rId119" Type="http://schemas.openxmlformats.org/officeDocument/2006/relationships/hyperlink" Target="mailto:Centroseguros@centroseguros.com.co" TargetMode="External"/><Relationship Id="rId120" Type="http://schemas.openxmlformats.org/officeDocument/2006/relationships/hyperlink" Target="mailto:garllor@telesat.com.co" TargetMode="External"/><Relationship Id="rId121" Type="http://schemas.openxmlformats.org/officeDocument/2006/relationships/hyperlink" Target="http://www.fortius.com/" TargetMode="External"/><Relationship Id="rId122" Type="http://schemas.openxmlformats.org/officeDocument/2006/relationships/hyperlink" Target="mailto:seguros@correvalle.com" TargetMode="External"/><Relationship Id="rId123" Type="http://schemas.openxmlformats.org/officeDocument/2006/relationships/hyperlink" Target="mailto:gerencia@anpro.com.co" TargetMode="External"/><Relationship Id="rId124" Type="http://schemas.openxmlformats.org/officeDocument/2006/relationships/hyperlink" Target="http://www.segurosadomicilio.com/" TargetMode="External"/><Relationship Id="rId125" Type="http://schemas.openxmlformats.org/officeDocument/2006/relationships/hyperlink" Target="mailto:gerardm@sanvelez.com" TargetMode="External"/><Relationship Id="rId126" Type="http://schemas.openxmlformats.org/officeDocument/2006/relationships/hyperlink" Target="http://www.thbcolombia.com/" TargetMode="External"/><Relationship Id="rId127" Type="http://schemas.openxmlformats.org/officeDocument/2006/relationships/hyperlink" Target="mailto:brokers@jaramillore.com" TargetMode="External"/><Relationship Id="rId128" Type="http://schemas.openxmlformats.org/officeDocument/2006/relationships/hyperlink" Target="http://www.guycarp.com/" TargetMode="External"/><Relationship Id="rId129" Type="http://schemas.openxmlformats.org/officeDocument/2006/relationships/hyperlink" Target="mailto:Gccolombia@guycarp.com" TargetMode="External"/><Relationship Id="rId130" Type="http://schemas.openxmlformats.org/officeDocument/2006/relationships/hyperlink" Target="http://www.aon.com/colombia" TargetMode="External"/><Relationship Id="rId131" Type="http://schemas.openxmlformats.org/officeDocument/2006/relationships/hyperlink" Target="mailto:john.silva@aon.com" TargetMode="External"/><Relationship Id="rId132" Type="http://schemas.openxmlformats.org/officeDocument/2006/relationships/hyperlink" Target="http://www.segurcol.com/" TargetMode="External"/><Relationship Id="rId133" Type="http://schemas.openxmlformats.org/officeDocument/2006/relationships/hyperlink" Target="mailto:correspondencia@segurcol.com" TargetMode="External"/><Relationship Id="rId134" Type="http://schemas.openxmlformats.org/officeDocument/2006/relationships/hyperlink" Target="mailto:general@guianza.com.co" TargetMode="External"/><Relationship Id="rId135" Type="http://schemas.openxmlformats.org/officeDocument/2006/relationships/hyperlink" Target="mailto:gerencia@bfrsa.com" TargetMode="External"/><Relationship Id="rId136" Type="http://schemas.openxmlformats.org/officeDocument/2006/relationships/hyperlink" Target="mailto:Rodrigo.galvis@aviacorredoresdeseguros.com.co" TargetMode="External"/><Relationship Id="rId137" Type="http://schemas.openxmlformats.org/officeDocument/2006/relationships/hyperlink" Target="http://www.sekuritas.com.co/" TargetMode="External"/><Relationship Id="rId138" Type="http://schemas.openxmlformats.org/officeDocument/2006/relationships/hyperlink" Target="mailto:sekuritas@sekuritas.com.co" TargetMode="External"/><Relationship Id="rId139" Type="http://schemas.openxmlformats.org/officeDocument/2006/relationships/hyperlink" Target="http://www.colamseg.com/" TargetMode="External"/><Relationship Id="rId140" Type="http://schemas.openxmlformats.org/officeDocument/2006/relationships/hyperlink" Target="mailto:prointer@cable.net.co" TargetMode="External"/><Relationship Id="rId141" Type="http://schemas.openxmlformats.org/officeDocument/2006/relationships/hyperlink" Target="http://www.correcol.com/" TargetMode="External"/><Relationship Id="rId142" Type="http://schemas.openxmlformats.org/officeDocument/2006/relationships/hyperlink" Target="mailto:sistemas@correcol.com" TargetMode="External"/><Relationship Id="rId143" Type="http://schemas.openxmlformats.org/officeDocument/2006/relationships/hyperlink" Target="mailto:Iferro@euroamericanre.com" TargetMode="External"/><Relationship Id="rId144" Type="http://schemas.openxmlformats.org/officeDocument/2006/relationships/hyperlink" Target="http://www.lambert.com.co/" TargetMode="External"/><Relationship Id="rId145" Type="http://schemas.openxmlformats.org/officeDocument/2006/relationships/hyperlink" Target="mailto:lambert.fenchurch@lambert.com.co" TargetMode="External"/><Relationship Id="rId146" Type="http://schemas.openxmlformats.org/officeDocument/2006/relationships/hyperlink" Target="http://www.jargu.com/" TargetMode="External"/><Relationship Id="rId147" Type="http://schemas.openxmlformats.org/officeDocument/2006/relationships/hyperlink" Target="mailto:jargu@jargu.com" TargetMode="External"/><Relationship Id="rId148" Type="http://schemas.openxmlformats.org/officeDocument/2006/relationships/hyperlink" Target="mailto:Anamaria.gomez@willistowerswatson.com" TargetMode="External"/><Relationship Id="rId149" Type="http://schemas.openxmlformats.org/officeDocument/2006/relationships/hyperlink" Target="mailto:laura.calvo@howdengroup.com" TargetMode="External"/><Relationship Id="rId150" Type="http://schemas.openxmlformats.org/officeDocument/2006/relationships/hyperlink" Target="http://www.corredoresdeseguros.coomeva.com.co/" TargetMode="External"/><Relationship Id="rId151" Type="http://schemas.openxmlformats.org/officeDocument/2006/relationships/hyperlink" Target="mailto:clgongora@gonseguros.com.co" TargetMode="External"/><Relationship Id="rId152" Type="http://schemas.openxmlformats.org/officeDocument/2006/relationships/hyperlink" Target="http://www.segurosbeta.com/" TargetMode="External"/><Relationship Id="rId153" Type="http://schemas.openxmlformats.org/officeDocument/2006/relationships/hyperlink" Target="mailto:contactenos@segurosbeta.com" TargetMode="External"/><Relationship Id="rId154" Type="http://schemas.openxmlformats.org/officeDocument/2006/relationships/hyperlink" Target="mailto:pacanchique@brsint.com" TargetMode="External"/><Relationship Id="rId155" Type="http://schemas.openxmlformats.org/officeDocument/2006/relationships/hyperlink" Target="mailto:info@atlanticrebrokers.com" TargetMode="External"/><Relationship Id="rId156" Type="http://schemas.openxmlformats.org/officeDocument/2006/relationships/hyperlink" Target="http://www.ace_ina.com/" TargetMode="External"/><Relationship Id="rId157" Type="http://schemas.openxmlformats.org/officeDocument/2006/relationships/hyperlink" Target="http://www.nacionaldeseguros.con.co/" TargetMode="External"/><Relationship Id="rId158" Type="http://schemas.openxmlformats.org/officeDocument/2006/relationships/hyperlink" Target="http://www.qbe.com.co/" TargetMode="External"/><Relationship Id="rId159" Type="http://schemas.openxmlformats.org/officeDocument/2006/relationships/hyperlink" Target="mailto:notificaciones.co@zurich.com" TargetMode="External"/><Relationship Id="rId160" Type="http://schemas.openxmlformats.org/officeDocument/2006/relationships/hyperlink" Target="http://www.generali.com.co/" TargetMode="External"/><Relationship Id="rId161" Type="http://schemas.openxmlformats.org/officeDocument/2006/relationships/hyperlink" Target="mailto:generalicolombia@generali.com.co" TargetMode="External"/><Relationship Id="rId162" Type="http://schemas.openxmlformats.org/officeDocument/2006/relationships/hyperlink" Target="http://www.mundialseguros.com.co/" TargetMode="External"/><Relationship Id="rId163" Type="http://schemas.openxmlformats.org/officeDocument/2006/relationships/hyperlink" Target="mailto:presidencia@segurosmundial.com.co" TargetMode="External"/><Relationship Id="rId164" Type="http://schemas.openxmlformats.org/officeDocument/2006/relationships/hyperlink" Target="http://www.sbseguros.co/" TargetMode="External"/><Relationship Id="rId165" Type="http://schemas.openxmlformats.org/officeDocument/2006/relationships/hyperlink" Target="mailto:notificaciones.sbseguros@sbseguros.co" TargetMode="External"/><Relationship Id="rId166" Type="http://schemas.openxmlformats.org/officeDocument/2006/relationships/hyperlink" Target="mailto:notificacionesactosadministrativos@previsora.gov.co" TargetMode="External"/><Relationship Id="rId167" Type="http://schemas.openxmlformats.org/officeDocument/2006/relationships/hyperlink" Target="http://www.segurosalfa.com.co/" TargetMode="External"/><Relationship Id="rId168" Type="http://schemas.openxmlformats.org/officeDocument/2006/relationships/hyperlink" Target="mailto:servicioalcliente@segurosalfa.com.co" TargetMode="External"/><Relationship Id="rId169" Type="http://schemas.openxmlformats.org/officeDocument/2006/relationships/hyperlink" Target="http://www.mapfre.com.co/" TargetMode="External"/><Relationship Id="rId170" Type="http://schemas.openxmlformats.org/officeDocument/2006/relationships/hyperlink" Target="mailto:jmincha@mapfre.com.co" TargetMode="External"/><Relationship Id="rId171" Type="http://schemas.openxmlformats.org/officeDocument/2006/relationships/hyperlink" Target="http://www.segurosbolivar.com/" TargetMode="External"/><Relationship Id="rId172" Type="http://schemas.openxmlformats.org/officeDocument/2006/relationships/hyperlink" Target="mailto:companiadesegurosbolivar@com.co" TargetMode="External"/><Relationship Id="rId173" Type="http://schemas.openxmlformats.org/officeDocument/2006/relationships/hyperlink" Target="http://www.segurosdelestado.com/" TargetMode="External"/><Relationship Id="rId174" Type="http://schemas.openxmlformats.org/officeDocument/2006/relationships/hyperlink" Target="mailto:jur&#237;dico@segurosdelestado.com" TargetMode="External"/><Relationship Id="rId175" Type="http://schemas.openxmlformats.org/officeDocument/2006/relationships/hyperlink" Target="http://www.segurexpo.com/" TargetMode="External"/><Relationship Id="rId176" Type="http://schemas.openxmlformats.org/officeDocument/2006/relationships/hyperlink" Target="http://www.libertyseguros.co/" TargetMode="External"/><Relationship Id="rId177" Type="http://schemas.openxmlformats.org/officeDocument/2006/relationships/hyperlink" Target="mailto:bbvapres@impsat.net.co" TargetMode="External"/><Relationship Id="rId178" Type="http://schemas.openxmlformats.org/officeDocument/2006/relationships/hyperlink" Target="mailto:credisegur@suramericana.com.co" TargetMode="External"/><Relationship Id="rId179" Type="http://schemas.openxmlformats.org/officeDocument/2006/relationships/hyperlink" Target="mailto:jorge.hernandez@cardifnet.com" TargetMode="External"/><Relationship Id="rId180" Type="http://schemas.openxmlformats.org/officeDocument/2006/relationships/hyperlink" Target="mailto:jmotoya@cardinalseguros.com" TargetMode="External"/><Relationship Id="rId181" Type="http://schemas.openxmlformats.org/officeDocument/2006/relationships/hyperlink" Target="http://www.segurosbolivar.com/" TargetMode="External"/><Relationship Id="rId182" Type="http://schemas.openxmlformats.org/officeDocument/2006/relationships/hyperlink" Target="mailto:companiadesegurosbolivar@com.co" TargetMode="External"/><Relationship Id="rId183" Type="http://schemas.openxmlformats.org/officeDocument/2006/relationships/hyperlink" Target="mailto:vicepresidenciacomercial@condorsa.com.co" TargetMode="External"/><Relationship Id="rId184" Type="http://schemas.openxmlformats.org/officeDocument/2006/relationships/hyperlink" Target="http://www.skandia.com.co/" TargetMode="External"/><Relationship Id="rId185" Type="http://schemas.openxmlformats.org/officeDocument/2006/relationships/hyperlink" Target="mailto:notificacionestramites@skandia.com.co" TargetMode="External"/><Relationship Id="rId186" Type="http://schemas.openxmlformats.org/officeDocument/2006/relationships/hyperlink" Target="http://www.generali.com.co/" TargetMode="External"/><Relationship Id="rId187" Type="http://schemas.openxmlformats.org/officeDocument/2006/relationships/hyperlink" Target="mailto:generalicolombia@generali.com.co" TargetMode="External"/><Relationship Id="rId188" Type="http://schemas.openxmlformats.org/officeDocument/2006/relationships/hyperlink" Target="http://www.metlife.com.co/" TargetMode="External"/><Relationship Id="rId189" Type="http://schemas.openxmlformats.org/officeDocument/2006/relationships/hyperlink" Target="mailto:secretaria.general@metlife.com.co" TargetMode="External"/><Relationship Id="rId190" Type="http://schemas.openxmlformats.org/officeDocument/2006/relationships/hyperlink" Target="http://www.panamericanlife.com/" TargetMode="External"/><Relationship Id="rId191" Type="http://schemas.openxmlformats.org/officeDocument/2006/relationships/hyperlink" Target="mailto:mlemus@panamericanlife.com" TargetMode="External"/><Relationship Id="rId192" Type="http://schemas.openxmlformats.org/officeDocument/2006/relationships/hyperlink" Target="http://www.segurosalfa.com.co/" TargetMode="External"/><Relationship Id="rId193" Type="http://schemas.openxmlformats.org/officeDocument/2006/relationships/hyperlink" Target="mailto:servicioalcliente@segurosalfa.com.co" TargetMode="External"/><Relationship Id="rId194" Type="http://schemas.openxmlformats.org/officeDocument/2006/relationships/hyperlink" Target="http://www.segurosdelestado.com/" TargetMode="External"/><Relationship Id="rId195" Type="http://schemas.openxmlformats.org/officeDocument/2006/relationships/hyperlink" Target="mailto:jur&#237;dico@segurosdelestado.com" TargetMode="External"/><Relationship Id="rId196" Type="http://schemas.openxmlformats.org/officeDocument/2006/relationships/hyperlink" Target="http://www.globalseguroscolombia.com/" TargetMode="External"/><Relationship Id="rId197" Type="http://schemas.openxmlformats.org/officeDocument/2006/relationships/hyperlink" Target="mailto:previda@latino.net.co" TargetMode="External"/><Relationship Id="rId198" Type="http://schemas.openxmlformats.org/officeDocument/2006/relationships/hyperlink" Target="http://www.colmena_arl.com/" TargetMode="External"/><Relationship Id="rId199" Type="http://schemas.openxmlformats.org/officeDocument/2006/relationships/hyperlink" Target="mailto:bbvapres@impsat.net.co" TargetMode="External"/><Relationship Id="rId200" Type="http://schemas.openxmlformats.org/officeDocument/2006/relationships/hyperlink" Target="http://www.laequidadseguros.coop/" TargetMode="External"/><Relationship Id="rId201" Type="http://schemas.openxmlformats.org/officeDocument/2006/relationships/hyperlink" Target="mailto:presidencia@laequidadseguros.coop" TargetMode="External"/><Relationship Id="rId202" Type="http://schemas.openxmlformats.org/officeDocument/2006/relationships/hyperlink" Target="http://www.mapfrevida.com.co/" TargetMode="External"/><Relationship Id="rId203" Type="http://schemas.openxmlformats.org/officeDocument/2006/relationships/hyperlink" Target="mailto:vidacol@mapfre.com.co" TargetMode="External"/><Relationship Id="rId204" Type="http://schemas.openxmlformats.org/officeDocument/2006/relationships/hyperlink" Target="http://www.laequidadseguros.coop/" TargetMode="External"/><Relationship Id="rId205" Type="http://schemas.openxmlformats.org/officeDocument/2006/relationships/hyperlink" Target="mailto:presidencia@laequidadseguros.coop" TargetMode="External"/><Relationship Id="rId206" Type="http://schemas.openxmlformats.org/officeDocument/2006/relationships/hyperlink" Target="http://www.solidaria.com.co/" TargetMode="External"/><Relationship Id="rId207" Type="http://schemas.openxmlformats.org/officeDocument/2006/relationships/hyperlink" Target="mailto:aseguradora@solidaria.com.co" TargetMode="External"/><Relationship Id="rId208" Type="http://schemas.openxmlformats.org/officeDocument/2006/relationships/hyperlink" Target="http://www.bancodebogotainternacional.com/" TargetMode="External"/><Relationship Id="rId209" Type="http://schemas.openxmlformats.org/officeDocument/2006/relationships/hyperlink" Target="mailto:consultores48@gmail.com" TargetMode="External"/><Relationship Id="rId210" Type="http://schemas.openxmlformats.org/officeDocument/2006/relationships/hyperlink" Target="http://www.bnpparibas.com/" TargetMode="External"/><Relationship Id="rId211" Type="http://schemas.openxmlformats.org/officeDocument/2006/relationships/hyperlink" Target="mailto:dcardenas@cardenasycardenas.com" TargetMode="External"/><Relationship Id="rId212" Type="http://schemas.openxmlformats.org/officeDocument/2006/relationships/hyperlink" Target="http://www.commerzbank.com/" TargetMode="External"/><Relationship Id="rId213" Type="http://schemas.openxmlformats.org/officeDocument/2006/relationships/hyperlink" Target="mailto:horacio.vivas@commerzbank.com" TargetMode="External"/><Relationship Id="rId214" Type="http://schemas.openxmlformats.org/officeDocument/2006/relationships/hyperlink" Target="mailto:alberto.piedrahita@credit-suisse.com" TargetMode="External"/><Relationship Id="rId215" Type="http://schemas.openxmlformats.org/officeDocument/2006/relationships/hyperlink" Target="http://www.db.com/" TargetMode="External"/><Relationship Id="rId216" Type="http://schemas.openxmlformats.org/officeDocument/2006/relationships/hyperlink" Target="mailto:patricia.silva@db.com" TargetMode="External"/><Relationship Id="rId217" Type="http://schemas.openxmlformats.org/officeDocument/2006/relationships/hyperlink" Target="http://www.bnymellon.com/" TargetMode="External"/><Relationship Id="rId218" Type="http://schemas.openxmlformats.org/officeDocument/2006/relationships/hyperlink" Target="mailto:thomas.tuffy@wellsfargo.com,Monica.cubillos@bakermckenzie.com%20y%20Na" TargetMode="External"/><Relationship Id="rId219" Type="http://schemas.openxmlformats.org/officeDocument/2006/relationships/hyperlink" Target="mailto:jcrocha@prietocarrizosa.com." TargetMode="External"/><Relationship Id="rId220" Type="http://schemas.openxmlformats.org/officeDocument/2006/relationships/hyperlink" Target="mailto:cmosquera@mosquerayhelo.com.cop" TargetMode="External"/><Relationship Id="rId221" Type="http://schemas.openxmlformats.org/officeDocument/2006/relationships/hyperlink" Target="mailto:mariana.posse@phrlegal.com" TargetMode="External"/><Relationship Id="rId222" Type="http://schemas.openxmlformats.org/officeDocument/2006/relationships/hyperlink" Target="mailto:nikolaus.lerner@mizuhocolombia.com" TargetMode="External"/><Relationship Id="rId223" Type="http://schemas.openxmlformats.org/officeDocument/2006/relationships/hyperlink" Target="http://www.sc.com/" TargetMode="External"/><Relationship Id="rId224" Type="http://schemas.openxmlformats.org/officeDocument/2006/relationships/hyperlink" Target="mailto:Ana.santana@sc.com" TargetMode="External"/><Relationship Id="rId225" Type="http://schemas.openxmlformats.org/officeDocument/2006/relationships/hyperlink" Target="http://www.helmbank.com/" TargetMode="External"/><Relationship Id="rId226" Type="http://schemas.openxmlformats.org/officeDocument/2006/relationships/hyperlink" Target="mailto:cpserna@helmbank.com" TargetMode="External"/><Relationship Id="rId227" Type="http://schemas.openxmlformats.org/officeDocument/2006/relationships/hyperlink" Target="http://www.ubs.com/" TargetMode="External"/><Relationship Id="rId228" Type="http://schemas.openxmlformats.org/officeDocument/2006/relationships/hyperlink" Target="mailto:oscar.paez@ubs.com" TargetMode="External"/><Relationship Id="rId229" Type="http://schemas.openxmlformats.org/officeDocument/2006/relationships/hyperlink" Target="http://www.bancodecredito.com.pa/" TargetMode="External"/><Relationship Id="rId230" Type="http://schemas.openxmlformats.org/officeDocument/2006/relationships/hyperlink" Target="mailto:mdeorozco@bgeneral.com" TargetMode="External"/><Relationship Id="rId231" Type="http://schemas.openxmlformats.org/officeDocument/2006/relationships/hyperlink" Target="mailto:felipe.valbuena@efgbank.com%20%20%20%20%20%20%20%20%20%20%20%20%20%20%20%20%20%20%20%20%20%20%20%20%20%20%20%20%20%20%20%20%20%20%20%20%20%20%20%20%20%20%20%20%20%20%20%20%20%20%20%20%20%20P&#225;gina%20web%20ww.efgbank.com" TargetMode="External"/><Relationship Id="rId232" Type="http://schemas.openxmlformats.org/officeDocument/2006/relationships/hyperlink" Target="mailto:felipe.valbuena@efgbank.com" TargetMode="External"/><Relationship Id="rId233" Type="http://schemas.openxmlformats.org/officeDocument/2006/relationships/hyperlink" Target="mailto:jorge.e.pareja@us.hsbc.com" TargetMode="External"/><Relationship Id="rId234" Type="http://schemas.openxmlformats.org/officeDocument/2006/relationships/hyperlink" Target="mailto:oficinacolombia@multibank.com.pa" TargetMode="External"/><Relationship Id="rId235" Type="http://schemas.openxmlformats.org/officeDocument/2006/relationships/hyperlink" Target="http://www.lafise.com/" TargetMode="External"/><Relationship Id="rId236" Type="http://schemas.openxmlformats.org/officeDocument/2006/relationships/hyperlink" Target="mailto:gvillamizar@lafise.com" TargetMode="External"/><Relationship Id="rId237" Type="http://schemas.openxmlformats.org/officeDocument/2006/relationships/hyperlink" Target="mailto:gmorales@bladex.com" TargetMode="External"/><Relationship Id="rId238" Type="http://schemas.openxmlformats.org/officeDocument/2006/relationships/hyperlink" Target="mailto:dg.regulatory_alerts_col@baml.com" TargetMode="External"/><Relationship Id="rId239" Type="http://schemas.openxmlformats.org/officeDocument/2006/relationships/hyperlink" Target="mailto:sribero@bcicolombia.com" TargetMode="External"/><Relationship Id="rId240" Type="http://schemas.openxmlformats.org/officeDocument/2006/relationships/hyperlink" Target="mailto:carlos.morales@caixabank.com" TargetMode="External"/><Relationship Id="rId241" Type="http://schemas.openxmlformats.org/officeDocument/2006/relationships/hyperlink" Target="mailto:jlarrabure@bcp,com.pe" TargetMode="External"/><Relationship Id="rId242" Type="http://schemas.openxmlformats.org/officeDocument/2006/relationships/hyperlink" Target="mailto:maria.calderon@co.natixis.com" TargetMode="External"/><Relationship Id="rId243" Type="http://schemas.openxmlformats.org/officeDocument/2006/relationships/hyperlink" Target="mailto:rafael.acosta@acostayasociados.co" TargetMode="External"/><Relationship Id="rId244" Type="http://schemas.openxmlformats.org/officeDocument/2006/relationships/hyperlink" Target="mailto:andrea.cuomo@juliusbaer.com" TargetMode="External"/><Relationship Id="rId245" Type="http://schemas.openxmlformats.org/officeDocument/2006/relationships/hyperlink" Target="http://www.bancoldex.com/" TargetMode="External"/><Relationship Id="rId246" Type="http://schemas.openxmlformats.org/officeDocument/2006/relationships/hyperlink" Target="mailto:bancoldex@bancoldex.com" TargetMode="External"/><Relationship Id="rId247" Type="http://schemas.openxmlformats.org/officeDocument/2006/relationships/hyperlink" Target="http://www.findeter.gov.co/" TargetMode="External"/><Relationship Id="rId248" Type="http://schemas.openxmlformats.org/officeDocument/2006/relationships/hyperlink" Target="mailto:findeter@findeter.gov.co" TargetMode="External"/><Relationship Id="rId249" Type="http://schemas.openxmlformats.org/officeDocument/2006/relationships/hyperlink" Target="http://www.fen.gov.co/" TargetMode="External"/><Relationship Id="rId250" Type="http://schemas.openxmlformats.org/officeDocument/2006/relationships/hyperlink" Target="http://www.finagro.com.co/" TargetMode="External"/><Relationship Id="rId251" Type="http://schemas.openxmlformats.org/officeDocument/2006/relationships/hyperlink" Target="mailto:finagro@finagro.com.co" TargetMode="External"/><Relationship Id="rId252" Type="http://schemas.openxmlformats.org/officeDocument/2006/relationships/hyperlink" Target="http://www.icetex.gov.co/" TargetMode="External"/><Relationship Id="rId253" Type="http://schemas.openxmlformats.org/officeDocument/2006/relationships/hyperlink" Target="http://www.fonade.gov.co/" TargetMode="External"/><Relationship Id="rId254" Type="http://schemas.openxmlformats.org/officeDocument/2006/relationships/hyperlink" Target="mailto:fonade@fonade,gov.co" TargetMode="External"/><Relationship Id="rId255" Type="http://schemas.openxmlformats.org/officeDocument/2006/relationships/hyperlink" Target="http://www.fogafin.gov.co/" TargetMode="External"/><Relationship Id="rId256" Type="http://schemas.openxmlformats.org/officeDocument/2006/relationships/hyperlink" Target="mailto:fogafin@fogafin.gov.co" TargetMode="External"/><Relationship Id="rId257" Type="http://schemas.openxmlformats.org/officeDocument/2006/relationships/hyperlink" Target="http://www.fna.gov.co/" TargetMode="External"/><Relationship Id="rId258" Type="http://schemas.openxmlformats.org/officeDocument/2006/relationships/hyperlink" Target="mailto:contactenos@fna.gov.co" TargetMode="External"/><Relationship Id="rId259" Type="http://schemas.openxmlformats.org/officeDocument/2006/relationships/hyperlink" Target="http://www.fogacoop.gov.co/" TargetMode="External"/><Relationship Id="rId260" Type="http://schemas.openxmlformats.org/officeDocument/2006/relationships/hyperlink" Target="mailto:fogacoop@fogacoop.gov.co" TargetMode="External"/><Relationship Id="rId261" Type="http://schemas.openxmlformats.org/officeDocument/2006/relationships/hyperlink" Target="http://www.fng.gov.co/" TargetMode="External"/><Relationship Id="rId262" Type="http://schemas.openxmlformats.org/officeDocument/2006/relationships/hyperlink" Target="mailto:info@fng.gov.co" TargetMode="External"/><Relationship Id="rId263" Type="http://schemas.openxmlformats.org/officeDocument/2006/relationships/hyperlink" Target="http://www.caprovimpo.gov.co/" TargetMode="External"/><Relationship Id="rId264" Type="http://schemas.openxmlformats.org/officeDocument/2006/relationships/hyperlink" Target="http://www.proteccion.com.co/" TargetMode="External"/><Relationship Id="rId265" Type="http://schemas.openxmlformats.org/officeDocument/2006/relationships/hyperlink" Target="mailto:clientes@proteccion.com.co" TargetMode="External"/><Relationship Id="rId266" Type="http://schemas.openxmlformats.org/officeDocument/2006/relationships/hyperlink" Target="http://www.porvenir.com.co/" TargetMode="External"/><Relationship Id="rId267" Type="http://schemas.openxmlformats.org/officeDocument/2006/relationships/hyperlink" Target="mailto:porvenir@en-contacto.co" TargetMode="External"/><Relationship Id="rId268" Type="http://schemas.openxmlformats.org/officeDocument/2006/relationships/hyperlink" Target="http://www.oldmutual.com.co/" TargetMode="External"/><Relationship Id="rId269" Type="http://schemas.openxmlformats.org/officeDocument/2006/relationships/hyperlink" Target="mailto:notificacionestramites@skandia.com.co" TargetMode="External"/><Relationship Id="rId270" Type="http://schemas.openxmlformats.org/officeDocument/2006/relationships/hyperlink" Target="http://www.colfondos.com.co/" TargetMode="External"/><Relationship Id="rId271" Type="http://schemas.openxmlformats.org/officeDocument/2006/relationships/hyperlink" Target="mailto:serviciocliente@colfondos.com.co" TargetMode="External"/><Relationship Id="rId272" Type="http://schemas.openxmlformats.org/officeDocument/2006/relationships/hyperlink" Target="mailto:caxdac@cable.net.co" TargetMode="External"/><Relationship Id="rId273" Type="http://schemas.openxmlformats.org/officeDocument/2006/relationships/hyperlink" Target="http://www.fonprecon.gov.co/" TargetMode="External"/><Relationship Id="rId274" Type="http://schemas.openxmlformats.org/officeDocument/2006/relationships/hyperlink" Target="mailto:fonpreco@col1.telecom.com.co" TargetMode="External"/><Relationship Id="rId275" Type="http://schemas.openxmlformats.org/officeDocument/2006/relationships/hyperlink" Target="http://www.caprecom.gov.co/" TargetMode="External"/><Relationship Id="rId276" Type="http://schemas.openxmlformats.org/officeDocument/2006/relationships/hyperlink" Target="http://www.pensionesantioquia.com.co/" TargetMode="External"/><Relationship Id="rId277" Type="http://schemas.openxmlformats.org/officeDocument/2006/relationships/hyperlink" Target="mailto:pensantioquia@pensionesantioquia.gov.co" TargetMode="External"/><Relationship Id="rId278" Type="http://schemas.openxmlformats.org/officeDocument/2006/relationships/hyperlink" Target="http://www.unicauca.edu.co/" TargetMode="External"/><Relationship Id="rId279" Type="http://schemas.openxmlformats.org/officeDocument/2006/relationships/hyperlink" Target="mailto:unisalud@ucauca.edu.co" TargetMode="External"/><Relationship Id="rId280" Type="http://schemas.openxmlformats.org/officeDocument/2006/relationships/hyperlink" Target="http://www.ms-ins.com/" TargetMode="External"/><Relationship Id="rId281" Type="http://schemas.openxmlformats.org/officeDocument/2006/relationships/hyperlink" Target="http://www.mapfrere.com/" TargetMode="External"/><Relationship Id="rId282" Type="http://schemas.openxmlformats.org/officeDocument/2006/relationships/hyperlink" Target="mailto:ricardo.perez@mapfre.com" TargetMode="External"/><Relationship Id="rId283" Type="http://schemas.openxmlformats.org/officeDocument/2006/relationships/hyperlink" Target="mailto:jclana@mapfre.com" TargetMode="External"/><Relationship Id="rId284" Type="http://schemas.openxmlformats.org/officeDocument/2006/relationships/hyperlink" Target="http://www.scor.com/" TargetMode="External"/><Relationship Id="rId285" Type="http://schemas.openxmlformats.org/officeDocument/2006/relationships/hyperlink" Target="mailto:andres.mendozaochoa@genworth.com" TargetMode="External"/><Relationship Id="rId286" Type="http://schemas.openxmlformats.org/officeDocument/2006/relationships/hyperlink" Target="mailto:jose.ospina@lybertysyndicates.com" TargetMode="External"/><Relationship Id="rId287" Type="http://schemas.openxmlformats.org/officeDocument/2006/relationships/hyperlink" Target="mailto:Gflorez@munichre.com" TargetMode="External"/><Relationship Id="rId288" Type="http://schemas.openxmlformats.org/officeDocument/2006/relationships/hyperlink" Target="http://www.swissre.com/" TargetMode="External"/><Relationship Id="rId289" Type="http://schemas.openxmlformats.org/officeDocument/2006/relationships/hyperlink" Target="mailto:jaramburo@berkleyLAC.com" TargetMode="External"/><Relationship Id="rId290" Type="http://schemas.openxmlformats.org/officeDocument/2006/relationships/hyperlink" Target="mailto:pablo.crain@xlcatlin.com" TargetMode="External"/><Relationship Id="rId291" Type="http://schemas.openxmlformats.org/officeDocument/2006/relationships/hyperlink" Target="mailto:Alexander.Riveros@markel.com" TargetMode="External"/><Relationship Id="rId292" Type="http://schemas.openxmlformats.org/officeDocument/2006/relationships/hyperlink" Target="mailto:Sebastian.Gomez@lloyds.com" TargetMode="External"/><Relationship Id="rId293" Type="http://schemas.openxmlformats.org/officeDocument/2006/relationships/hyperlink" Target="mailto:Henry.Sotelo@LibertyMutual.com" TargetMode="External"/><Relationship Id="rId294" Type="http://schemas.openxmlformats.org/officeDocument/2006/relationships/hyperlink" Target="mailto:Alvaro.Pati&#241;o.Tellez@starrcompanies.com" TargetMode="External"/><Relationship Id="rId295" Type="http://schemas.openxmlformats.org/officeDocument/2006/relationships/hyperlink" Target="mailto:hmoreno@australre.com" TargetMode="External"/><Relationship Id="rId296" Type="http://schemas.openxmlformats.org/officeDocument/2006/relationships/hyperlink" Target="http://www.efa.com.co/" TargetMode="External"/><Relationship Id="rId297" Type="http://schemas.openxmlformats.org/officeDocument/2006/relationships/hyperlink" Target="mailto:info@cfa.com.co" TargetMode="External"/><Relationship Id="rId298" Type="http://schemas.openxmlformats.org/officeDocument/2006/relationships/hyperlink" Target="http://www.coopkennedy.com.co/" TargetMode="External"/><Relationship Id="rId299" Type="http://schemas.openxmlformats.org/officeDocument/2006/relationships/hyperlink" Target="mailto:coopjfk@medellin.cetcol.net.co" TargetMode="External"/><Relationship Id="rId300" Type="http://schemas.openxmlformats.org/officeDocument/2006/relationships/hyperlink" Target="mailto:coofinep@coofinep.com" TargetMode="External"/><Relationship Id="rId301" Type="http://schemas.openxmlformats.org/officeDocument/2006/relationships/hyperlink" Target="http://www.cotrafa.com.co/" TargetMode="External"/><Relationship Id="rId302" Type="http://schemas.openxmlformats.org/officeDocument/2006/relationships/hyperlink" Target="mailto:confiar@epm.net.co" TargetMode="External"/><Relationship Id="rId303" Type="http://schemas.openxmlformats.org/officeDocument/2006/relationships/hyperlink" Target="http://www.amvcolombia.org.co/" TargetMode="External"/><Relationship Id="rId304" Type="http://schemas.openxmlformats.org/officeDocument/2006/relationships/hyperlink" Target="mailto:info@amvcolombia.org.co" TargetMode="External"/><Relationship Id="rId305" Type="http://schemas.openxmlformats.org/officeDocument/2006/relationships/hyperlink" Target="http://www.bvc.com.co/" TargetMode="External"/><Relationship Id="rId306" Type="http://schemas.openxmlformats.org/officeDocument/2006/relationships/hyperlink" Target="mailto:secretaria@bvc.com.co" TargetMode="External"/><Relationship Id="rId307" Type="http://schemas.openxmlformats.org/officeDocument/2006/relationships/hyperlink" Target="http://www.deceval.com.co/" TargetMode="External"/><Relationship Id="rId308" Type="http://schemas.openxmlformats.org/officeDocument/2006/relationships/hyperlink" Target="mailto:info@deceval.com.co" TargetMode="External"/><Relationship Id="rId309" Type="http://schemas.openxmlformats.org/officeDocument/2006/relationships/hyperlink" Target="http://www.fitchratings.com.co/" TargetMode="External"/><Relationship Id="rId310" Type="http://schemas.openxmlformats.org/officeDocument/2006/relationships/hyperlink" Target="mailto:Silvia.Ramirez@fitchratings.com" TargetMode="External"/><Relationship Id="rId311" Type="http://schemas.openxmlformats.org/officeDocument/2006/relationships/hyperlink" Target="http://www.brc.com.co/" TargetMode="External"/><Relationship Id="rId312" Type="http://schemas.openxmlformats.org/officeDocument/2006/relationships/hyperlink" Target="mailto:sherley.roa@spglobal.com" TargetMode="External"/><Relationship Id="rId313" Type="http://schemas.openxmlformats.org/officeDocument/2006/relationships/hyperlink" Target="http://www.vriskr.com/" TargetMode="External"/><Relationship Id="rId314" Type="http://schemas.openxmlformats.org/officeDocument/2006/relationships/hyperlink" Target="mailto:correo@vriskr.co" TargetMode="External"/><Relationship Id="rId315" Type="http://schemas.openxmlformats.org/officeDocument/2006/relationships/hyperlink" Target="http://www.accivalores.com/" TargetMode="External"/><Relationship Id="rId316" Type="http://schemas.openxmlformats.org/officeDocument/2006/relationships/hyperlink" Target="mailto:acva@accivalores.com" TargetMode="External"/><Relationship Id="rId317" Type="http://schemas.openxmlformats.org/officeDocument/2006/relationships/hyperlink" Target="http://www.afin.com.co/" TargetMode="External"/><Relationship Id="rId318" Type="http://schemas.openxmlformats.org/officeDocument/2006/relationships/hyperlink" Target="mailto:gerencia@afin.com.co" TargetMode="External"/><Relationship Id="rId319" Type="http://schemas.openxmlformats.org/officeDocument/2006/relationships/hyperlink" Target="http://www.ad-cap.com.co/" TargetMode="External"/><Relationship Id="rId320" Type="http://schemas.openxmlformats.org/officeDocument/2006/relationships/hyperlink" Target="http://www.bolsayrenta.com/" TargetMode="External"/><Relationship Id="rId321" Type="http://schemas.openxmlformats.org/officeDocument/2006/relationships/hyperlink" Target="mailto:terearango@profesionalesdebolsa.com" TargetMode="External"/><Relationship Id="rId322" Type="http://schemas.openxmlformats.org/officeDocument/2006/relationships/hyperlink" Target="http://www.valoresbancolombia.com/" TargetMode="External"/><Relationship Id="rId323" Type="http://schemas.openxmlformats.org/officeDocument/2006/relationships/hyperlink" Target="mailto:gciari@bancolombia.com.co" TargetMode="External"/><Relationship Id="rId324" Type="http://schemas.openxmlformats.org/officeDocument/2006/relationships/hyperlink" Target="http://www.daviviendacorredores.com/" TargetMode="External"/><Relationship Id="rId325" Type="http://schemas.openxmlformats.org/officeDocument/2006/relationships/hyperlink" Target="mailto:aduran@corredores.com" TargetMode="External"/><Relationship Id="rId326" Type="http://schemas.openxmlformats.org/officeDocument/2006/relationships/hyperlink" Target="http://www.bbva.com.co/" TargetMode="External"/><Relationship Id="rId327" Type="http://schemas.openxmlformats.org/officeDocument/2006/relationships/hyperlink" Target="mailto:felipe.duque@bbva.com" TargetMode="External"/><Relationship Id="rId328" Type="http://schemas.openxmlformats.org/officeDocument/2006/relationships/hyperlink" Target="http://www.credicorpcapitalcolombia.com/" TargetMode="External"/><Relationship Id="rId329" Type="http://schemas.openxmlformats.org/officeDocument/2006/relationships/hyperlink" Target="mailto:notificacionesjuridica@credicorpcapital.com" TargetMode="External"/><Relationship Id="rId330" Type="http://schemas.openxmlformats.org/officeDocument/2006/relationships/hyperlink" Target="http://www.compasscolombia.com.co/" TargetMode="External"/><Relationship Id="rId331" Type="http://schemas.openxmlformats.org/officeDocument/2006/relationships/hyperlink" Target="http://www.alianzavalores.com.co/" TargetMode="External"/><Relationship Id="rId332" Type="http://schemas.openxmlformats.org/officeDocument/2006/relationships/hyperlink" Target="mailto:jperez@alianza.com.co" TargetMode="External"/><Relationship Id="rId333" Type="http://schemas.openxmlformats.org/officeDocument/2006/relationships/hyperlink" Target="http://www.globalcdb.com/" TargetMode="External"/><Relationship Id="rId334" Type="http://schemas.openxmlformats.org/officeDocument/2006/relationships/hyperlink" Target="mailto:globalsecurities@globalcdb.com" TargetMode="External"/><Relationship Id="rId335" Type="http://schemas.openxmlformats.org/officeDocument/2006/relationships/hyperlink" Target="http://www.citibank.com.co/citivalores" TargetMode="External"/><Relationship Id="rId336" Type="http://schemas.openxmlformats.org/officeDocument/2006/relationships/hyperlink" Target="mailto:dalia.nieto@citi.com" TargetMode="External"/><Relationship Id="rId337" Type="http://schemas.openxmlformats.org/officeDocument/2006/relationships/hyperlink" Target="http://www.casadebolsa.com.co/" TargetMode="External"/><Relationship Id="rId338" Type="http://schemas.openxmlformats.org/officeDocument/2006/relationships/hyperlink" Target="mailto:dgomez@casadebolsa.com.co" TargetMode="External"/><Relationship Id="rId339" Type="http://schemas.openxmlformats.org/officeDocument/2006/relationships/hyperlink" Target="http://www.grupohelm.com/" TargetMode="External"/><Relationship Id="rId340" Type="http://schemas.openxmlformats.org/officeDocument/2006/relationships/hyperlink" Target="mailto:secretariageneralcorpbanca@corpbanca.com.co" TargetMode="External"/><Relationship Id="rId341" Type="http://schemas.openxmlformats.org/officeDocument/2006/relationships/hyperlink" Target="http://www.sumavalores.com.co/" TargetMode="External"/><Relationship Id="rId342" Type="http://schemas.openxmlformats.org/officeDocument/2006/relationships/hyperlink" Target="mailto:sumavalores@cable.net.co%20%20%20%20%20%20%20%20%20%20%20%20%20%20%20%20%20%20%20%20%20%20%20%20%20%20%20%20%20%20%20%20%20%20%20%20%20%20%20%20%20%20%20%20%20%20%20%20%20%20%20%20%20%20%20%20%20%20%20%20%20%20%20%20Notificacion%20Judicial:marbelad" TargetMode="External"/><Relationship Id="rId343" Type="http://schemas.openxmlformats.org/officeDocument/2006/relationships/hyperlink" Target="http://www.colpatria.com/" TargetMode="External"/><Relationship Id="rId344" Type="http://schemas.openxmlformats.org/officeDocument/2006/relationships/hyperlink" Target="mailto:santaml@colpatria.com" TargetMode="External"/><Relationship Id="rId345" Type="http://schemas.openxmlformats.org/officeDocument/2006/relationships/hyperlink" Target="http://www.skandia.com.co/" TargetMode="External"/><Relationship Id="rId346" Type="http://schemas.openxmlformats.org/officeDocument/2006/relationships/hyperlink" Target="mailto:notificacionestramites@skandia.com.co" TargetMode="External"/><Relationship Id="rId347" Type="http://schemas.openxmlformats.org/officeDocument/2006/relationships/hyperlink" Target="http://www.larrainvial.com.co/" TargetMode="External"/><Relationship Id="rId348" Type="http://schemas.openxmlformats.org/officeDocument/2006/relationships/hyperlink" Target="http://www.seafcolombia.com/" TargetMode="External"/><Relationship Id="rId349" Type="http://schemas.openxmlformats.org/officeDocument/2006/relationships/hyperlink" Target="mailto:contacto@seafcolombia.com/amendez@seaf.co" TargetMode="External"/><Relationship Id="rId350" Type="http://schemas.openxmlformats.org/officeDocument/2006/relationships/hyperlink" Target="http://www.progresion.com.co/" TargetMode="External"/><Relationship Id="rId351" Type="http://schemas.openxmlformats.org/officeDocument/2006/relationships/hyperlink" Target="mailto:mmontoya@progresion.com.co" TargetMode="External"/><Relationship Id="rId352" Type="http://schemas.openxmlformats.org/officeDocument/2006/relationships/hyperlink" Target="mailto:ggaviria@bancolombia.com.co%20%20%20%20%20%20%20%20%20%20%20%20%20%20%20%20%20%20%20%20%20%20%20%20%20%20%20%20%20%20%20%20%20%20%20%20%20%20%20%20%20%20%20%20%20%20%20%20%20%20%20%20%20%20%20P&#225;gina%20Web:%20%20no%20aplica" TargetMode="External"/><Relationship Id="rId353" Type="http://schemas.openxmlformats.org/officeDocument/2006/relationships/hyperlink" Target="mailto:ggaviria@bancolombia.com.co" TargetMode="External"/><Relationship Id="rId354" Type="http://schemas.openxmlformats.org/officeDocument/2006/relationships/hyperlink" Target="http://www.comfenalcoantioquia.com/" TargetMode="External"/><Relationship Id="rId355" Type="http://schemas.openxmlformats.org/officeDocument/2006/relationships/hyperlink" Target="mailto:avanzar@comfenalcoantioquia.com" TargetMode="External"/><Relationship Id="rId356" Type="http://schemas.openxmlformats.org/officeDocument/2006/relationships/hyperlink" Target="mailto:fondocrc@castilla.com.co" TargetMode="External"/><Relationship Id="rId357" Type="http://schemas.openxmlformats.org/officeDocument/2006/relationships/hyperlink" Target="mailto:gerente.crc@riopaila-castilla.com" TargetMode="External"/><Relationship Id="rId358" Type="http://schemas.openxmlformats.org/officeDocument/2006/relationships/hyperlink" Target="http://www.fondococacola.com/" TargetMode="External"/><Relationship Id="rId359" Type="http://schemas.openxmlformats.org/officeDocument/2006/relationships/hyperlink" Target="mailto:roarevalo@coca.cola.com" TargetMode="External"/><Relationship Id="rId360" Type="http://schemas.openxmlformats.org/officeDocument/2006/relationships/hyperlink" Target="http://www.chevrolet.com.co/" TargetMode="External"/><Relationship Id="rId361" Type="http://schemas.openxmlformats.org/officeDocument/2006/relationships/hyperlink" Target="mailto:juan.fernandez@gm.co" TargetMode="External"/><Relationship Id="rId362" Type="http://schemas.openxmlformats.org/officeDocument/2006/relationships/hyperlink" Target="http://www.corficolombiana.com/" TargetMode="External"/><Relationship Id="rId363" Type="http://schemas.openxmlformats.org/officeDocument/2006/relationships/hyperlink" Target="mailto:maritza.rodrigu@corficolombiana.com" TargetMode="External"/><Relationship Id="rId364" Type="http://schemas.openxmlformats.org/officeDocument/2006/relationships/hyperlink" Target="http://www.fmicompensar/" TargetMode="External"/><Relationship Id="rId365" Type="http://schemas.openxmlformats.org/officeDocument/2006/relationships/hyperlink" Target="mailto:extfmicmvelandiam@compensar.com" TargetMode="External"/><Relationship Id="rId366" Type="http://schemas.openxmlformats.org/officeDocument/2006/relationships/hyperlink" Target="mailto:fondo.mutuo@hotelesestelar.com%20%20%20%20%20%20%20%20%20%20%20%20%20%20%20%20%20%20%20%20%20%20%20%20%20%20%20%20%20%20%20%20%20%20%20%20%20%20%20%20%20%20%20%20%20%20%20%20P&#225;gina%20Web:%20%20www.%20pendienteincluir.com" TargetMode="External"/><Relationship Id="rId367" Type="http://schemas.openxmlformats.org/officeDocument/2006/relationships/hyperlink" Target="mailto:fondo.mutuo@hotelesestelar.com" TargetMode="External"/><Relationship Id="rId368" Type="http://schemas.openxmlformats.org/officeDocument/2006/relationships/hyperlink" Target="http://www.favim.monomeros.com.co/" TargetMode="External"/><Relationship Id="rId369" Type="http://schemas.openxmlformats.org/officeDocument/2006/relationships/hyperlink" Target="mailto:representantelegalfavim@monomeros.com.co" TargetMode="External"/><Relationship Id="rId370" Type="http://schemas.openxmlformats.org/officeDocument/2006/relationships/hyperlink" Target="mailto:fecom.asistente@experian.com" TargetMode="External"/><Relationship Id="rId371" Type="http://schemas.openxmlformats.org/officeDocument/2006/relationships/hyperlink" Target="http://www.banrep.gov.co/" TargetMode="External"/><Relationship Id="rId372" Type="http://schemas.openxmlformats.org/officeDocument/2006/relationships/hyperlink" Target="mailto:fimbra@banrep.gov.co" TargetMode="External"/><Relationship Id="rId373" Type="http://schemas.openxmlformats.org/officeDocument/2006/relationships/hyperlink" Target="http://www.fimebanp.com/" TargetMode="External"/><Relationship Id="rId374" Type="http://schemas.openxmlformats.org/officeDocument/2006/relationships/hyperlink" Target="mailto:info@fimebap.com" TargetMode="External"/><Relationship Id="rId375" Type="http://schemas.openxmlformats.org/officeDocument/2006/relationships/hyperlink" Target="http://www.occidental/" TargetMode="External"/><Relationship Id="rId376" Type="http://schemas.openxmlformats.org/officeDocument/2006/relationships/hyperlink" Target="mailto:bogota-fimoc@oxy.com" TargetMode="External"/><Relationship Id="rId377" Type="http://schemas.openxmlformats.org/officeDocument/2006/relationships/hyperlink" Target="http://www.pendienteincluir/" TargetMode="External"/><Relationship Id="rId378" Type="http://schemas.openxmlformats.org/officeDocument/2006/relationships/hyperlink" Target="mailto:fimprevi@previsora.gov.co" TargetMode="External"/><Relationship Id="rId379" Type="http://schemas.openxmlformats.org/officeDocument/2006/relationships/hyperlink" Target="http://www.fondofuturo.com.co/" TargetMode="External"/><Relationship Id="rId380" Type="http://schemas.openxmlformats.org/officeDocument/2006/relationships/hyperlink" Target="mailto:fondo.futuro@grupo-exito.com" TargetMode="External"/><Relationship Id="rId381" Type="http://schemas.openxmlformats.org/officeDocument/2006/relationships/hyperlink" Target="http://www.leonisa.com/" TargetMode="External"/><Relationship Id="rId382" Type="http://schemas.openxmlformats.org/officeDocument/2006/relationships/hyperlink" Target="mailto:hcadavid@leonisa.com" TargetMode="External"/><Relationship Id="rId383" Type="http://schemas.openxmlformats.org/officeDocument/2006/relationships/hyperlink" Target="http://www.grupofamilia.com.co/" TargetMode="External"/><Relationship Id="rId384" Type="http://schemas.openxmlformats.org/officeDocument/2006/relationships/hyperlink" Target="mailto:luisbl@familia.com.co" TargetMode="External"/><Relationship Id="rId385" Type="http://schemas.openxmlformats.org/officeDocument/2006/relationships/hyperlink" Target="http://www.eafit.educ.co/" TargetMode="External"/><Relationship Id="rId386" Type="http://schemas.openxmlformats.org/officeDocument/2006/relationships/hyperlink" Target="mailto:fonal@chocolates.com.co%20%20%20%20%20%20%20%20%20%20%20%20%20%20%20%20%20%20%20%20%20%20%20%20%20%20%20%20%20%20%20%20%20%20%20%20%20%20%20%20%20%20%20%20%20%20%20%20%20%20%20%20%20%20%20%20%20%20%20%20%20%20%20%20%20P&#225;gina%20Web:%20na.com" TargetMode="External"/><Relationship Id="rId387" Type="http://schemas.openxmlformats.org/officeDocument/2006/relationships/hyperlink" Target="mailto:fonbolsa@bvc.com.co" TargetMode="External"/><Relationship Id="rId388" Type="http://schemas.openxmlformats.org/officeDocument/2006/relationships/hyperlink" Target="http://www.fonbyh.com/" TargetMode="External"/><Relationship Id="rId389" Type="http://schemas.openxmlformats.org/officeDocument/2006/relationships/hyperlink" Target="mailto:cdevis@fonbyh.com" TargetMode="External"/><Relationship Id="rId390" Type="http://schemas.openxmlformats.org/officeDocument/2006/relationships/hyperlink" Target="http://www.camaramedellin.com.co/" TargetMode="External"/><Relationship Id="rId391" Type="http://schemas.openxmlformats.org/officeDocument/2006/relationships/hyperlink" Target="mailto:fredy.hincapie@camaramedellin.com.co" TargetMode="External"/><Relationship Id="rId392" Type="http://schemas.openxmlformats.org/officeDocument/2006/relationships/hyperlink" Target="mailto:foncoltabaco@une.net.co" TargetMode="External"/><Relationship Id="rId393" Type="http://schemas.openxmlformats.org/officeDocument/2006/relationships/hyperlink" Target="mailto:dpquintero@sura.com.co" TargetMode="External"/><Relationship Id="rId394" Type="http://schemas.openxmlformats.org/officeDocument/2006/relationships/hyperlink" Target="http://www.noel.com.co/" TargetMode="External"/><Relationship Id="rId395" Type="http://schemas.openxmlformats.org/officeDocument/2006/relationships/hyperlink" Target="mailto:fonnoel@noel.com.co" TargetMode="External"/><Relationship Id="rId396" Type="http://schemas.openxmlformats.org/officeDocument/2006/relationships/hyperlink" Target="http://www.alimentoscarnicos.com.co/" TargetMode="External"/><Relationship Id="rId397" Type="http://schemas.openxmlformats.org/officeDocument/2006/relationships/hyperlink" Target="mailto:foncarnicos@alimentoscarnicos.com.co" TargetMode="External"/><Relationship Id="rId398" Type="http://schemas.openxmlformats.org/officeDocument/2006/relationships/hyperlink" Target="mailto:inverloc@petrobras.com%20%20%20%20%20%20%20%20%20%20%20%20%20%20%20%20%20%20%20%20%20%20%20%20%20%20%20%20%20%20%20%20%20%20%20%20%20%20%20%20%20%20%20%20%20%20%20%20%20%20%20%20%20%20%20%20%20%20%20%20%20%20%20%20%20%20%20%20%20%20%20%20%20%20%20%" TargetMode="External"/><Relationship Id="rId399" Type="http://schemas.openxmlformats.org/officeDocument/2006/relationships/hyperlink" Target="http://www.chevron.com/" TargetMode="External"/><Relationship Id="rId400" Type="http://schemas.openxmlformats.org/officeDocument/2006/relationships/hyperlink" Target="mailto:jcet@chevron.com" TargetMode="External"/><Relationship Id="rId401" Type="http://schemas.openxmlformats.org/officeDocument/2006/relationships/hyperlink" Target="http://www.destinar.net/" TargetMode="External"/><Relationship Id="rId402" Type="http://schemas.openxmlformats.org/officeDocument/2006/relationships/hyperlink" Target="mailto:gerencia@destinar.net" TargetMode="External"/><Relationship Id="rId403" Type="http://schemas.openxmlformats.org/officeDocument/2006/relationships/hyperlink" Target="mailto:www@pendiente" TargetMode="External"/><Relationship Id="rId404" Type="http://schemas.openxmlformats.org/officeDocument/2006/relationships/hyperlink" Target="mailto:aacero@gnbsudameris.com.co" TargetMode="External"/><Relationship Id="rId405" Type="http://schemas.openxmlformats.org/officeDocument/2006/relationships/hyperlink" Target="http://www.fomihocol.com/" TargetMode="External"/><Relationship Id="rId406" Type="http://schemas.openxmlformats.org/officeDocument/2006/relationships/hyperlink" Target="mailto:fomihocol.bogota@hcl.com.co" TargetMode="External"/><Relationship Id="rId407" Type="http://schemas.openxmlformats.org/officeDocument/2006/relationships/hyperlink" Target="mailto:pendiente@incluir%20%20%20%20%20%20%20%20%20%20%20%20%20%20%20%20%20%20%20%20%20%20%20%20%20%20%20%20%20%20%20%20%20%20%20%20%20%20%20%20%20%20%20%20%20%20%20%20%20%20%20%20%20%20%20%20%20%20%20%20%20%20%20%20%20%20%20%20%20%20%20%20%20%20%20%20%20" TargetMode="External"/><Relationship Id="rId408" Type="http://schemas.openxmlformats.org/officeDocument/2006/relationships/hyperlink" Target="mailto:pendiente@incluir" TargetMode="External"/><Relationship Id="rId409" Type="http://schemas.openxmlformats.org/officeDocument/2006/relationships/hyperlink" Target="mailto:petromeci@mansarovar.com.co%20%20%20%20%20%20%20%20%20%20%20%20%20%20%20%20%20%20%20%20%20%20%20%20%20%20%20%20%20%20%20%20%20%20%20%20%20%20%20%20%20%20%20%20%20%20%20%20%20%20%20%20%20%20%20%20%20%20%20%20%20%20%20%20%20%20%20%20%20%20%20%20%20%2" TargetMode="External"/><Relationship Id="rId410" Type="http://schemas.openxmlformats.org/officeDocument/2006/relationships/hyperlink" Target="mailto:petromeci@mansarovar.com.co" TargetMode="External"/><Relationship Id="rId411" Type="http://schemas.openxmlformats.org/officeDocument/2006/relationships/hyperlink" Target="mailto:jcaceres@epsa.com.co%20%20%20%20%20%20%20%20%20%20%20%20%20%20%20%20%20%20%20%20%20%20%20%20%20%20%20%20%20%20%20%20%20%20%20%20%20%20%20%20%20%20%20%20%20%20%20%20%20%20%20%20%20%20%20%20%20%20%20%20%20%20%20%20%20%20%20%20%20%20%20P&#225;gina%20Web:%2" TargetMode="External"/><Relationship Id="rId412" Type="http://schemas.openxmlformats.org/officeDocument/2006/relationships/hyperlink" Target="mailto:aqmafla@celsia.com" TargetMode="External"/><Relationship Id="rId413" Type="http://schemas.openxmlformats.org/officeDocument/2006/relationships/hyperlink" Target="http://www.pmamericas.com/" TargetMode="External"/><Relationship Id="rId414" Type="http://schemas.openxmlformats.org/officeDocument/2006/relationships/hyperlink" Target="mailto:fondos@correo1lasamericas.com" TargetMode="External"/><Relationship Id="rId415" Type="http://schemas.openxmlformats.org/officeDocument/2006/relationships/hyperlink" Target="http://www.fondomifuturo.org/" TargetMode="External"/><Relationship Id="rId416" Type="http://schemas.openxmlformats.org/officeDocument/2006/relationships/hyperlink" Target="mailto:fondomifuturo@copservir.com" TargetMode="External"/><Relationship Id="rId417" Type="http://schemas.openxmlformats.org/officeDocument/2006/relationships/hyperlink" Target="http://www.banrep.gov.co/" TargetMode="External"/><Relationship Id="rId418" Type="http://schemas.openxmlformats.org/officeDocument/2006/relationships/hyperlink" Target="mailto:wbanco@banrep.gov.co" TargetMode="External"/><Relationship Id="rId419" Type="http://schemas.openxmlformats.org/officeDocument/2006/relationships/hyperlink" Target="mailto:mabarrie@corfinsura.com.co" TargetMode="External"/><Relationship Id="rId420" Type="http://schemas.openxmlformats.org/officeDocument/2006/relationships/hyperlink" Target="mailto:pmarin@bancolombia.com.co" TargetMode="External"/><Relationship Id="rId421" Type="http://schemas.openxmlformats.org/officeDocument/2006/relationships/hyperlink" Target="mailto:jcgonzalez@bancoccidente.com.pa" TargetMode="External"/><Relationship Id="rId422" Type="http://schemas.openxmlformats.org/officeDocument/2006/relationships/hyperlink" Target="http://www.bancodebogotainternacionalcom.co/" TargetMode="External"/><Relationship Id="rId423" Type="http://schemas.openxmlformats.org/officeDocument/2006/relationships/hyperlink" Target="mailto:aalbarracin@bancodebogota.com.co" TargetMode="External"/><Relationship Id="rId424" Type="http://schemas.openxmlformats.org/officeDocument/2006/relationships/hyperlink" Target="http://www.bancodebogotainternacionalcom.co/" TargetMode="External"/><Relationship Id="rId425" Type="http://schemas.openxmlformats.org/officeDocument/2006/relationships/hyperlink" Target="mailto:aalbarracin@bancodebogota.com.co" TargetMode="External"/><Relationship Id="rId426" Type="http://schemas.openxmlformats.org/officeDocument/2006/relationships/hyperlink" Target="mailto:magomez@davivienda.com" TargetMode="External"/><Relationship Id="rId427" Type="http://schemas.openxmlformats.org/officeDocument/2006/relationships/hyperlink" Target="mailto:hernando@parranietoabogados.com" TargetMode="External"/><Relationship Id="rId428" Type="http://schemas.openxmlformats.org/officeDocument/2006/relationships/hyperlink" Target="mailto:magomez@davivienda.com" TargetMode="External"/><Relationship Id="rId429" Type="http://schemas.openxmlformats.org/officeDocument/2006/relationships/hyperlink" Target="mailto:aalbarracin@bancodebogota.com.co" TargetMode="External"/><Relationship Id="rId430" Type="http://schemas.openxmlformats.org/officeDocument/2006/relationships/hyperlink" Target="mailto:joaquin.rojas@itau.cl" TargetMode="External"/><Relationship Id="rId431" Type="http://schemas.openxmlformats.org/officeDocument/2006/relationships/hyperlink" Target="mailto:ruth.polchlopek@universia.net.co" TargetMode="External"/><Relationship Id="rId432" Type="http://schemas.openxmlformats.org/officeDocument/2006/relationships/hyperlink" Target="http://www.credibanco.com/" TargetMode="External"/><Relationship Id="rId433" Type="http://schemas.openxmlformats.org/officeDocument/2006/relationships/hyperlink" Target="mailto:representantelegalcrediba@credibanco.com" TargetMode="External"/><Relationship Id="rId434" Type="http://schemas.openxmlformats.org/officeDocument/2006/relationships/hyperlink" Target="mailto:javier.pabon@servibanca.com.co" TargetMode="External"/><Relationship Id="rId435" Type="http://schemas.openxmlformats.org/officeDocument/2006/relationships/hyperlink" Target="mailto:presidenciaath@ath.com.co" TargetMode="External"/><Relationship Id="rId436" Type="http://schemas.openxmlformats.org/officeDocument/2006/relationships/hyperlink" Target="mailto:eadelarosa@redebanmulticolor.com.co" TargetMode="External"/><Relationship Id="rId437" Type="http://schemas.openxmlformats.org/officeDocument/2006/relationships/hyperlink" Target="mailto:marilena.rodriguez@axaxl.com" TargetMode="External"/><Relationship Id="rId438" Type="http://schemas.openxmlformats.org/officeDocument/2006/relationships/hyperlink" Target="mailto:cesar.garzon@mastercard.com" TargetMode="External"/><Relationship Id="rId439" Type="http://schemas.openxmlformats.org/officeDocument/2006/relationships/hyperlink" Target="http://www.movii.com.co/" TargetMode="External"/><Relationship Id="rId440" Type="http://schemas.openxmlformats.org/officeDocument/2006/relationships/hyperlink" Target="mailto:maryoiry.avila@movii.com.co" TargetMode="External"/><Relationship Id="rId441" Type="http://schemas.openxmlformats.org/officeDocument/2006/relationships/hyperlink" Target="http://www.pagosgde.com/" TargetMode="External"/><Relationship Id="rId442" Type="http://schemas.openxmlformats.org/officeDocument/2006/relationships/hyperlink" Target="mailto:sedpe@powwi.co" TargetMode="External"/><Relationship Id="rId443" Type="http://schemas.openxmlformats.org/officeDocument/2006/relationships/hyperlink" Target="http://www.ding.com.co/" TargetMode="External"/><Relationship Id="rId444" Type="http://schemas.openxmlformats.org/officeDocument/2006/relationships/hyperlink" Target="mailto:teayudamos@ding.com.co" TargetMode="External"/><Relationship Id="rId445" Type="http://schemas.openxmlformats.org/officeDocument/2006/relationships/hyperlink" Target="mailto:mario@coink.com" TargetMode="External"/><Relationship Id="rId446" Type="http://schemas.openxmlformats.org/officeDocument/2006/relationships/hyperlink" Target="mailto:juridico@coomeva.com.co" TargetMode="External"/><Relationship Id="rId447" Type="http://schemas.openxmlformats.org/officeDocument/2006/relationships/hyperlink" Target="mailto:notificacionestramites@skandia.com.co" TargetMode="External"/><Relationship Id="rId448" Type="http://schemas.openxmlformats.org/officeDocument/2006/relationships/hyperlink" Target="mailto:gerente@inficaldas.com" TargetMode="External"/><Relationship Id="rId449" Type="http://schemas.openxmlformats.org/officeDocument/2006/relationships/hyperlink" Target="http://www.bolsamercantil.com.co/" TargetMode="External"/><Relationship Id="rId450" Type="http://schemas.openxmlformats.org/officeDocument/2006/relationships/hyperlink" Target="mailto:monica.castilla@bolsamercantil.com.co" TargetMode="External"/><Relationship Id="rId451" Type="http://schemas.openxmlformats.org/officeDocument/2006/relationships/hyperlink" Target="http://www.agrobolsa.com.co/" TargetMode="External"/><Relationship Id="rId452" Type="http://schemas.openxmlformats.org/officeDocument/2006/relationships/hyperlink" Target="mailto:gerencia@agrobolsa.com.co" TargetMode="External"/><Relationship Id="rId453" Type="http://schemas.openxmlformats.org/officeDocument/2006/relationships/hyperlink" Target="http://www.miguelquijano.com.co/" TargetMode="External"/><Relationship Id="rId454" Type="http://schemas.openxmlformats.org/officeDocument/2006/relationships/hyperlink" Target="mailto:miguelquijano@miguelquijano.com.co" TargetMode="External"/><Relationship Id="rId455" Type="http://schemas.openxmlformats.org/officeDocument/2006/relationships/hyperlink" Target="http://www.coragrovalores.com/" TargetMode="External"/><Relationship Id="rId456" Type="http://schemas.openxmlformats.org/officeDocument/2006/relationships/hyperlink" Target="mailto:luis.tamara@coragrovalores.com" TargetMode="External"/><Relationship Id="rId457" Type="http://schemas.openxmlformats.org/officeDocument/2006/relationships/hyperlink" Target="mailto:informacion@correagro.com" TargetMode="External"/><Relationship Id="rId458" Type="http://schemas.openxmlformats.org/officeDocument/2006/relationships/hyperlink" Target="http://www.geocapitalsa.com/" TargetMode="External"/><Relationship Id="rId459" Type="http://schemas.openxmlformats.org/officeDocument/2006/relationships/hyperlink" Target="mailto:llano@epm.net.co" TargetMode="External"/><Relationship Id="rId460" Type="http://schemas.openxmlformats.org/officeDocument/2006/relationships/hyperlink" Target="http://www.comiagro.com/" TargetMode="External"/><Relationship Id="rId461" Type="http://schemas.openxmlformats.org/officeDocument/2006/relationships/hyperlink" Target="mailto:comiagro@une.net.co" TargetMode="External"/><Relationship Id="rId462" Type="http://schemas.openxmlformats.org/officeDocument/2006/relationships/hyperlink" Target="mailto:info@reycacorredores.com.co" TargetMode="External"/><Relationship Id="rId463" Type="http://schemas.openxmlformats.org/officeDocument/2006/relationships/hyperlink" Target="http://www.mercadoybolsa.com/" TargetMode="External"/><Relationship Id="rId464" Type="http://schemas.openxmlformats.org/officeDocument/2006/relationships/hyperlink" Target="mailto:acaicedo@mercadoybolsa.com" TargetMode="External"/><Relationship Id="rId465" Type="http://schemas.openxmlformats.org/officeDocument/2006/relationships/hyperlink" Target="http://www.comfinagro.com.co/" TargetMode="External"/><Relationship Id="rId466" Type="http://schemas.openxmlformats.org/officeDocument/2006/relationships/hyperlink" Target="mailto:comfinagro@comfinagro.com.co" TargetMode="External"/><Relationship Id="rId467" Type="http://schemas.openxmlformats.org/officeDocument/2006/relationships/hyperlink" Target="http://www.bursagan.com.co/" TargetMode="External"/><Relationship Id="rId468" Type="http://schemas.openxmlformats.org/officeDocument/2006/relationships/hyperlink" Target="mailto:rodrigo.espinosa@bursagan.com.co" TargetMode="External"/><Relationship Id="rId469" Type="http://schemas.openxmlformats.org/officeDocument/2006/relationships/hyperlink" Target="http://www.tradition.com.co/" TargetMode="External"/><Relationship Id="rId470" Type="http://schemas.openxmlformats.org/officeDocument/2006/relationships/hyperlink" Target="mailto:pendiente@incluir" TargetMode="External"/><Relationship Id="rId471" Type="http://schemas.openxmlformats.org/officeDocument/2006/relationships/hyperlink" Target="http://www.gfigroup.com.co/" TargetMode="External"/><Relationship Id="rId472" Type="http://schemas.openxmlformats.org/officeDocument/2006/relationships/hyperlink" Target="mailto:paola.hurtado@gfigroup.com" TargetMode="External"/><Relationship Id="rId473" Type="http://schemas.openxmlformats.org/officeDocument/2006/relationships/hyperlink" Target="http://www.set-icap.co/" TargetMode="External"/><Relationship Id="rId474" Type="http://schemas.openxmlformats.org/officeDocument/2006/relationships/hyperlink" Target="mailto:agonzalez@set-icap.co" TargetMode="External"/><Relationship Id="rId475" Type="http://schemas.openxmlformats.org/officeDocument/2006/relationships/hyperlink" Target="http://www.derivex.com.co/" TargetMode="External"/><Relationship Id="rId476" Type="http://schemas.openxmlformats.org/officeDocument/2006/relationships/hyperlink" Target="mailto:infor@derivex.com.co" TargetMode="External"/><Relationship Id="rId477" Type="http://schemas.openxmlformats.org/officeDocument/2006/relationships/hyperlink" Target="http://www.gfigroup.com.co/" TargetMode="External"/><Relationship Id="rId478" Type="http://schemas.openxmlformats.org/officeDocument/2006/relationships/hyperlink" Target="mailto:Oscar.Pedroza@gfigroup.com" TargetMode="External"/><Relationship Id="rId479" Type="http://schemas.openxmlformats.org/officeDocument/2006/relationships/hyperlink" Target="http://www.tradition.com.co/" TargetMode="External"/><Relationship Id="rId480" Type="http://schemas.openxmlformats.org/officeDocument/2006/relationships/hyperlink" Target="mailto:pendiente@" TargetMode="External"/><Relationship Id="rId481" Type="http://schemas.openxmlformats.org/officeDocument/2006/relationships/hyperlink" Target="http://www.camaraderiesgo.com/" TargetMode="External"/><Relationship Id="rId482" Type="http://schemas.openxmlformats.org/officeDocument/2006/relationships/hyperlink" Target="mailto:jrojas@camaraderiesgo.com.co" TargetMode="External"/><Relationship Id="rId483" Type="http://schemas.openxmlformats.org/officeDocument/2006/relationships/hyperlink" Target="http://www.vectorglobalwmg.com/" TargetMode="External"/><Relationship Id="rId484" Type="http://schemas.openxmlformats.org/officeDocument/2006/relationships/hyperlink" Target="mailto:cfontecha@vectorglobalwmg.com" TargetMode="External"/><Relationship Id="rId485" Type="http://schemas.openxmlformats.org/officeDocument/2006/relationships/hyperlink" Target="mailto:rfernandez@hamiltonlane.com" TargetMode="External"/><Relationship Id="rId486" Type="http://schemas.openxmlformats.org/officeDocument/2006/relationships/hyperlink" Target="mailto:leonardo.jeressati@nomura.com" TargetMode="External"/><Relationship Id="rId487" Type="http://schemas.openxmlformats.org/officeDocument/2006/relationships/hyperlink" Target="mailto:alec.kersman@pimco.com" TargetMode="External"/><Relationship Id="rId488" Type="http://schemas.openxmlformats.org/officeDocument/2006/relationships/hyperlink" Target="http://www.smbcnikko-si.com/" TargetMode="External"/><Relationship Id="rId489" Type="http://schemas.openxmlformats.org/officeDocument/2006/relationships/hyperlink" Target="mailto:ricardo.mora@gs.com" TargetMode="External"/><Relationship Id="rId490" Type="http://schemas.openxmlformats.org/officeDocument/2006/relationships/hyperlink" Target="mailto:axelcristensen@blackrock.com" TargetMode="External"/><Relationship Id="rId491" Type="http://schemas.openxmlformats.org/officeDocument/2006/relationships/hyperlink" Target="mailto:ftorres@horizonsetfs.com" TargetMode="External"/><Relationship Id="rId492" Type="http://schemas.openxmlformats.org/officeDocument/2006/relationships/hyperlink" Target="mailto:jaime.londono@pantheon.com" TargetMode="External"/><Relationship Id="rId493" Type="http://schemas.openxmlformats.org/officeDocument/2006/relationships/hyperlink" Target="mailto:juanabril@morganstanley.com" TargetMode="External"/><Relationship Id="rId494" Type="http://schemas.openxmlformats.org/officeDocument/2006/relationships/hyperlink" Target="mailto:carlos.pineda@cibc.com" TargetMode="External"/><Relationship Id="rId495" Type="http://schemas.openxmlformats.org/officeDocument/2006/relationships/hyperlink" Target="mailto:juan.recio@intlfestone.com" TargetMode="External"/><Relationship Id="rId496" Type="http://schemas.openxmlformats.org/officeDocument/2006/relationships/hyperlink" Target="mailto:Mauricio.Barreto@nb.com" TargetMode="External"/><Relationship Id="rId497" Type="http://schemas.openxmlformats.org/officeDocument/2006/relationships/hyperlink" Target="mailto:sophie.delcampo@ngam.natixis.com" TargetMode="External"/><Relationship Id="rId498" Type="http://schemas.openxmlformats.org/officeDocument/2006/relationships/hyperlink" Target="mailto:pedropablo.montero@americas.bnpparibas.com" TargetMode="External"/><Relationship Id="rId499" Type="http://schemas.openxmlformats.org/officeDocument/2006/relationships/hyperlink" Target="mailto:jcorena@mfs.com,sebastian.boadamorales@bakermckenzie.com,Nathalia.cardoso@bakermckenzie.com" TargetMode="External"/><Relationship Id="rId500" Type="http://schemas.openxmlformats.org/officeDocument/2006/relationships/hyperlink" Target="http://www.precia.co/" TargetMode="External"/><Relationship Id="rId501" Type="http://schemas.openxmlformats.org/officeDocument/2006/relationships/hyperlink" Target="mailto:jquintero@precia.co" TargetMode="External"/><Relationship Id="rId502" Type="http://schemas.openxmlformats.org/officeDocument/2006/relationships/hyperlink" Target="mailto:mrincon@piplatam.co" TargetMode="External"/><Relationship Id="rId503" Type="http://schemas.openxmlformats.org/officeDocument/2006/relationships/hyperlink" Target="http://www.titularizadora.com/" TargetMode="External"/><Relationship Id="rId504" Type="http://schemas.openxmlformats.org/officeDocument/2006/relationships/hyperlink" Target="mailto:notificacionestc@titularizadora.com" TargetMode="External"/><Relationship Id="rId505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O1435"/>
  <sheetViews>
    <sheetView showFormulas="false" showGridLines="false" showRowColHeaders="true" showZeros="true" rightToLeft="false" tabSelected="true" showOutlineSymbols="true" defaultGridColor="true" view="normal" topLeftCell="O1" colorId="64" zoomScale="120" zoomScaleNormal="120" zoomScalePageLayoutView="100" workbookViewId="0">
      <pane xSplit="0" ySplit="15" topLeftCell="A39" activePane="bottomLeft" state="frozen"/>
      <selection pane="topLeft" activeCell="O1" activeCellId="0" sqref="O1"/>
      <selection pane="bottomLeft" activeCell="B14" activeCellId="0" sqref="B14:P15"/>
    </sheetView>
  </sheetViews>
  <sheetFormatPr defaultColWidth="11.5703125" defaultRowHeight="29.25" zeroHeight="false" outlineLevelRow="0" outlineLevelCol="0"/>
  <cols>
    <col collapsed="false" customWidth="true" hidden="false" outlineLevel="0" max="1" min="1" style="1" width="3.43"/>
    <col collapsed="false" customWidth="false" hidden="false" outlineLevel="0" max="3" min="2" style="2" width="11.54"/>
    <col collapsed="false" customWidth="true" hidden="false" outlineLevel="0" max="4" min="4" style="3" width="56.93"/>
    <col collapsed="false" customWidth="true" hidden="false" outlineLevel="0" max="5" min="5" style="2" width="104.21"/>
    <col collapsed="false" customWidth="true" hidden="false" outlineLevel="0" max="6" min="6" style="2" width="38.06"/>
    <col collapsed="false" customWidth="true" hidden="false" outlineLevel="0" max="7" min="7" style="4" width="22.62"/>
    <col collapsed="false" customWidth="true" hidden="false" outlineLevel="0" max="9" min="8" style="5" width="29.96"/>
    <col collapsed="false" customWidth="true" hidden="false" outlineLevel="0" max="10" min="10" style="5" width="33.07"/>
    <col collapsed="false" customWidth="true" hidden="false" outlineLevel="0" max="11" min="11" style="6" width="86.46"/>
    <col collapsed="false" customWidth="true" hidden="false" outlineLevel="0" max="12" min="12" style="5" width="29.29"/>
    <col collapsed="false" customWidth="true" hidden="false" outlineLevel="0" max="13" min="13" style="5" width="36.06"/>
    <col collapsed="false" customWidth="true" hidden="false" outlineLevel="0" max="14" min="14" style="5" width="31.62"/>
    <col collapsed="false" customWidth="true" hidden="false" outlineLevel="0" max="15" min="15" style="2" width="57.27"/>
    <col collapsed="false" customWidth="true" hidden="false" outlineLevel="0" max="16" min="16" style="2" width="67.36"/>
    <col collapsed="false" customWidth="true" hidden="false" outlineLevel="0" max="17" min="17" style="7" width="23.54"/>
    <col collapsed="false" customWidth="false" hidden="true" outlineLevel="0" max="31" min="18" style="8" width="11.54"/>
    <col collapsed="false" customWidth="false" hidden="true" outlineLevel="0" max="32" min="32" style="7" width="11.54"/>
    <col collapsed="false" customWidth="false" hidden="true" outlineLevel="0" max="34" min="33" style="8" width="11.54"/>
    <col collapsed="false" customWidth="true" hidden="true" outlineLevel="0" max="35" min="35" style="8" width="65.03"/>
    <col collapsed="false" customWidth="false" hidden="true" outlineLevel="0" max="37" min="36" style="8" width="11.54"/>
    <col collapsed="false" customWidth="true" hidden="true" outlineLevel="0" max="38" min="38" style="8" width="39.39"/>
    <col collapsed="false" customWidth="true" hidden="true" outlineLevel="0" max="39" min="39" style="8" width="12.86"/>
    <col collapsed="false" customWidth="false" hidden="true" outlineLevel="0" max="46" min="40" style="8" width="11.54"/>
    <col collapsed="false" customWidth="true" hidden="true" outlineLevel="0" max="47" min="47" style="8" width="12.98"/>
    <col collapsed="false" customWidth="false" hidden="true" outlineLevel="0" max="58" min="48" style="8" width="11.54"/>
    <col collapsed="false" customWidth="true" hidden="true" outlineLevel="0" max="59" min="59" style="8" width="16.53"/>
    <col collapsed="false" customWidth="true" hidden="true" outlineLevel="0" max="60" min="60" style="8" width="18.32"/>
    <col collapsed="false" customWidth="true" hidden="true" outlineLevel="0" max="61" min="61" style="8" width="18.53"/>
    <col collapsed="false" customWidth="false" hidden="true" outlineLevel="0" max="62" min="62" style="8" width="11.54"/>
    <col collapsed="false" customWidth="true" hidden="true" outlineLevel="0" max="63" min="63" style="8" width="14.31"/>
    <col collapsed="false" customWidth="true" hidden="true" outlineLevel="0" max="64" min="64" style="8" width="14.54"/>
    <col collapsed="false" customWidth="true" hidden="true" outlineLevel="0" max="65" min="65" style="8" width="11.1"/>
    <col collapsed="false" customWidth="false" hidden="false" outlineLevel="0" max="67" min="66" style="8" width="11.54"/>
    <col collapsed="false" customWidth="false" hidden="false" outlineLevel="0" max="257" min="68" style="2" width="11.54"/>
  </cols>
  <sheetData>
    <row r="1" customFormat="false" ht="16.95" hidden="false" customHeight="true" outlineLevel="0" collapsed="false">
      <c r="A1" s="2"/>
      <c r="D1" s="5"/>
      <c r="G1" s="9"/>
      <c r="I1" s="2"/>
      <c r="J1" s="2"/>
      <c r="K1" s="10"/>
      <c r="L1" s="2"/>
      <c r="M1" s="2"/>
      <c r="N1" s="2"/>
    </row>
    <row r="2" customFormat="false" ht="28.95" hidden="false" customHeight="true" outlineLevel="0" collapsed="false">
      <c r="A2" s="2"/>
      <c r="D2" s="5"/>
      <c r="E2" s="11" t="s">
        <v>0</v>
      </c>
      <c r="F2" s="11"/>
      <c r="G2" s="11"/>
      <c r="H2" s="11"/>
      <c r="I2" s="11"/>
      <c r="J2" s="11"/>
      <c r="K2" s="11"/>
      <c r="L2" s="11"/>
      <c r="M2" s="11"/>
      <c r="N2" s="2"/>
    </row>
    <row r="3" customFormat="false" ht="30" hidden="false" customHeight="true" outlineLevel="0" collapsed="false">
      <c r="A3" s="12"/>
      <c r="D3" s="12"/>
      <c r="E3" s="13"/>
      <c r="F3" s="13"/>
      <c r="G3" s="13"/>
      <c r="H3" s="13"/>
      <c r="I3" s="13"/>
      <c r="J3" s="2"/>
      <c r="K3" s="10"/>
      <c r="L3" s="2"/>
      <c r="M3" s="2"/>
      <c r="N3" s="2"/>
      <c r="AL3" s="14"/>
    </row>
    <row r="4" customFormat="false" ht="20.25" hidden="false" customHeight="true" outlineLevel="0" collapsed="false">
      <c r="A4" s="12"/>
      <c r="B4" s="15" t="s">
        <v>1</v>
      </c>
      <c r="D4" s="2"/>
      <c r="E4" s="16" t="n">
        <f aca="true">TODAY()</f>
        <v>44474</v>
      </c>
      <c r="F4" s="17"/>
      <c r="G4" s="17"/>
      <c r="H4" s="17"/>
      <c r="I4" s="17"/>
      <c r="J4" s="17"/>
      <c r="K4" s="17"/>
      <c r="L4" s="18"/>
      <c r="M4" s="18"/>
      <c r="N4" s="18"/>
      <c r="O4" s="18"/>
      <c r="P4" s="18"/>
      <c r="Q4" s="19"/>
      <c r="AL4" s="14"/>
    </row>
    <row r="5" customFormat="false" ht="21.75" hidden="false" customHeight="true" outlineLevel="0" collapsed="false">
      <c r="A5" s="20"/>
      <c r="B5" s="15" t="s">
        <v>2</v>
      </c>
      <c r="D5" s="20"/>
      <c r="E5" s="12"/>
      <c r="F5" s="21"/>
      <c r="G5" s="22"/>
      <c r="H5" s="21"/>
      <c r="I5" s="21"/>
      <c r="J5" s="18"/>
      <c r="K5" s="23"/>
      <c r="L5" s="24"/>
      <c r="M5" s="24"/>
      <c r="N5" s="24"/>
      <c r="O5" s="24"/>
      <c r="P5" s="24"/>
      <c r="Q5" s="25"/>
      <c r="AL5" s="14"/>
    </row>
    <row r="6" customFormat="false" ht="21" hidden="false" customHeight="true" outlineLevel="0" collapsed="false">
      <c r="A6" s="12"/>
      <c r="B6" s="26"/>
      <c r="C6" s="27" t="s">
        <v>3</v>
      </c>
      <c r="D6" s="27"/>
      <c r="E6" s="27"/>
      <c r="F6" s="22"/>
      <c r="G6" s="21"/>
      <c r="H6" s="21"/>
      <c r="I6" s="18"/>
      <c r="J6" s="23"/>
      <c r="K6" s="24"/>
      <c r="L6" s="24"/>
      <c r="M6" s="24"/>
      <c r="N6" s="24"/>
      <c r="O6" s="24"/>
      <c r="AL6" s="14"/>
    </row>
    <row r="7" customFormat="false" ht="21" hidden="false" customHeight="true" outlineLevel="0" collapsed="false">
      <c r="A7" s="12"/>
      <c r="B7" s="28"/>
      <c r="C7" s="27" t="s">
        <v>4</v>
      </c>
      <c r="D7" s="27"/>
      <c r="E7" s="27"/>
      <c r="F7" s="22"/>
      <c r="G7" s="21"/>
      <c r="H7" s="21"/>
      <c r="I7" s="18"/>
      <c r="J7" s="23"/>
      <c r="K7" s="24"/>
      <c r="L7" s="24"/>
      <c r="M7" s="24"/>
      <c r="N7" s="24"/>
      <c r="O7" s="24"/>
      <c r="AL7" s="14"/>
    </row>
    <row r="8" customFormat="false" ht="21" hidden="false" customHeight="true" outlineLevel="0" collapsed="false">
      <c r="A8" s="12"/>
      <c r="B8" s="29"/>
      <c r="C8" s="27" t="s">
        <v>5</v>
      </c>
      <c r="D8" s="27"/>
      <c r="E8" s="27"/>
      <c r="F8" s="22"/>
      <c r="G8" s="21"/>
      <c r="H8" s="21"/>
      <c r="I8" s="18"/>
      <c r="J8" s="23"/>
      <c r="K8" s="24"/>
      <c r="L8" s="24"/>
      <c r="M8" s="24"/>
      <c r="N8" s="24"/>
      <c r="O8" s="24"/>
      <c r="AL8" s="14"/>
    </row>
    <row r="9" customFormat="false" ht="21" hidden="false" customHeight="true" outlineLevel="0" collapsed="false">
      <c r="A9" s="12"/>
      <c r="B9" s="30"/>
      <c r="C9" s="27" t="s">
        <v>6</v>
      </c>
      <c r="D9" s="27"/>
      <c r="E9" s="27"/>
      <c r="F9" s="22"/>
      <c r="G9" s="21"/>
      <c r="H9" s="21"/>
      <c r="I9" s="18"/>
      <c r="J9" s="23"/>
      <c r="K9" s="24"/>
      <c r="L9" s="24"/>
      <c r="M9" s="24"/>
      <c r="N9" s="24"/>
      <c r="O9" s="24"/>
      <c r="AL9" s="14"/>
    </row>
    <row r="10" customFormat="false" ht="21" hidden="false" customHeight="true" outlineLevel="0" collapsed="false">
      <c r="A10" s="31"/>
      <c r="B10" s="32" t="s">
        <v>7</v>
      </c>
      <c r="C10" s="27" t="s">
        <v>8</v>
      </c>
      <c r="D10" s="27"/>
      <c r="E10" s="27"/>
      <c r="F10" s="12"/>
      <c r="G10" s="9"/>
      <c r="O10" s="5"/>
      <c r="P10" s="5"/>
      <c r="AL10" s="14"/>
    </row>
    <row r="11" customFormat="false" ht="21" hidden="false" customHeight="true" outlineLevel="0" collapsed="false">
      <c r="A11" s="31"/>
      <c r="B11" s="33" t="s">
        <v>7</v>
      </c>
      <c r="C11" s="27" t="s">
        <v>9</v>
      </c>
      <c r="D11" s="27"/>
      <c r="E11" s="27"/>
      <c r="F11" s="12"/>
      <c r="G11" s="9"/>
      <c r="O11" s="5"/>
      <c r="P11" s="5"/>
      <c r="AL11" s="14"/>
    </row>
    <row r="12" customFormat="false" ht="21" hidden="false" customHeight="true" outlineLevel="0" collapsed="false">
      <c r="A12" s="31"/>
      <c r="B12" s="34" t="s">
        <v>7</v>
      </c>
      <c r="C12" s="27" t="s">
        <v>10</v>
      </c>
      <c r="D12" s="27"/>
      <c r="E12" s="27"/>
      <c r="F12" s="12"/>
      <c r="G12" s="9"/>
      <c r="O12" s="5"/>
      <c r="P12" s="5"/>
      <c r="AL12" s="14"/>
    </row>
    <row r="13" customFormat="false" ht="12.75" hidden="false" customHeight="true" outlineLevel="0" collapsed="false">
      <c r="A13" s="31"/>
      <c r="D13" s="35"/>
      <c r="E13" s="5"/>
      <c r="F13" s="5"/>
      <c r="G13" s="9"/>
      <c r="O13" s="5"/>
      <c r="P13" s="5"/>
      <c r="AL13" s="14"/>
    </row>
    <row r="14" customFormat="false" ht="34.5" hidden="false" customHeight="true" outlineLevel="0" collapsed="false">
      <c r="B14" s="36" t="s">
        <v>11</v>
      </c>
      <c r="C14" s="36" t="s">
        <v>12</v>
      </c>
      <c r="D14" s="36" t="s">
        <v>13</v>
      </c>
      <c r="E14" s="36" t="s">
        <v>14</v>
      </c>
      <c r="F14" s="36" t="s">
        <v>15</v>
      </c>
      <c r="G14" s="37" t="s">
        <v>16</v>
      </c>
      <c r="H14" s="38" t="s">
        <v>17</v>
      </c>
      <c r="I14" s="38"/>
      <c r="J14" s="36" t="s">
        <v>18</v>
      </c>
      <c r="K14" s="37" t="s">
        <v>19</v>
      </c>
      <c r="L14" s="36" t="s">
        <v>20</v>
      </c>
      <c r="M14" s="39" t="s">
        <v>21</v>
      </c>
      <c r="N14" s="36" t="s">
        <v>22</v>
      </c>
      <c r="O14" s="36" t="s">
        <v>23</v>
      </c>
      <c r="P14" s="36" t="s">
        <v>24</v>
      </c>
      <c r="Q14" s="40"/>
      <c r="R14" s="41" t="s">
        <v>25</v>
      </c>
      <c r="S14" s="41" t="s">
        <v>26</v>
      </c>
      <c r="T14" s="41" t="s">
        <v>27</v>
      </c>
      <c r="U14" s="41" t="s">
        <v>28</v>
      </c>
      <c r="V14" s="41" t="s">
        <v>29</v>
      </c>
      <c r="W14" s="41" t="s">
        <v>30</v>
      </c>
      <c r="X14" s="41" t="s">
        <v>31</v>
      </c>
      <c r="Y14" s="41" t="s">
        <v>32</v>
      </c>
      <c r="Z14" s="41" t="s">
        <v>33</v>
      </c>
      <c r="AA14" s="41" t="s">
        <v>34</v>
      </c>
      <c r="AB14" s="41" t="s">
        <v>35</v>
      </c>
      <c r="AC14" s="41" t="s">
        <v>36</v>
      </c>
      <c r="AD14" s="41" t="s">
        <v>37</v>
      </c>
      <c r="AE14" s="41" t="s">
        <v>38</v>
      </c>
      <c r="AF14" s="42"/>
      <c r="AG14" s="41" t="s">
        <v>11</v>
      </c>
      <c r="AH14" s="41" t="s">
        <v>12</v>
      </c>
      <c r="AI14" s="42"/>
      <c r="AJ14" s="41" t="s">
        <v>25</v>
      </c>
      <c r="AK14" s="41" t="s">
        <v>26</v>
      </c>
      <c r="AL14" s="41" t="s">
        <v>27</v>
      </c>
      <c r="AM14" s="41" t="s">
        <v>28</v>
      </c>
      <c r="AN14" s="41" t="s">
        <v>29</v>
      </c>
      <c r="AO14" s="41" t="s">
        <v>30</v>
      </c>
      <c r="AP14" s="41" t="s">
        <v>31</v>
      </c>
      <c r="AQ14" s="41" t="s">
        <v>32</v>
      </c>
      <c r="AR14" s="41" t="s">
        <v>33</v>
      </c>
      <c r="AS14" s="41" t="s">
        <v>34</v>
      </c>
      <c r="AT14" s="41" t="s">
        <v>35</v>
      </c>
      <c r="AU14" s="41" t="s">
        <v>36</v>
      </c>
      <c r="AV14" s="41" t="s">
        <v>37</v>
      </c>
      <c r="AW14" s="41" t="s">
        <v>38</v>
      </c>
      <c r="AX14" s="43" t="s">
        <v>11</v>
      </c>
      <c r="AY14" s="43" t="s">
        <v>12</v>
      </c>
      <c r="AZ14" s="44" t="s">
        <v>39</v>
      </c>
      <c r="BA14" s="44"/>
      <c r="BB14" s="44"/>
      <c r="BC14" s="44"/>
      <c r="BD14" s="44"/>
      <c r="BE14" s="44"/>
      <c r="BF14" s="44"/>
    </row>
    <row r="15" customFormat="false" ht="35.25" hidden="false" customHeight="true" outlineLevel="0" collapsed="false">
      <c r="B15" s="36"/>
      <c r="C15" s="36"/>
      <c r="D15" s="36"/>
      <c r="E15" s="36"/>
      <c r="F15" s="36"/>
      <c r="G15" s="37"/>
      <c r="H15" s="38" t="s">
        <v>40</v>
      </c>
      <c r="I15" s="38" t="s">
        <v>41</v>
      </c>
      <c r="J15" s="36"/>
      <c r="K15" s="37"/>
      <c r="L15" s="36"/>
      <c r="M15" s="39"/>
      <c r="N15" s="36"/>
      <c r="O15" s="36"/>
      <c r="P15" s="36"/>
      <c r="Q15" s="40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2"/>
      <c r="AG15" s="45"/>
      <c r="AH15" s="45"/>
      <c r="AI15" s="42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3"/>
      <c r="AY15" s="43"/>
      <c r="AZ15" s="46" t="s">
        <v>42</v>
      </c>
      <c r="BA15" s="46" t="s">
        <v>43</v>
      </c>
      <c r="BB15" s="46" t="s">
        <v>44</v>
      </c>
      <c r="BC15" s="46" t="s">
        <v>45</v>
      </c>
      <c r="BD15" s="46" t="s">
        <v>46</v>
      </c>
      <c r="BE15" s="46" t="s">
        <v>47</v>
      </c>
      <c r="BF15" s="46" t="s">
        <v>48</v>
      </c>
      <c r="BG15" s="46" t="s">
        <v>49</v>
      </c>
      <c r="BH15" s="46" t="s">
        <v>50</v>
      </c>
      <c r="BI15" s="46" t="s">
        <v>51</v>
      </c>
      <c r="BJ15" s="46" t="s">
        <v>52</v>
      </c>
      <c r="BK15" s="46" t="s">
        <v>53</v>
      </c>
      <c r="BL15" s="46" t="s">
        <v>54</v>
      </c>
      <c r="BM15" s="46" t="s">
        <v>55</v>
      </c>
    </row>
    <row r="16" s="47" customFormat="true" ht="29.25" hidden="false" customHeight="true" outlineLevel="0" collapsed="false">
      <c r="B16" s="48" t="s">
        <v>56</v>
      </c>
      <c r="C16" s="48" t="s">
        <v>56</v>
      </c>
      <c r="D16" s="49" t="s">
        <v>42</v>
      </c>
      <c r="E16" s="50" t="s">
        <v>57</v>
      </c>
      <c r="F16" s="50" t="s">
        <v>57</v>
      </c>
      <c r="G16" s="50" t="s">
        <v>58</v>
      </c>
      <c r="H16" s="50" t="s">
        <v>59</v>
      </c>
      <c r="I16" s="50" t="s">
        <v>60</v>
      </c>
      <c r="J16" s="50" t="s">
        <v>61</v>
      </c>
      <c r="K16" s="50" t="s">
        <v>62</v>
      </c>
      <c r="L16" s="50" t="s">
        <v>63</v>
      </c>
      <c r="M16" s="50" t="s">
        <v>64</v>
      </c>
      <c r="N16" s="50" t="s">
        <v>65</v>
      </c>
      <c r="O16" s="51" t="s">
        <v>66</v>
      </c>
      <c r="P16" s="52" t="s">
        <v>67</v>
      </c>
      <c r="Q16" s="53"/>
      <c r="R16" s="44" t="n">
        <v>1</v>
      </c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54"/>
      <c r="AG16" s="44" t="n">
        <v>1</v>
      </c>
      <c r="AH16" s="44" t="n">
        <v>1</v>
      </c>
      <c r="AI16" s="55" t="str">
        <f aca="false">+D16</f>
        <v>Delegatura para Conglomerados Financieros</v>
      </c>
      <c r="AJ16" s="56" t="n">
        <f aca="false">SUM(R16:R42)</f>
        <v>25</v>
      </c>
      <c r="AK16" s="56" t="n">
        <f aca="false">SUM(S16:S42)</f>
        <v>2</v>
      </c>
      <c r="AL16" s="56" t="n">
        <f aca="false">SUM(T16:T42)</f>
        <v>0</v>
      </c>
      <c r="AM16" s="56" t="n">
        <f aca="false">SUM(U16:U42)</f>
        <v>0</v>
      </c>
      <c r="AN16" s="56" t="n">
        <f aca="false">SUM(V16:V42)</f>
        <v>0</v>
      </c>
      <c r="AO16" s="56" t="n">
        <f aca="false">SUM(W16:W42)</f>
        <v>0</v>
      </c>
      <c r="AP16" s="56" t="n">
        <f aca="false">SUM(X16:X42)</f>
        <v>1</v>
      </c>
      <c r="AQ16" s="56" t="n">
        <f aca="false">SUM(Y16:Y42)</f>
        <v>0</v>
      </c>
      <c r="AR16" s="56" t="n">
        <f aca="false">SUM(Z16:Z42)</f>
        <v>0</v>
      </c>
      <c r="AS16" s="56" t="n">
        <f aca="false">SUM(AA16:AA42)</f>
        <v>0</v>
      </c>
      <c r="AT16" s="56" t="n">
        <f aca="false">SUM(AB16:AB42)</f>
        <v>0</v>
      </c>
      <c r="AU16" s="56" t="n">
        <f aca="false">SUM(AC16:AC42)</f>
        <v>0</v>
      </c>
      <c r="AV16" s="56" t="n">
        <f aca="false">SUM(AD16:AD42)</f>
        <v>0</v>
      </c>
      <c r="AW16" s="56" t="n">
        <f aca="false">SUM(AE16:AE42)</f>
        <v>0</v>
      </c>
      <c r="AX16" s="57" t="n">
        <v>1</v>
      </c>
      <c r="AY16" s="57" t="n">
        <v>1</v>
      </c>
      <c r="AZ16" s="58" t="n">
        <f aca="false">IF(D16="Delegatura para Conglomerados Financieros",1,"")</f>
        <v>1</v>
      </c>
      <c r="BA16" s="58" t="str">
        <f aca="false">IF(D16="Delegatura para Intermediarios Financieros",1,"")</f>
        <v/>
      </c>
      <c r="BB16" s="58" t="str">
        <f aca="false">IF(D16="Delegatura para Emisores",1,"")</f>
        <v/>
      </c>
      <c r="BC16" s="58" t="str">
        <f aca="false">IF(D16="Delegatura para Seguros",1,"")</f>
        <v/>
      </c>
      <c r="BD16" s="58" t="str">
        <f aca="false">IF(D16="Delegatura para Pensiones",1,"")</f>
        <v/>
      </c>
      <c r="BE16" s="58" t="str">
        <f aca="false">IF(D16="Delegatura para  Fiduciarias",1,"")</f>
        <v/>
      </c>
      <c r="BF16" s="58" t="str">
        <f aca="false">IF(D16="Delegatura para Intermediarios de Valores",1,"")</f>
        <v/>
      </c>
      <c r="BG16" s="59" t="n">
        <f aca="false">SUM(AZ16:AZ42)</f>
        <v>13</v>
      </c>
      <c r="BH16" s="59" t="n">
        <f aca="false">SUM(BA16:BA42)</f>
        <v>14</v>
      </c>
      <c r="BI16" s="59" t="n">
        <f aca="false">SUM(BB16:BB42)</f>
        <v>0</v>
      </c>
      <c r="BJ16" s="59" t="n">
        <f aca="false">SUM(BC16:BC42)</f>
        <v>0</v>
      </c>
      <c r="BK16" s="59" t="n">
        <f aca="false">SUM(BD16:BD42)</f>
        <v>0</v>
      </c>
      <c r="BL16" s="59" t="n">
        <f aca="false">SUM(BE16:BE42)</f>
        <v>0</v>
      </c>
      <c r="BM16" s="59" t="n">
        <f aca="false">SUM(BF16:BF42)</f>
        <v>0</v>
      </c>
      <c r="BN16" s="60"/>
      <c r="BO16" s="60"/>
    </row>
    <row r="17" s="47" customFormat="true" ht="29.25" hidden="false" customHeight="true" outlineLevel="0" collapsed="false">
      <c r="B17" s="48" t="s">
        <v>56</v>
      </c>
      <c r="C17" s="48" t="s">
        <v>68</v>
      </c>
      <c r="D17" s="49" t="s">
        <v>42</v>
      </c>
      <c r="E17" s="50" t="s">
        <v>69</v>
      </c>
      <c r="F17" s="50" t="s">
        <v>70</v>
      </c>
      <c r="G17" s="50" t="s">
        <v>71</v>
      </c>
      <c r="H17" s="61" t="s">
        <v>72</v>
      </c>
      <c r="I17" s="61" t="s">
        <v>73</v>
      </c>
      <c r="J17" s="50" t="s">
        <v>61</v>
      </c>
      <c r="K17" s="50" t="s">
        <v>74</v>
      </c>
      <c r="L17" s="50" t="s">
        <v>63</v>
      </c>
      <c r="M17" s="50" t="n">
        <v>7560000</v>
      </c>
      <c r="N17" s="50"/>
      <c r="O17" s="50" t="s">
        <v>75</v>
      </c>
      <c r="P17" s="51" t="s">
        <v>76</v>
      </c>
      <c r="Q17" s="53"/>
      <c r="R17" s="44" t="n">
        <v>1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54"/>
      <c r="AG17" s="44" t="n">
        <v>1</v>
      </c>
      <c r="AH17" s="44" t="n">
        <v>2</v>
      </c>
      <c r="AI17" s="54"/>
      <c r="AJ17" s="60"/>
      <c r="AK17" s="60"/>
      <c r="AL17" s="62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57" t="n">
        <v>1</v>
      </c>
      <c r="AY17" s="57" t="n">
        <v>2</v>
      </c>
      <c r="AZ17" s="58" t="n">
        <f aca="false">IF(D17="Delegatura para Conglomerados Financieros",1,"")</f>
        <v>1</v>
      </c>
      <c r="BA17" s="58" t="str">
        <f aca="false">IF(D17="Delegatura para Intermediarios Financieros",1,"")</f>
        <v/>
      </c>
      <c r="BB17" s="58" t="str">
        <f aca="false">IF(D17="Delegatura para Emisores",1,"")</f>
        <v/>
      </c>
      <c r="BC17" s="58" t="str">
        <f aca="false">IF(D17="Delegatura para Seguros",1,"")</f>
        <v/>
      </c>
      <c r="BD17" s="58" t="str">
        <f aca="false">IF(D17="Delegatura para Pensiones",1,"")</f>
        <v/>
      </c>
      <c r="BE17" s="58" t="str">
        <f aca="false">IF(D17="Delegatura para  Fiduciarias",1,"")</f>
        <v/>
      </c>
      <c r="BF17" s="58" t="str">
        <f aca="false">IF(D17="Delegatura para Intermediarios de Valores",1,"")</f>
        <v/>
      </c>
      <c r="BG17" s="60"/>
      <c r="BH17" s="60"/>
      <c r="BI17" s="60"/>
      <c r="BJ17" s="60"/>
      <c r="BK17" s="60"/>
      <c r="BL17" s="60"/>
      <c r="BM17" s="60"/>
      <c r="BN17" s="60"/>
      <c r="BO17" s="60"/>
    </row>
    <row r="18" s="47" customFormat="true" ht="30" hidden="false" customHeight="true" outlineLevel="0" collapsed="false">
      <c r="B18" s="48" t="s">
        <v>56</v>
      </c>
      <c r="C18" s="48" t="s">
        <v>77</v>
      </c>
      <c r="D18" s="49" t="s">
        <v>42</v>
      </c>
      <c r="E18" s="50" t="s">
        <v>78</v>
      </c>
      <c r="F18" s="50" t="s">
        <v>79</v>
      </c>
      <c r="G18" s="50" t="s">
        <v>80</v>
      </c>
      <c r="H18" s="61" t="s">
        <v>81</v>
      </c>
      <c r="I18" s="61" t="s">
        <v>82</v>
      </c>
      <c r="J18" s="50" t="s">
        <v>61</v>
      </c>
      <c r="K18" s="50" t="s">
        <v>83</v>
      </c>
      <c r="L18" s="50" t="s">
        <v>63</v>
      </c>
      <c r="M18" s="50" t="n">
        <v>6448500</v>
      </c>
      <c r="N18" s="50" t="n">
        <v>6448430</v>
      </c>
      <c r="O18" s="51" t="s">
        <v>84</v>
      </c>
      <c r="P18" s="52" t="s">
        <v>85</v>
      </c>
      <c r="Q18" s="53"/>
      <c r="R18" s="44" t="n">
        <v>1</v>
      </c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54"/>
      <c r="AG18" s="44" t="n">
        <v>1</v>
      </c>
      <c r="AH18" s="44" t="n">
        <v>6</v>
      </c>
      <c r="AI18" s="54"/>
      <c r="AJ18" s="60"/>
      <c r="AK18" s="60"/>
      <c r="AL18" s="62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57" t="n">
        <v>1</v>
      </c>
      <c r="AY18" s="63" t="n">
        <v>6</v>
      </c>
      <c r="AZ18" s="58" t="n">
        <f aca="false">IF(D18="Delegatura para Conglomerados Financieros",1,"")</f>
        <v>1</v>
      </c>
      <c r="BA18" s="58" t="str">
        <f aca="false">IF(D18="Delegatura para Intermediarios Financieros",1,"")</f>
        <v/>
      </c>
      <c r="BB18" s="58" t="str">
        <f aca="false">IF(D18="Delegatura para Emisores",1,"")</f>
        <v/>
      </c>
      <c r="BC18" s="58" t="str">
        <f aca="false">IF(D18="Delegatura para Seguros",1,"")</f>
        <v/>
      </c>
      <c r="BD18" s="58" t="str">
        <f aca="false">IF(D18="Delegatura para Pensiones",1,"")</f>
        <v/>
      </c>
      <c r="BE18" s="58" t="str">
        <f aca="false">IF(D18="Delegatura para  Fiduciarias",1,"")</f>
        <v/>
      </c>
      <c r="BF18" s="58" t="str">
        <f aca="false">IF(D18="Delegatura para Intermediarios de Valores",1,"")</f>
        <v/>
      </c>
      <c r="BG18" s="60"/>
      <c r="BH18" s="60"/>
      <c r="BI18" s="60"/>
      <c r="BJ18" s="60"/>
      <c r="BK18" s="60"/>
      <c r="BL18" s="60"/>
      <c r="BM18" s="60"/>
      <c r="BN18" s="60"/>
      <c r="BO18" s="60"/>
    </row>
    <row r="19" s="47" customFormat="true" ht="29.25" hidden="false" customHeight="true" outlineLevel="0" collapsed="false">
      <c r="B19" s="48" t="s">
        <v>56</v>
      </c>
      <c r="C19" s="48" t="s">
        <v>86</v>
      </c>
      <c r="D19" s="49" t="s">
        <v>42</v>
      </c>
      <c r="E19" s="50" t="s">
        <v>87</v>
      </c>
      <c r="F19" s="50" t="s">
        <v>88</v>
      </c>
      <c r="G19" s="50" t="s">
        <v>89</v>
      </c>
      <c r="H19" s="61" t="s">
        <v>90</v>
      </c>
      <c r="I19" s="61" t="s">
        <v>91</v>
      </c>
      <c r="J19" s="50" t="s">
        <v>61</v>
      </c>
      <c r="K19" s="50" t="s">
        <v>92</v>
      </c>
      <c r="L19" s="50" t="s">
        <v>93</v>
      </c>
      <c r="M19" s="50" t="s">
        <v>94</v>
      </c>
      <c r="N19" s="50" t="s">
        <v>95</v>
      </c>
      <c r="O19" s="64" t="s">
        <v>96</v>
      </c>
      <c r="P19" s="51" t="s">
        <v>97</v>
      </c>
      <c r="Q19" s="53"/>
      <c r="R19" s="44" t="n">
        <v>1</v>
      </c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54"/>
      <c r="AG19" s="44" t="n">
        <v>1</v>
      </c>
      <c r="AH19" s="44" t="n">
        <v>7</v>
      </c>
      <c r="AI19" s="54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57" t="n">
        <v>1</v>
      </c>
      <c r="AY19" s="57" t="n">
        <v>7</v>
      </c>
      <c r="AZ19" s="58" t="n">
        <f aca="false">IF(D19="Delegatura para Conglomerados Financieros",1,"")</f>
        <v>1</v>
      </c>
      <c r="BA19" s="58" t="str">
        <f aca="false">IF(D19="Delegatura para Intermediarios Financieros",1,"")</f>
        <v/>
      </c>
      <c r="BB19" s="58" t="str">
        <f aca="false">IF(D19="Delegatura para Emisores",1,"")</f>
        <v/>
      </c>
      <c r="BC19" s="58" t="str">
        <f aca="false">IF(D19="Delegatura para Seguros",1,"")</f>
        <v/>
      </c>
      <c r="BD19" s="58" t="str">
        <f aca="false">IF(D19="Delegatura para Pensiones",1,"")</f>
        <v/>
      </c>
      <c r="BE19" s="58" t="str">
        <f aca="false">IF(D19="Delegatura para  Fiduciarias",1,"")</f>
        <v/>
      </c>
      <c r="BF19" s="58" t="str">
        <f aca="false">IF(D19="Delegatura para Intermediarios de Valores",1,"")</f>
        <v/>
      </c>
      <c r="BG19" s="60"/>
      <c r="BH19" s="60"/>
      <c r="BI19" s="60"/>
      <c r="BJ19" s="60"/>
      <c r="BK19" s="60"/>
      <c r="BL19" s="60"/>
      <c r="BM19" s="60"/>
      <c r="BN19" s="60"/>
      <c r="BO19" s="60"/>
    </row>
    <row r="20" s="47" customFormat="true" ht="41.25" hidden="false" customHeight="true" outlineLevel="0" collapsed="false">
      <c r="B20" s="48" t="s">
        <v>56</v>
      </c>
      <c r="C20" s="48" t="s">
        <v>98</v>
      </c>
      <c r="D20" s="49" t="s">
        <v>43</v>
      </c>
      <c r="E20" s="50" t="s">
        <v>99</v>
      </c>
      <c r="F20" s="50" t="s">
        <v>100</v>
      </c>
      <c r="G20" s="50" t="s">
        <v>101</v>
      </c>
      <c r="H20" s="61" t="s">
        <v>102</v>
      </c>
      <c r="I20" s="61" t="s">
        <v>103</v>
      </c>
      <c r="J20" s="50" t="s">
        <v>61</v>
      </c>
      <c r="K20" s="50" t="s">
        <v>104</v>
      </c>
      <c r="L20" s="50" t="s">
        <v>63</v>
      </c>
      <c r="M20" s="50" t="n">
        <v>4854000</v>
      </c>
      <c r="N20" s="50" t="n">
        <v>6383366</v>
      </c>
      <c r="O20" s="64" t="s">
        <v>105</v>
      </c>
      <c r="P20" s="51" t="s">
        <v>106</v>
      </c>
      <c r="Q20" s="65"/>
      <c r="R20" s="44" t="n">
        <v>1</v>
      </c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54"/>
      <c r="AG20" s="44" t="n">
        <v>1</v>
      </c>
      <c r="AH20" s="44" t="n">
        <v>9</v>
      </c>
      <c r="AI20" s="54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57" t="n">
        <v>1</v>
      </c>
      <c r="AY20" s="57" t="n">
        <v>9</v>
      </c>
      <c r="AZ20" s="58" t="str">
        <f aca="false">IF(D20="Delegatura para Conglomerados Financieros",1,"")</f>
        <v/>
      </c>
      <c r="BA20" s="58" t="n">
        <f aca="false">IF(D20="Delegatura para Intermediarios Financieros",1,"")</f>
        <v>1</v>
      </c>
      <c r="BB20" s="58" t="str">
        <f aca="false">IF(D20="Delegatura para Emisores",1,"")</f>
        <v/>
      </c>
      <c r="BC20" s="58" t="str">
        <f aca="false">IF(D20="Delegatura para Seguros",1,"")</f>
        <v/>
      </c>
      <c r="BD20" s="58" t="str">
        <f aca="false">IF(D20="Delegatura para Pensiones",1,"")</f>
        <v/>
      </c>
      <c r="BE20" s="58" t="str">
        <f aca="false">IF(D20="Delegatura para  Fiduciarias",1,"")</f>
        <v/>
      </c>
      <c r="BF20" s="58" t="str">
        <f aca="false">IF(D20="Delegatura para Intermediarios de Valores",1,"")</f>
        <v/>
      </c>
      <c r="BG20" s="60"/>
      <c r="BH20" s="60"/>
      <c r="BI20" s="60"/>
      <c r="BJ20" s="60"/>
      <c r="BK20" s="60"/>
      <c r="BL20" s="60"/>
      <c r="BM20" s="60"/>
      <c r="BN20" s="60"/>
      <c r="BO20" s="60"/>
    </row>
    <row r="21" s="47" customFormat="true" ht="59.25" hidden="false" customHeight="true" outlineLevel="0" collapsed="false">
      <c r="B21" s="48" t="s">
        <v>56</v>
      </c>
      <c r="C21" s="48" t="s">
        <v>107</v>
      </c>
      <c r="D21" s="49" t="s">
        <v>42</v>
      </c>
      <c r="E21" s="50" t="s">
        <v>108</v>
      </c>
      <c r="F21" s="50" t="s">
        <v>109</v>
      </c>
      <c r="G21" s="50" t="s">
        <v>110</v>
      </c>
      <c r="H21" s="50" t="s">
        <v>111</v>
      </c>
      <c r="I21" s="50" t="s">
        <v>112</v>
      </c>
      <c r="J21" s="50" t="s">
        <v>61</v>
      </c>
      <c r="K21" s="61" t="s">
        <v>113</v>
      </c>
      <c r="L21" s="50" t="s">
        <v>63</v>
      </c>
      <c r="M21" s="50" t="s">
        <v>114</v>
      </c>
      <c r="N21" s="50" t="n">
        <v>2750005</v>
      </c>
      <c r="O21" s="51" t="s">
        <v>115</v>
      </c>
      <c r="P21" s="51" t="s">
        <v>116</v>
      </c>
      <c r="Q21" s="53"/>
      <c r="R21" s="44" t="n">
        <v>1</v>
      </c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54"/>
      <c r="AG21" s="44" t="n">
        <v>1</v>
      </c>
      <c r="AH21" s="44" t="n">
        <v>12</v>
      </c>
      <c r="AI21" s="54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57" t="n">
        <v>1</v>
      </c>
      <c r="AY21" s="57" t="n">
        <v>12</v>
      </c>
      <c r="AZ21" s="58" t="n">
        <f aca="false">IF(D21="Delegatura para Conglomerados Financieros",1,"")</f>
        <v>1</v>
      </c>
      <c r="BA21" s="58" t="str">
        <f aca="false">IF(D21="Delegatura para Intermediarios Financieros",1,"")</f>
        <v/>
      </c>
      <c r="BB21" s="58" t="str">
        <f aca="false">IF(D21="Delegatura para Emisores",1,"")</f>
        <v/>
      </c>
      <c r="BC21" s="58" t="str">
        <f aca="false">IF(D21="Delegatura para Seguros",1,"")</f>
        <v/>
      </c>
      <c r="BD21" s="58" t="str">
        <f aca="false">IF(D21="Delegatura para Pensiones",1,"")</f>
        <v/>
      </c>
      <c r="BE21" s="58" t="str">
        <f aca="false">IF(D21="Delegatura para  Fiduciarias",1,"")</f>
        <v/>
      </c>
      <c r="BF21" s="58" t="str">
        <f aca="false">IF(D21="Delegatura para Intermediarios de Valores",1,"")</f>
        <v/>
      </c>
      <c r="BG21" s="60"/>
      <c r="BH21" s="60"/>
      <c r="BI21" s="60"/>
      <c r="BJ21" s="60"/>
      <c r="BK21" s="60"/>
      <c r="BL21" s="60"/>
      <c r="BM21" s="60"/>
      <c r="BN21" s="60"/>
      <c r="BO21" s="60"/>
    </row>
    <row r="22" s="47" customFormat="true" ht="32.25" hidden="false" customHeight="true" outlineLevel="0" collapsed="false">
      <c r="B22" s="48" t="s">
        <v>56</v>
      </c>
      <c r="C22" s="48" t="s">
        <v>117</v>
      </c>
      <c r="D22" s="49" t="s">
        <v>42</v>
      </c>
      <c r="E22" s="50" t="s">
        <v>118</v>
      </c>
      <c r="F22" s="50" t="s">
        <v>119</v>
      </c>
      <c r="G22" s="50" t="s">
        <v>120</v>
      </c>
      <c r="H22" s="50" t="s">
        <v>121</v>
      </c>
      <c r="I22" s="50" t="s">
        <v>122</v>
      </c>
      <c r="J22" s="50" t="s">
        <v>123</v>
      </c>
      <c r="K22" s="50" t="s">
        <v>124</v>
      </c>
      <c r="L22" s="50" t="s">
        <v>63</v>
      </c>
      <c r="M22" s="50" t="s">
        <v>125</v>
      </c>
      <c r="N22" s="50" t="n">
        <v>2350820</v>
      </c>
      <c r="O22" s="66" t="s">
        <v>126</v>
      </c>
      <c r="P22" s="52" t="s">
        <v>127</v>
      </c>
      <c r="Q22" s="53"/>
      <c r="R22" s="44" t="n">
        <v>1</v>
      </c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54"/>
      <c r="AG22" s="44" t="n">
        <v>1</v>
      </c>
      <c r="AH22" s="44" t="n">
        <v>13</v>
      </c>
      <c r="AI22" s="54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57" t="n">
        <v>1</v>
      </c>
      <c r="AY22" s="57" t="n">
        <v>13</v>
      </c>
      <c r="AZ22" s="58" t="n">
        <f aca="false">IF(D22="Delegatura para Conglomerados Financieros",1,"")</f>
        <v>1</v>
      </c>
      <c r="BA22" s="58" t="str">
        <f aca="false">IF(D22="Delegatura para Intermediarios Financieros",1,"")</f>
        <v/>
      </c>
      <c r="BB22" s="58" t="str">
        <f aca="false">IF(D22="Delegatura para Emisores",1,"")</f>
        <v/>
      </c>
      <c r="BC22" s="58" t="str">
        <f aca="false">IF(D22="Delegatura para Seguros",1,"")</f>
        <v/>
      </c>
      <c r="BD22" s="58" t="str">
        <f aca="false">IF(D22="Delegatura para Pensiones",1,"")</f>
        <v/>
      </c>
      <c r="BE22" s="58" t="str">
        <f aca="false">IF(D22="Delegatura para  Fiduciarias",1,"")</f>
        <v/>
      </c>
      <c r="BF22" s="58" t="str">
        <f aca="false">IF(D22="Delegatura para Intermediarios de Valores",1,"")</f>
        <v/>
      </c>
      <c r="BG22" s="60"/>
      <c r="BH22" s="60"/>
      <c r="BI22" s="60"/>
      <c r="BJ22" s="60"/>
      <c r="BK22" s="60"/>
      <c r="BL22" s="60"/>
      <c r="BM22" s="60"/>
      <c r="BN22" s="60"/>
      <c r="BO22" s="60"/>
    </row>
    <row r="23" s="47" customFormat="true" ht="33" hidden="false" customHeight="true" outlineLevel="0" collapsed="false">
      <c r="B23" s="48" t="s">
        <v>56</v>
      </c>
      <c r="C23" s="48" t="s">
        <v>128</v>
      </c>
      <c r="D23" s="49" t="s">
        <v>42</v>
      </c>
      <c r="E23" s="50" t="s">
        <v>129</v>
      </c>
      <c r="F23" s="50" t="s">
        <v>130</v>
      </c>
      <c r="G23" s="50" t="s">
        <v>131</v>
      </c>
      <c r="H23" s="50" t="s">
        <v>132</v>
      </c>
      <c r="I23" s="50" t="s">
        <v>133</v>
      </c>
      <c r="J23" s="50" t="s">
        <v>61</v>
      </c>
      <c r="K23" s="50" t="s">
        <v>134</v>
      </c>
      <c r="L23" s="50" t="s">
        <v>135</v>
      </c>
      <c r="M23" s="50" t="s">
        <v>136</v>
      </c>
      <c r="N23" s="50" t="n">
        <v>8861283</v>
      </c>
      <c r="O23" s="64" t="s">
        <v>137</v>
      </c>
      <c r="P23" s="52" t="s">
        <v>138</v>
      </c>
      <c r="Q23" s="53"/>
      <c r="R23" s="44" t="n">
        <v>1</v>
      </c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54"/>
      <c r="AG23" s="44" t="n">
        <v>1</v>
      </c>
      <c r="AH23" s="44" t="n">
        <v>23</v>
      </c>
      <c r="AI23" s="54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57" t="n">
        <v>1</v>
      </c>
      <c r="AY23" s="57" t="n">
        <v>23</v>
      </c>
      <c r="AZ23" s="58" t="n">
        <f aca="false">IF(D23="Delegatura para Conglomerados Financieros",1,"")</f>
        <v>1</v>
      </c>
      <c r="BA23" s="58" t="str">
        <f aca="false">IF(D23="Delegatura para Intermediarios Financieros",1,"")</f>
        <v/>
      </c>
      <c r="BB23" s="58" t="str">
        <f aca="false">IF(D23="Delegatura para Emisores",1,"")</f>
        <v/>
      </c>
      <c r="BC23" s="58" t="str">
        <f aca="false">IF(D23="Delegatura para Seguros",1,"")</f>
        <v/>
      </c>
      <c r="BD23" s="58" t="str">
        <f aca="false">IF(D23="Delegatura para Pensiones",1,"")</f>
        <v/>
      </c>
      <c r="BE23" s="58" t="str">
        <f aca="false">IF(D23="Delegatura para  Fiduciarias",1,"")</f>
        <v/>
      </c>
      <c r="BF23" s="58" t="str">
        <f aca="false">IF(D23="Delegatura para Intermediarios de Valores",1,"")</f>
        <v/>
      </c>
      <c r="BG23" s="60"/>
      <c r="BH23" s="60"/>
      <c r="BI23" s="60"/>
      <c r="BJ23" s="60"/>
      <c r="BK23" s="60"/>
      <c r="BL23" s="60"/>
      <c r="BM23" s="60"/>
      <c r="BN23" s="60"/>
      <c r="BO23" s="60"/>
    </row>
    <row r="24" s="47" customFormat="true" ht="39.75" hidden="false" customHeight="true" outlineLevel="0" collapsed="false">
      <c r="B24" s="48" t="s">
        <v>56</v>
      </c>
      <c r="C24" s="48" t="s">
        <v>139</v>
      </c>
      <c r="D24" s="49" t="s">
        <v>42</v>
      </c>
      <c r="E24" s="50" t="s">
        <v>140</v>
      </c>
      <c r="F24" s="50" t="s">
        <v>141</v>
      </c>
      <c r="G24" s="50" t="s">
        <v>142</v>
      </c>
      <c r="H24" s="50" t="s">
        <v>143</v>
      </c>
      <c r="I24" s="50" t="s">
        <v>144</v>
      </c>
      <c r="J24" s="50" t="s">
        <v>61</v>
      </c>
      <c r="K24" s="50" t="s">
        <v>145</v>
      </c>
      <c r="L24" s="50" t="s">
        <v>63</v>
      </c>
      <c r="M24" s="50" t="s">
        <v>146</v>
      </c>
      <c r="N24" s="50" t="n">
        <v>3216934</v>
      </c>
      <c r="O24" s="51" t="s">
        <v>147</v>
      </c>
      <c r="P24" s="51" t="s">
        <v>148</v>
      </c>
      <c r="Q24" s="53"/>
      <c r="R24" s="44" t="n">
        <v>1</v>
      </c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54"/>
      <c r="AG24" s="44" t="n">
        <v>1</v>
      </c>
      <c r="AH24" s="44" t="n">
        <v>30</v>
      </c>
      <c r="AI24" s="54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57" t="n">
        <v>1</v>
      </c>
      <c r="AY24" s="57" t="n">
        <v>30</v>
      </c>
      <c r="AZ24" s="58" t="n">
        <f aca="false">IF(D24="Delegatura para Conglomerados Financieros",1,"")</f>
        <v>1</v>
      </c>
      <c r="BA24" s="58" t="str">
        <f aca="false">IF(D24="Delegatura para Intermediarios Financieros",1,"")</f>
        <v/>
      </c>
      <c r="BB24" s="58" t="str">
        <f aca="false">IF(D24="Delegatura para Emisores",1,"")</f>
        <v/>
      </c>
      <c r="BC24" s="58" t="str">
        <f aca="false">IF(D24="Delegatura para Seguros",1,"")</f>
        <v/>
      </c>
      <c r="BD24" s="58" t="str">
        <f aca="false">IF(D24="Delegatura para Pensiones",1,"")</f>
        <v/>
      </c>
      <c r="BE24" s="58" t="str">
        <f aca="false">IF(D24="Delegatura para  Fiduciarias",1,"")</f>
        <v/>
      </c>
      <c r="BF24" s="58" t="str">
        <f aca="false">IF(D24="Delegatura para Intermediarios de Valores",1,"")</f>
        <v/>
      </c>
      <c r="BG24" s="60"/>
      <c r="BH24" s="60"/>
      <c r="BI24" s="60"/>
      <c r="BJ24" s="60"/>
      <c r="BK24" s="60"/>
      <c r="BL24" s="60"/>
      <c r="BM24" s="60"/>
      <c r="BN24" s="60"/>
      <c r="BO24" s="60"/>
    </row>
    <row r="25" s="47" customFormat="true" ht="55.5" hidden="false" customHeight="true" outlineLevel="0" collapsed="false">
      <c r="B25" s="48" t="s">
        <v>56</v>
      </c>
      <c r="C25" s="48" t="s">
        <v>149</v>
      </c>
      <c r="D25" s="49" t="s">
        <v>42</v>
      </c>
      <c r="E25" s="50" t="s">
        <v>150</v>
      </c>
      <c r="F25" s="50" t="s">
        <v>151</v>
      </c>
      <c r="G25" s="50" t="s">
        <v>152</v>
      </c>
      <c r="H25" s="50" t="s">
        <v>153</v>
      </c>
      <c r="I25" s="50" t="s">
        <v>154</v>
      </c>
      <c r="J25" s="50" t="s">
        <v>61</v>
      </c>
      <c r="K25" s="50" t="s">
        <v>155</v>
      </c>
      <c r="L25" s="50" t="s">
        <v>63</v>
      </c>
      <c r="M25" s="50" t="s">
        <v>156</v>
      </c>
      <c r="N25" s="50" t="n">
        <v>2857961</v>
      </c>
      <c r="O25" s="64" t="s">
        <v>157</v>
      </c>
      <c r="P25" s="67" t="s">
        <v>158</v>
      </c>
      <c r="Q25" s="53"/>
      <c r="R25" s="44" t="n">
        <v>1</v>
      </c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54"/>
      <c r="AG25" s="44" t="n">
        <v>1</v>
      </c>
      <c r="AH25" s="44" t="n">
        <v>39</v>
      </c>
      <c r="AI25" s="54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57" t="n">
        <v>1</v>
      </c>
      <c r="AY25" s="57" t="n">
        <v>39</v>
      </c>
      <c r="AZ25" s="58" t="n">
        <f aca="false">IF(D25="Delegatura para Conglomerados Financieros",1,"")</f>
        <v>1</v>
      </c>
      <c r="BA25" s="58" t="str">
        <f aca="false">IF(D25="Delegatura para Intermediarios Financieros",1,"")</f>
        <v/>
      </c>
      <c r="BB25" s="58" t="str">
        <f aca="false">IF(D25="Delegatura para Emisores",1,"")</f>
        <v/>
      </c>
      <c r="BC25" s="58" t="str">
        <f aca="false">IF(D25="Delegatura para Seguros",1,"")</f>
        <v/>
      </c>
      <c r="BD25" s="58" t="str">
        <f aca="false">IF(D25="Delegatura para Pensiones",1,"")</f>
        <v/>
      </c>
      <c r="BE25" s="58" t="str">
        <f aca="false">IF(D25="Delegatura para  Fiduciarias",1,"")</f>
        <v/>
      </c>
      <c r="BF25" s="58" t="str">
        <f aca="false">IF(D25="Delegatura para Intermediarios de Valores",1,"")</f>
        <v/>
      </c>
      <c r="BG25" s="60"/>
      <c r="BH25" s="60"/>
      <c r="BI25" s="60"/>
      <c r="BJ25" s="60"/>
      <c r="BK25" s="60"/>
      <c r="BL25" s="60"/>
      <c r="BM25" s="60"/>
      <c r="BN25" s="60"/>
      <c r="BO25" s="60"/>
    </row>
    <row r="26" s="47" customFormat="true" ht="60" hidden="false" customHeight="true" outlineLevel="0" collapsed="false">
      <c r="B26" s="48" t="s">
        <v>56</v>
      </c>
      <c r="C26" s="48" t="s">
        <v>159</v>
      </c>
      <c r="D26" s="49" t="s">
        <v>42</v>
      </c>
      <c r="E26" s="50" t="s">
        <v>160</v>
      </c>
      <c r="F26" s="50" t="s">
        <v>161</v>
      </c>
      <c r="G26" s="50" t="s">
        <v>162</v>
      </c>
      <c r="H26" s="50" t="s">
        <v>163</v>
      </c>
      <c r="I26" s="50" t="s">
        <v>73</v>
      </c>
      <c r="J26" s="50" t="s">
        <v>61</v>
      </c>
      <c r="K26" s="50" t="s">
        <v>164</v>
      </c>
      <c r="L26" s="50" t="s">
        <v>63</v>
      </c>
      <c r="M26" s="50" t="n">
        <v>7456300</v>
      </c>
      <c r="N26" s="50" t="n">
        <v>3340867</v>
      </c>
      <c r="O26" s="52" t="s">
        <v>165</v>
      </c>
      <c r="P26" s="52" t="s">
        <v>166</v>
      </c>
      <c r="Q26" s="53"/>
      <c r="R26" s="44" t="n">
        <v>1</v>
      </c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54"/>
      <c r="AG26" s="44" t="n">
        <v>1</v>
      </c>
      <c r="AH26" s="44" t="n">
        <v>42</v>
      </c>
      <c r="AI26" s="54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57" t="n">
        <v>1</v>
      </c>
      <c r="AY26" s="57" t="n">
        <v>42</v>
      </c>
      <c r="AZ26" s="58" t="n">
        <f aca="false">IF(D26="Delegatura para Conglomerados Financieros",1,"")</f>
        <v>1</v>
      </c>
      <c r="BA26" s="58" t="str">
        <f aca="false">IF(D26="Delegatura para Intermediarios Financieros",1,"")</f>
        <v/>
      </c>
      <c r="BB26" s="58" t="str">
        <f aca="false">IF(D26="Delegatura para Emisores",1,"")</f>
        <v/>
      </c>
      <c r="BC26" s="58" t="str">
        <f aca="false">IF(D26="Delegatura para Seguros",1,"")</f>
        <v/>
      </c>
      <c r="BD26" s="58" t="str">
        <f aca="false">IF(D26="Delegatura para Pensiones",1,"")</f>
        <v/>
      </c>
      <c r="BE26" s="58" t="str">
        <f aca="false">IF(D26="Delegatura para  Fiduciarias",1,"")</f>
        <v/>
      </c>
      <c r="BF26" s="58" t="str">
        <f aca="false">IF(D26="Delegatura para Intermediarios de Valores",1,"")</f>
        <v/>
      </c>
      <c r="BG26" s="60"/>
      <c r="BH26" s="60"/>
      <c r="BI26" s="60"/>
      <c r="BJ26" s="60"/>
      <c r="BK26" s="60"/>
      <c r="BL26" s="60"/>
      <c r="BM26" s="60"/>
      <c r="BN26" s="60"/>
      <c r="BO26" s="60"/>
    </row>
    <row r="27" s="47" customFormat="true" ht="29.25" hidden="false" customHeight="true" outlineLevel="0" collapsed="false">
      <c r="B27" s="48" t="s">
        <v>56</v>
      </c>
      <c r="C27" s="48" t="s">
        <v>167</v>
      </c>
      <c r="D27" s="49" t="s">
        <v>43</v>
      </c>
      <c r="E27" s="50" t="s">
        <v>168</v>
      </c>
      <c r="F27" s="50" t="s">
        <v>169</v>
      </c>
      <c r="G27" s="50" t="s">
        <v>170</v>
      </c>
      <c r="H27" s="50" t="s">
        <v>171</v>
      </c>
      <c r="I27" s="50" t="s">
        <v>172</v>
      </c>
      <c r="J27" s="50" t="s">
        <v>173</v>
      </c>
      <c r="K27" s="50" t="s">
        <v>174</v>
      </c>
      <c r="L27" s="50" t="s">
        <v>63</v>
      </c>
      <c r="M27" s="50" t="n">
        <v>3821400</v>
      </c>
      <c r="N27" s="50" t="s">
        <v>175</v>
      </c>
      <c r="O27" s="51" t="s">
        <v>176</v>
      </c>
      <c r="P27" s="51" t="s">
        <v>177</v>
      </c>
      <c r="Q27" s="53"/>
      <c r="R27" s="44" t="n">
        <v>1</v>
      </c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54"/>
      <c r="AG27" s="44" t="n">
        <v>1</v>
      </c>
      <c r="AH27" s="44" t="n">
        <v>43</v>
      </c>
      <c r="AI27" s="54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57" t="n">
        <v>1</v>
      </c>
      <c r="AY27" s="57" t="n">
        <v>43</v>
      </c>
      <c r="AZ27" s="58" t="str">
        <f aca="false">IF(D27="Delegatura para Conglomerados Financieros",1,"")</f>
        <v/>
      </c>
      <c r="BA27" s="58" t="n">
        <f aca="false">IF(D27="Delegatura para Intermediarios Financieros",1,"")</f>
        <v>1</v>
      </c>
      <c r="BB27" s="58" t="str">
        <f aca="false">IF(D27="Delegatura para Emisores",1,"")</f>
        <v/>
      </c>
      <c r="BC27" s="58" t="str">
        <f aca="false">IF(D27="Delegatura para Seguros",1,"")</f>
        <v/>
      </c>
      <c r="BD27" s="58" t="str">
        <f aca="false">IF(D27="Delegatura para Pensiones",1,"")</f>
        <v/>
      </c>
      <c r="BE27" s="58" t="str">
        <f aca="false">IF(D27="Delegatura para  Fiduciarias",1,"")</f>
        <v/>
      </c>
      <c r="BF27" s="58" t="str">
        <f aca="false">IF(D27="Delegatura para Intermediarios de Valores",1,"")</f>
        <v/>
      </c>
      <c r="BG27" s="60"/>
      <c r="BH27" s="60"/>
      <c r="BI27" s="60"/>
      <c r="BJ27" s="60"/>
      <c r="BK27" s="60"/>
      <c r="BL27" s="60"/>
      <c r="BM27" s="60"/>
      <c r="BN27" s="60"/>
      <c r="BO27" s="60"/>
    </row>
    <row r="28" s="47" customFormat="true" ht="59.25" hidden="false" customHeight="true" outlineLevel="0" collapsed="false">
      <c r="B28" s="48" t="s">
        <v>56</v>
      </c>
      <c r="C28" s="48" t="s">
        <v>178</v>
      </c>
      <c r="D28" s="49" t="s">
        <v>42</v>
      </c>
      <c r="E28" s="50" t="s">
        <v>179</v>
      </c>
      <c r="F28" s="50" t="s">
        <v>180</v>
      </c>
      <c r="G28" s="50" t="s">
        <v>181</v>
      </c>
      <c r="H28" s="50" t="s">
        <v>182</v>
      </c>
      <c r="I28" s="50" t="s">
        <v>183</v>
      </c>
      <c r="J28" s="50" t="s">
        <v>61</v>
      </c>
      <c r="K28" s="50" t="s">
        <v>184</v>
      </c>
      <c r="L28" s="50" t="s">
        <v>63</v>
      </c>
      <c r="M28" s="50" t="s">
        <v>185</v>
      </c>
      <c r="N28" s="50" t="s">
        <v>186</v>
      </c>
      <c r="O28" s="64" t="s">
        <v>187</v>
      </c>
      <c r="P28" s="51" t="s">
        <v>188</v>
      </c>
      <c r="Q28" s="53"/>
      <c r="R28" s="44" t="n">
        <v>1</v>
      </c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54"/>
      <c r="AG28" s="44" t="n">
        <v>1</v>
      </c>
      <c r="AH28" s="44" t="n">
        <v>49</v>
      </c>
      <c r="AI28" s="54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57" t="n">
        <v>1</v>
      </c>
      <c r="AY28" s="57" t="n">
        <v>49</v>
      </c>
      <c r="AZ28" s="58" t="n">
        <f aca="false">IF(D28="Delegatura para Conglomerados Financieros",1,"")</f>
        <v>1</v>
      </c>
      <c r="BA28" s="58" t="str">
        <f aca="false">IF(D28="Delegatura para Intermediarios Financieros",1,"")</f>
        <v/>
      </c>
      <c r="BB28" s="58" t="str">
        <f aca="false">IF(D28="Delegatura para Emisores",1,"")</f>
        <v/>
      </c>
      <c r="BC28" s="58" t="str">
        <f aca="false">IF(D28="Delegatura para Seguros",1,"")</f>
        <v/>
      </c>
      <c r="BD28" s="58" t="str">
        <f aca="false">IF(D28="Delegatura para Pensiones",1,"")</f>
        <v/>
      </c>
      <c r="BE28" s="58" t="str">
        <f aca="false">IF(D28="Delegatura para  Fiduciarias",1,"")</f>
        <v/>
      </c>
      <c r="BF28" s="58" t="str">
        <f aca="false">IF(D28="Delegatura para Intermediarios de Valores",1,"")</f>
        <v/>
      </c>
      <c r="BG28" s="60"/>
      <c r="BH28" s="60"/>
      <c r="BI28" s="60"/>
      <c r="BJ28" s="60"/>
      <c r="BK28" s="60"/>
      <c r="BL28" s="60"/>
      <c r="BM28" s="60"/>
      <c r="BN28" s="60"/>
      <c r="BO28" s="60"/>
    </row>
    <row r="29" s="47" customFormat="true" ht="39" hidden="false" customHeight="true" outlineLevel="0" collapsed="false">
      <c r="B29" s="48" t="s">
        <v>56</v>
      </c>
      <c r="C29" s="68" t="n">
        <v>51</v>
      </c>
      <c r="D29" s="49" t="s">
        <v>43</v>
      </c>
      <c r="E29" s="50" t="s">
        <v>189</v>
      </c>
      <c r="F29" s="50" t="s">
        <v>190</v>
      </c>
      <c r="G29" s="50" t="s">
        <v>191</v>
      </c>
      <c r="H29" s="61" t="s">
        <v>192</v>
      </c>
      <c r="I29" s="61" t="s">
        <v>193</v>
      </c>
      <c r="J29" s="50" t="s">
        <v>61</v>
      </c>
      <c r="K29" s="50" t="s">
        <v>194</v>
      </c>
      <c r="L29" s="50" t="s">
        <v>63</v>
      </c>
      <c r="M29" s="50" t="s">
        <v>195</v>
      </c>
      <c r="N29" s="50"/>
      <c r="O29" s="64" t="s">
        <v>196</v>
      </c>
      <c r="P29" s="52" t="s">
        <v>197</v>
      </c>
      <c r="Q29" s="53"/>
      <c r="R29" s="44" t="n">
        <v>1</v>
      </c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54"/>
      <c r="AG29" s="44" t="n">
        <v>1</v>
      </c>
      <c r="AH29" s="44" t="n">
        <v>51</v>
      </c>
      <c r="AI29" s="54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57" t="n">
        <v>1</v>
      </c>
      <c r="AY29" s="57" t="n">
        <v>51</v>
      </c>
      <c r="AZ29" s="58" t="str">
        <f aca="false">IF(D29="Delegatura para Conglomerados Financieros",1,"")</f>
        <v/>
      </c>
      <c r="BA29" s="58" t="n">
        <f aca="false">IF(D29="Delegatura para Intermediarios Financieros",1,"")</f>
        <v>1</v>
      </c>
      <c r="BB29" s="58" t="str">
        <f aca="false">IF(D29="Delegatura para Emisores",1,"")</f>
        <v/>
      </c>
      <c r="BC29" s="58" t="str">
        <f aca="false">IF(D29="Delegatura para Seguros",1,"")</f>
        <v/>
      </c>
      <c r="BD29" s="58" t="str">
        <f aca="false">IF(D29="Delegatura para Pensiones",1,"")</f>
        <v/>
      </c>
      <c r="BE29" s="58" t="str">
        <f aca="false">IF(D29="Delegatura para  Fiduciarias",1,"")</f>
        <v/>
      </c>
      <c r="BF29" s="58" t="str">
        <f aca="false">IF(D29="Delegatura para Intermediarios de Valores",1,"")</f>
        <v/>
      </c>
      <c r="BG29" s="60"/>
      <c r="BH29" s="60"/>
      <c r="BI29" s="60"/>
      <c r="BJ29" s="60"/>
      <c r="BK29" s="60"/>
      <c r="BL29" s="60"/>
      <c r="BM29" s="60"/>
      <c r="BN29" s="60"/>
      <c r="BO29" s="60"/>
    </row>
    <row r="30" s="47" customFormat="true" ht="29.25" hidden="false" customHeight="true" outlineLevel="0" collapsed="false">
      <c r="B30" s="48" t="s">
        <v>56</v>
      </c>
      <c r="C30" s="68" t="n">
        <v>52</v>
      </c>
      <c r="D30" s="49" t="s">
        <v>43</v>
      </c>
      <c r="E30" s="50" t="s">
        <v>198</v>
      </c>
      <c r="F30" s="50" t="s">
        <v>199</v>
      </c>
      <c r="G30" s="50" t="s">
        <v>200</v>
      </c>
      <c r="H30" s="61" t="s">
        <v>201</v>
      </c>
      <c r="I30" s="61" t="s">
        <v>202</v>
      </c>
      <c r="J30" s="50" t="s">
        <v>61</v>
      </c>
      <c r="K30" s="50" t="s">
        <v>203</v>
      </c>
      <c r="L30" s="50" t="s">
        <v>63</v>
      </c>
      <c r="M30" s="50" t="n">
        <v>3139300</v>
      </c>
      <c r="N30" s="50" t="n">
        <v>3136125</v>
      </c>
      <c r="O30" s="64" t="s">
        <v>204</v>
      </c>
      <c r="P30" s="51" t="s">
        <v>205</v>
      </c>
      <c r="Q30" s="53"/>
      <c r="R30" s="44" t="n">
        <v>1</v>
      </c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54"/>
      <c r="AG30" s="44" t="n">
        <v>1</v>
      </c>
      <c r="AH30" s="44" t="n">
        <v>52</v>
      </c>
      <c r="AI30" s="54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57" t="n">
        <v>1</v>
      </c>
      <c r="AY30" s="57" t="n">
        <v>52</v>
      </c>
      <c r="AZ30" s="58" t="str">
        <f aca="false">IF(D30="Delegatura para Conglomerados Financieros",1,"")</f>
        <v/>
      </c>
      <c r="BA30" s="58" t="n">
        <f aca="false">IF(D30="Delegatura para Intermediarios Financieros",1,"")</f>
        <v>1</v>
      </c>
      <c r="BB30" s="58" t="str">
        <f aca="false">IF(D30="Delegatura para Emisores",1,"")</f>
        <v/>
      </c>
      <c r="BC30" s="58" t="str">
        <f aca="false">IF(D30="Delegatura para Seguros",1,"")</f>
        <v/>
      </c>
      <c r="BD30" s="58" t="str">
        <f aca="false">IF(D30="Delegatura para Pensiones",1,"")</f>
        <v/>
      </c>
      <c r="BE30" s="58" t="str">
        <f aca="false">IF(D30="Delegatura para  Fiduciarias",1,"")</f>
        <v/>
      </c>
      <c r="BF30" s="58" t="str">
        <f aca="false">IF(D30="Delegatura para Intermediarios de Valores",1,"")</f>
        <v/>
      </c>
      <c r="BG30" s="60"/>
      <c r="BH30" s="60"/>
      <c r="BI30" s="60"/>
      <c r="BJ30" s="60"/>
      <c r="BK30" s="60"/>
      <c r="BL30" s="60"/>
      <c r="BM30" s="60"/>
      <c r="BN30" s="60"/>
      <c r="BO30" s="60"/>
    </row>
    <row r="31" s="47" customFormat="true" ht="34.5" hidden="false" customHeight="true" outlineLevel="0" collapsed="false">
      <c r="B31" s="48" t="s">
        <v>56</v>
      </c>
      <c r="C31" s="68" t="n">
        <v>53</v>
      </c>
      <c r="D31" s="49" t="s">
        <v>43</v>
      </c>
      <c r="E31" s="50" t="s">
        <v>206</v>
      </c>
      <c r="F31" s="50" t="s">
        <v>206</v>
      </c>
      <c r="G31" s="50" t="s">
        <v>207</v>
      </c>
      <c r="H31" s="61" t="s">
        <v>208</v>
      </c>
      <c r="I31" s="50" t="s">
        <v>209</v>
      </c>
      <c r="J31" s="50" t="s">
        <v>61</v>
      </c>
      <c r="K31" s="50" t="s">
        <v>210</v>
      </c>
      <c r="L31" s="50" t="s">
        <v>211</v>
      </c>
      <c r="M31" s="50" t="s">
        <v>212</v>
      </c>
      <c r="N31" s="50"/>
      <c r="O31" s="69" t="s">
        <v>213</v>
      </c>
      <c r="P31" s="70" t="s">
        <v>214</v>
      </c>
      <c r="Q31" s="53"/>
      <c r="R31" s="44" t="n">
        <v>1</v>
      </c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54"/>
      <c r="AG31" s="44" t="n">
        <v>1</v>
      </c>
      <c r="AH31" s="44" t="n">
        <v>53</v>
      </c>
      <c r="AI31" s="54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57" t="n">
        <v>1</v>
      </c>
      <c r="AY31" s="57" t="n">
        <v>53</v>
      </c>
      <c r="AZ31" s="58" t="str">
        <f aca="false">IF(D31="Delegatura para Conglomerados Financieros",1,"")</f>
        <v/>
      </c>
      <c r="BA31" s="58" t="n">
        <f aca="false">IF(D31="Delegatura para Intermediarios Financieros",1,"")</f>
        <v>1</v>
      </c>
      <c r="BB31" s="58" t="str">
        <f aca="false">IF(D31="Delegatura para Emisores",1,"")</f>
        <v/>
      </c>
      <c r="BC31" s="58" t="str">
        <f aca="false">IF(D31="Delegatura para Seguros",1,"")</f>
        <v/>
      </c>
      <c r="BD31" s="58" t="str">
        <f aca="false">IF(D31="Delegatura para Pensiones",1,"")</f>
        <v/>
      </c>
      <c r="BE31" s="58" t="str">
        <f aca="false">IF(D31="Delegatura para  Fiduciarias",1,"")</f>
        <v/>
      </c>
      <c r="BF31" s="58" t="str">
        <f aca="false">IF(D31="Delegatura para Intermediarios de Valores",1,"")</f>
        <v/>
      </c>
      <c r="BG31" s="60"/>
      <c r="BH31" s="60"/>
      <c r="BI31" s="60"/>
      <c r="BJ31" s="60"/>
      <c r="BK31" s="60"/>
      <c r="BL31" s="60"/>
      <c r="BM31" s="60"/>
      <c r="BN31" s="60"/>
      <c r="BO31" s="60"/>
    </row>
    <row r="32" s="47" customFormat="true" ht="35.25" hidden="false" customHeight="true" outlineLevel="0" collapsed="false">
      <c r="B32" s="48" t="s">
        <v>56</v>
      </c>
      <c r="C32" s="68" t="n">
        <v>54</v>
      </c>
      <c r="D32" s="49" t="s">
        <v>42</v>
      </c>
      <c r="E32" s="50" t="s">
        <v>215</v>
      </c>
      <c r="F32" s="50" t="s">
        <v>216</v>
      </c>
      <c r="G32" s="50" t="s">
        <v>217</v>
      </c>
      <c r="H32" s="61" t="s">
        <v>218</v>
      </c>
      <c r="I32" s="50" t="s">
        <v>219</v>
      </c>
      <c r="J32" s="50" t="s">
        <v>61</v>
      </c>
      <c r="K32" s="50" t="s">
        <v>220</v>
      </c>
      <c r="L32" s="50" t="s">
        <v>211</v>
      </c>
      <c r="M32" s="50" t="s">
        <v>221</v>
      </c>
      <c r="N32" s="50"/>
      <c r="O32" s="51" t="s">
        <v>222</v>
      </c>
      <c r="P32" s="51" t="s">
        <v>223</v>
      </c>
      <c r="Q32" s="71"/>
      <c r="R32" s="44" t="n">
        <v>1</v>
      </c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54"/>
      <c r="AG32" s="44" t="n">
        <v>1</v>
      </c>
      <c r="AH32" s="44" t="n">
        <v>54</v>
      </c>
      <c r="AI32" s="54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57" t="n">
        <v>1</v>
      </c>
      <c r="AY32" s="57" t="n">
        <v>54</v>
      </c>
      <c r="AZ32" s="58" t="n">
        <f aca="false">IF(D32="Delegatura para Conglomerados Financieros",1,"")</f>
        <v>1</v>
      </c>
      <c r="BA32" s="58" t="str">
        <f aca="false">IF(D32="Delegatura para Intermediarios Financieros",1,"")</f>
        <v/>
      </c>
      <c r="BB32" s="58" t="str">
        <f aca="false">IF(D32="Delegatura para Emisores",1,"")</f>
        <v/>
      </c>
      <c r="BC32" s="58" t="str">
        <f aca="false">IF(D32="Delegatura para Seguros",1,"")</f>
        <v/>
      </c>
      <c r="BD32" s="58" t="str">
        <f aca="false">IF(D32="Delegatura para Pensiones",1,"")</f>
        <v/>
      </c>
      <c r="BE32" s="58" t="str">
        <f aca="false">IF(D32="Delegatura para  Fiduciarias",1,"")</f>
        <v/>
      </c>
      <c r="BF32" s="58" t="str">
        <f aca="false">IF(D32="Delegatura para Intermediarios de Valores",1,"")</f>
        <v/>
      </c>
      <c r="BG32" s="60"/>
      <c r="BH32" s="60"/>
      <c r="BI32" s="60"/>
      <c r="BJ32" s="60"/>
      <c r="BK32" s="60"/>
      <c r="BL32" s="60"/>
      <c r="BM32" s="60"/>
      <c r="BN32" s="60"/>
      <c r="BO32" s="60"/>
    </row>
    <row r="33" s="47" customFormat="true" ht="35.25" hidden="false" customHeight="true" outlineLevel="0" collapsed="false">
      <c r="B33" s="48" t="s">
        <v>56</v>
      </c>
      <c r="C33" s="68" t="n">
        <v>55</v>
      </c>
      <c r="D33" s="49" t="s">
        <v>43</v>
      </c>
      <c r="E33" s="72" t="s">
        <v>224</v>
      </c>
      <c r="F33" s="50" t="s">
        <v>225</v>
      </c>
      <c r="G33" s="50" t="s">
        <v>226</v>
      </c>
      <c r="H33" s="50" t="s">
        <v>227</v>
      </c>
      <c r="I33" s="50" t="s">
        <v>228</v>
      </c>
      <c r="J33" s="50" t="s">
        <v>229</v>
      </c>
      <c r="K33" s="50" t="s">
        <v>230</v>
      </c>
      <c r="L33" s="50" t="s">
        <v>231</v>
      </c>
      <c r="M33" s="50" t="n">
        <v>6511919</v>
      </c>
      <c r="N33" s="50" t="s">
        <v>232</v>
      </c>
      <c r="O33" s="50" t="s">
        <v>233</v>
      </c>
      <c r="P33" s="67" t="s">
        <v>234</v>
      </c>
      <c r="Q33" s="53"/>
      <c r="R33" s="44" t="n">
        <v>1</v>
      </c>
      <c r="S33" s="44"/>
      <c r="T33" s="44"/>
      <c r="U33" s="44"/>
      <c r="V33" s="44"/>
      <c r="W33" s="44"/>
      <c r="X33" s="44" t="n">
        <v>1</v>
      </c>
      <c r="Y33" s="44"/>
      <c r="Z33" s="44"/>
      <c r="AA33" s="44"/>
      <c r="AB33" s="44"/>
      <c r="AC33" s="44"/>
      <c r="AD33" s="44"/>
      <c r="AE33" s="44"/>
      <c r="AF33" s="54"/>
      <c r="AG33" s="44" t="n">
        <v>1</v>
      </c>
      <c r="AH33" s="44" t="n">
        <v>55</v>
      </c>
      <c r="AI33" s="54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57" t="n">
        <v>1</v>
      </c>
      <c r="AY33" s="57" t="n">
        <v>55</v>
      </c>
      <c r="AZ33" s="58" t="str">
        <f aca="false">IF(D33="Delegatura para Conglomerados Financieros",1,"")</f>
        <v/>
      </c>
      <c r="BA33" s="58" t="n">
        <f aca="false">IF(D33="Delegatura para Intermediarios Financieros",1,"")</f>
        <v>1</v>
      </c>
      <c r="BB33" s="58" t="str">
        <f aca="false">IF(D33="Delegatura para Emisores",1,"")</f>
        <v/>
      </c>
      <c r="BC33" s="58" t="str">
        <f aca="false">IF(D33="Delegatura para Seguros",1,"")</f>
        <v/>
      </c>
      <c r="BD33" s="58" t="str">
        <f aca="false">IF(D33="Delegatura para Pensiones",1,"")</f>
        <v/>
      </c>
      <c r="BE33" s="58" t="str">
        <f aca="false">IF(D33="Delegatura para  Fiduciarias",1,"")</f>
        <v/>
      </c>
      <c r="BF33" s="58" t="str">
        <f aca="false">IF(D33="Delegatura para Intermediarios de Valores",1,"")</f>
        <v/>
      </c>
      <c r="BG33" s="60"/>
      <c r="BH33" s="60"/>
      <c r="BI33" s="60"/>
      <c r="BJ33" s="60"/>
      <c r="BK33" s="60"/>
      <c r="BL33" s="60"/>
      <c r="BM33" s="60"/>
      <c r="BN33" s="60"/>
      <c r="BO33" s="60"/>
    </row>
    <row r="34" s="47" customFormat="true" ht="41.25" hidden="false" customHeight="true" outlineLevel="0" collapsed="false">
      <c r="B34" s="48" t="s">
        <v>56</v>
      </c>
      <c r="C34" s="68" t="n">
        <v>56</v>
      </c>
      <c r="D34" s="49" t="s">
        <v>43</v>
      </c>
      <c r="E34" s="50" t="s">
        <v>235</v>
      </c>
      <c r="F34" s="50" t="s">
        <v>235</v>
      </c>
      <c r="G34" s="50" t="s">
        <v>236</v>
      </c>
      <c r="H34" s="73" t="s">
        <v>237</v>
      </c>
      <c r="I34" s="73" t="s">
        <v>238</v>
      </c>
      <c r="J34" s="50" t="s">
        <v>229</v>
      </c>
      <c r="K34" s="50" t="s">
        <v>239</v>
      </c>
      <c r="L34" s="50" t="s">
        <v>63</v>
      </c>
      <c r="M34" s="50" t="n">
        <v>5878787</v>
      </c>
      <c r="N34" s="50" t="n">
        <v>5878789</v>
      </c>
      <c r="O34" s="74" t="s">
        <v>240</v>
      </c>
      <c r="P34" s="52" t="s">
        <v>241</v>
      </c>
      <c r="Q34" s="53"/>
      <c r="R34" s="44" t="n">
        <v>1</v>
      </c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54"/>
      <c r="AG34" s="44" t="n">
        <v>1</v>
      </c>
      <c r="AH34" s="44" t="n">
        <v>56</v>
      </c>
      <c r="AI34" s="54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57" t="n">
        <v>1</v>
      </c>
      <c r="AY34" s="57" t="n">
        <v>56</v>
      </c>
      <c r="AZ34" s="58" t="str">
        <f aca="false">IF(D34="Delegatura para Conglomerados Financieros",1,"")</f>
        <v/>
      </c>
      <c r="BA34" s="58" t="n">
        <f aca="false">IF(D34="Delegatura para Intermediarios Financieros",1,"")</f>
        <v>1</v>
      </c>
      <c r="BB34" s="58" t="str">
        <f aca="false">IF(D34="Delegatura para Emisores",1,"")</f>
        <v/>
      </c>
      <c r="BC34" s="58" t="str">
        <f aca="false">IF(D34="Delegatura para Seguros",1,"")</f>
        <v/>
      </c>
      <c r="BD34" s="58" t="str">
        <f aca="false">IF(D34="Delegatura para Pensiones",1,"")</f>
        <v/>
      </c>
      <c r="BE34" s="58" t="str">
        <f aca="false">IF(D34="Delegatura para  Fiduciarias",1,"")</f>
        <v/>
      </c>
      <c r="BF34" s="58" t="str">
        <f aca="false">IF(D34="Delegatura para Intermediarios de Valores",1,"")</f>
        <v/>
      </c>
      <c r="BG34" s="60"/>
      <c r="BH34" s="60"/>
      <c r="BI34" s="60"/>
      <c r="BJ34" s="60"/>
      <c r="BK34" s="60"/>
      <c r="BL34" s="60"/>
      <c r="BM34" s="60"/>
      <c r="BN34" s="60"/>
      <c r="BO34" s="60"/>
    </row>
    <row r="35" s="47" customFormat="true" ht="50.25" hidden="false" customHeight="true" outlineLevel="0" collapsed="false">
      <c r="B35" s="48" t="s">
        <v>56</v>
      </c>
      <c r="C35" s="68" t="n">
        <v>57</v>
      </c>
      <c r="D35" s="49" t="s">
        <v>43</v>
      </c>
      <c r="E35" s="50" t="s">
        <v>242</v>
      </c>
      <c r="F35" s="50" t="s">
        <v>242</v>
      </c>
      <c r="G35" s="50" t="s">
        <v>243</v>
      </c>
      <c r="H35" s="50" t="s">
        <v>244</v>
      </c>
      <c r="I35" s="50" t="s">
        <v>245</v>
      </c>
      <c r="J35" s="50" t="s">
        <v>61</v>
      </c>
      <c r="K35" s="50" t="s">
        <v>246</v>
      </c>
      <c r="L35" s="50" t="s">
        <v>247</v>
      </c>
      <c r="M35" s="50" t="s">
        <v>248</v>
      </c>
      <c r="N35" s="50"/>
      <c r="O35" s="75" t="s">
        <v>249</v>
      </c>
      <c r="P35" s="51" t="s">
        <v>250</v>
      </c>
      <c r="Q35" s="65"/>
      <c r="R35" s="44" t="n">
        <v>1</v>
      </c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54"/>
      <c r="AG35" s="44" t="n">
        <v>1</v>
      </c>
      <c r="AH35" s="44" t="n">
        <v>57</v>
      </c>
      <c r="AI35" s="54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57" t="n">
        <v>1</v>
      </c>
      <c r="AY35" s="57" t="n">
        <v>57</v>
      </c>
      <c r="AZ35" s="58" t="str">
        <f aca="false">IF(D35="Delegatura para Conglomerados Financieros",1,"")</f>
        <v/>
      </c>
      <c r="BA35" s="58" t="n">
        <f aca="false">IF(D35="Delegatura para Intermediarios Financieros",1,"")</f>
        <v>1</v>
      </c>
      <c r="BB35" s="58" t="str">
        <f aca="false">IF(D35="Delegatura para Emisores",1,"")</f>
        <v/>
      </c>
      <c r="BC35" s="58" t="str">
        <f aca="false">IF(D35="Delegatura para Seguros",1,"")</f>
        <v/>
      </c>
      <c r="BD35" s="58" t="str">
        <f aca="false">IF(D35="Delegatura para Pensiones",1,"")</f>
        <v/>
      </c>
      <c r="BE35" s="58" t="str">
        <f aca="false">IF(D35="Delegatura para  Fiduciarias",1,"")</f>
        <v/>
      </c>
      <c r="BF35" s="58" t="str">
        <f aca="false">IF(D35="Delegatura para Intermediarios de Valores",1,"")</f>
        <v/>
      </c>
      <c r="BG35" s="60"/>
      <c r="BH35" s="60"/>
      <c r="BI35" s="60"/>
      <c r="BJ35" s="60"/>
      <c r="BK35" s="60"/>
      <c r="BL35" s="60"/>
      <c r="BM35" s="60"/>
      <c r="BN35" s="60"/>
      <c r="BO35" s="60"/>
    </row>
    <row r="36" s="47" customFormat="true" ht="35.25" hidden="false" customHeight="true" outlineLevel="0" collapsed="false">
      <c r="B36" s="48" t="s">
        <v>56</v>
      </c>
      <c r="C36" s="68" t="n">
        <v>58</v>
      </c>
      <c r="D36" s="49" t="s">
        <v>43</v>
      </c>
      <c r="E36" s="50" t="s">
        <v>251</v>
      </c>
      <c r="F36" s="50" t="s">
        <v>252</v>
      </c>
      <c r="G36" s="50" t="s">
        <v>253</v>
      </c>
      <c r="H36" s="50" t="s">
        <v>254</v>
      </c>
      <c r="I36" s="50" t="s">
        <v>255</v>
      </c>
      <c r="J36" s="50" t="s">
        <v>256</v>
      </c>
      <c r="K36" s="50" t="s">
        <v>257</v>
      </c>
      <c r="L36" s="50" t="s">
        <v>63</v>
      </c>
      <c r="M36" s="50" t="s">
        <v>258</v>
      </c>
      <c r="N36" s="50" t="n">
        <v>5878442</v>
      </c>
      <c r="O36" s="51" t="s">
        <v>259</v>
      </c>
      <c r="P36" s="67" t="s">
        <v>260</v>
      </c>
      <c r="Q36" s="53"/>
      <c r="R36" s="44" t="n">
        <v>1</v>
      </c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54"/>
      <c r="AG36" s="44" t="n">
        <v>1</v>
      </c>
      <c r="AH36" s="44" t="n">
        <v>58</v>
      </c>
      <c r="AI36" s="54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57" t="n">
        <v>1</v>
      </c>
      <c r="AY36" s="57" t="n">
        <v>58</v>
      </c>
      <c r="AZ36" s="58" t="str">
        <f aca="false">IF(D36="Delegatura para Conglomerados Financieros",1,"")</f>
        <v/>
      </c>
      <c r="BA36" s="58" t="n">
        <f aca="false">IF(D36="Delegatura para Intermediarios Financieros",1,"")</f>
        <v>1</v>
      </c>
      <c r="BB36" s="58" t="str">
        <f aca="false">IF(D36="Delegatura para Emisores",1,"")</f>
        <v/>
      </c>
      <c r="BC36" s="58" t="str">
        <f aca="false">IF(D36="Delegatura para Seguros",1,"")</f>
        <v/>
      </c>
      <c r="BD36" s="58" t="str">
        <f aca="false">IF(D36="Delegatura para Pensiones",1,"")</f>
        <v/>
      </c>
      <c r="BE36" s="58" t="str">
        <f aca="false">IF(D36="Delegatura para  Fiduciarias",1,"")</f>
        <v/>
      </c>
      <c r="BF36" s="58" t="str">
        <f aca="false">IF(D36="Delegatura para Intermediarios de Valores",1,"")</f>
        <v/>
      </c>
      <c r="BG36" s="60"/>
      <c r="BH36" s="60"/>
      <c r="BI36" s="60"/>
      <c r="BJ36" s="60"/>
      <c r="BK36" s="60"/>
      <c r="BL36" s="60"/>
      <c r="BM36" s="60"/>
      <c r="BN36" s="60"/>
      <c r="BO36" s="60"/>
    </row>
    <row r="37" s="47" customFormat="true" ht="35.25" hidden="false" customHeight="true" outlineLevel="0" collapsed="false">
      <c r="B37" s="48" t="s">
        <v>56</v>
      </c>
      <c r="C37" s="68" t="n">
        <v>59</v>
      </c>
      <c r="D37" s="49" t="s">
        <v>43</v>
      </c>
      <c r="E37" s="50" t="s">
        <v>261</v>
      </c>
      <c r="F37" s="50" t="s">
        <v>262</v>
      </c>
      <c r="G37" s="50" t="s">
        <v>263</v>
      </c>
      <c r="H37" s="76" t="s">
        <v>264</v>
      </c>
      <c r="I37" s="76" t="s">
        <v>265</v>
      </c>
      <c r="J37" s="76" t="s">
        <v>256</v>
      </c>
      <c r="K37" s="50" t="s">
        <v>266</v>
      </c>
      <c r="L37" s="50" t="s">
        <v>63</v>
      </c>
      <c r="M37" s="50" t="n">
        <v>7434222</v>
      </c>
      <c r="N37" s="50" t="s">
        <v>267</v>
      </c>
      <c r="O37" s="77" t="s">
        <v>268</v>
      </c>
      <c r="P37" s="52" t="s">
        <v>269</v>
      </c>
      <c r="Q37" s="53"/>
      <c r="R37" s="44" t="n">
        <v>1</v>
      </c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54"/>
      <c r="AG37" s="44" t="n">
        <v>1</v>
      </c>
      <c r="AH37" s="44" t="n">
        <v>59</v>
      </c>
      <c r="AI37" s="54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57" t="n">
        <v>1</v>
      </c>
      <c r="AY37" s="57" t="n">
        <v>59</v>
      </c>
      <c r="AZ37" s="58" t="str">
        <f aca="false">IF(D37="Delegatura para Conglomerados Financieros",1,"")</f>
        <v/>
      </c>
      <c r="BA37" s="58" t="n">
        <f aca="false">IF(D37="Delegatura para Intermediarios Financieros",1,"")</f>
        <v>1</v>
      </c>
      <c r="BB37" s="58" t="str">
        <f aca="false">IF(D37="Delegatura para Emisores",1,"")</f>
        <v/>
      </c>
      <c r="BC37" s="58" t="str">
        <f aca="false">IF(D37="Delegatura para Seguros",1,"")</f>
        <v/>
      </c>
      <c r="BD37" s="58" t="str">
        <f aca="false">IF(D37="Delegatura para Pensiones",1,"")</f>
        <v/>
      </c>
      <c r="BE37" s="58" t="str">
        <f aca="false">IF(D37="Delegatura para  Fiduciarias",1,"")</f>
        <v/>
      </c>
      <c r="BF37" s="58" t="str">
        <f aca="false">IF(D37="Delegatura para Intermediarios de Valores",1,"")</f>
        <v/>
      </c>
      <c r="BG37" s="60"/>
      <c r="BH37" s="60"/>
      <c r="BI37" s="60"/>
      <c r="BJ37" s="60"/>
      <c r="BK37" s="60"/>
      <c r="BL37" s="60"/>
      <c r="BM37" s="60"/>
      <c r="BN37" s="60"/>
      <c r="BO37" s="60"/>
    </row>
    <row r="38" s="47" customFormat="true" ht="35.25" hidden="false" customHeight="true" outlineLevel="0" collapsed="false">
      <c r="B38" s="48" t="s">
        <v>56</v>
      </c>
      <c r="C38" s="68" t="n">
        <v>60</v>
      </c>
      <c r="D38" s="49" t="s">
        <v>43</v>
      </c>
      <c r="E38" s="50" t="s">
        <v>270</v>
      </c>
      <c r="F38" s="50" t="s">
        <v>271</v>
      </c>
      <c r="G38" s="50" t="s">
        <v>272</v>
      </c>
      <c r="H38" s="61" t="s">
        <v>273</v>
      </c>
      <c r="I38" s="61" t="s">
        <v>274</v>
      </c>
      <c r="J38" s="50" t="s">
        <v>173</v>
      </c>
      <c r="K38" s="50" t="s">
        <v>275</v>
      </c>
      <c r="L38" s="50" t="s">
        <v>276</v>
      </c>
      <c r="M38" s="50" t="s">
        <v>277</v>
      </c>
      <c r="N38" s="50"/>
      <c r="O38" s="78" t="s">
        <v>278</v>
      </c>
      <c r="P38" s="51" t="s">
        <v>279</v>
      </c>
      <c r="Q38" s="53"/>
      <c r="R38" s="44" t="n">
        <v>1</v>
      </c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54"/>
      <c r="AG38" s="44" t="n">
        <v>1</v>
      </c>
      <c r="AH38" s="44" t="n">
        <v>60</v>
      </c>
      <c r="AI38" s="54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57" t="n">
        <v>1</v>
      </c>
      <c r="AY38" s="57" t="n">
        <v>60</v>
      </c>
      <c r="AZ38" s="58" t="str">
        <f aca="false">IF(D38="Delegatura para Conglomerados Financieros",1,"")</f>
        <v/>
      </c>
      <c r="BA38" s="58" t="n">
        <f aca="false">IF(D38="Delegatura para Intermediarios Financieros",1,"")</f>
        <v>1</v>
      </c>
      <c r="BB38" s="58" t="str">
        <f aca="false">IF(D38="Delegatura para Emisores",1,"")</f>
        <v/>
      </c>
      <c r="BC38" s="58" t="str">
        <f aca="false">IF(D38="Delegatura para Seguros",1,"")</f>
        <v/>
      </c>
      <c r="BD38" s="58" t="str">
        <f aca="false">IF(D38="Delegatura para Pensiones",1,"")</f>
        <v/>
      </c>
      <c r="BE38" s="58" t="str">
        <f aca="false">IF(D38="Delegatura para  Fiduciarias",1,"")</f>
        <v/>
      </c>
      <c r="BF38" s="58" t="str">
        <f aca="false">IF(D38="Delegatura para Intermediarios de Valores",1,"")</f>
        <v/>
      </c>
      <c r="BG38" s="60"/>
      <c r="BH38" s="60"/>
      <c r="BI38" s="60"/>
      <c r="BJ38" s="60"/>
      <c r="BK38" s="60"/>
      <c r="BL38" s="60"/>
      <c r="BM38" s="60"/>
      <c r="BN38" s="60"/>
      <c r="BO38" s="60"/>
    </row>
    <row r="39" s="47" customFormat="true" ht="35.25" hidden="false" customHeight="true" outlineLevel="0" collapsed="false">
      <c r="B39" s="48" t="s">
        <v>56</v>
      </c>
      <c r="C39" s="68" t="n">
        <v>62</v>
      </c>
      <c r="D39" s="49" t="s">
        <v>43</v>
      </c>
      <c r="E39" s="50" t="s">
        <v>280</v>
      </c>
      <c r="F39" s="50" t="s">
        <v>281</v>
      </c>
      <c r="G39" s="50" t="s">
        <v>282</v>
      </c>
      <c r="H39" s="50" t="s">
        <v>283</v>
      </c>
      <c r="I39" s="61" t="s">
        <v>284</v>
      </c>
      <c r="J39" s="50" t="s">
        <v>61</v>
      </c>
      <c r="K39" s="50" t="s">
        <v>285</v>
      </c>
      <c r="L39" s="50" t="s">
        <v>63</v>
      </c>
      <c r="M39" s="50" t="n">
        <v>2868609</v>
      </c>
      <c r="N39" s="50" t="n">
        <v>3427070</v>
      </c>
      <c r="O39" s="78"/>
      <c r="P39" s="52" t="s">
        <v>286</v>
      </c>
      <c r="Q39" s="53"/>
      <c r="R39" s="44" t="n">
        <v>1</v>
      </c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54"/>
      <c r="AG39" s="44" t="n">
        <v>1</v>
      </c>
      <c r="AH39" s="44" t="n">
        <v>62</v>
      </c>
      <c r="AI39" s="54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57" t="n">
        <v>1</v>
      </c>
      <c r="AY39" s="57" t="n">
        <v>62</v>
      </c>
      <c r="AZ39" s="58" t="str">
        <f aca="false">IF(D39="Delegatura para Conglomerados Financieros",1,"")</f>
        <v/>
      </c>
      <c r="BA39" s="58" t="n">
        <f aca="false">IF(D39="Delegatura para Intermediarios Financieros",1,"")</f>
        <v>1</v>
      </c>
      <c r="BB39" s="58" t="str">
        <f aca="false">IF(D39="Delegatura para Emisores",1,"")</f>
        <v/>
      </c>
      <c r="BC39" s="58" t="str">
        <f aca="false">IF(D39="Delegatura para Seguros",1,"")</f>
        <v/>
      </c>
      <c r="BD39" s="58" t="str">
        <f aca="false">IF(D39="Delegatura para Pensiones",1,"")</f>
        <v/>
      </c>
      <c r="BE39" s="58" t="str">
        <f aca="false">IF(D39="Delegatura para  Fiduciarias",1,"")</f>
        <v/>
      </c>
      <c r="BF39" s="58" t="str">
        <f aca="false">IF(D39="Delegatura para Intermediarios de Valores",1,"")</f>
        <v/>
      </c>
      <c r="BG39" s="60"/>
      <c r="BH39" s="60"/>
      <c r="BI39" s="60"/>
      <c r="BJ39" s="60"/>
      <c r="BK39" s="60"/>
      <c r="BL39" s="60"/>
      <c r="BM39" s="60"/>
      <c r="BN39" s="60"/>
      <c r="BO39" s="60"/>
    </row>
    <row r="40" s="47" customFormat="true" ht="35.25" hidden="false" customHeight="true" outlineLevel="0" collapsed="false">
      <c r="B40" s="48" t="s">
        <v>56</v>
      </c>
      <c r="C40" s="68" t="n">
        <v>63</v>
      </c>
      <c r="D40" s="49" t="s">
        <v>43</v>
      </c>
      <c r="E40" s="50" t="s">
        <v>287</v>
      </c>
      <c r="F40" s="50" t="s">
        <v>288</v>
      </c>
      <c r="G40" s="50" t="s">
        <v>289</v>
      </c>
      <c r="H40" s="50" t="s">
        <v>290</v>
      </c>
      <c r="I40" s="61" t="s">
        <v>291</v>
      </c>
      <c r="J40" s="50" t="s">
        <v>61</v>
      </c>
      <c r="K40" s="50" t="s">
        <v>292</v>
      </c>
      <c r="L40" s="50" t="s">
        <v>293</v>
      </c>
      <c r="M40" s="50" t="s">
        <v>294</v>
      </c>
      <c r="N40" s="50" t="n">
        <v>3568072</v>
      </c>
      <c r="O40" s="79" t="s">
        <v>295</v>
      </c>
      <c r="P40" s="67" t="s">
        <v>296</v>
      </c>
      <c r="Q40" s="53"/>
      <c r="R40" s="44" t="n">
        <v>1</v>
      </c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54"/>
      <c r="AG40" s="44" t="n">
        <v>1</v>
      </c>
      <c r="AH40" s="44" t="n">
        <v>63</v>
      </c>
      <c r="AI40" s="54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57" t="n">
        <v>1</v>
      </c>
      <c r="AY40" s="57" t="n">
        <v>63</v>
      </c>
      <c r="AZ40" s="58" t="str">
        <f aca="false">IF(D40="Delegatura para Conglomerados Financieros",1,"")</f>
        <v/>
      </c>
      <c r="BA40" s="58" t="n">
        <f aca="false">IF(D40="Delegatura para Intermediarios Financieros",1,"")</f>
        <v>1</v>
      </c>
      <c r="BB40" s="58" t="str">
        <f aca="false">IF(D40="Delegatura para Emisores",1,"")</f>
        <v/>
      </c>
      <c r="BC40" s="58" t="str">
        <f aca="false">IF(D40="Delegatura para Seguros",1,"")</f>
        <v/>
      </c>
      <c r="BD40" s="58" t="str">
        <f aca="false">IF(D40="Delegatura para Pensiones",1,"")</f>
        <v/>
      </c>
      <c r="BE40" s="58" t="str">
        <f aca="false">IF(D40="Delegatura para  Fiduciarias",1,"")</f>
        <v/>
      </c>
      <c r="BF40" s="58" t="str">
        <f aca="false">IF(D40="Delegatura para Intermediarios de Valores",1,"")</f>
        <v/>
      </c>
      <c r="BG40" s="60"/>
      <c r="BH40" s="60"/>
      <c r="BI40" s="60"/>
      <c r="BJ40" s="60"/>
      <c r="BK40" s="60"/>
      <c r="BL40" s="60"/>
      <c r="BM40" s="60"/>
      <c r="BN40" s="60"/>
      <c r="BO40" s="60"/>
    </row>
    <row r="41" s="47" customFormat="true" ht="35.25" hidden="false" customHeight="true" outlineLevel="0" collapsed="false">
      <c r="B41" s="80" t="n">
        <v>1</v>
      </c>
      <c r="C41" s="68" t="n">
        <v>64</v>
      </c>
      <c r="D41" s="49" t="s">
        <v>43</v>
      </c>
      <c r="E41" s="76" t="s">
        <v>297</v>
      </c>
      <c r="F41" s="50" t="s">
        <v>298</v>
      </c>
      <c r="G41" s="50" t="s">
        <v>299</v>
      </c>
      <c r="H41" s="50" t="s">
        <v>300</v>
      </c>
      <c r="I41" s="61" t="s">
        <v>301</v>
      </c>
      <c r="J41" s="50" t="s">
        <v>61</v>
      </c>
      <c r="K41" s="50" t="s">
        <v>302</v>
      </c>
      <c r="L41" s="50" t="s">
        <v>63</v>
      </c>
      <c r="M41" s="50" t="s">
        <v>303</v>
      </c>
      <c r="N41" s="50" t="n">
        <v>3269723</v>
      </c>
      <c r="O41" s="79"/>
      <c r="P41" s="67"/>
      <c r="Q41" s="53"/>
      <c r="R41" s="44"/>
      <c r="S41" s="44" t="n">
        <v>1</v>
      </c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54"/>
      <c r="AG41" s="44" t="n">
        <v>1</v>
      </c>
      <c r="AH41" s="44" t="n">
        <v>64</v>
      </c>
      <c r="AI41" s="54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57" t="n">
        <v>1</v>
      </c>
      <c r="AY41" s="57" t="n">
        <v>64</v>
      </c>
      <c r="AZ41" s="58" t="str">
        <f aca="false">IF(D41="Delegatura para Conglomerados Financieros",1,"")</f>
        <v/>
      </c>
      <c r="BA41" s="58" t="n">
        <f aca="false">IF(D41="Delegatura para Intermediarios Financieros",1,"")</f>
        <v>1</v>
      </c>
      <c r="BB41" s="58" t="str">
        <f aca="false">IF(D41="Delegatura para Emisores",1,"")</f>
        <v/>
      </c>
      <c r="BC41" s="58" t="str">
        <f aca="false">IF(D41="Delegatura para Seguros",1,"")</f>
        <v/>
      </c>
      <c r="BD41" s="58" t="str">
        <f aca="false">IF(D41="Delegatura para Pensiones",1,"")</f>
        <v/>
      </c>
      <c r="BE41" s="58" t="str">
        <f aca="false">IF(D41="Delegatura para  Fiduciarias",1,"")</f>
        <v/>
      </c>
      <c r="BF41" s="58" t="str">
        <f aca="false">IF(D41="Delegatura para Intermediarios de Valores",1,"")</f>
        <v/>
      </c>
      <c r="BG41" s="60"/>
      <c r="BH41" s="60"/>
      <c r="BI41" s="60"/>
      <c r="BJ41" s="60"/>
      <c r="BK41" s="60"/>
      <c r="BL41" s="60"/>
      <c r="BM41" s="60"/>
      <c r="BN41" s="60"/>
      <c r="BO41" s="60"/>
    </row>
    <row r="42" s="47" customFormat="true" ht="35.25" hidden="false" customHeight="true" outlineLevel="0" collapsed="false">
      <c r="B42" s="80" t="s">
        <v>56</v>
      </c>
      <c r="C42" s="68" t="n">
        <v>65</v>
      </c>
      <c r="D42" s="49" t="s">
        <v>42</v>
      </c>
      <c r="E42" s="76" t="s">
        <v>304</v>
      </c>
      <c r="F42" s="50" t="s">
        <v>304</v>
      </c>
      <c r="G42" s="50" t="s">
        <v>305</v>
      </c>
      <c r="H42" s="50"/>
      <c r="I42" s="61"/>
      <c r="J42" s="50"/>
      <c r="K42" s="76" t="s">
        <v>306</v>
      </c>
      <c r="L42" s="50" t="s">
        <v>63</v>
      </c>
      <c r="M42" s="76" t="n">
        <v>6175000</v>
      </c>
      <c r="N42" s="50"/>
      <c r="O42" s="79"/>
      <c r="P42" s="81" t="s">
        <v>307</v>
      </c>
      <c r="Q42" s="53"/>
      <c r="R42" s="44"/>
      <c r="S42" s="44" t="n">
        <v>1</v>
      </c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54"/>
      <c r="AG42" s="44" t="n">
        <v>1</v>
      </c>
      <c r="AH42" s="44" t="n">
        <v>65</v>
      </c>
      <c r="AI42" s="54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57" t="n">
        <v>1</v>
      </c>
      <c r="AY42" s="57" t="n">
        <v>65</v>
      </c>
      <c r="AZ42" s="58" t="n">
        <f aca="false">IF(D42="Delegatura para Conglomerados Financieros",1,"")</f>
        <v>1</v>
      </c>
      <c r="BA42" s="58" t="str">
        <f aca="false">IF(D42="Delegatura para Intermediarios Financieros",1,"")</f>
        <v/>
      </c>
      <c r="BB42" s="58" t="str">
        <f aca="false">IF(D42="Delegatura para Emisores",1,"")</f>
        <v/>
      </c>
      <c r="BC42" s="58" t="str">
        <f aca="false">IF(D42="Delegatura para Seguros",1,"")</f>
        <v/>
      </c>
      <c r="BD42" s="58" t="str">
        <f aca="false">IF(D42="Delegatura para Pensiones",1,"")</f>
        <v/>
      </c>
      <c r="BE42" s="58" t="str">
        <f aca="false">IF(D42="Delegatura para  Fiduciarias",1,"")</f>
        <v/>
      </c>
      <c r="BF42" s="58" t="str">
        <f aca="false">IF(D42="Delegatura para Intermediarios de Valores",1,"")</f>
        <v/>
      </c>
      <c r="BG42" s="60"/>
      <c r="BH42" s="60"/>
      <c r="BI42" s="60"/>
      <c r="BJ42" s="60"/>
      <c r="BK42" s="60"/>
      <c r="BL42" s="60"/>
      <c r="BM42" s="60"/>
      <c r="BN42" s="60"/>
      <c r="BO42" s="60"/>
    </row>
    <row r="43" s="47" customFormat="true" ht="36.75" hidden="false" customHeight="true" outlineLevel="0" collapsed="false">
      <c r="B43" s="68" t="s">
        <v>68</v>
      </c>
      <c r="C43" s="68" t="s">
        <v>308</v>
      </c>
      <c r="D43" s="49" t="s">
        <v>42</v>
      </c>
      <c r="E43" s="50" t="s">
        <v>309</v>
      </c>
      <c r="F43" s="50" t="s">
        <v>310</v>
      </c>
      <c r="G43" s="50" t="s">
        <v>311</v>
      </c>
      <c r="H43" s="50" t="s">
        <v>312</v>
      </c>
      <c r="I43" s="50" t="s">
        <v>313</v>
      </c>
      <c r="J43" s="50" t="s">
        <v>61</v>
      </c>
      <c r="K43" s="50" t="s">
        <v>314</v>
      </c>
      <c r="L43" s="50" t="s">
        <v>63</v>
      </c>
      <c r="M43" s="50" t="n">
        <v>2863300</v>
      </c>
      <c r="N43" s="50" t="n">
        <v>2860163</v>
      </c>
      <c r="O43" s="51" t="s">
        <v>315</v>
      </c>
      <c r="P43" s="51" t="s">
        <v>316</v>
      </c>
      <c r="Q43" s="53"/>
      <c r="R43" s="44" t="n">
        <v>1</v>
      </c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54"/>
      <c r="AG43" s="44" t="n">
        <v>2</v>
      </c>
      <c r="AH43" s="44" t="n">
        <v>11</v>
      </c>
      <c r="AI43" s="55" t="str">
        <f aca="false">+D43</f>
        <v>Delegatura para Conglomerados Financieros</v>
      </c>
      <c r="AJ43" s="56" t="n">
        <f aca="false">SUM(R43:R48)</f>
        <v>6</v>
      </c>
      <c r="AK43" s="56" t="n">
        <f aca="false">SUM(S43:S48)</f>
        <v>0</v>
      </c>
      <c r="AL43" s="56" t="n">
        <f aca="false">SUM(T43:T48)</f>
        <v>0</v>
      </c>
      <c r="AM43" s="56" t="n">
        <f aca="false">SUM(U43:U48)</f>
        <v>0</v>
      </c>
      <c r="AN43" s="56" t="n">
        <f aca="false">SUM(V43:V48)</f>
        <v>0</v>
      </c>
      <c r="AO43" s="56" t="n">
        <f aca="false">SUM(W43:W48)</f>
        <v>0</v>
      </c>
      <c r="AP43" s="56" t="n">
        <f aca="false">SUM(X43:X48)</f>
        <v>0</v>
      </c>
      <c r="AQ43" s="56" t="n">
        <f aca="false">SUM(Y43:Y48)</f>
        <v>1</v>
      </c>
      <c r="AR43" s="56" t="n">
        <f aca="false">SUM(Z43:Z48)</f>
        <v>0</v>
      </c>
      <c r="AS43" s="56" t="n">
        <f aca="false">SUM(AA43:AA48)</f>
        <v>0</v>
      </c>
      <c r="AT43" s="56" t="n">
        <f aca="false">SUM(AB43:AB48)</f>
        <v>0</v>
      </c>
      <c r="AU43" s="56" t="n">
        <f aca="false">SUM(AC43:AC48)</f>
        <v>0</v>
      </c>
      <c r="AV43" s="56" t="n">
        <f aca="false">SUM(AD43:AD48)</f>
        <v>0</v>
      </c>
      <c r="AW43" s="56" t="n">
        <f aca="false">SUM(AE43:AE48)</f>
        <v>0</v>
      </c>
      <c r="AX43" s="57" t="n">
        <v>2</v>
      </c>
      <c r="AY43" s="57" t="n">
        <v>11</v>
      </c>
      <c r="AZ43" s="58" t="n">
        <f aca="false">IF(D43="Delegatura para Conglomerados Financieros",1,"")</f>
        <v>1</v>
      </c>
      <c r="BA43" s="58" t="str">
        <f aca="false">IF(D43="Delegatura para Intermediarios Financieros",1,"")</f>
        <v/>
      </c>
      <c r="BB43" s="58" t="str">
        <f aca="false">IF(D43="Delegatura para Emisores",1,"")</f>
        <v/>
      </c>
      <c r="BC43" s="58" t="str">
        <f aca="false">IF(D43="Delegatura para Seguros",1,"")</f>
        <v/>
      </c>
      <c r="BD43" s="58" t="str">
        <f aca="false">IF(D43="Delegatura para Pensiones",1,"")</f>
        <v/>
      </c>
      <c r="BE43" s="58" t="str">
        <f aca="false">IF(D43="Delegatura para  Fiduciarias",1,"")</f>
        <v/>
      </c>
      <c r="BF43" s="58" t="str">
        <f aca="false">IF(D43="Delegatura para Intermediarios de Valores",1,"")</f>
        <v/>
      </c>
      <c r="BG43" s="58" t="n">
        <f aca="false">SUM(AZ43:AZ48)</f>
        <v>5</v>
      </c>
      <c r="BH43" s="58" t="n">
        <f aca="false">SUM(BA43:BA48)</f>
        <v>0</v>
      </c>
      <c r="BI43" s="58" t="n">
        <f aca="false">SUM(BB43:BB48)</f>
        <v>0</v>
      </c>
      <c r="BJ43" s="58" t="n">
        <f aca="false">SUM(BC43:BC48)</f>
        <v>0</v>
      </c>
      <c r="BK43" s="58" t="n">
        <f aca="false">SUM(BD43:BD48)</f>
        <v>0</v>
      </c>
      <c r="BL43" s="58" t="n">
        <f aca="false">SUM(BE43:BE48)</f>
        <v>0</v>
      </c>
      <c r="BM43" s="58" t="n">
        <f aca="false">SUM(BF43:BF48)</f>
        <v>0</v>
      </c>
      <c r="BN43" s="60"/>
      <c r="BO43" s="60"/>
    </row>
    <row r="44" s="47" customFormat="true" ht="56.25" hidden="false" customHeight="true" outlineLevel="0" collapsed="false">
      <c r="B44" s="68" t="s">
        <v>68</v>
      </c>
      <c r="C44" s="68" t="s">
        <v>317</v>
      </c>
      <c r="D44" s="49" t="s">
        <v>42</v>
      </c>
      <c r="E44" s="50" t="s">
        <v>318</v>
      </c>
      <c r="F44" s="50" t="s">
        <v>319</v>
      </c>
      <c r="G44" s="50" t="s">
        <v>320</v>
      </c>
      <c r="H44" s="50" t="s">
        <v>321</v>
      </c>
      <c r="I44" s="50" t="s">
        <v>322</v>
      </c>
      <c r="J44" s="50" t="s">
        <v>323</v>
      </c>
      <c r="K44" s="50" t="s">
        <v>324</v>
      </c>
      <c r="L44" s="50" t="s">
        <v>93</v>
      </c>
      <c r="M44" s="50" t="s">
        <v>325</v>
      </c>
      <c r="N44" s="50" t="s">
        <v>326</v>
      </c>
      <c r="O44" s="66" t="s">
        <v>96</v>
      </c>
      <c r="P44" s="51" t="s">
        <v>327</v>
      </c>
      <c r="Q44" s="53"/>
      <c r="R44" s="44" t="n">
        <v>1</v>
      </c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54"/>
      <c r="AG44" s="44" t="n">
        <v>2</v>
      </c>
      <c r="AH44" s="44" t="n">
        <v>37</v>
      </c>
      <c r="AI44" s="54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57" t="n">
        <v>2</v>
      </c>
      <c r="AY44" s="57" t="n">
        <v>37</v>
      </c>
      <c r="AZ44" s="58" t="n">
        <f aca="false">IF(D44="Delegatura para Conglomerados Financieros",1,"")</f>
        <v>1</v>
      </c>
      <c r="BA44" s="58" t="str">
        <f aca="false">IF(D44="Delegatura para Intermediarios Financieros",1,"")</f>
        <v/>
      </c>
      <c r="BB44" s="58" t="str">
        <f aca="false">IF(D44="Delegatura para Emisores",1,"")</f>
        <v/>
      </c>
      <c r="BC44" s="58" t="str">
        <f aca="false">IF(D44="Delegatura para Seguros",1,"")</f>
        <v/>
      </c>
      <c r="BD44" s="58" t="str">
        <f aca="false">IF(D44="Delegatura para Pensiones",1,"")</f>
        <v/>
      </c>
      <c r="BE44" s="58" t="str">
        <f aca="false">IF(D44="Delegatura para  Fiduciarias",1,"")</f>
        <v/>
      </c>
      <c r="BF44" s="58" t="str">
        <f aca="false">IF(D44="Delegatura para Intermediarios de Valores",1,"")</f>
        <v/>
      </c>
      <c r="BG44" s="60"/>
      <c r="BH44" s="60"/>
      <c r="BI44" s="60"/>
      <c r="BJ44" s="60"/>
      <c r="BK44" s="60"/>
      <c r="BL44" s="60"/>
      <c r="BM44" s="60"/>
      <c r="BN44" s="60"/>
      <c r="BO44" s="60"/>
    </row>
    <row r="45" s="47" customFormat="true" ht="29.25" hidden="false" customHeight="true" outlineLevel="0" collapsed="false">
      <c r="B45" s="82" t="s">
        <v>68</v>
      </c>
      <c r="C45" s="82" t="s">
        <v>328</v>
      </c>
      <c r="D45" s="83"/>
      <c r="E45" s="84" t="s">
        <v>329</v>
      </c>
      <c r="F45" s="50"/>
      <c r="G45" s="50"/>
      <c r="H45" s="50"/>
      <c r="I45" s="50"/>
      <c r="J45" s="50"/>
      <c r="K45" s="50"/>
      <c r="L45" s="50"/>
      <c r="M45" s="50"/>
      <c r="N45" s="50"/>
      <c r="O45" s="74"/>
      <c r="P45" s="67"/>
      <c r="Q45" s="53"/>
      <c r="R45" s="44" t="n">
        <v>1</v>
      </c>
      <c r="S45" s="44"/>
      <c r="T45" s="44"/>
      <c r="U45" s="44"/>
      <c r="V45" s="44"/>
      <c r="W45" s="44"/>
      <c r="X45" s="44"/>
      <c r="Y45" s="44" t="n">
        <v>1</v>
      </c>
      <c r="Z45" s="44"/>
      <c r="AA45" s="44"/>
      <c r="AB45" s="44"/>
      <c r="AC45" s="44"/>
      <c r="AD45" s="44"/>
      <c r="AE45" s="44"/>
      <c r="AF45" s="54"/>
      <c r="AG45" s="44" t="n">
        <v>2</v>
      </c>
      <c r="AH45" s="44" t="n">
        <v>41</v>
      </c>
      <c r="AI45" s="54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57" t="n">
        <v>2</v>
      </c>
      <c r="AY45" s="57" t="n">
        <v>41</v>
      </c>
      <c r="AZ45" s="58" t="str">
        <f aca="false">IF(D45="Delegatura para Conglomerados Financieros",1,"")</f>
        <v/>
      </c>
      <c r="BA45" s="58" t="str">
        <f aca="false">IF(D45="Delegatura para Intermediarios Financieros",1,"")</f>
        <v/>
      </c>
      <c r="BB45" s="58" t="str">
        <f aca="false">IF(D45="Delegatura para Emisores",1,"")</f>
        <v/>
      </c>
      <c r="BC45" s="58" t="str">
        <f aca="false">IF(D45="Delegatura para Seguros",1,"")</f>
        <v/>
      </c>
      <c r="BD45" s="58" t="str">
        <f aca="false">IF(D45="Delegatura para Pensiones",1,"")</f>
        <v/>
      </c>
      <c r="BE45" s="58" t="str">
        <f aca="false">IF(D45="Delegatura para  Fiduciarias",1,"")</f>
        <v/>
      </c>
      <c r="BF45" s="58" t="str">
        <f aca="false">IF(D45="Delegatura para Intermediarios de Valores",1,"")</f>
        <v/>
      </c>
      <c r="BG45" s="60"/>
      <c r="BH45" s="60"/>
      <c r="BI45" s="60"/>
      <c r="BJ45" s="60"/>
      <c r="BK45" s="60"/>
      <c r="BL45" s="60"/>
      <c r="BM45" s="60"/>
      <c r="BN45" s="60"/>
      <c r="BO45" s="60"/>
    </row>
    <row r="46" s="47" customFormat="true" ht="50.25" hidden="false" customHeight="true" outlineLevel="0" collapsed="false">
      <c r="B46" s="68" t="s">
        <v>68</v>
      </c>
      <c r="C46" s="68" t="n">
        <v>42</v>
      </c>
      <c r="D46" s="49" t="s">
        <v>42</v>
      </c>
      <c r="E46" s="50" t="s">
        <v>330</v>
      </c>
      <c r="F46" s="50" t="s">
        <v>331</v>
      </c>
      <c r="G46" s="50" t="s">
        <v>332</v>
      </c>
      <c r="H46" s="61" t="s">
        <v>333</v>
      </c>
      <c r="I46" s="61" t="s">
        <v>334</v>
      </c>
      <c r="J46" s="50" t="s">
        <v>61</v>
      </c>
      <c r="K46" s="50" t="s">
        <v>335</v>
      </c>
      <c r="L46" s="50" t="s">
        <v>63</v>
      </c>
      <c r="M46" s="50" t="s">
        <v>336</v>
      </c>
      <c r="N46" s="50" t="s">
        <v>337</v>
      </c>
      <c r="O46" s="75" t="s">
        <v>338</v>
      </c>
      <c r="P46" s="67" t="s">
        <v>339</v>
      </c>
      <c r="Q46" s="53"/>
      <c r="R46" s="44" t="n">
        <v>1</v>
      </c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54"/>
      <c r="AG46" s="44" t="n">
        <v>2</v>
      </c>
      <c r="AH46" s="44" t="n">
        <v>42</v>
      </c>
      <c r="AI46" s="54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57" t="n">
        <v>2</v>
      </c>
      <c r="AY46" s="57" t="n">
        <v>42</v>
      </c>
      <c r="AZ46" s="58" t="n">
        <f aca="false">IF(D46="Delegatura para Conglomerados Financieros",1,"")</f>
        <v>1</v>
      </c>
      <c r="BA46" s="58" t="str">
        <f aca="false">IF(D46="Delegatura para Intermediarios Financieros",1,"")</f>
        <v/>
      </c>
      <c r="BB46" s="58" t="str">
        <f aca="false">IF(D46="Delegatura para Emisores",1,"")</f>
        <v/>
      </c>
      <c r="BC46" s="58" t="str">
        <f aca="false">IF(D46="Delegatura para Seguros",1,"")</f>
        <v/>
      </c>
      <c r="BD46" s="58" t="str">
        <f aca="false">IF(D46="Delegatura para Pensiones",1,"")</f>
        <v/>
      </c>
      <c r="BE46" s="58" t="str">
        <f aca="false">IF(D46="Delegatura para  Fiduciarias",1,"")</f>
        <v/>
      </c>
      <c r="BF46" s="58" t="str">
        <f aca="false">IF(D46="Delegatura para Intermediarios de Valores",1,"")</f>
        <v/>
      </c>
      <c r="BG46" s="60"/>
      <c r="BH46" s="60"/>
      <c r="BI46" s="60"/>
      <c r="BJ46" s="60"/>
      <c r="BK46" s="60"/>
      <c r="BL46" s="60"/>
      <c r="BM46" s="60"/>
      <c r="BN46" s="60"/>
      <c r="BO46" s="60"/>
    </row>
    <row r="47" s="47" customFormat="true" ht="34.5" hidden="false" customHeight="true" outlineLevel="0" collapsed="false">
      <c r="B47" s="68" t="n">
        <v>2</v>
      </c>
      <c r="C47" s="68" t="n">
        <v>48</v>
      </c>
      <c r="D47" s="49" t="s">
        <v>42</v>
      </c>
      <c r="E47" s="50" t="s">
        <v>340</v>
      </c>
      <c r="F47" s="50" t="s">
        <v>341</v>
      </c>
      <c r="G47" s="50" t="s">
        <v>342</v>
      </c>
      <c r="H47" s="50" t="s">
        <v>343</v>
      </c>
      <c r="I47" s="50" t="s">
        <v>344</v>
      </c>
      <c r="J47" s="50" t="s">
        <v>229</v>
      </c>
      <c r="K47" s="50" t="s">
        <v>345</v>
      </c>
      <c r="L47" s="50" t="s">
        <v>63</v>
      </c>
      <c r="M47" s="50" t="s">
        <v>346</v>
      </c>
      <c r="N47" s="50"/>
      <c r="O47" s="66"/>
      <c r="P47" s="51" t="s">
        <v>116</v>
      </c>
      <c r="Q47" s="71"/>
      <c r="R47" s="44" t="n">
        <v>1</v>
      </c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54"/>
      <c r="AG47" s="44" t="n">
        <v>2</v>
      </c>
      <c r="AH47" s="44" t="n">
        <v>48</v>
      </c>
      <c r="AI47" s="54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57" t="n">
        <v>2</v>
      </c>
      <c r="AY47" s="57" t="n">
        <v>48</v>
      </c>
      <c r="AZ47" s="58" t="n">
        <f aca="false">IF(D47="Delegatura para Conglomerados Financieros",1,"")</f>
        <v>1</v>
      </c>
      <c r="BA47" s="58" t="str">
        <f aca="false">IF(D47="Delegatura para Intermediarios Financieros",1,"")</f>
        <v/>
      </c>
      <c r="BB47" s="58" t="str">
        <f aca="false">IF(D47="Delegatura para Emisores",1,"")</f>
        <v/>
      </c>
      <c r="BC47" s="58" t="str">
        <f aca="false">IF(D47="Delegatura para Seguros",1,"")</f>
        <v/>
      </c>
      <c r="BD47" s="58" t="str">
        <f aca="false">IF(D47="Delegatura para Pensiones",1,"")</f>
        <v/>
      </c>
      <c r="BE47" s="58" t="str">
        <f aca="false">IF(D47="Delegatura para  Fiduciarias",1,"")</f>
        <v/>
      </c>
      <c r="BF47" s="58" t="str">
        <f aca="false">IF(D47="Delegatura para Intermediarios de Valores",1,"")</f>
        <v/>
      </c>
      <c r="BG47" s="60"/>
      <c r="BH47" s="60"/>
      <c r="BI47" s="60"/>
      <c r="BJ47" s="60"/>
      <c r="BK47" s="60"/>
      <c r="BL47" s="60"/>
      <c r="BM47" s="60"/>
      <c r="BN47" s="60"/>
      <c r="BO47" s="60"/>
    </row>
    <row r="48" s="47" customFormat="true" ht="34.5" hidden="false" customHeight="true" outlineLevel="0" collapsed="false">
      <c r="B48" s="68" t="n">
        <v>2</v>
      </c>
      <c r="C48" s="68" t="n">
        <v>49</v>
      </c>
      <c r="D48" s="49" t="s">
        <v>42</v>
      </c>
      <c r="E48" s="50" t="s">
        <v>347</v>
      </c>
      <c r="F48" s="50" t="s">
        <v>348</v>
      </c>
      <c r="G48" s="50" t="s">
        <v>349</v>
      </c>
      <c r="H48" s="50" t="s">
        <v>350</v>
      </c>
      <c r="I48" s="50" t="s">
        <v>351</v>
      </c>
      <c r="J48" s="50" t="s">
        <v>61</v>
      </c>
      <c r="K48" s="50" t="s">
        <v>352</v>
      </c>
      <c r="L48" s="50" t="s">
        <v>63</v>
      </c>
      <c r="M48" s="50" t="s">
        <v>353</v>
      </c>
      <c r="N48" s="50"/>
      <c r="O48" s="66"/>
      <c r="P48" s="67"/>
      <c r="Q48" s="71"/>
      <c r="R48" s="44" t="n">
        <v>1</v>
      </c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54"/>
      <c r="AG48" s="44" t="n">
        <v>2</v>
      </c>
      <c r="AH48" s="44" t="n">
        <v>49</v>
      </c>
      <c r="AI48" s="54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57" t="n">
        <v>2</v>
      </c>
      <c r="AY48" s="57" t="n">
        <v>49</v>
      </c>
      <c r="AZ48" s="58" t="n">
        <f aca="false">IF(D48="Delegatura para Conglomerados Financieros",1,"")</f>
        <v>1</v>
      </c>
      <c r="BA48" s="58" t="str">
        <f aca="false">IF(D48="Delegatura para Intermediarios Financieros",1,"")</f>
        <v/>
      </c>
      <c r="BB48" s="58" t="str">
        <f aca="false">IF(D48="Delegatura para Emisores",1,"")</f>
        <v/>
      </c>
      <c r="BC48" s="58" t="str">
        <f aca="false">IF(D48="Delegatura para Seguros",1,"")</f>
        <v/>
      </c>
      <c r="BD48" s="58" t="str">
        <f aca="false">IF(D48="Delegatura para Pensiones",1,"")</f>
        <v/>
      </c>
      <c r="BE48" s="58" t="str">
        <f aca="false">IF(D48="Delegatura para  Fiduciarias",1,"")</f>
        <v/>
      </c>
      <c r="BF48" s="58" t="str">
        <f aca="false">IF(D48="Delegatura para Intermediarios de Valores",1,"")</f>
        <v/>
      </c>
      <c r="BG48" s="60"/>
      <c r="BH48" s="60"/>
      <c r="BI48" s="60"/>
      <c r="BJ48" s="60"/>
      <c r="BK48" s="60"/>
      <c r="BL48" s="60"/>
      <c r="BM48" s="60"/>
      <c r="BN48" s="60"/>
      <c r="BO48" s="60"/>
    </row>
    <row r="49" s="47" customFormat="true" ht="44.25" hidden="false" customHeight="true" outlineLevel="0" collapsed="false">
      <c r="B49" s="68" t="s">
        <v>354</v>
      </c>
      <c r="C49" s="68" t="s">
        <v>355</v>
      </c>
      <c r="D49" s="49" t="s">
        <v>43</v>
      </c>
      <c r="E49" s="50" t="s">
        <v>356</v>
      </c>
      <c r="F49" s="50" t="s">
        <v>357</v>
      </c>
      <c r="G49" s="50" t="s">
        <v>358</v>
      </c>
      <c r="H49" s="50" t="s">
        <v>359</v>
      </c>
      <c r="I49" s="50" t="s">
        <v>360</v>
      </c>
      <c r="J49" s="50" t="s">
        <v>61</v>
      </c>
      <c r="K49" s="50" t="s">
        <v>361</v>
      </c>
      <c r="L49" s="50" t="s">
        <v>362</v>
      </c>
      <c r="M49" s="50" t="n">
        <v>5575780</v>
      </c>
      <c r="N49" s="50" t="s">
        <v>363</v>
      </c>
      <c r="O49" s="51" t="s">
        <v>364</v>
      </c>
      <c r="P49" s="51" t="s">
        <v>365</v>
      </c>
      <c r="Q49" s="53"/>
      <c r="R49" s="44" t="n">
        <v>1</v>
      </c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54"/>
      <c r="AG49" s="44" t="n">
        <v>4</v>
      </c>
      <c r="AH49" s="44" t="n">
        <v>8</v>
      </c>
      <c r="AI49" s="55" t="str">
        <f aca="false">+D49</f>
        <v>Delegatura para Intermediarios Financieros</v>
      </c>
      <c r="AJ49" s="56" t="n">
        <f aca="false">SUM(R49:R58)</f>
        <v>10</v>
      </c>
      <c r="AK49" s="56" t="n">
        <f aca="false">SUM(S49:S58)</f>
        <v>0</v>
      </c>
      <c r="AL49" s="56" t="n">
        <f aca="false">SUM(T49:T58)</f>
        <v>0</v>
      </c>
      <c r="AM49" s="56" t="n">
        <f aca="false">SUM(U49:U58)</f>
        <v>0</v>
      </c>
      <c r="AN49" s="56" t="n">
        <f aca="false">SUM(V49:V58)</f>
        <v>0</v>
      </c>
      <c r="AO49" s="56" t="n">
        <f aca="false">SUM(W49:W58)</f>
        <v>0</v>
      </c>
      <c r="AP49" s="56" t="n">
        <f aca="false">SUM(X49:X58)</f>
        <v>0</v>
      </c>
      <c r="AQ49" s="56" t="n">
        <f aca="false">SUM(Y49:Y58)</f>
        <v>0</v>
      </c>
      <c r="AR49" s="56" t="n">
        <f aca="false">SUM(Z49:Z58)</f>
        <v>0</v>
      </c>
      <c r="AS49" s="56" t="n">
        <f aca="false">SUM(AA49:AA58)</f>
        <v>0</v>
      </c>
      <c r="AT49" s="56" t="n">
        <f aca="false">SUM(AB49:AB58)</f>
        <v>0</v>
      </c>
      <c r="AU49" s="56" t="n">
        <f aca="false">SUM(AC49:AC58)</f>
        <v>0</v>
      </c>
      <c r="AV49" s="56" t="n">
        <f aca="false">SUM(AD49:AD58)</f>
        <v>0</v>
      </c>
      <c r="AW49" s="56" t="n">
        <f aca="false">SUM(AE49:AE58)</f>
        <v>0</v>
      </c>
      <c r="AX49" s="57" t="n">
        <v>4</v>
      </c>
      <c r="AY49" s="57" t="n">
        <v>8</v>
      </c>
      <c r="AZ49" s="58" t="str">
        <f aca="false">IF(D49="Delegatura para Conglomerados Financieros",1,"")</f>
        <v/>
      </c>
      <c r="BA49" s="58" t="n">
        <f aca="false">IF(D49="Delegatura para Intermediarios Financieros",1,"")</f>
        <v>1</v>
      </c>
      <c r="BB49" s="58" t="str">
        <f aca="false">IF(D49="Delegatura para Emisores",1,"")</f>
        <v/>
      </c>
      <c r="BC49" s="58" t="str">
        <f aca="false">IF(D49="Delegatura para Seguros",1,"")</f>
        <v/>
      </c>
      <c r="BD49" s="58" t="str">
        <f aca="false">IF(D49="Delegatura para Pensiones",1,"")</f>
        <v/>
      </c>
      <c r="BE49" s="58" t="str">
        <f aca="false">IF(D49="Delegatura para  Fiduciarias",1,"")</f>
        <v/>
      </c>
      <c r="BF49" s="58" t="str">
        <f aca="false">IF(D49="Delegatura para Intermediarios de Valores",1,"")</f>
        <v/>
      </c>
      <c r="BG49" s="85" t="n">
        <f aca="false">SUM(AZ49:AZ58)</f>
        <v>1</v>
      </c>
      <c r="BH49" s="85" t="n">
        <f aca="false">SUM(BA49:BA58)</f>
        <v>9</v>
      </c>
      <c r="BI49" s="85" t="n">
        <f aca="false">SUM(BB49:BB58)</f>
        <v>0</v>
      </c>
      <c r="BJ49" s="85" t="n">
        <f aca="false">SUM(BC49:BC58)</f>
        <v>0</v>
      </c>
      <c r="BK49" s="85" t="n">
        <f aca="false">SUM(BD49:BD58)</f>
        <v>0</v>
      </c>
      <c r="BL49" s="85" t="n">
        <f aca="false">SUM(BE49:BE58)</f>
        <v>0</v>
      </c>
      <c r="BM49" s="85" t="n">
        <f aca="false">SUM(BF49:BF58)</f>
        <v>0</v>
      </c>
      <c r="BN49" s="60"/>
      <c r="BO49" s="60"/>
    </row>
    <row r="50" s="47" customFormat="true" ht="32.25" hidden="false" customHeight="true" outlineLevel="0" collapsed="false">
      <c r="B50" s="68" t="s">
        <v>354</v>
      </c>
      <c r="C50" s="68" t="s">
        <v>366</v>
      </c>
      <c r="D50" s="49" t="s">
        <v>42</v>
      </c>
      <c r="E50" s="50" t="s">
        <v>367</v>
      </c>
      <c r="F50" s="50" t="s">
        <v>368</v>
      </c>
      <c r="G50" s="50" t="s">
        <v>369</v>
      </c>
      <c r="H50" s="50" t="s">
        <v>192</v>
      </c>
      <c r="I50" s="50" t="s">
        <v>370</v>
      </c>
      <c r="J50" s="50" t="s">
        <v>61</v>
      </c>
      <c r="K50" s="50" t="s">
        <v>371</v>
      </c>
      <c r="L50" s="50" t="s">
        <v>93</v>
      </c>
      <c r="M50" s="50" t="n">
        <v>3198210</v>
      </c>
      <c r="N50" s="50" t="n">
        <v>3526275</v>
      </c>
      <c r="O50" s="51" t="s">
        <v>372</v>
      </c>
      <c r="P50" s="51" t="s">
        <v>373</v>
      </c>
      <c r="Q50" s="53"/>
      <c r="R50" s="44" t="n">
        <v>1</v>
      </c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54"/>
      <c r="AG50" s="44" t="n">
        <v>4</v>
      </c>
      <c r="AH50" s="44" t="n">
        <v>26</v>
      </c>
      <c r="AI50" s="54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57" t="n">
        <v>4</v>
      </c>
      <c r="AY50" s="57" t="n">
        <v>26</v>
      </c>
      <c r="AZ50" s="58" t="n">
        <f aca="false">IF(D50="Delegatura para Conglomerados Financieros",1,"")</f>
        <v>1</v>
      </c>
      <c r="BA50" s="58" t="str">
        <f aca="false">IF(D50="Delegatura para Intermediarios Financieros",1,"")</f>
        <v/>
      </c>
      <c r="BB50" s="58" t="str">
        <f aca="false">IF(D50="Delegatura para Emisores",1,"")</f>
        <v/>
      </c>
      <c r="BC50" s="58" t="str">
        <f aca="false">IF(D50="Delegatura para Seguros",1,"")</f>
        <v/>
      </c>
      <c r="BD50" s="58" t="str">
        <f aca="false">IF(D50="Delegatura para Pensiones",1,"")</f>
        <v/>
      </c>
      <c r="BE50" s="58" t="str">
        <f aca="false">IF(D50="Delegatura para  Fiduciarias",1,"")</f>
        <v/>
      </c>
      <c r="BF50" s="58" t="str">
        <f aca="false">IF(D50="Delegatura para Intermediarios de Valores",1,"")</f>
        <v/>
      </c>
      <c r="BG50" s="60"/>
      <c r="BH50" s="60"/>
      <c r="BI50" s="60"/>
      <c r="BJ50" s="60"/>
      <c r="BK50" s="60"/>
      <c r="BL50" s="60"/>
      <c r="BM50" s="60"/>
      <c r="BN50" s="60"/>
      <c r="BO50" s="60"/>
    </row>
    <row r="51" s="47" customFormat="true" ht="32.25" hidden="false" customHeight="true" outlineLevel="0" collapsed="false">
      <c r="B51" s="68" t="s">
        <v>354</v>
      </c>
      <c r="C51" s="68" t="s">
        <v>374</v>
      </c>
      <c r="D51" s="49" t="s">
        <v>43</v>
      </c>
      <c r="E51" s="50" t="s">
        <v>375</v>
      </c>
      <c r="F51" s="50" t="s">
        <v>376</v>
      </c>
      <c r="G51" s="50" t="s">
        <v>377</v>
      </c>
      <c r="H51" s="50" t="s">
        <v>378</v>
      </c>
      <c r="I51" s="50" t="s">
        <v>379</v>
      </c>
      <c r="J51" s="50" t="s">
        <v>229</v>
      </c>
      <c r="K51" s="50" t="s">
        <v>380</v>
      </c>
      <c r="L51" s="50" t="s">
        <v>63</v>
      </c>
      <c r="M51" s="50" t="s">
        <v>381</v>
      </c>
      <c r="N51" s="50" t="s">
        <v>382</v>
      </c>
      <c r="O51" s="67" t="s">
        <v>383</v>
      </c>
      <c r="P51" s="51" t="s">
        <v>384</v>
      </c>
      <c r="Q51" s="53"/>
      <c r="R51" s="44" t="n">
        <v>1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54"/>
      <c r="AG51" s="44" t="n">
        <v>4</v>
      </c>
      <c r="AH51" s="44" t="n">
        <v>31</v>
      </c>
      <c r="AI51" s="54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57" t="n">
        <v>4</v>
      </c>
      <c r="AY51" s="57" t="n">
        <v>31</v>
      </c>
      <c r="AZ51" s="58" t="str">
        <f aca="false">IF(D51="Delegatura para Conglomerados Financieros",1,"")</f>
        <v/>
      </c>
      <c r="BA51" s="58" t="n">
        <f aca="false">IF(D51="Delegatura para Intermediarios Financieros",1,"")</f>
        <v>1</v>
      </c>
      <c r="BB51" s="58" t="str">
        <f aca="false">IF(D51="Delegatura para Emisores",1,"")</f>
        <v/>
      </c>
      <c r="BC51" s="58" t="str">
        <f aca="false">IF(D51="Delegatura para Seguros",1,"")</f>
        <v/>
      </c>
      <c r="BD51" s="58" t="str">
        <f aca="false">IF(D51="Delegatura para Pensiones",1,"")</f>
        <v/>
      </c>
      <c r="BE51" s="58" t="str">
        <f aca="false">IF(D51="Delegatura para  Fiduciarias",1,"")</f>
        <v/>
      </c>
      <c r="BF51" s="58" t="str">
        <f aca="false">IF(D51="Delegatura para Intermediarios de Valores",1,"")</f>
        <v/>
      </c>
      <c r="BG51" s="60"/>
      <c r="BH51" s="60"/>
      <c r="BI51" s="60"/>
      <c r="BJ51" s="60"/>
      <c r="BK51" s="60"/>
      <c r="BL51" s="60"/>
      <c r="BM51" s="60"/>
      <c r="BN51" s="60"/>
      <c r="BO51" s="60"/>
    </row>
    <row r="52" s="47" customFormat="true" ht="29.25" hidden="false" customHeight="true" outlineLevel="0" collapsed="false">
      <c r="B52" s="68" t="s">
        <v>354</v>
      </c>
      <c r="C52" s="68" t="s">
        <v>385</v>
      </c>
      <c r="D52" s="49" t="s">
        <v>43</v>
      </c>
      <c r="E52" s="50" t="s">
        <v>386</v>
      </c>
      <c r="F52" s="50" t="s">
        <v>387</v>
      </c>
      <c r="G52" s="50" t="s">
        <v>388</v>
      </c>
      <c r="H52" s="50" t="s">
        <v>389</v>
      </c>
      <c r="I52" s="50" t="s">
        <v>390</v>
      </c>
      <c r="J52" s="50" t="s">
        <v>173</v>
      </c>
      <c r="K52" s="50" t="s">
        <v>391</v>
      </c>
      <c r="L52" s="50" t="s">
        <v>93</v>
      </c>
      <c r="M52" s="50" t="n">
        <v>5115300</v>
      </c>
      <c r="N52" s="50" t="n">
        <v>2514487</v>
      </c>
      <c r="O52" s="51" t="s">
        <v>392</v>
      </c>
      <c r="P52" s="51" t="s">
        <v>393</v>
      </c>
      <c r="Q52" s="53"/>
      <c r="R52" s="44" t="n">
        <v>1</v>
      </c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54"/>
      <c r="AG52" s="44" t="n">
        <v>4</v>
      </c>
      <c r="AH52" s="44" t="n">
        <v>46</v>
      </c>
      <c r="AI52" s="54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57" t="n">
        <v>4</v>
      </c>
      <c r="AY52" s="57" t="n">
        <v>46</v>
      </c>
      <c r="AZ52" s="58" t="str">
        <f aca="false">IF(D52="Delegatura para Conglomerados Financieros",1,"")</f>
        <v/>
      </c>
      <c r="BA52" s="58" t="n">
        <f aca="false">IF(D52="Delegatura para Intermediarios Financieros",1,"")</f>
        <v>1</v>
      </c>
      <c r="BB52" s="58" t="str">
        <f aca="false">IF(D52="Delegatura para Emisores",1,"")</f>
        <v/>
      </c>
      <c r="BC52" s="58" t="str">
        <f aca="false">IF(D52="Delegatura para Seguros",1,"")</f>
        <v/>
      </c>
      <c r="BD52" s="58" t="str">
        <f aca="false">IF(D52="Delegatura para Pensiones",1,"")</f>
        <v/>
      </c>
      <c r="BE52" s="58" t="str">
        <f aca="false">IF(D52="Delegatura para  Fiduciarias",1,"")</f>
        <v/>
      </c>
      <c r="BF52" s="58" t="str">
        <f aca="false">IF(D52="Delegatura para Intermediarios de Valores",1,"")</f>
        <v/>
      </c>
      <c r="BG52" s="60"/>
      <c r="BH52" s="60"/>
      <c r="BI52" s="60"/>
      <c r="BJ52" s="60"/>
      <c r="BK52" s="60"/>
      <c r="BL52" s="60"/>
      <c r="BM52" s="60"/>
      <c r="BN52" s="60"/>
      <c r="BO52" s="60"/>
    </row>
    <row r="53" s="47" customFormat="true" ht="37.5" hidden="false" customHeight="true" outlineLevel="0" collapsed="false">
      <c r="B53" s="68" t="s">
        <v>354</v>
      </c>
      <c r="C53" s="68" t="s">
        <v>394</v>
      </c>
      <c r="D53" s="49" t="s">
        <v>43</v>
      </c>
      <c r="E53" s="50" t="s">
        <v>395</v>
      </c>
      <c r="F53" s="50" t="s">
        <v>396</v>
      </c>
      <c r="G53" s="50" t="s">
        <v>397</v>
      </c>
      <c r="H53" s="50" t="s">
        <v>398</v>
      </c>
      <c r="I53" s="50" t="s">
        <v>399</v>
      </c>
      <c r="J53" s="50" t="s">
        <v>61</v>
      </c>
      <c r="K53" s="50" t="s">
        <v>400</v>
      </c>
      <c r="L53" s="50" t="s">
        <v>93</v>
      </c>
      <c r="M53" s="50" t="n">
        <v>2666639</v>
      </c>
      <c r="N53" s="50" t="s">
        <v>401</v>
      </c>
      <c r="O53" s="51" t="s">
        <v>402</v>
      </c>
      <c r="P53" s="51" t="s">
        <v>403</v>
      </c>
      <c r="Q53" s="53"/>
      <c r="R53" s="44" t="n">
        <v>1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54"/>
      <c r="AG53" s="44" t="n">
        <v>4</v>
      </c>
      <c r="AH53" s="44" t="n">
        <v>108</v>
      </c>
      <c r="AI53" s="54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57" t="n">
        <v>4</v>
      </c>
      <c r="AY53" s="57" t="n">
        <v>108</v>
      </c>
      <c r="AZ53" s="58" t="str">
        <f aca="false">IF(D53="Delegatura para Conglomerados Financieros",1,"")</f>
        <v/>
      </c>
      <c r="BA53" s="58" t="n">
        <f aca="false">IF(D53="Delegatura para Intermediarios Financieros",1,"")</f>
        <v>1</v>
      </c>
      <c r="BB53" s="58" t="str">
        <f aca="false">IF(D53="Delegatura para Emisores",1,"")</f>
        <v/>
      </c>
      <c r="BC53" s="58" t="str">
        <f aca="false">IF(D53="Delegatura para Seguros",1,"")</f>
        <v/>
      </c>
      <c r="BD53" s="58" t="str">
        <f aca="false">IF(D53="Delegatura para Pensiones",1,"")</f>
        <v/>
      </c>
      <c r="BE53" s="58" t="str">
        <f aca="false">IF(D53="Delegatura para  Fiduciarias",1,"")</f>
        <v/>
      </c>
      <c r="BF53" s="58" t="str">
        <f aca="false">IF(D53="Delegatura para Intermediarios de Valores",1,"")</f>
        <v/>
      </c>
      <c r="BG53" s="60"/>
      <c r="BH53" s="60"/>
      <c r="BI53" s="60"/>
      <c r="BJ53" s="60"/>
      <c r="BK53" s="60"/>
      <c r="BL53" s="60"/>
      <c r="BM53" s="60"/>
      <c r="BN53" s="60"/>
      <c r="BO53" s="60"/>
    </row>
    <row r="54" s="47" customFormat="true" ht="29.25" hidden="false" customHeight="true" outlineLevel="0" collapsed="false">
      <c r="B54" s="68" t="n">
        <v>4</v>
      </c>
      <c r="C54" s="68" t="n">
        <v>117</v>
      </c>
      <c r="D54" s="49" t="s">
        <v>43</v>
      </c>
      <c r="E54" s="50" t="s">
        <v>404</v>
      </c>
      <c r="F54" s="50" t="s">
        <v>405</v>
      </c>
      <c r="G54" s="50" t="s">
        <v>406</v>
      </c>
      <c r="H54" s="50" t="s">
        <v>407</v>
      </c>
      <c r="I54" s="50" t="s">
        <v>408</v>
      </c>
      <c r="J54" s="50" t="s">
        <v>61</v>
      </c>
      <c r="K54" s="50" t="s">
        <v>409</v>
      </c>
      <c r="L54" s="50" t="s">
        <v>63</v>
      </c>
      <c r="M54" s="50" t="n">
        <v>6050400</v>
      </c>
      <c r="N54" s="50" t="n">
        <v>2555589</v>
      </c>
      <c r="O54" s="51" t="s">
        <v>410</v>
      </c>
      <c r="P54" s="51" t="s">
        <v>411</v>
      </c>
      <c r="Q54" s="53"/>
      <c r="R54" s="44" t="n">
        <v>1</v>
      </c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54"/>
      <c r="AG54" s="44" t="n">
        <v>4</v>
      </c>
      <c r="AH54" s="44" t="n">
        <v>117</v>
      </c>
      <c r="AI54" s="54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57" t="n">
        <v>4</v>
      </c>
      <c r="AY54" s="57" t="n">
        <v>117</v>
      </c>
      <c r="AZ54" s="58" t="str">
        <f aca="false">IF(D54="Delegatura para Conglomerados Financieros",1,"")</f>
        <v/>
      </c>
      <c r="BA54" s="58" t="n">
        <f aca="false">IF(D54="Delegatura para Intermediarios Financieros",1,"")</f>
        <v>1</v>
      </c>
      <c r="BB54" s="58" t="str">
        <f aca="false">IF(D54="Delegatura para Emisores",1,"")</f>
        <v/>
      </c>
      <c r="BC54" s="58" t="str">
        <f aca="false">IF(D54="Delegatura para Seguros",1,"")</f>
        <v/>
      </c>
      <c r="BD54" s="58" t="str">
        <f aca="false">IF(D54="Delegatura para Pensiones",1,"")</f>
        <v/>
      </c>
      <c r="BE54" s="58" t="str">
        <f aca="false">IF(D54="Delegatura para  Fiduciarias",1,"")</f>
        <v/>
      </c>
      <c r="BF54" s="58" t="str">
        <f aca="false">IF(D54="Delegatura para Intermediarios de Valores",1,"")</f>
        <v/>
      </c>
      <c r="BG54" s="60"/>
      <c r="BH54" s="60"/>
      <c r="BI54" s="60"/>
      <c r="BJ54" s="60"/>
      <c r="BK54" s="60"/>
      <c r="BL54" s="60"/>
      <c r="BM54" s="60"/>
      <c r="BN54" s="60"/>
      <c r="BO54" s="60"/>
    </row>
    <row r="55" s="47" customFormat="true" ht="35.25" hidden="false" customHeight="true" outlineLevel="0" collapsed="false">
      <c r="B55" s="68" t="n">
        <v>4</v>
      </c>
      <c r="C55" s="68" t="n">
        <v>118</v>
      </c>
      <c r="D55" s="49" t="s">
        <v>43</v>
      </c>
      <c r="E55" s="50" t="s">
        <v>412</v>
      </c>
      <c r="F55" s="50" t="s">
        <v>413</v>
      </c>
      <c r="G55" s="50" t="s">
        <v>414</v>
      </c>
      <c r="H55" s="50" t="s">
        <v>415</v>
      </c>
      <c r="I55" s="50" t="s">
        <v>416</v>
      </c>
      <c r="J55" s="50" t="s">
        <v>61</v>
      </c>
      <c r="K55" s="50" t="s">
        <v>417</v>
      </c>
      <c r="L55" s="50" t="s">
        <v>418</v>
      </c>
      <c r="M55" s="50" t="n">
        <v>3208899800</v>
      </c>
      <c r="N55" s="50" t="s">
        <v>419</v>
      </c>
      <c r="O55" s="52" t="s">
        <v>420</v>
      </c>
      <c r="P55" s="67" t="s">
        <v>421</v>
      </c>
      <c r="Q55" s="53"/>
      <c r="R55" s="44" t="n">
        <v>1</v>
      </c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54"/>
      <c r="AG55" s="44" t="n">
        <v>4</v>
      </c>
      <c r="AH55" s="44" t="n">
        <v>118</v>
      </c>
      <c r="AI55" s="54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57" t="n">
        <v>4</v>
      </c>
      <c r="AY55" s="57" t="n">
        <v>118</v>
      </c>
      <c r="AZ55" s="58" t="str">
        <f aca="false">IF(D55="Delegatura para Conglomerados Financieros",1,"")</f>
        <v/>
      </c>
      <c r="BA55" s="58" t="n">
        <f aca="false">IF(D55="Delegatura para Intermediarios Financieros",1,"")</f>
        <v>1</v>
      </c>
      <c r="BB55" s="58" t="str">
        <f aca="false">IF(D55="Delegatura para Emisores",1,"")</f>
        <v/>
      </c>
      <c r="BC55" s="58" t="str">
        <f aca="false">IF(D55="Delegatura para Seguros",1,"")</f>
        <v/>
      </c>
      <c r="BD55" s="58" t="str">
        <f aca="false">IF(D55="Delegatura para Pensiones",1,"")</f>
        <v/>
      </c>
      <c r="BE55" s="58" t="str">
        <f aca="false">IF(D55="Delegatura para  Fiduciarias",1,"")</f>
        <v/>
      </c>
      <c r="BF55" s="58" t="str">
        <f aca="false">IF(D55="Delegatura para Intermediarios de Valores",1,"")</f>
        <v/>
      </c>
      <c r="BG55" s="60"/>
      <c r="BH55" s="60"/>
      <c r="BI55" s="60"/>
      <c r="BJ55" s="60"/>
      <c r="BK55" s="60"/>
      <c r="BL55" s="60"/>
      <c r="BM55" s="60"/>
      <c r="BN55" s="60"/>
      <c r="BO55" s="60"/>
    </row>
    <row r="56" s="47" customFormat="true" ht="35.25" hidden="false" customHeight="true" outlineLevel="0" collapsed="false">
      <c r="B56" s="68" t="n">
        <v>4</v>
      </c>
      <c r="C56" s="68" t="n">
        <v>120</v>
      </c>
      <c r="D56" s="49" t="s">
        <v>43</v>
      </c>
      <c r="E56" s="50" t="s">
        <v>422</v>
      </c>
      <c r="F56" s="50" t="s">
        <v>423</v>
      </c>
      <c r="G56" s="50" t="s">
        <v>424</v>
      </c>
      <c r="H56" s="50" t="s">
        <v>425</v>
      </c>
      <c r="I56" s="50" t="s">
        <v>426</v>
      </c>
      <c r="J56" s="50" t="s">
        <v>229</v>
      </c>
      <c r="K56" s="50" t="s">
        <v>427</v>
      </c>
      <c r="L56" s="50" t="s">
        <v>63</v>
      </c>
      <c r="M56" s="50" t="n">
        <v>7051650</v>
      </c>
      <c r="N56" s="50"/>
      <c r="O56" s="67"/>
      <c r="P56" s="51" t="s">
        <v>428</v>
      </c>
      <c r="Q56" s="53"/>
      <c r="R56" s="44" t="n">
        <v>1</v>
      </c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54"/>
      <c r="AG56" s="44" t="n">
        <v>4</v>
      </c>
      <c r="AH56" s="44" t="n">
        <v>120</v>
      </c>
      <c r="AI56" s="54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57" t="n">
        <v>4</v>
      </c>
      <c r="AY56" s="57" t="n">
        <v>120</v>
      </c>
      <c r="AZ56" s="58" t="str">
        <f aca="false">IF(D56="Delegatura para Conglomerados Financieros",1,"")</f>
        <v/>
      </c>
      <c r="BA56" s="58" t="n">
        <f aca="false">IF(D56="Delegatura para Intermediarios Financieros",1,"")</f>
        <v>1</v>
      </c>
      <c r="BB56" s="58" t="str">
        <f aca="false">IF(D56="Delegatura para Emisores",1,"")</f>
        <v/>
      </c>
      <c r="BC56" s="58" t="str">
        <f aca="false">IF(D56="Delegatura para Seguros",1,"")</f>
        <v/>
      </c>
      <c r="BD56" s="58" t="str">
        <f aca="false">IF(D56="Delegatura para Pensiones",1,"")</f>
        <v/>
      </c>
      <c r="BE56" s="58" t="str">
        <f aca="false">IF(D56="Delegatura para  Fiduciarias",1,"")</f>
        <v/>
      </c>
      <c r="BF56" s="58" t="str">
        <f aca="false">IF(D56="Delegatura para Intermediarios de Valores",1,"")</f>
        <v/>
      </c>
      <c r="BG56" s="60"/>
      <c r="BH56" s="60"/>
      <c r="BI56" s="60"/>
      <c r="BJ56" s="60"/>
      <c r="BK56" s="60"/>
      <c r="BL56" s="60"/>
      <c r="BM56" s="60"/>
      <c r="BN56" s="60"/>
      <c r="BO56" s="60"/>
    </row>
    <row r="57" s="47" customFormat="true" ht="35.25" hidden="false" customHeight="true" outlineLevel="0" collapsed="false">
      <c r="B57" s="68" t="n">
        <v>4</v>
      </c>
      <c r="C57" s="68" t="n">
        <v>121</v>
      </c>
      <c r="D57" s="49" t="s">
        <v>43</v>
      </c>
      <c r="E57" s="50" t="s">
        <v>429</v>
      </c>
      <c r="F57" s="50" t="s">
        <v>430</v>
      </c>
      <c r="G57" s="50" t="s">
        <v>431</v>
      </c>
      <c r="H57" s="61" t="s">
        <v>432</v>
      </c>
      <c r="I57" s="61" t="s">
        <v>433</v>
      </c>
      <c r="J57" s="50" t="s">
        <v>61</v>
      </c>
      <c r="K57" s="86" t="s">
        <v>434</v>
      </c>
      <c r="L57" s="50" t="s">
        <v>63</v>
      </c>
      <c r="M57" s="50" t="s">
        <v>435</v>
      </c>
      <c r="N57" s="50" t="s">
        <v>436</v>
      </c>
      <c r="O57" s="67" t="s">
        <v>437</v>
      </c>
      <c r="P57" s="67" t="s">
        <v>438</v>
      </c>
      <c r="Q57" s="53"/>
      <c r="R57" s="44" t="n">
        <v>1</v>
      </c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54"/>
      <c r="AG57" s="44" t="n">
        <v>4</v>
      </c>
      <c r="AH57" s="44" t="n">
        <v>121</v>
      </c>
      <c r="AI57" s="54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57" t="n">
        <v>4</v>
      </c>
      <c r="AY57" s="57" t="n">
        <v>121</v>
      </c>
      <c r="AZ57" s="58" t="str">
        <f aca="false">IF(D57="Delegatura para Conglomerados Financieros",1,"")</f>
        <v/>
      </c>
      <c r="BA57" s="58" t="n">
        <f aca="false">IF(D57="Delegatura para Intermediarios Financieros",1,"")</f>
        <v>1</v>
      </c>
      <c r="BB57" s="58" t="str">
        <f aca="false">IF(D57="Delegatura para Emisores",1,"")</f>
        <v/>
      </c>
      <c r="BC57" s="58" t="str">
        <f aca="false">IF(D57="Delegatura para Seguros",1,"")</f>
        <v/>
      </c>
      <c r="BD57" s="58" t="str">
        <f aca="false">IF(D57="Delegatura para Pensiones",1,"")</f>
        <v/>
      </c>
      <c r="BE57" s="58" t="str">
        <f aca="false">IF(D57="Delegatura para  Fiduciarias",1,"")</f>
        <v/>
      </c>
      <c r="BF57" s="58" t="str">
        <f aca="false">IF(D57="Delegatura para Intermediarios de Valores",1,"")</f>
        <v/>
      </c>
      <c r="BG57" s="60"/>
      <c r="BH57" s="60"/>
      <c r="BI57" s="60"/>
      <c r="BJ57" s="60"/>
      <c r="BK57" s="60"/>
      <c r="BL57" s="60"/>
      <c r="BM57" s="60"/>
      <c r="BN57" s="60"/>
      <c r="BO57" s="60"/>
    </row>
    <row r="58" s="47" customFormat="true" ht="35.25" hidden="false" customHeight="true" outlineLevel="0" collapsed="false">
      <c r="B58" s="68" t="n">
        <v>4</v>
      </c>
      <c r="C58" s="68" t="n">
        <v>122</v>
      </c>
      <c r="D58" s="49" t="s">
        <v>43</v>
      </c>
      <c r="E58" s="50" t="s">
        <v>439</v>
      </c>
      <c r="F58" s="50" t="s">
        <v>440</v>
      </c>
      <c r="G58" s="50" t="s">
        <v>441</v>
      </c>
      <c r="H58" s="61" t="s">
        <v>442</v>
      </c>
      <c r="I58" s="61" t="s">
        <v>443</v>
      </c>
      <c r="J58" s="50" t="s">
        <v>229</v>
      </c>
      <c r="K58" s="86" t="s">
        <v>444</v>
      </c>
      <c r="L58" s="50" t="s">
        <v>445</v>
      </c>
      <c r="M58" s="50" t="s">
        <v>446</v>
      </c>
      <c r="N58" s="50"/>
      <c r="O58" s="67" t="s">
        <v>447</v>
      </c>
      <c r="P58" s="67" t="s">
        <v>448</v>
      </c>
      <c r="Q58" s="53"/>
      <c r="R58" s="44" t="n">
        <v>1</v>
      </c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54"/>
      <c r="AG58" s="44" t="n">
        <v>4</v>
      </c>
      <c r="AH58" s="44" t="n">
        <v>122</v>
      </c>
      <c r="AI58" s="54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57" t="n">
        <v>4</v>
      </c>
      <c r="AY58" s="57" t="n">
        <v>122</v>
      </c>
      <c r="AZ58" s="58" t="str">
        <f aca="false">IF(D58="Delegatura para Conglomerados Financieros",1,"")</f>
        <v/>
      </c>
      <c r="BA58" s="58" t="n">
        <f aca="false">IF(D58="Delegatura para Intermediarios Financieros",1,"")</f>
        <v>1</v>
      </c>
      <c r="BB58" s="58" t="str">
        <f aca="false">IF(D58="Delegatura para Emisores",1,"")</f>
        <v/>
      </c>
      <c r="BC58" s="58" t="str">
        <f aca="false">IF(D58="Delegatura para Seguros",1,"")</f>
        <v/>
      </c>
      <c r="BD58" s="58" t="str">
        <f aca="false">IF(D58="Delegatura para Pensiones",1,"")</f>
        <v/>
      </c>
      <c r="BE58" s="58" t="str">
        <f aca="false">IF(D58="Delegatura para  Fiduciarias",1,"")</f>
        <v/>
      </c>
      <c r="BF58" s="58" t="str">
        <f aca="false">IF(D58="Delegatura para Intermediarios de Valores",1,"")</f>
        <v/>
      </c>
      <c r="BG58" s="60"/>
      <c r="BH58" s="60"/>
      <c r="BI58" s="60"/>
      <c r="BJ58" s="60"/>
      <c r="BK58" s="60"/>
      <c r="BL58" s="60"/>
      <c r="BM58" s="60"/>
      <c r="BN58" s="60"/>
      <c r="BO58" s="60"/>
    </row>
    <row r="59" s="47" customFormat="true" ht="52.5" hidden="false" customHeight="true" outlineLevel="0" collapsed="false">
      <c r="B59" s="68" t="s">
        <v>449</v>
      </c>
      <c r="C59" s="68" t="s">
        <v>450</v>
      </c>
      <c r="D59" s="49" t="s">
        <v>47</v>
      </c>
      <c r="E59" s="50" t="s">
        <v>451</v>
      </c>
      <c r="F59" s="50" t="s">
        <v>452</v>
      </c>
      <c r="G59" s="50" t="s">
        <v>453</v>
      </c>
      <c r="H59" s="50" t="s">
        <v>454</v>
      </c>
      <c r="I59" s="50" t="s">
        <v>455</v>
      </c>
      <c r="J59" s="50" t="s">
        <v>229</v>
      </c>
      <c r="K59" s="50" t="s">
        <v>456</v>
      </c>
      <c r="L59" s="50" t="s">
        <v>63</v>
      </c>
      <c r="M59" s="50" t="n">
        <v>3123711</v>
      </c>
      <c r="N59" s="50" t="s">
        <v>457</v>
      </c>
      <c r="O59" s="51" t="s">
        <v>458</v>
      </c>
      <c r="P59" s="50" t="s">
        <v>459</v>
      </c>
      <c r="Q59" s="87"/>
      <c r="R59" s="44" t="n">
        <v>1</v>
      </c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54"/>
      <c r="AG59" s="44" t="n">
        <v>5</v>
      </c>
      <c r="AH59" s="44" t="n">
        <v>3</v>
      </c>
      <c r="AI59" s="55" t="str">
        <f aca="false">+D59</f>
        <v>Delegatura para  Fiduciarias</v>
      </c>
      <c r="AJ59" s="56" t="n">
        <f aca="false">SUM(R59:R86)</f>
        <v>28</v>
      </c>
      <c r="AK59" s="56" t="n">
        <f aca="false">SUM(S59:S86)</f>
        <v>0</v>
      </c>
      <c r="AL59" s="56" t="n">
        <f aca="false">SUM(T59:T86)</f>
        <v>0</v>
      </c>
      <c r="AM59" s="56" t="n">
        <f aca="false">SUM(U59:U86)</f>
        <v>0</v>
      </c>
      <c r="AN59" s="56" t="n">
        <f aca="false">SUM(V59:V86)</f>
        <v>0</v>
      </c>
      <c r="AO59" s="56" t="n">
        <f aca="false">SUM(W59:W86)</f>
        <v>0</v>
      </c>
      <c r="AP59" s="56" t="n">
        <f aca="false">SUM(X59:X86)</f>
        <v>1</v>
      </c>
      <c r="AQ59" s="56" t="n">
        <f aca="false">SUM(Y59:Y86)</f>
        <v>0</v>
      </c>
      <c r="AR59" s="56" t="n">
        <f aca="false">SUM(Z59:Z86)</f>
        <v>0</v>
      </c>
      <c r="AS59" s="56" t="n">
        <f aca="false">SUM(AA59:AA86)</f>
        <v>0</v>
      </c>
      <c r="AT59" s="56" t="n">
        <f aca="false">SUM(AB59:AB86)</f>
        <v>0</v>
      </c>
      <c r="AU59" s="56" t="n">
        <f aca="false">SUM(AC59:AC86)</f>
        <v>0</v>
      </c>
      <c r="AV59" s="56" t="n">
        <f aca="false">SUM(AD59:AD86)</f>
        <v>0</v>
      </c>
      <c r="AW59" s="56" t="n">
        <f aca="false">SUM(AE59:AE86)</f>
        <v>0</v>
      </c>
      <c r="AX59" s="57" t="n">
        <v>5</v>
      </c>
      <c r="AY59" s="57" t="n">
        <v>3</v>
      </c>
      <c r="AZ59" s="58" t="str">
        <f aca="false">IF(D59="Delegatura para Conglomerados Financieros",1,"")</f>
        <v/>
      </c>
      <c r="BA59" s="58" t="str">
        <f aca="false">IF(D59="Delegatura para Intermediarios Financieros",1,"")</f>
        <v/>
      </c>
      <c r="BB59" s="58" t="str">
        <f aca="false">IF(D59="Delegatura para Emisores",1,"")</f>
        <v/>
      </c>
      <c r="BC59" s="58" t="str">
        <f aca="false">IF(D59="Delegatura para Seguros",1,"")</f>
        <v/>
      </c>
      <c r="BD59" s="58" t="str">
        <f aca="false">IF(D59="Delegatura para Pensiones",1,"")</f>
        <v/>
      </c>
      <c r="BE59" s="58" t="n">
        <f aca="false">IF(D59="Delegatura para  Fiduciarias",1,"")</f>
        <v>1</v>
      </c>
      <c r="BF59" s="58" t="str">
        <f aca="false">IF(D59="Delegatura para Intermediarios de Valores",1,"")</f>
        <v/>
      </c>
      <c r="BG59" s="85" t="n">
        <f aca="false">SUM(AZ59:AZ86)</f>
        <v>0</v>
      </c>
      <c r="BH59" s="85" t="n">
        <f aca="false">SUM(BA59:BA86)</f>
        <v>0</v>
      </c>
      <c r="BI59" s="85" t="n">
        <f aca="false">SUM(BB59:BB86)</f>
        <v>0</v>
      </c>
      <c r="BJ59" s="85" t="n">
        <f aca="false">SUM(BC59:BC86)</f>
        <v>0</v>
      </c>
      <c r="BK59" s="85" t="n">
        <f aca="false">SUM(BD59:BD86)</f>
        <v>0</v>
      </c>
      <c r="BL59" s="85" t="n">
        <f aca="false">SUM(BE59:BE86)</f>
        <v>28</v>
      </c>
      <c r="BM59" s="85" t="n">
        <f aca="false">SUM(BF59:BF86)</f>
        <v>0</v>
      </c>
      <c r="BN59" s="60"/>
      <c r="BO59" s="60"/>
    </row>
    <row r="60" s="47" customFormat="true" ht="100.5" hidden="false" customHeight="true" outlineLevel="0" collapsed="false">
      <c r="B60" s="68" t="s">
        <v>449</v>
      </c>
      <c r="C60" s="68" t="s">
        <v>354</v>
      </c>
      <c r="D60" s="49" t="s">
        <v>47</v>
      </c>
      <c r="E60" s="50" t="s">
        <v>460</v>
      </c>
      <c r="F60" s="50" t="s">
        <v>461</v>
      </c>
      <c r="G60" s="50" t="s">
        <v>462</v>
      </c>
      <c r="H60" s="50" t="s">
        <v>463</v>
      </c>
      <c r="I60" s="50" t="s">
        <v>464</v>
      </c>
      <c r="J60" s="50" t="s">
        <v>465</v>
      </c>
      <c r="K60" s="50" t="s">
        <v>466</v>
      </c>
      <c r="L60" s="50" t="s">
        <v>63</v>
      </c>
      <c r="M60" s="50" t="s">
        <v>467</v>
      </c>
      <c r="N60" s="50" t="n">
        <v>6448642</v>
      </c>
      <c r="O60" s="51" t="s">
        <v>468</v>
      </c>
      <c r="P60" s="50"/>
      <c r="Q60" s="87"/>
      <c r="R60" s="44" t="n">
        <v>1</v>
      </c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54"/>
      <c r="AG60" s="44" t="n">
        <v>5</v>
      </c>
      <c r="AH60" s="44" t="n">
        <v>4</v>
      </c>
      <c r="AI60" s="54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57" t="n">
        <v>5</v>
      </c>
      <c r="AY60" s="57" t="n">
        <v>4</v>
      </c>
      <c r="AZ60" s="58" t="str">
        <f aca="false">IF(D60="Delegatura para Conglomerados Financieros",1,"")</f>
        <v/>
      </c>
      <c r="BA60" s="58" t="str">
        <f aca="false">IF(D60="Delegatura para Intermediarios Financieros",1,"")</f>
        <v/>
      </c>
      <c r="BB60" s="58" t="str">
        <f aca="false">IF(D60="Delegatura para Emisores",1,"")</f>
        <v/>
      </c>
      <c r="BC60" s="58" t="str">
        <f aca="false">IF(D60="Delegatura para Seguros",1,"")</f>
        <v/>
      </c>
      <c r="BD60" s="58" t="str">
        <f aca="false">IF(D60="Delegatura para Pensiones",1,"")</f>
        <v/>
      </c>
      <c r="BE60" s="58" t="n">
        <f aca="false">IF(D60="Delegatura para  Fiduciarias",1,"")</f>
        <v>1</v>
      </c>
      <c r="BF60" s="58" t="str">
        <f aca="false">IF(D60="Delegatura para Intermediarios de Valores",1,"")</f>
        <v/>
      </c>
      <c r="BG60" s="60"/>
      <c r="BH60" s="60"/>
      <c r="BI60" s="60"/>
      <c r="BJ60" s="60"/>
      <c r="BK60" s="60"/>
      <c r="BL60" s="60"/>
      <c r="BM60" s="60"/>
      <c r="BN60" s="60"/>
      <c r="BO60" s="60"/>
    </row>
    <row r="61" s="47" customFormat="true" ht="38.25" hidden="false" customHeight="true" outlineLevel="0" collapsed="false">
      <c r="B61" s="68" t="s">
        <v>449</v>
      </c>
      <c r="C61" s="68" t="s">
        <v>77</v>
      </c>
      <c r="D61" s="49" t="s">
        <v>47</v>
      </c>
      <c r="E61" s="50" t="s">
        <v>469</v>
      </c>
      <c r="F61" s="50" t="s">
        <v>470</v>
      </c>
      <c r="G61" s="50" t="s">
        <v>471</v>
      </c>
      <c r="H61" s="50" t="s">
        <v>472</v>
      </c>
      <c r="I61" s="50" t="s">
        <v>473</v>
      </c>
      <c r="J61" s="50" t="s">
        <v>61</v>
      </c>
      <c r="K61" s="50" t="s">
        <v>474</v>
      </c>
      <c r="L61" s="50" t="s">
        <v>63</v>
      </c>
      <c r="M61" s="50" t="n">
        <v>2105040</v>
      </c>
      <c r="N61" s="50" t="s">
        <v>475</v>
      </c>
      <c r="O61" s="51" t="s">
        <v>476</v>
      </c>
      <c r="P61" s="51" t="s">
        <v>477</v>
      </c>
      <c r="Q61" s="53"/>
      <c r="R61" s="44" t="n">
        <v>1</v>
      </c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54"/>
      <c r="AG61" s="44" t="n">
        <v>5</v>
      </c>
      <c r="AH61" s="44" t="n">
        <v>6</v>
      </c>
      <c r="AI61" s="54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57" t="n">
        <v>5</v>
      </c>
      <c r="AY61" s="57" t="n">
        <v>6</v>
      </c>
      <c r="AZ61" s="58" t="str">
        <f aca="false">IF(D61="Delegatura para Conglomerados Financieros",1,"")</f>
        <v/>
      </c>
      <c r="BA61" s="58" t="str">
        <f aca="false">IF(D61="Delegatura para Intermediarios Financieros",1,"")</f>
        <v/>
      </c>
      <c r="BB61" s="58" t="str">
        <f aca="false">IF(D61="Delegatura para Emisores",1,"")</f>
        <v/>
      </c>
      <c r="BC61" s="58" t="str">
        <f aca="false">IF(D61="Delegatura para Seguros",1,"")</f>
        <v/>
      </c>
      <c r="BD61" s="58" t="str">
        <f aca="false">IF(D61="Delegatura para Pensiones",1,"")</f>
        <v/>
      </c>
      <c r="BE61" s="58" t="n">
        <f aca="false">IF(D61="Delegatura para  Fiduciarias",1,"")</f>
        <v>1</v>
      </c>
      <c r="BF61" s="58" t="str">
        <f aca="false">IF(D61="Delegatura para Intermediarios de Valores",1,"")</f>
        <v/>
      </c>
      <c r="BG61" s="60"/>
      <c r="BH61" s="60"/>
      <c r="BI61" s="60"/>
      <c r="BJ61" s="60"/>
      <c r="BK61" s="60"/>
      <c r="BL61" s="60"/>
      <c r="BM61" s="60"/>
      <c r="BN61" s="60"/>
      <c r="BO61" s="60"/>
    </row>
    <row r="62" s="47" customFormat="true" ht="37.5" hidden="false" customHeight="true" outlineLevel="0" collapsed="false">
      <c r="B62" s="68" t="s">
        <v>449</v>
      </c>
      <c r="C62" s="68" t="s">
        <v>86</v>
      </c>
      <c r="D62" s="49" t="s">
        <v>47</v>
      </c>
      <c r="E62" s="50" t="s">
        <v>478</v>
      </c>
      <c r="F62" s="50" t="s">
        <v>479</v>
      </c>
      <c r="G62" s="50" t="s">
        <v>480</v>
      </c>
      <c r="H62" s="50" t="s">
        <v>481</v>
      </c>
      <c r="I62" s="50" t="s">
        <v>482</v>
      </c>
      <c r="J62" s="50" t="s">
        <v>61</v>
      </c>
      <c r="K62" s="50" t="s">
        <v>483</v>
      </c>
      <c r="L62" s="50" t="s">
        <v>63</v>
      </c>
      <c r="M62" s="50" t="s">
        <v>484</v>
      </c>
      <c r="N62" s="50" t="n">
        <v>2140038</v>
      </c>
      <c r="O62" s="51" t="s">
        <v>485</v>
      </c>
      <c r="P62" s="52" t="s">
        <v>486</v>
      </c>
      <c r="Q62" s="53"/>
      <c r="R62" s="44" t="n">
        <v>1</v>
      </c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54"/>
      <c r="AG62" s="44" t="n">
        <v>5</v>
      </c>
      <c r="AH62" s="44" t="n">
        <v>7</v>
      </c>
      <c r="AI62" s="54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57" t="n">
        <v>5</v>
      </c>
      <c r="AY62" s="57" t="n">
        <v>7</v>
      </c>
      <c r="AZ62" s="58" t="str">
        <f aca="false">IF(D62="Delegatura para Conglomerados Financieros",1,"")</f>
        <v/>
      </c>
      <c r="BA62" s="58" t="str">
        <f aca="false">IF(D62="Delegatura para Intermediarios Financieros",1,"")</f>
        <v/>
      </c>
      <c r="BB62" s="58" t="str">
        <f aca="false">IF(D62="Delegatura para Emisores",1,"")</f>
        <v/>
      </c>
      <c r="BC62" s="58" t="str">
        <f aca="false">IF(D62="Delegatura para Seguros",1,"")</f>
        <v/>
      </c>
      <c r="BD62" s="58" t="str">
        <f aca="false">IF(D62="Delegatura para Pensiones",1,"")</f>
        <v/>
      </c>
      <c r="BE62" s="58" t="n">
        <f aca="false">IF(D62="Delegatura para  Fiduciarias",1,"")</f>
        <v>1</v>
      </c>
      <c r="BF62" s="58" t="str">
        <f aca="false">IF(D62="Delegatura para Intermediarios de Valores",1,"")</f>
        <v/>
      </c>
      <c r="BG62" s="60"/>
      <c r="BH62" s="60"/>
      <c r="BI62" s="60"/>
      <c r="BJ62" s="60"/>
      <c r="BK62" s="60"/>
      <c r="BL62" s="60"/>
      <c r="BM62" s="60"/>
      <c r="BN62" s="60"/>
      <c r="BO62" s="60"/>
    </row>
    <row r="63" s="47" customFormat="true" ht="29.25" hidden="false" customHeight="true" outlineLevel="0" collapsed="false">
      <c r="B63" s="68" t="s">
        <v>449</v>
      </c>
      <c r="C63" s="68" t="s">
        <v>107</v>
      </c>
      <c r="D63" s="49" t="s">
        <v>47</v>
      </c>
      <c r="E63" s="50" t="s">
        <v>487</v>
      </c>
      <c r="F63" s="50" t="s">
        <v>488</v>
      </c>
      <c r="G63" s="50" t="s">
        <v>489</v>
      </c>
      <c r="H63" s="50" t="s">
        <v>490</v>
      </c>
      <c r="I63" s="50" t="s">
        <v>491</v>
      </c>
      <c r="J63" s="50" t="s">
        <v>61</v>
      </c>
      <c r="K63" s="50" t="s">
        <v>492</v>
      </c>
      <c r="L63" s="50" t="s">
        <v>63</v>
      </c>
      <c r="M63" s="50" t="s">
        <v>493</v>
      </c>
      <c r="N63" s="50"/>
      <c r="O63" s="51" t="s">
        <v>494</v>
      </c>
      <c r="P63" s="51" t="s">
        <v>495</v>
      </c>
      <c r="Q63" s="53"/>
      <c r="R63" s="44" t="n">
        <v>1</v>
      </c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54"/>
      <c r="AG63" s="44" t="n">
        <v>5</v>
      </c>
      <c r="AH63" s="44" t="n">
        <v>12</v>
      </c>
      <c r="AI63" s="54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57" t="n">
        <v>5</v>
      </c>
      <c r="AY63" s="57" t="n">
        <v>12</v>
      </c>
      <c r="AZ63" s="58" t="str">
        <f aca="false">IF(D63="Delegatura para Conglomerados Financieros",1,"")</f>
        <v/>
      </c>
      <c r="BA63" s="58" t="str">
        <f aca="false">IF(D63="Delegatura para Intermediarios Financieros",1,"")</f>
        <v/>
      </c>
      <c r="BB63" s="58" t="str">
        <f aca="false">IF(D63="Delegatura para Emisores",1,"")</f>
        <v/>
      </c>
      <c r="BC63" s="58" t="str">
        <f aca="false">IF(D63="Delegatura para Seguros",1,"")</f>
        <v/>
      </c>
      <c r="BD63" s="58" t="str">
        <f aca="false">IF(D63="Delegatura para Pensiones",1,"")</f>
        <v/>
      </c>
      <c r="BE63" s="58" t="n">
        <f aca="false">IF(D63="Delegatura para  Fiduciarias",1,"")</f>
        <v>1</v>
      </c>
      <c r="BF63" s="58" t="str">
        <f aca="false">IF(D63="Delegatura para Intermediarios de Valores",1,"")</f>
        <v/>
      </c>
      <c r="BG63" s="60"/>
      <c r="BH63" s="60"/>
      <c r="BI63" s="60"/>
      <c r="BJ63" s="60"/>
      <c r="BK63" s="60"/>
      <c r="BL63" s="60"/>
      <c r="BM63" s="60"/>
      <c r="BN63" s="60"/>
      <c r="BO63" s="60"/>
    </row>
    <row r="64" s="47" customFormat="true" ht="29.25" hidden="false" customHeight="true" outlineLevel="0" collapsed="false">
      <c r="B64" s="68" t="s">
        <v>449</v>
      </c>
      <c r="C64" s="68" t="s">
        <v>496</v>
      </c>
      <c r="D64" s="49" t="s">
        <v>47</v>
      </c>
      <c r="E64" s="50" t="s">
        <v>497</v>
      </c>
      <c r="F64" s="50" t="s">
        <v>497</v>
      </c>
      <c r="G64" s="50" t="s">
        <v>498</v>
      </c>
      <c r="H64" s="50" t="s">
        <v>499</v>
      </c>
      <c r="I64" s="50" t="s">
        <v>500</v>
      </c>
      <c r="J64" s="50" t="s">
        <v>61</v>
      </c>
      <c r="K64" s="50" t="s">
        <v>501</v>
      </c>
      <c r="L64" s="50" t="s">
        <v>63</v>
      </c>
      <c r="M64" s="50" t="s">
        <v>502</v>
      </c>
      <c r="N64" s="50" t="s">
        <v>503</v>
      </c>
      <c r="O64" s="51" t="s">
        <v>504</v>
      </c>
      <c r="P64" s="51" t="s">
        <v>505</v>
      </c>
      <c r="Q64" s="53"/>
      <c r="R64" s="44" t="n">
        <v>1</v>
      </c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54"/>
      <c r="AG64" s="44" t="n">
        <v>5</v>
      </c>
      <c r="AH64" s="44" t="n">
        <v>16</v>
      </c>
      <c r="AI64" s="54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57" t="n">
        <v>5</v>
      </c>
      <c r="AY64" s="57" t="n">
        <v>16</v>
      </c>
      <c r="AZ64" s="58" t="str">
        <f aca="false">IF(D64="Delegatura para Conglomerados Financieros",1,"")</f>
        <v/>
      </c>
      <c r="BA64" s="58" t="str">
        <f aca="false">IF(D64="Delegatura para Intermediarios Financieros",1,"")</f>
        <v/>
      </c>
      <c r="BB64" s="58" t="str">
        <f aca="false">IF(D64="Delegatura para Emisores",1,"")</f>
        <v/>
      </c>
      <c r="BC64" s="58" t="str">
        <f aca="false">IF(D64="Delegatura para Seguros",1,"")</f>
        <v/>
      </c>
      <c r="BD64" s="58" t="str">
        <f aca="false">IF(D64="Delegatura para Pensiones",1,"")</f>
        <v/>
      </c>
      <c r="BE64" s="58" t="n">
        <f aca="false">IF(D64="Delegatura para  Fiduciarias",1,"")</f>
        <v>1</v>
      </c>
      <c r="BF64" s="58" t="str">
        <f aca="false">IF(D64="Delegatura para Intermediarios de Valores",1,"")</f>
        <v/>
      </c>
      <c r="BG64" s="60"/>
      <c r="BH64" s="60"/>
      <c r="BI64" s="60"/>
      <c r="BJ64" s="60"/>
      <c r="BK64" s="60"/>
      <c r="BL64" s="60"/>
      <c r="BM64" s="60"/>
      <c r="BN64" s="60"/>
      <c r="BO64" s="60"/>
    </row>
    <row r="65" s="47" customFormat="true" ht="29.25" hidden="false" customHeight="true" outlineLevel="0" collapsed="false">
      <c r="B65" s="68" t="s">
        <v>449</v>
      </c>
      <c r="C65" s="68" t="s">
        <v>506</v>
      </c>
      <c r="D65" s="49" t="s">
        <v>47</v>
      </c>
      <c r="E65" s="50" t="s">
        <v>507</v>
      </c>
      <c r="F65" s="50" t="s">
        <v>508</v>
      </c>
      <c r="G65" s="50" t="s">
        <v>509</v>
      </c>
      <c r="H65" s="50" t="s">
        <v>510</v>
      </c>
      <c r="I65" s="50" t="s">
        <v>511</v>
      </c>
      <c r="J65" s="50" t="s">
        <v>61</v>
      </c>
      <c r="K65" s="50" t="s">
        <v>512</v>
      </c>
      <c r="L65" s="50" t="s">
        <v>63</v>
      </c>
      <c r="M65" s="50" t="n">
        <v>5611700</v>
      </c>
      <c r="N65" s="50" t="s">
        <v>513</v>
      </c>
      <c r="O65" s="66" t="s">
        <v>514</v>
      </c>
      <c r="P65" s="51" t="s">
        <v>515</v>
      </c>
      <c r="Q65" s="53"/>
      <c r="R65" s="44" t="n">
        <v>1</v>
      </c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54"/>
      <c r="AG65" s="44" t="n">
        <v>5</v>
      </c>
      <c r="AH65" s="44" t="n">
        <v>18</v>
      </c>
      <c r="AI65" s="54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57" t="n">
        <v>5</v>
      </c>
      <c r="AY65" s="57" t="n">
        <v>18</v>
      </c>
      <c r="AZ65" s="58" t="str">
        <f aca="false">IF(D65="Delegatura para Conglomerados Financieros",1,"")</f>
        <v/>
      </c>
      <c r="BA65" s="58" t="str">
        <f aca="false">IF(D65="Delegatura para Intermediarios Financieros",1,"")</f>
        <v/>
      </c>
      <c r="BB65" s="58" t="str">
        <f aca="false">IF(D65="Delegatura para Emisores",1,"")</f>
        <v/>
      </c>
      <c r="BC65" s="58" t="str">
        <f aca="false">IF(D65="Delegatura para Seguros",1,"")</f>
        <v/>
      </c>
      <c r="BD65" s="58" t="str">
        <f aca="false">IF(D65="Delegatura para Pensiones",1,"")</f>
        <v/>
      </c>
      <c r="BE65" s="58" t="n">
        <f aca="false">IF(D65="Delegatura para  Fiduciarias",1,"")</f>
        <v>1</v>
      </c>
      <c r="BF65" s="58" t="str">
        <f aca="false">IF(D65="Delegatura para Intermediarios de Valores",1,"")</f>
        <v/>
      </c>
      <c r="BG65" s="60"/>
      <c r="BH65" s="60"/>
      <c r="BI65" s="60"/>
      <c r="BJ65" s="60"/>
      <c r="BK65" s="60"/>
      <c r="BL65" s="60"/>
      <c r="BM65" s="60"/>
      <c r="BN65" s="60"/>
      <c r="BO65" s="60"/>
    </row>
    <row r="66" s="47" customFormat="true" ht="54.75" hidden="false" customHeight="true" outlineLevel="0" collapsed="false">
      <c r="B66" s="68" t="s">
        <v>449</v>
      </c>
      <c r="C66" s="68" t="s">
        <v>516</v>
      </c>
      <c r="D66" s="49" t="s">
        <v>47</v>
      </c>
      <c r="E66" s="50" t="s">
        <v>517</v>
      </c>
      <c r="F66" s="50" t="s">
        <v>517</v>
      </c>
      <c r="G66" s="50" t="s">
        <v>518</v>
      </c>
      <c r="H66" s="50" t="s">
        <v>163</v>
      </c>
      <c r="I66" s="50" t="s">
        <v>519</v>
      </c>
      <c r="J66" s="50" t="s">
        <v>229</v>
      </c>
      <c r="K66" s="50" t="s">
        <v>520</v>
      </c>
      <c r="L66" s="50" t="s">
        <v>521</v>
      </c>
      <c r="M66" s="50" t="s">
        <v>522</v>
      </c>
      <c r="N66" s="50" t="s">
        <v>523</v>
      </c>
      <c r="O66" s="66" t="s">
        <v>524</v>
      </c>
      <c r="P66" s="67" t="s">
        <v>525</v>
      </c>
      <c r="Q66" s="53"/>
      <c r="R66" s="44" t="n">
        <v>1</v>
      </c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54"/>
      <c r="AG66" s="44" t="n">
        <v>5</v>
      </c>
      <c r="AH66" s="44" t="n">
        <v>20</v>
      </c>
      <c r="AI66" s="54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57" t="n">
        <v>5</v>
      </c>
      <c r="AY66" s="57" t="n">
        <v>20</v>
      </c>
      <c r="AZ66" s="58" t="str">
        <f aca="false">IF(D66="Delegatura para Conglomerados Financieros",1,"")</f>
        <v/>
      </c>
      <c r="BA66" s="58" t="str">
        <f aca="false">IF(D66="Delegatura para Intermediarios Financieros",1,"")</f>
        <v/>
      </c>
      <c r="BB66" s="58" t="str">
        <f aca="false">IF(D66="Delegatura para Emisores",1,"")</f>
        <v/>
      </c>
      <c r="BC66" s="58" t="str">
        <f aca="false">IF(D66="Delegatura para Seguros",1,"")</f>
        <v/>
      </c>
      <c r="BD66" s="58" t="str">
        <f aca="false">IF(D66="Delegatura para Pensiones",1,"")</f>
        <v/>
      </c>
      <c r="BE66" s="58" t="n">
        <f aca="false">IF(D66="Delegatura para  Fiduciarias",1,"")</f>
        <v>1</v>
      </c>
      <c r="BF66" s="58" t="str">
        <f aca="false">IF(D66="Delegatura para Intermediarios de Valores",1,"")</f>
        <v/>
      </c>
      <c r="BG66" s="60"/>
      <c r="BH66" s="60"/>
      <c r="BI66" s="60"/>
      <c r="BJ66" s="60"/>
      <c r="BK66" s="60"/>
      <c r="BL66" s="60"/>
      <c r="BM66" s="60"/>
      <c r="BN66" s="60"/>
      <c r="BO66" s="60"/>
    </row>
    <row r="67" s="47" customFormat="true" ht="29.25" hidden="false" customHeight="true" outlineLevel="0" collapsed="false">
      <c r="B67" s="68" t="s">
        <v>449</v>
      </c>
      <c r="C67" s="68" t="s">
        <v>526</v>
      </c>
      <c r="D67" s="49" t="s">
        <v>47</v>
      </c>
      <c r="E67" s="50" t="s">
        <v>527</v>
      </c>
      <c r="F67" s="50" t="s">
        <v>528</v>
      </c>
      <c r="G67" s="50" t="s">
        <v>529</v>
      </c>
      <c r="H67" s="50" t="s">
        <v>530</v>
      </c>
      <c r="I67" s="50" t="s">
        <v>531</v>
      </c>
      <c r="J67" s="50" t="s">
        <v>61</v>
      </c>
      <c r="K67" s="50" t="s">
        <v>532</v>
      </c>
      <c r="L67" s="50" t="s">
        <v>63</v>
      </c>
      <c r="M67" s="50" t="n">
        <v>2973030</v>
      </c>
      <c r="N67" s="50" t="s">
        <v>533</v>
      </c>
      <c r="O67" s="51" t="s">
        <v>534</v>
      </c>
      <c r="P67" s="51" t="s">
        <v>535</v>
      </c>
      <c r="Q67" s="53"/>
      <c r="R67" s="44" t="n">
        <v>1</v>
      </c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54"/>
      <c r="AG67" s="44" t="n">
        <v>5</v>
      </c>
      <c r="AH67" s="44" t="n">
        <v>21</v>
      </c>
      <c r="AI67" s="54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57" t="n">
        <v>5</v>
      </c>
      <c r="AY67" s="57" t="n">
        <v>21</v>
      </c>
      <c r="AZ67" s="58" t="str">
        <f aca="false">IF(D67="Delegatura para Conglomerados Financieros",1,"")</f>
        <v/>
      </c>
      <c r="BA67" s="58" t="str">
        <f aca="false">IF(D67="Delegatura para Intermediarios Financieros",1,"")</f>
        <v/>
      </c>
      <c r="BB67" s="58" t="str">
        <f aca="false">IF(D67="Delegatura para Emisores",1,"")</f>
        <v/>
      </c>
      <c r="BC67" s="58" t="str">
        <f aca="false">IF(D67="Delegatura para Seguros",1,"")</f>
        <v/>
      </c>
      <c r="BD67" s="58" t="str">
        <f aca="false">IF(D67="Delegatura para Pensiones",1,"")</f>
        <v/>
      </c>
      <c r="BE67" s="58" t="n">
        <f aca="false">IF(D67="Delegatura para  Fiduciarias",1,"")</f>
        <v>1</v>
      </c>
      <c r="BF67" s="58" t="str">
        <f aca="false">IF(D67="Delegatura para Intermediarios de Valores",1,"")</f>
        <v/>
      </c>
      <c r="BG67" s="60"/>
      <c r="BH67" s="60"/>
      <c r="BI67" s="60"/>
      <c r="BJ67" s="60"/>
      <c r="BK67" s="60"/>
      <c r="BL67" s="60"/>
      <c r="BM67" s="60"/>
      <c r="BN67" s="60"/>
      <c r="BO67" s="60"/>
    </row>
    <row r="68" s="47" customFormat="true" ht="40.95" hidden="false" customHeight="true" outlineLevel="0" collapsed="false">
      <c r="B68" s="68" t="s">
        <v>449</v>
      </c>
      <c r="C68" s="68" t="s">
        <v>536</v>
      </c>
      <c r="D68" s="49" t="s">
        <v>47</v>
      </c>
      <c r="E68" s="50" t="s">
        <v>537</v>
      </c>
      <c r="F68" s="50" t="s">
        <v>537</v>
      </c>
      <c r="G68" s="50" t="s">
        <v>538</v>
      </c>
      <c r="H68" s="50" t="s">
        <v>539</v>
      </c>
      <c r="I68" s="50" t="s">
        <v>540</v>
      </c>
      <c r="J68" s="50" t="s">
        <v>61</v>
      </c>
      <c r="K68" s="50" t="s">
        <v>541</v>
      </c>
      <c r="L68" s="50" t="s">
        <v>63</v>
      </c>
      <c r="M68" s="50" t="n">
        <v>3485400</v>
      </c>
      <c r="N68" s="50" t="n">
        <v>2881491</v>
      </c>
      <c r="O68" s="88" t="s">
        <v>542</v>
      </c>
      <c r="P68" s="67"/>
      <c r="Q68" s="53"/>
      <c r="R68" s="44" t="n">
        <v>1</v>
      </c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54"/>
      <c r="AG68" s="44" t="n">
        <v>5</v>
      </c>
      <c r="AH68" s="44" t="n">
        <v>22</v>
      </c>
      <c r="AI68" s="54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57" t="n">
        <v>5</v>
      </c>
      <c r="AY68" s="57" t="n">
        <v>22</v>
      </c>
      <c r="AZ68" s="58" t="str">
        <f aca="false">IF(D68="Delegatura para Conglomerados Financieros",1,"")</f>
        <v/>
      </c>
      <c r="BA68" s="58" t="str">
        <f aca="false">IF(D68="Delegatura para Intermediarios Financieros",1,"")</f>
        <v/>
      </c>
      <c r="BB68" s="58" t="str">
        <f aca="false">IF(D68="Delegatura para Emisores",1,"")</f>
        <v/>
      </c>
      <c r="BC68" s="58" t="str">
        <f aca="false">IF(D68="Delegatura para Seguros",1,"")</f>
        <v/>
      </c>
      <c r="BD68" s="58" t="str">
        <f aca="false">IF(D68="Delegatura para Pensiones",1,"")</f>
        <v/>
      </c>
      <c r="BE68" s="58" t="n">
        <f aca="false">IF(D68="Delegatura para  Fiduciarias",1,"")</f>
        <v>1</v>
      </c>
      <c r="BF68" s="58" t="str">
        <f aca="false">IF(D68="Delegatura para Intermediarios de Valores",1,"")</f>
        <v/>
      </c>
      <c r="BG68" s="60"/>
      <c r="BH68" s="60"/>
      <c r="BI68" s="60"/>
      <c r="BJ68" s="60"/>
      <c r="BK68" s="60"/>
      <c r="BL68" s="60"/>
      <c r="BM68" s="60"/>
      <c r="BN68" s="60"/>
      <c r="BO68" s="60"/>
    </row>
    <row r="69" s="47" customFormat="true" ht="48.75" hidden="false" customHeight="true" outlineLevel="0" collapsed="false">
      <c r="B69" s="68" t="s">
        <v>449</v>
      </c>
      <c r="C69" s="68" t="s">
        <v>128</v>
      </c>
      <c r="D69" s="49" t="s">
        <v>47</v>
      </c>
      <c r="E69" s="50" t="s">
        <v>543</v>
      </c>
      <c r="F69" s="50" t="s">
        <v>544</v>
      </c>
      <c r="G69" s="50" t="s">
        <v>545</v>
      </c>
      <c r="H69" s="50" t="s">
        <v>546</v>
      </c>
      <c r="I69" s="50" t="s">
        <v>547</v>
      </c>
      <c r="J69" s="50" t="s">
        <v>229</v>
      </c>
      <c r="K69" s="50" t="s">
        <v>548</v>
      </c>
      <c r="L69" s="50" t="s">
        <v>63</v>
      </c>
      <c r="M69" s="50" t="s">
        <v>549</v>
      </c>
      <c r="N69" s="50" t="s">
        <v>550</v>
      </c>
      <c r="O69" s="66" t="s">
        <v>551</v>
      </c>
      <c r="P69" s="51" t="s">
        <v>552</v>
      </c>
      <c r="Q69" s="53"/>
      <c r="R69" s="44" t="n">
        <v>1</v>
      </c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54"/>
      <c r="AG69" s="44" t="n">
        <v>5</v>
      </c>
      <c r="AH69" s="44" t="n">
        <v>23</v>
      </c>
      <c r="AI69" s="54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57" t="n">
        <v>5</v>
      </c>
      <c r="AY69" s="57" t="n">
        <v>23</v>
      </c>
      <c r="AZ69" s="58" t="str">
        <f aca="false">IF(D69="Delegatura para Conglomerados Financieros",1,"")</f>
        <v/>
      </c>
      <c r="BA69" s="58" t="str">
        <f aca="false">IF(D69="Delegatura para Intermediarios Financieros",1,"")</f>
        <v/>
      </c>
      <c r="BB69" s="58" t="str">
        <f aca="false">IF(D69="Delegatura para Emisores",1,"")</f>
        <v/>
      </c>
      <c r="BC69" s="58" t="str">
        <f aca="false">IF(D69="Delegatura para Seguros",1,"")</f>
        <v/>
      </c>
      <c r="BD69" s="58" t="str">
        <f aca="false">IF(D69="Delegatura para Pensiones",1,"")</f>
        <v/>
      </c>
      <c r="BE69" s="58" t="n">
        <f aca="false">IF(D69="Delegatura para  Fiduciarias",1,"")</f>
        <v>1</v>
      </c>
      <c r="BF69" s="58" t="str">
        <f aca="false">IF(D69="Delegatura para Intermediarios de Valores",1,"")</f>
        <v/>
      </c>
      <c r="BG69" s="60"/>
      <c r="BH69" s="60"/>
      <c r="BI69" s="60"/>
      <c r="BJ69" s="60"/>
      <c r="BK69" s="60"/>
      <c r="BL69" s="60"/>
      <c r="BM69" s="60"/>
      <c r="BN69" s="60"/>
      <c r="BO69" s="60"/>
    </row>
    <row r="70" s="47" customFormat="true" ht="30" hidden="false" customHeight="true" outlineLevel="0" collapsed="false">
      <c r="B70" s="68" t="s">
        <v>449</v>
      </c>
      <c r="C70" s="68" t="s">
        <v>553</v>
      </c>
      <c r="D70" s="49" t="s">
        <v>47</v>
      </c>
      <c r="E70" s="50" t="s">
        <v>554</v>
      </c>
      <c r="F70" s="50" t="s">
        <v>555</v>
      </c>
      <c r="G70" s="50" t="s">
        <v>556</v>
      </c>
      <c r="H70" s="50" t="s">
        <v>557</v>
      </c>
      <c r="I70" s="50" t="s">
        <v>558</v>
      </c>
      <c r="J70" s="50" t="s">
        <v>61</v>
      </c>
      <c r="K70" s="50" t="s">
        <v>559</v>
      </c>
      <c r="L70" s="50" t="s">
        <v>63</v>
      </c>
      <c r="M70" s="50" t="n">
        <v>6394069</v>
      </c>
      <c r="N70" s="50"/>
      <c r="O70" s="51" t="s">
        <v>105</v>
      </c>
      <c r="P70" s="51" t="s">
        <v>560</v>
      </c>
      <c r="Q70" s="53"/>
      <c r="R70" s="44" t="n">
        <v>1</v>
      </c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54"/>
      <c r="AG70" s="44" t="n">
        <v>5</v>
      </c>
      <c r="AH70" s="44" t="n">
        <v>24</v>
      </c>
      <c r="AI70" s="54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57" t="n">
        <v>5</v>
      </c>
      <c r="AY70" s="57" t="n">
        <v>24</v>
      </c>
      <c r="AZ70" s="58" t="str">
        <f aca="false">IF(D70="Delegatura para Conglomerados Financieros",1,"")</f>
        <v/>
      </c>
      <c r="BA70" s="58" t="str">
        <f aca="false">IF(D70="Delegatura para Intermediarios Financieros",1,"")</f>
        <v/>
      </c>
      <c r="BB70" s="58" t="str">
        <f aca="false">IF(D70="Delegatura para Emisores",1,"")</f>
        <v/>
      </c>
      <c r="BC70" s="58" t="str">
        <f aca="false">IF(D70="Delegatura para Seguros",1,"")</f>
        <v/>
      </c>
      <c r="BD70" s="58" t="str">
        <f aca="false">IF(D70="Delegatura para Pensiones",1,"")</f>
        <v/>
      </c>
      <c r="BE70" s="58" t="n">
        <f aca="false">IF(D70="Delegatura para  Fiduciarias",1,"")</f>
        <v>1</v>
      </c>
      <c r="BF70" s="58" t="str">
        <f aca="false">IF(D70="Delegatura para Intermediarios de Valores",1,"")</f>
        <v/>
      </c>
      <c r="BG70" s="60"/>
      <c r="BH70" s="60"/>
      <c r="BI70" s="60"/>
      <c r="BJ70" s="60"/>
      <c r="BK70" s="60"/>
      <c r="BL70" s="60"/>
      <c r="BM70" s="60"/>
      <c r="BN70" s="60"/>
      <c r="BO70" s="60"/>
    </row>
    <row r="71" s="47" customFormat="true" ht="77.4" hidden="false" customHeight="true" outlineLevel="0" collapsed="false">
      <c r="B71" s="68" t="s">
        <v>449</v>
      </c>
      <c r="C71" s="68" t="s">
        <v>561</v>
      </c>
      <c r="D71" s="49" t="s">
        <v>47</v>
      </c>
      <c r="E71" s="72" t="s">
        <v>562</v>
      </c>
      <c r="F71" s="50" t="s">
        <v>563</v>
      </c>
      <c r="G71" s="50" t="s">
        <v>564</v>
      </c>
      <c r="H71" s="50" t="s">
        <v>565</v>
      </c>
      <c r="I71" s="50" t="s">
        <v>566</v>
      </c>
      <c r="J71" s="50" t="s">
        <v>567</v>
      </c>
      <c r="K71" s="50" t="s">
        <v>568</v>
      </c>
      <c r="L71" s="50" t="s">
        <v>63</v>
      </c>
      <c r="M71" s="50" t="s">
        <v>569</v>
      </c>
      <c r="N71" s="50" t="s">
        <v>570</v>
      </c>
      <c r="O71" s="51" t="s">
        <v>571</v>
      </c>
      <c r="P71" s="51" t="s">
        <v>572</v>
      </c>
      <c r="Q71" s="53"/>
      <c r="R71" s="44" t="n">
        <v>1</v>
      </c>
      <c r="S71" s="44"/>
      <c r="T71" s="44"/>
      <c r="U71" s="44"/>
      <c r="V71" s="44"/>
      <c r="W71" s="44"/>
      <c r="X71" s="44" t="n">
        <v>1</v>
      </c>
      <c r="Y71" s="44"/>
      <c r="Z71" s="44"/>
      <c r="AA71" s="44"/>
      <c r="AB71" s="44"/>
      <c r="AC71" s="44"/>
      <c r="AD71" s="44"/>
      <c r="AE71" s="44"/>
      <c r="AF71" s="54"/>
      <c r="AG71" s="44" t="n">
        <v>5</v>
      </c>
      <c r="AH71" s="44" t="n">
        <v>25</v>
      </c>
      <c r="AI71" s="54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57" t="n">
        <v>5</v>
      </c>
      <c r="AY71" s="57" t="n">
        <v>25</v>
      </c>
      <c r="AZ71" s="58" t="str">
        <f aca="false">IF(D71="Delegatura para Conglomerados Financieros",1,"")</f>
        <v/>
      </c>
      <c r="BA71" s="58" t="str">
        <f aca="false">IF(D71="Delegatura para Intermediarios Financieros",1,"")</f>
        <v/>
      </c>
      <c r="BB71" s="58" t="str">
        <f aca="false">IF(D71="Delegatura para Emisores",1,"")</f>
        <v/>
      </c>
      <c r="BC71" s="58" t="str">
        <f aca="false">IF(D71="Delegatura para Seguros",1,"")</f>
        <v/>
      </c>
      <c r="BD71" s="58" t="str">
        <f aca="false">IF(D71="Delegatura para Pensiones",1,"")</f>
        <v/>
      </c>
      <c r="BE71" s="58" t="n">
        <f aca="false">IF(D71="Delegatura para  Fiduciarias",1,"")</f>
        <v>1</v>
      </c>
      <c r="BF71" s="58" t="str">
        <f aca="false">IF(D71="Delegatura para Intermediarios de Valores",1,"")</f>
        <v/>
      </c>
      <c r="BG71" s="60"/>
      <c r="BH71" s="60"/>
      <c r="BI71" s="60"/>
      <c r="BJ71" s="60"/>
      <c r="BK71" s="60"/>
      <c r="BL71" s="60"/>
      <c r="BM71" s="60"/>
      <c r="BN71" s="60"/>
      <c r="BO71" s="60"/>
    </row>
    <row r="72" s="47" customFormat="true" ht="33" hidden="false" customHeight="true" outlineLevel="0" collapsed="false">
      <c r="B72" s="68" t="s">
        <v>449</v>
      </c>
      <c r="C72" s="68" t="s">
        <v>374</v>
      </c>
      <c r="D72" s="49" t="s">
        <v>47</v>
      </c>
      <c r="E72" s="50" t="s">
        <v>573</v>
      </c>
      <c r="F72" s="50" t="s">
        <v>573</v>
      </c>
      <c r="G72" s="50" t="s">
        <v>574</v>
      </c>
      <c r="H72" s="50" t="s">
        <v>575</v>
      </c>
      <c r="I72" s="50" t="s">
        <v>576</v>
      </c>
      <c r="J72" s="50" t="s">
        <v>577</v>
      </c>
      <c r="K72" s="50" t="s">
        <v>578</v>
      </c>
      <c r="L72" s="50" t="s">
        <v>579</v>
      </c>
      <c r="M72" s="50" t="s">
        <v>580</v>
      </c>
      <c r="N72" s="50" t="n">
        <v>5763508</v>
      </c>
      <c r="O72" s="51" t="s">
        <v>581</v>
      </c>
      <c r="P72" s="52" t="s">
        <v>582</v>
      </c>
      <c r="Q72" s="89"/>
      <c r="R72" s="44" t="n">
        <v>1</v>
      </c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54"/>
      <c r="AG72" s="44" t="n">
        <v>5</v>
      </c>
      <c r="AH72" s="44" t="n">
        <v>31</v>
      </c>
      <c r="AI72" s="54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57" t="n">
        <v>5</v>
      </c>
      <c r="AY72" s="57" t="n">
        <v>31</v>
      </c>
      <c r="AZ72" s="58" t="str">
        <f aca="false">IF(D72="Delegatura para Conglomerados Financieros",1,"")</f>
        <v/>
      </c>
      <c r="BA72" s="58" t="str">
        <f aca="false">IF(D72="Delegatura para Intermediarios Financieros",1,"")</f>
        <v/>
      </c>
      <c r="BB72" s="58" t="str">
        <f aca="false">IF(D72="Delegatura para Emisores",1,"")</f>
        <v/>
      </c>
      <c r="BC72" s="58" t="str">
        <f aca="false">IF(D72="Delegatura para Seguros",1,"")</f>
        <v/>
      </c>
      <c r="BD72" s="58" t="str">
        <f aca="false">IF(D72="Delegatura para Pensiones",1,"")</f>
        <v/>
      </c>
      <c r="BE72" s="58" t="n">
        <f aca="false">IF(D72="Delegatura para  Fiduciarias",1,"")</f>
        <v>1</v>
      </c>
      <c r="BF72" s="58" t="str">
        <f aca="false">IF(D72="Delegatura para Intermediarios de Valores",1,"")</f>
        <v/>
      </c>
      <c r="BG72" s="60"/>
      <c r="BH72" s="60"/>
      <c r="BI72" s="60"/>
      <c r="BJ72" s="60"/>
      <c r="BK72" s="60"/>
      <c r="BL72" s="60"/>
      <c r="BM72" s="60"/>
      <c r="BN72" s="60"/>
      <c r="BO72" s="60"/>
    </row>
    <row r="73" s="47" customFormat="true" ht="42.75" hidden="false" customHeight="true" outlineLevel="0" collapsed="false">
      <c r="B73" s="68" t="s">
        <v>449</v>
      </c>
      <c r="C73" s="68" t="s">
        <v>583</v>
      </c>
      <c r="D73" s="49" t="s">
        <v>47</v>
      </c>
      <c r="E73" s="50" t="s">
        <v>584</v>
      </c>
      <c r="F73" s="50" t="s">
        <v>585</v>
      </c>
      <c r="G73" s="50" t="s">
        <v>586</v>
      </c>
      <c r="H73" s="50" t="s">
        <v>587</v>
      </c>
      <c r="I73" s="50" t="s">
        <v>588</v>
      </c>
      <c r="J73" s="50" t="s">
        <v>61</v>
      </c>
      <c r="K73" s="50" t="s">
        <v>589</v>
      </c>
      <c r="L73" s="50" t="s">
        <v>63</v>
      </c>
      <c r="M73" s="50" t="s">
        <v>590</v>
      </c>
      <c r="N73" s="50" t="n">
        <v>6915096</v>
      </c>
      <c r="O73" s="66" t="s">
        <v>591</v>
      </c>
      <c r="P73" s="67" t="s">
        <v>592</v>
      </c>
      <c r="Q73" s="53"/>
      <c r="R73" s="44" t="n">
        <v>1</v>
      </c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54"/>
      <c r="AG73" s="44" t="n">
        <v>5</v>
      </c>
      <c r="AH73" s="44" t="n">
        <v>33</v>
      </c>
      <c r="AI73" s="54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57" t="n">
        <v>5</v>
      </c>
      <c r="AY73" s="57" t="n">
        <v>33</v>
      </c>
      <c r="AZ73" s="58" t="str">
        <f aca="false">IF(D73="Delegatura para Conglomerados Financieros",1,"")</f>
        <v/>
      </c>
      <c r="BA73" s="58" t="str">
        <f aca="false">IF(D73="Delegatura para Intermediarios Financieros",1,"")</f>
        <v/>
      </c>
      <c r="BB73" s="58" t="str">
        <f aca="false">IF(D73="Delegatura para Emisores",1,"")</f>
        <v/>
      </c>
      <c r="BC73" s="58" t="str">
        <f aca="false">IF(D73="Delegatura para Seguros",1,"")</f>
        <v/>
      </c>
      <c r="BD73" s="58" t="str">
        <f aca="false">IF(D73="Delegatura para Pensiones",1,"")</f>
        <v/>
      </c>
      <c r="BE73" s="58" t="n">
        <f aca="false">IF(D73="Delegatura para  Fiduciarias",1,"")</f>
        <v>1</v>
      </c>
      <c r="BF73" s="58" t="str">
        <f aca="false">IF(D73="Delegatura para Intermediarios de Valores",1,"")</f>
        <v/>
      </c>
      <c r="BG73" s="60"/>
      <c r="BH73" s="60"/>
      <c r="BI73" s="60"/>
      <c r="BJ73" s="60"/>
      <c r="BK73" s="60"/>
      <c r="BL73" s="60"/>
      <c r="BM73" s="60"/>
      <c r="BN73" s="60"/>
      <c r="BO73" s="60"/>
    </row>
    <row r="74" s="47" customFormat="true" ht="39" hidden="false" customHeight="true" outlineLevel="0" collapsed="false">
      <c r="B74" s="68" t="s">
        <v>449</v>
      </c>
      <c r="C74" s="68" t="s">
        <v>593</v>
      </c>
      <c r="D74" s="49" t="s">
        <v>47</v>
      </c>
      <c r="E74" s="50" t="s">
        <v>594</v>
      </c>
      <c r="F74" s="50" t="s">
        <v>595</v>
      </c>
      <c r="G74" s="50" t="s">
        <v>596</v>
      </c>
      <c r="H74" s="50" t="s">
        <v>597</v>
      </c>
      <c r="I74" s="50" t="s">
        <v>598</v>
      </c>
      <c r="J74" s="50" t="s">
        <v>229</v>
      </c>
      <c r="K74" s="50" t="s">
        <v>599</v>
      </c>
      <c r="L74" s="50" t="s">
        <v>63</v>
      </c>
      <c r="M74" s="50" t="s">
        <v>600</v>
      </c>
      <c r="N74" s="50" t="n">
        <v>4390005</v>
      </c>
      <c r="O74" s="66" t="s">
        <v>601</v>
      </c>
      <c r="P74" s="51" t="s">
        <v>602</v>
      </c>
      <c r="Q74" s="53"/>
      <c r="R74" s="44" t="n">
        <v>1</v>
      </c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54"/>
      <c r="AG74" s="44" t="n">
        <v>5</v>
      </c>
      <c r="AH74" s="44" t="n">
        <v>34</v>
      </c>
      <c r="AI74" s="54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57" t="n">
        <v>5</v>
      </c>
      <c r="AY74" s="57" t="n">
        <v>34</v>
      </c>
      <c r="AZ74" s="58" t="str">
        <f aca="false">IF(D74="Delegatura para Conglomerados Financieros",1,"")</f>
        <v/>
      </c>
      <c r="BA74" s="58" t="str">
        <f aca="false">IF(D74="Delegatura para Intermediarios Financieros",1,"")</f>
        <v/>
      </c>
      <c r="BB74" s="58" t="str">
        <f aca="false">IF(D74="Delegatura para Emisores",1,"")</f>
        <v/>
      </c>
      <c r="BC74" s="58" t="str">
        <f aca="false">IF(D74="Delegatura para Seguros",1,"")</f>
        <v/>
      </c>
      <c r="BD74" s="58" t="str">
        <f aca="false">IF(D74="Delegatura para Pensiones",1,"")</f>
        <v/>
      </c>
      <c r="BE74" s="58" t="n">
        <f aca="false">IF(D74="Delegatura para  Fiduciarias",1,"")</f>
        <v>1</v>
      </c>
      <c r="BF74" s="58" t="str">
        <f aca="false">IF(D74="Delegatura para Intermediarios de Valores",1,"")</f>
        <v/>
      </c>
      <c r="BG74" s="60"/>
      <c r="BH74" s="60"/>
      <c r="BI74" s="60"/>
      <c r="BJ74" s="60"/>
      <c r="BK74" s="60"/>
      <c r="BL74" s="60"/>
      <c r="BM74" s="60"/>
      <c r="BN74" s="60"/>
      <c r="BO74" s="60"/>
    </row>
    <row r="75" s="47" customFormat="true" ht="29.25" hidden="false" customHeight="true" outlineLevel="0" collapsed="false">
      <c r="B75" s="68" t="s">
        <v>449</v>
      </c>
      <c r="C75" s="68" t="s">
        <v>603</v>
      </c>
      <c r="D75" s="49" t="s">
        <v>47</v>
      </c>
      <c r="E75" s="50" t="s">
        <v>604</v>
      </c>
      <c r="F75" s="50" t="s">
        <v>605</v>
      </c>
      <c r="G75" s="50" t="s">
        <v>606</v>
      </c>
      <c r="H75" s="50" t="s">
        <v>607</v>
      </c>
      <c r="I75" s="50" t="s">
        <v>608</v>
      </c>
      <c r="J75" s="50" t="s">
        <v>61</v>
      </c>
      <c r="K75" s="50" t="s">
        <v>609</v>
      </c>
      <c r="L75" s="50" t="s">
        <v>63</v>
      </c>
      <c r="M75" s="50" t="n">
        <v>4124707</v>
      </c>
      <c r="N75" s="50" t="n">
        <v>4124757</v>
      </c>
      <c r="O75" s="51" t="s">
        <v>610</v>
      </c>
      <c r="P75" s="51" t="s">
        <v>611</v>
      </c>
      <c r="Q75" s="53"/>
      <c r="R75" s="44" t="n">
        <v>1</v>
      </c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54"/>
      <c r="AG75" s="44" t="n">
        <v>5</v>
      </c>
      <c r="AH75" s="44" t="n">
        <v>38</v>
      </c>
      <c r="AI75" s="54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57" t="n">
        <v>5</v>
      </c>
      <c r="AY75" s="57" t="n">
        <v>38</v>
      </c>
      <c r="AZ75" s="58" t="str">
        <f aca="false">IF(D75="Delegatura para Conglomerados Financieros",1,"")</f>
        <v/>
      </c>
      <c r="BA75" s="58" t="str">
        <f aca="false">IF(D75="Delegatura para Intermediarios Financieros",1,"")</f>
        <v/>
      </c>
      <c r="BB75" s="58" t="str">
        <f aca="false">IF(D75="Delegatura para Emisores",1,"")</f>
        <v/>
      </c>
      <c r="BC75" s="58" t="str">
        <f aca="false">IF(D75="Delegatura para Seguros",1,"")</f>
        <v/>
      </c>
      <c r="BD75" s="58" t="str">
        <f aca="false">IF(D75="Delegatura para Pensiones",1,"")</f>
        <v/>
      </c>
      <c r="BE75" s="58" t="n">
        <f aca="false">IF(D75="Delegatura para  Fiduciarias",1,"")</f>
        <v>1</v>
      </c>
      <c r="BF75" s="58" t="str">
        <f aca="false">IF(D75="Delegatura para Intermediarios de Valores",1,"")</f>
        <v/>
      </c>
      <c r="BG75" s="60"/>
      <c r="BH75" s="60"/>
      <c r="BI75" s="60"/>
      <c r="BJ75" s="60"/>
      <c r="BK75" s="60"/>
      <c r="BL75" s="60"/>
      <c r="BM75" s="60"/>
      <c r="BN75" s="60"/>
      <c r="BO75" s="60"/>
    </row>
    <row r="76" s="47" customFormat="true" ht="30" hidden="false" customHeight="true" outlineLevel="0" collapsed="false">
      <c r="B76" s="68" t="s">
        <v>449</v>
      </c>
      <c r="C76" s="68" t="s">
        <v>149</v>
      </c>
      <c r="D76" s="49" t="s">
        <v>47</v>
      </c>
      <c r="E76" s="50" t="s">
        <v>612</v>
      </c>
      <c r="F76" s="50" t="s">
        <v>613</v>
      </c>
      <c r="G76" s="50" t="s">
        <v>614</v>
      </c>
      <c r="H76" s="50" t="s">
        <v>615</v>
      </c>
      <c r="I76" s="50" t="s">
        <v>616</v>
      </c>
      <c r="J76" s="50" t="s">
        <v>617</v>
      </c>
      <c r="K76" s="50" t="s">
        <v>618</v>
      </c>
      <c r="L76" s="50" t="s">
        <v>63</v>
      </c>
      <c r="M76" s="50" t="n">
        <v>5802080</v>
      </c>
      <c r="N76" s="50" t="s">
        <v>619</v>
      </c>
      <c r="O76" s="51" t="s">
        <v>620</v>
      </c>
      <c r="P76" s="52" t="s">
        <v>621</v>
      </c>
      <c r="Q76" s="53"/>
      <c r="R76" s="44" t="n">
        <v>1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54"/>
      <c r="AG76" s="44" t="n">
        <v>5</v>
      </c>
      <c r="AH76" s="44" t="n">
        <v>39</v>
      </c>
      <c r="AI76" s="54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57" t="n">
        <v>5</v>
      </c>
      <c r="AY76" s="57" t="n">
        <v>39</v>
      </c>
      <c r="AZ76" s="58" t="str">
        <f aca="false">IF(D76="Delegatura para Conglomerados Financieros",1,"")</f>
        <v/>
      </c>
      <c r="BA76" s="58" t="str">
        <f aca="false">IF(D76="Delegatura para Intermediarios Financieros",1,"")</f>
        <v/>
      </c>
      <c r="BB76" s="58" t="str">
        <f aca="false">IF(D76="Delegatura para Emisores",1,"")</f>
        <v/>
      </c>
      <c r="BC76" s="58" t="str">
        <f aca="false">IF(D76="Delegatura para Seguros",1,"")</f>
        <v/>
      </c>
      <c r="BD76" s="58" t="str">
        <f aca="false">IF(D76="Delegatura para Pensiones",1,"")</f>
        <v/>
      </c>
      <c r="BE76" s="58" t="n">
        <f aca="false">IF(D76="Delegatura para  Fiduciarias",1,"")</f>
        <v>1</v>
      </c>
      <c r="BF76" s="58" t="str">
        <f aca="false">IF(D76="Delegatura para Intermediarios de Valores",1,"")</f>
        <v/>
      </c>
      <c r="BG76" s="60"/>
      <c r="BH76" s="60"/>
      <c r="BI76" s="60"/>
      <c r="BJ76" s="60"/>
      <c r="BK76" s="60"/>
      <c r="BL76" s="60"/>
      <c r="BM76" s="60"/>
      <c r="BN76" s="60"/>
      <c r="BO76" s="60"/>
    </row>
    <row r="77" s="47" customFormat="true" ht="29.25" hidden="false" customHeight="true" outlineLevel="0" collapsed="false">
      <c r="B77" s="68" t="s">
        <v>449</v>
      </c>
      <c r="C77" s="68" t="s">
        <v>622</v>
      </c>
      <c r="D77" s="49" t="s">
        <v>47</v>
      </c>
      <c r="E77" s="50" t="s">
        <v>623</v>
      </c>
      <c r="F77" s="50" t="s">
        <v>624</v>
      </c>
      <c r="G77" s="50" t="s">
        <v>625</v>
      </c>
      <c r="H77" s="50" t="s">
        <v>626</v>
      </c>
      <c r="I77" s="50" t="s">
        <v>627</v>
      </c>
      <c r="J77" s="50" t="s">
        <v>173</v>
      </c>
      <c r="K77" s="50" t="s">
        <v>628</v>
      </c>
      <c r="L77" s="50" t="s">
        <v>63</v>
      </c>
      <c r="M77" s="50" t="s">
        <v>629</v>
      </c>
      <c r="N77" s="50" t="n">
        <v>6067580</v>
      </c>
      <c r="O77" s="51" t="s">
        <v>630</v>
      </c>
      <c r="P77" s="51" t="s">
        <v>631</v>
      </c>
      <c r="Q77" s="53"/>
      <c r="R77" s="44" t="n">
        <v>1</v>
      </c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54"/>
      <c r="AG77" s="44" t="n">
        <v>5</v>
      </c>
      <c r="AH77" s="44" t="n">
        <v>40</v>
      </c>
      <c r="AI77" s="54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57" t="n">
        <v>5</v>
      </c>
      <c r="AY77" s="57" t="n">
        <v>40</v>
      </c>
      <c r="AZ77" s="58" t="str">
        <f aca="false">IF(D77="Delegatura para Conglomerados Financieros",1,"")</f>
        <v/>
      </c>
      <c r="BA77" s="58" t="str">
        <f aca="false">IF(D77="Delegatura para Intermediarios Financieros",1,"")</f>
        <v/>
      </c>
      <c r="BB77" s="58" t="str">
        <f aca="false">IF(D77="Delegatura para Emisores",1,"")</f>
        <v/>
      </c>
      <c r="BC77" s="58" t="str">
        <f aca="false">IF(D77="Delegatura para Seguros",1,"")</f>
        <v/>
      </c>
      <c r="BD77" s="58" t="str">
        <f aca="false">IF(D77="Delegatura para Pensiones",1,"")</f>
        <v/>
      </c>
      <c r="BE77" s="58" t="n">
        <f aca="false">IF(D77="Delegatura para  Fiduciarias",1,"")</f>
        <v>1</v>
      </c>
      <c r="BF77" s="58" t="str">
        <f aca="false">IF(D77="Delegatura para Intermediarios de Valores",1,"")</f>
        <v/>
      </c>
      <c r="BG77" s="60"/>
      <c r="BH77" s="60"/>
      <c r="BI77" s="60"/>
      <c r="BJ77" s="60"/>
      <c r="BK77" s="60"/>
      <c r="BL77" s="60"/>
      <c r="BM77" s="60"/>
      <c r="BN77" s="60"/>
      <c r="BO77" s="60"/>
    </row>
    <row r="78" s="47" customFormat="true" ht="29.25" hidden="false" customHeight="true" outlineLevel="0" collapsed="false">
      <c r="B78" s="68" t="s">
        <v>449</v>
      </c>
      <c r="C78" s="68" t="s">
        <v>159</v>
      </c>
      <c r="D78" s="49" t="s">
        <v>47</v>
      </c>
      <c r="E78" s="50" t="s">
        <v>632</v>
      </c>
      <c r="F78" s="50" t="s">
        <v>633</v>
      </c>
      <c r="G78" s="50" t="s">
        <v>634</v>
      </c>
      <c r="H78" s="50" t="s">
        <v>635</v>
      </c>
      <c r="I78" s="50" t="s">
        <v>636</v>
      </c>
      <c r="J78" s="50" t="s">
        <v>61</v>
      </c>
      <c r="K78" s="50" t="s">
        <v>637</v>
      </c>
      <c r="L78" s="50" t="s">
        <v>63</v>
      </c>
      <c r="M78" s="50" t="s">
        <v>638</v>
      </c>
      <c r="N78" s="50" t="s">
        <v>639</v>
      </c>
      <c r="O78" s="66" t="s">
        <v>640</v>
      </c>
      <c r="P78" s="67" t="s">
        <v>641</v>
      </c>
      <c r="Q78" s="53"/>
      <c r="R78" s="44" t="n">
        <v>1</v>
      </c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54"/>
      <c r="AG78" s="44" t="n">
        <v>5</v>
      </c>
      <c r="AH78" s="44" t="n">
        <v>42</v>
      </c>
      <c r="AI78" s="54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57" t="n">
        <v>5</v>
      </c>
      <c r="AY78" s="57" t="n">
        <v>42</v>
      </c>
      <c r="AZ78" s="58" t="str">
        <f aca="false">IF(D78="Delegatura para Conglomerados Financieros",1,"")</f>
        <v/>
      </c>
      <c r="BA78" s="58" t="str">
        <f aca="false">IF(D78="Delegatura para Intermediarios Financieros",1,"")</f>
        <v/>
      </c>
      <c r="BB78" s="58" t="str">
        <f aca="false">IF(D78="Delegatura para Emisores",1,"")</f>
        <v/>
      </c>
      <c r="BC78" s="58" t="str">
        <f aca="false">IF(D78="Delegatura para Seguros",1,"")</f>
        <v/>
      </c>
      <c r="BD78" s="58" t="str">
        <f aca="false">IF(D78="Delegatura para Pensiones",1,"")</f>
        <v/>
      </c>
      <c r="BE78" s="58" t="n">
        <f aca="false">IF(D78="Delegatura para  Fiduciarias",1,"")</f>
        <v>1</v>
      </c>
      <c r="BF78" s="58" t="str">
        <f aca="false">IF(D78="Delegatura para Intermediarios de Valores",1,"")</f>
        <v/>
      </c>
      <c r="BG78" s="60"/>
      <c r="BH78" s="60"/>
      <c r="BI78" s="60"/>
      <c r="BJ78" s="60"/>
      <c r="BK78" s="60"/>
      <c r="BL78" s="60"/>
      <c r="BM78" s="60"/>
      <c r="BN78" s="60"/>
      <c r="BO78" s="60"/>
    </row>
    <row r="79" s="47" customFormat="true" ht="30" hidden="false" customHeight="true" outlineLevel="0" collapsed="false">
      <c r="B79" s="68" t="n">
        <v>5</v>
      </c>
      <c r="C79" s="68" t="n">
        <v>58</v>
      </c>
      <c r="D79" s="49" t="s">
        <v>47</v>
      </c>
      <c r="E79" s="50" t="s">
        <v>642</v>
      </c>
      <c r="F79" s="50" t="s">
        <v>642</v>
      </c>
      <c r="G79" s="50" t="s">
        <v>643</v>
      </c>
      <c r="H79" s="90" t="s">
        <v>644</v>
      </c>
      <c r="I79" s="91" t="s">
        <v>645</v>
      </c>
      <c r="J79" s="76" t="s">
        <v>229</v>
      </c>
      <c r="K79" s="50" t="s">
        <v>646</v>
      </c>
      <c r="L79" s="50" t="s">
        <v>647</v>
      </c>
      <c r="M79" s="50" t="s">
        <v>648</v>
      </c>
      <c r="N79" s="50" t="s">
        <v>649</v>
      </c>
      <c r="O79" s="70" t="s">
        <v>650</v>
      </c>
      <c r="P79" s="70" t="s">
        <v>651</v>
      </c>
      <c r="Q79" s="53"/>
      <c r="R79" s="44" t="n">
        <v>1</v>
      </c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54"/>
      <c r="AG79" s="44" t="n">
        <v>5</v>
      </c>
      <c r="AH79" s="44" t="n">
        <v>58</v>
      </c>
      <c r="AI79" s="54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57" t="n">
        <v>5</v>
      </c>
      <c r="AY79" s="57" t="n">
        <v>58</v>
      </c>
      <c r="AZ79" s="58" t="str">
        <f aca="false">IF(D79="Delegatura para Conglomerados Financieros",1,"")</f>
        <v/>
      </c>
      <c r="BA79" s="58" t="str">
        <f aca="false">IF(D79="Delegatura para Intermediarios Financieros",1,"")</f>
        <v/>
      </c>
      <c r="BB79" s="58" t="str">
        <f aca="false">IF(D79="Delegatura para Emisores",1,"")</f>
        <v/>
      </c>
      <c r="BC79" s="58" t="str">
        <f aca="false">IF(D79="Delegatura para Seguros",1,"")</f>
        <v/>
      </c>
      <c r="BD79" s="58" t="str">
        <f aca="false">IF(D79="Delegatura para Pensiones",1,"")</f>
        <v/>
      </c>
      <c r="BE79" s="58" t="n">
        <f aca="false">IF(D79="Delegatura para  Fiduciarias",1,"")</f>
        <v>1</v>
      </c>
      <c r="BF79" s="58" t="str">
        <f aca="false">IF(D79="Delegatura para Intermediarios de Valores",1,"")</f>
        <v/>
      </c>
      <c r="BG79" s="60"/>
      <c r="BH79" s="60"/>
      <c r="BI79" s="60"/>
      <c r="BJ79" s="60"/>
      <c r="BK79" s="60"/>
      <c r="BL79" s="60"/>
      <c r="BM79" s="60"/>
      <c r="BN79" s="60"/>
      <c r="BO79" s="60"/>
    </row>
    <row r="80" s="47" customFormat="true" ht="35.25" hidden="false" customHeight="true" outlineLevel="0" collapsed="false">
      <c r="B80" s="68" t="n">
        <v>5</v>
      </c>
      <c r="C80" s="68" t="n">
        <v>59</v>
      </c>
      <c r="D80" s="49" t="s">
        <v>47</v>
      </c>
      <c r="E80" s="50" t="s">
        <v>652</v>
      </c>
      <c r="F80" s="50" t="s">
        <v>652</v>
      </c>
      <c r="G80" s="50" t="s">
        <v>653</v>
      </c>
      <c r="H80" s="50" t="s">
        <v>654</v>
      </c>
      <c r="I80" s="50" t="s">
        <v>655</v>
      </c>
      <c r="J80" s="50" t="s">
        <v>61</v>
      </c>
      <c r="K80" s="50" t="s">
        <v>656</v>
      </c>
      <c r="L80" s="50" t="s">
        <v>63</v>
      </c>
      <c r="M80" s="50" t="n">
        <v>3078047</v>
      </c>
      <c r="N80" s="50" t="n">
        <v>3384271</v>
      </c>
      <c r="O80" s="66" t="s">
        <v>657</v>
      </c>
      <c r="P80" s="67" t="s">
        <v>658</v>
      </c>
      <c r="Q80" s="53"/>
      <c r="R80" s="44" t="n">
        <v>1</v>
      </c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54"/>
      <c r="AG80" s="44" t="n">
        <v>5</v>
      </c>
      <c r="AH80" s="44" t="n">
        <v>59</v>
      </c>
      <c r="AI80" s="54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57" t="n">
        <v>5</v>
      </c>
      <c r="AY80" s="57" t="n">
        <v>59</v>
      </c>
      <c r="AZ80" s="58" t="str">
        <f aca="false">IF(D80="Delegatura para Conglomerados Financieros",1,"")</f>
        <v/>
      </c>
      <c r="BA80" s="58" t="str">
        <f aca="false">IF(D80="Delegatura para Intermediarios Financieros",1,"")</f>
        <v/>
      </c>
      <c r="BB80" s="58" t="str">
        <f aca="false">IF(D80="Delegatura para Emisores",1,"")</f>
        <v/>
      </c>
      <c r="BC80" s="58" t="str">
        <f aca="false">IF(D80="Delegatura para Seguros",1,"")</f>
        <v/>
      </c>
      <c r="BD80" s="58" t="str">
        <f aca="false">IF(D80="Delegatura para Pensiones",1,"")</f>
        <v/>
      </c>
      <c r="BE80" s="58" t="n">
        <f aca="false">IF(D80="Delegatura para  Fiduciarias",1,"")</f>
        <v>1</v>
      </c>
      <c r="BF80" s="58" t="str">
        <f aca="false">IF(D80="Delegatura para Intermediarios de Valores",1,"")</f>
        <v/>
      </c>
      <c r="BG80" s="60"/>
      <c r="BH80" s="60"/>
      <c r="BI80" s="60"/>
      <c r="BJ80" s="60"/>
      <c r="BK80" s="60"/>
      <c r="BL80" s="60"/>
      <c r="BM80" s="60"/>
      <c r="BN80" s="60"/>
      <c r="BO80" s="60"/>
    </row>
    <row r="81" s="47" customFormat="true" ht="35.25" hidden="false" customHeight="true" outlineLevel="0" collapsed="false">
      <c r="B81" s="68" t="n">
        <v>5</v>
      </c>
      <c r="C81" s="68" t="n">
        <v>60</v>
      </c>
      <c r="D81" s="49" t="s">
        <v>47</v>
      </c>
      <c r="E81" s="50" t="s">
        <v>659</v>
      </c>
      <c r="F81" s="50" t="s">
        <v>660</v>
      </c>
      <c r="G81" s="50" t="s">
        <v>661</v>
      </c>
      <c r="H81" s="50" t="s">
        <v>333</v>
      </c>
      <c r="I81" s="50" t="s">
        <v>334</v>
      </c>
      <c r="J81" s="50" t="s">
        <v>61</v>
      </c>
      <c r="K81" s="50" t="s">
        <v>662</v>
      </c>
      <c r="L81" s="50" t="s">
        <v>63</v>
      </c>
      <c r="M81" s="50" t="n">
        <v>6514372</v>
      </c>
      <c r="N81" s="50" t="s">
        <v>663</v>
      </c>
      <c r="O81" s="51" t="s">
        <v>664</v>
      </c>
      <c r="P81" s="51" t="s">
        <v>665</v>
      </c>
      <c r="Q81" s="53"/>
      <c r="R81" s="44" t="n">
        <v>1</v>
      </c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54"/>
      <c r="AG81" s="44" t="n">
        <v>5</v>
      </c>
      <c r="AH81" s="44" t="n">
        <v>60</v>
      </c>
      <c r="AI81" s="54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57" t="n">
        <v>5</v>
      </c>
      <c r="AY81" s="57" t="n">
        <v>60</v>
      </c>
      <c r="AZ81" s="58" t="str">
        <f aca="false">IF(D81="Delegatura para Conglomerados Financieros",1,"")</f>
        <v/>
      </c>
      <c r="BA81" s="58" t="str">
        <f aca="false">IF(D81="Delegatura para Intermediarios Financieros",1,"")</f>
        <v/>
      </c>
      <c r="BB81" s="58" t="str">
        <f aca="false">IF(D81="Delegatura para Emisores",1,"")</f>
        <v/>
      </c>
      <c r="BC81" s="58" t="str">
        <f aca="false">IF(D81="Delegatura para Seguros",1,"")</f>
        <v/>
      </c>
      <c r="BD81" s="58" t="str">
        <f aca="false">IF(D81="Delegatura para Pensiones",1,"")</f>
        <v/>
      </c>
      <c r="BE81" s="58" t="n">
        <f aca="false">IF(D81="Delegatura para  Fiduciarias",1,"")</f>
        <v>1</v>
      </c>
      <c r="BF81" s="58" t="str">
        <f aca="false">IF(D81="Delegatura para Intermediarios de Valores",1,"")</f>
        <v/>
      </c>
      <c r="BG81" s="60"/>
      <c r="BH81" s="60"/>
      <c r="BI81" s="60"/>
      <c r="BJ81" s="60"/>
      <c r="BK81" s="60"/>
      <c r="BL81" s="60"/>
      <c r="BM81" s="60"/>
      <c r="BN81" s="60"/>
      <c r="BO81" s="60"/>
    </row>
    <row r="82" s="47" customFormat="true" ht="35.25" hidden="false" customHeight="true" outlineLevel="0" collapsed="false">
      <c r="B82" s="68" t="n">
        <v>5</v>
      </c>
      <c r="C82" s="68" t="n">
        <v>61</v>
      </c>
      <c r="D82" s="49" t="s">
        <v>47</v>
      </c>
      <c r="E82" s="50" t="s">
        <v>666</v>
      </c>
      <c r="F82" s="50" t="s">
        <v>667</v>
      </c>
      <c r="G82" s="50" t="s">
        <v>668</v>
      </c>
      <c r="H82" s="61" t="s">
        <v>669</v>
      </c>
      <c r="I82" s="61" t="s">
        <v>670</v>
      </c>
      <c r="J82" s="61" t="s">
        <v>17</v>
      </c>
      <c r="K82" s="50" t="s">
        <v>671</v>
      </c>
      <c r="L82" s="50" t="s">
        <v>579</v>
      </c>
      <c r="M82" s="50" t="s">
        <v>672</v>
      </c>
      <c r="N82" s="50" t="n">
        <v>3261717</v>
      </c>
      <c r="O82" s="78" t="s">
        <v>673</v>
      </c>
      <c r="P82" s="51" t="s">
        <v>674</v>
      </c>
      <c r="Q82" s="53"/>
      <c r="R82" s="44" t="n">
        <v>1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54"/>
      <c r="AG82" s="44" t="n">
        <v>5</v>
      </c>
      <c r="AH82" s="44" t="n">
        <v>61</v>
      </c>
      <c r="AI82" s="54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57" t="n">
        <v>5</v>
      </c>
      <c r="AY82" s="57" t="n">
        <v>61</v>
      </c>
      <c r="AZ82" s="58" t="str">
        <f aca="false">IF(D82="Delegatura para Conglomerados Financieros",1,"")</f>
        <v/>
      </c>
      <c r="BA82" s="58" t="str">
        <f aca="false">IF(D82="Delegatura para Intermediarios Financieros",1,"")</f>
        <v/>
      </c>
      <c r="BB82" s="58" t="str">
        <f aca="false">IF(D82="Delegatura para Emisores",1,"")</f>
        <v/>
      </c>
      <c r="BC82" s="58" t="str">
        <f aca="false">IF(D82="Delegatura para Seguros",1,"")</f>
        <v/>
      </c>
      <c r="BD82" s="58" t="str">
        <f aca="false">IF(D82="Delegatura para Pensiones",1,"")</f>
        <v/>
      </c>
      <c r="BE82" s="58" t="n">
        <f aca="false">IF(D82="Delegatura para  Fiduciarias",1,"")</f>
        <v>1</v>
      </c>
      <c r="BF82" s="58" t="str">
        <f aca="false">IF(D82="Delegatura para Intermediarios de Valores",1,"")</f>
        <v/>
      </c>
      <c r="BG82" s="60"/>
      <c r="BH82" s="60"/>
      <c r="BI82" s="60"/>
      <c r="BJ82" s="60"/>
      <c r="BK82" s="60"/>
      <c r="BL82" s="60"/>
      <c r="BM82" s="60"/>
      <c r="BN82" s="60"/>
      <c r="BO82" s="60"/>
    </row>
    <row r="83" s="47" customFormat="true" ht="42" hidden="false" customHeight="true" outlineLevel="0" collapsed="false">
      <c r="B83" s="68" t="n">
        <v>5</v>
      </c>
      <c r="C83" s="68" t="n">
        <v>62</v>
      </c>
      <c r="D83" s="49" t="s">
        <v>47</v>
      </c>
      <c r="E83" s="50" t="s">
        <v>675</v>
      </c>
      <c r="F83" s="50" t="s">
        <v>676</v>
      </c>
      <c r="G83" s="50" t="s">
        <v>677</v>
      </c>
      <c r="H83" s="61" t="s">
        <v>678</v>
      </c>
      <c r="I83" s="61" t="s">
        <v>679</v>
      </c>
      <c r="J83" s="50" t="s">
        <v>229</v>
      </c>
      <c r="K83" s="50" t="s">
        <v>680</v>
      </c>
      <c r="L83" s="50" t="s">
        <v>681</v>
      </c>
      <c r="M83" s="50" t="s">
        <v>682</v>
      </c>
      <c r="N83" s="50" t="s">
        <v>419</v>
      </c>
      <c r="O83" s="78" t="s">
        <v>683</v>
      </c>
      <c r="P83" s="67" t="s">
        <v>684</v>
      </c>
      <c r="Q83" s="53"/>
      <c r="R83" s="44" t="n">
        <v>1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54"/>
      <c r="AG83" s="44" t="n">
        <v>5</v>
      </c>
      <c r="AH83" s="44" t="n">
        <v>62</v>
      </c>
      <c r="AI83" s="54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57" t="n">
        <v>5</v>
      </c>
      <c r="AY83" s="57" t="n">
        <v>62</v>
      </c>
      <c r="AZ83" s="58" t="str">
        <f aca="false">IF(D83="Delegatura para Conglomerados Financieros",1,"")</f>
        <v/>
      </c>
      <c r="BA83" s="58" t="str">
        <f aca="false">IF(D83="Delegatura para Intermediarios Financieros",1,"")</f>
        <v/>
      </c>
      <c r="BB83" s="58" t="str">
        <f aca="false">IF(D83="Delegatura para Emisores",1,"")</f>
        <v/>
      </c>
      <c r="BC83" s="58" t="str">
        <f aca="false">IF(D83="Delegatura para Seguros",1,"")</f>
        <v/>
      </c>
      <c r="BD83" s="58" t="str">
        <f aca="false">IF(D83="Delegatura para Pensiones",1,"")</f>
        <v/>
      </c>
      <c r="BE83" s="58" t="n">
        <f aca="false">IF(D83="Delegatura para  Fiduciarias",1,"")</f>
        <v>1</v>
      </c>
      <c r="BF83" s="58" t="str">
        <f aca="false">IF(D83="Delegatura para Intermediarios de Valores",1,"")</f>
        <v/>
      </c>
      <c r="BG83" s="60"/>
      <c r="BH83" s="60"/>
      <c r="BI83" s="60"/>
      <c r="BJ83" s="60"/>
      <c r="BK83" s="60"/>
      <c r="BL83" s="60"/>
      <c r="BM83" s="60"/>
      <c r="BN83" s="60"/>
      <c r="BO83" s="60"/>
    </row>
    <row r="84" s="47" customFormat="true" ht="41.25" hidden="false" customHeight="true" outlineLevel="0" collapsed="false">
      <c r="B84" s="68" t="n">
        <v>5</v>
      </c>
      <c r="C84" s="68" t="n">
        <v>63</v>
      </c>
      <c r="D84" s="49" t="s">
        <v>47</v>
      </c>
      <c r="E84" s="50" t="s">
        <v>685</v>
      </c>
      <c r="F84" s="50" t="s">
        <v>686</v>
      </c>
      <c r="G84" s="50" t="s">
        <v>687</v>
      </c>
      <c r="H84" s="61" t="s">
        <v>688</v>
      </c>
      <c r="I84" s="61" t="s">
        <v>689</v>
      </c>
      <c r="J84" s="50" t="s">
        <v>690</v>
      </c>
      <c r="K84" s="50" t="s">
        <v>691</v>
      </c>
      <c r="L84" s="50" t="s">
        <v>63</v>
      </c>
      <c r="M84" s="50" t="s">
        <v>692</v>
      </c>
      <c r="N84" s="50" t="s">
        <v>419</v>
      </c>
      <c r="O84" s="79"/>
      <c r="P84" s="92" t="s">
        <v>693</v>
      </c>
      <c r="Q84" s="53"/>
      <c r="R84" s="44" t="n">
        <v>1</v>
      </c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54"/>
      <c r="AG84" s="44" t="n">
        <v>5</v>
      </c>
      <c r="AH84" s="44" t="n">
        <v>63</v>
      </c>
      <c r="AI84" s="54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57" t="n">
        <v>5</v>
      </c>
      <c r="AY84" s="57" t="n">
        <v>63</v>
      </c>
      <c r="AZ84" s="58" t="str">
        <f aca="false">IF(D84="Delegatura para Conglomerados Financieros",1,"")</f>
        <v/>
      </c>
      <c r="BA84" s="58" t="str">
        <f aca="false">IF(D84="Delegatura para Intermediarios Financieros",1,"")</f>
        <v/>
      </c>
      <c r="BB84" s="58" t="str">
        <f aca="false">IF(D84="Delegatura para Emisores",1,"")</f>
        <v/>
      </c>
      <c r="BC84" s="58" t="str">
        <f aca="false">IF(D84="Delegatura para Seguros",1,"")</f>
        <v/>
      </c>
      <c r="BD84" s="58" t="str">
        <f aca="false">IF(D84="Delegatura para Pensiones",1,"")</f>
        <v/>
      </c>
      <c r="BE84" s="58" t="n">
        <f aca="false">IF(D84="Delegatura para  Fiduciarias",1,"")</f>
        <v>1</v>
      </c>
      <c r="BF84" s="58" t="str">
        <f aca="false">IF(D84="Delegatura para Intermediarios de Valores",1,"")</f>
        <v/>
      </c>
      <c r="BG84" s="60"/>
      <c r="BH84" s="60"/>
      <c r="BI84" s="60"/>
      <c r="BJ84" s="60"/>
      <c r="BK84" s="60"/>
      <c r="BL84" s="60"/>
      <c r="BM84" s="60"/>
      <c r="BN84" s="60"/>
      <c r="BO84" s="60"/>
    </row>
    <row r="85" s="47" customFormat="true" ht="35.25" hidden="false" customHeight="true" outlineLevel="0" collapsed="false">
      <c r="B85" s="68" t="n">
        <v>5</v>
      </c>
      <c r="C85" s="68" t="n">
        <v>64</v>
      </c>
      <c r="D85" s="49" t="s">
        <v>47</v>
      </c>
      <c r="E85" s="50" t="s">
        <v>694</v>
      </c>
      <c r="F85" s="50" t="s">
        <v>695</v>
      </c>
      <c r="G85" s="50" t="s">
        <v>696</v>
      </c>
      <c r="H85" s="61" t="s">
        <v>697</v>
      </c>
      <c r="I85" s="61" t="s">
        <v>698</v>
      </c>
      <c r="J85" s="61" t="s">
        <v>699</v>
      </c>
      <c r="K85" s="50" t="s">
        <v>700</v>
      </c>
      <c r="L85" s="50" t="s">
        <v>63</v>
      </c>
      <c r="M85" s="50" t="s">
        <v>701</v>
      </c>
      <c r="N85" s="50" t="s">
        <v>702</v>
      </c>
      <c r="O85" s="79"/>
      <c r="P85" s="93" t="s">
        <v>703</v>
      </c>
      <c r="Q85" s="65"/>
      <c r="R85" s="44" t="n">
        <v>1</v>
      </c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54"/>
      <c r="AG85" s="44" t="n">
        <v>5</v>
      </c>
      <c r="AH85" s="44" t="n">
        <v>64</v>
      </c>
      <c r="AI85" s="54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57" t="n">
        <v>5</v>
      </c>
      <c r="AY85" s="57" t="n">
        <v>64</v>
      </c>
      <c r="AZ85" s="58" t="str">
        <f aca="false">IF(D85="Delegatura para Conglomerados Financieros",1,"")</f>
        <v/>
      </c>
      <c r="BA85" s="58" t="str">
        <f aca="false">IF(D85="Delegatura para Intermediarios Financieros",1,"")</f>
        <v/>
      </c>
      <c r="BB85" s="58" t="str">
        <f aca="false">IF(D85="Delegatura para Emisores",1,"")</f>
        <v/>
      </c>
      <c r="BC85" s="58" t="str">
        <f aca="false">IF(D85="Delegatura para Seguros",1,"")</f>
        <v/>
      </c>
      <c r="BD85" s="58" t="str">
        <f aca="false">IF(D85="Delegatura para Pensiones",1,"")</f>
        <v/>
      </c>
      <c r="BE85" s="58" t="n">
        <f aca="false">IF(D85="Delegatura para  Fiduciarias",1,"")</f>
        <v>1</v>
      </c>
      <c r="BF85" s="58" t="str">
        <f aca="false">IF(D85="Delegatura para Intermediarios de Valores",1,"")</f>
        <v/>
      </c>
      <c r="BG85" s="60"/>
      <c r="BH85" s="60"/>
      <c r="BI85" s="60"/>
      <c r="BJ85" s="60"/>
      <c r="BK85" s="60"/>
      <c r="BL85" s="60"/>
      <c r="BM85" s="60"/>
      <c r="BN85" s="60"/>
      <c r="BO85" s="60"/>
    </row>
    <row r="86" s="47" customFormat="true" ht="35.25" hidden="false" customHeight="true" outlineLevel="0" collapsed="false">
      <c r="B86" s="68" t="n">
        <v>5</v>
      </c>
      <c r="C86" s="68" t="n">
        <v>65</v>
      </c>
      <c r="D86" s="49" t="s">
        <v>47</v>
      </c>
      <c r="E86" s="50" t="s">
        <v>704</v>
      </c>
      <c r="F86" s="50" t="s">
        <v>705</v>
      </c>
      <c r="G86" s="50" t="s">
        <v>706</v>
      </c>
      <c r="H86" s="61" t="s">
        <v>707</v>
      </c>
      <c r="I86" s="61" t="s">
        <v>708</v>
      </c>
      <c r="J86" s="61" t="s">
        <v>229</v>
      </c>
      <c r="K86" s="50" t="s">
        <v>709</v>
      </c>
      <c r="L86" s="50" t="s">
        <v>63</v>
      </c>
      <c r="M86" s="50" t="s">
        <v>710</v>
      </c>
      <c r="N86" s="50"/>
      <c r="O86" s="79"/>
      <c r="P86" s="94" t="s">
        <v>711</v>
      </c>
      <c r="Q86" s="65"/>
      <c r="R86" s="44" t="n">
        <v>1</v>
      </c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54"/>
      <c r="AG86" s="44" t="n">
        <v>5</v>
      </c>
      <c r="AH86" s="44" t="n">
        <v>65</v>
      </c>
      <c r="AI86" s="54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57" t="n">
        <v>5</v>
      </c>
      <c r="AY86" s="57" t="n">
        <v>65</v>
      </c>
      <c r="AZ86" s="58" t="str">
        <f aca="false">IF(D86="Delegatura para Conglomerados Financieros",1,"")</f>
        <v/>
      </c>
      <c r="BA86" s="58" t="str">
        <f aca="false">IF(D86="Delegatura para Intermediarios Financieros",1,"")</f>
        <v/>
      </c>
      <c r="BB86" s="58" t="str">
        <f aca="false">IF(D86="Delegatura para Emisores",1,"")</f>
        <v/>
      </c>
      <c r="BC86" s="58" t="str">
        <f aca="false">IF(D86="Delegatura para Seguros",1,"")</f>
        <v/>
      </c>
      <c r="BD86" s="58" t="str">
        <f aca="false">IF(D86="Delegatura para Pensiones",1,"")</f>
        <v/>
      </c>
      <c r="BE86" s="58" t="n">
        <f aca="false">IF(D86="Delegatura para  Fiduciarias",1,"")</f>
        <v>1</v>
      </c>
      <c r="BF86" s="58" t="str">
        <f aca="false">IF(D86="Delegatura para Intermediarios de Valores",1,"")</f>
        <v/>
      </c>
      <c r="BG86" s="60"/>
      <c r="BH86" s="60"/>
      <c r="BI86" s="60"/>
      <c r="BJ86" s="60"/>
      <c r="BK86" s="60"/>
      <c r="BL86" s="60"/>
      <c r="BM86" s="60"/>
      <c r="BN86" s="60"/>
      <c r="BO86" s="60"/>
    </row>
    <row r="87" s="47" customFormat="true" ht="34.5" hidden="false" customHeight="true" outlineLevel="0" collapsed="false">
      <c r="B87" s="68" t="s">
        <v>77</v>
      </c>
      <c r="C87" s="68" t="s">
        <v>449</v>
      </c>
      <c r="D87" s="49" t="s">
        <v>42</v>
      </c>
      <c r="E87" s="50" t="s">
        <v>712</v>
      </c>
      <c r="F87" s="50" t="s">
        <v>713</v>
      </c>
      <c r="G87" s="50" t="s">
        <v>714</v>
      </c>
      <c r="H87" s="61" t="s">
        <v>715</v>
      </c>
      <c r="I87" s="61" t="s">
        <v>716</v>
      </c>
      <c r="J87" s="50" t="s">
        <v>173</v>
      </c>
      <c r="K87" s="50" t="s">
        <v>717</v>
      </c>
      <c r="L87" s="50" t="s">
        <v>63</v>
      </c>
      <c r="M87" s="50" t="n">
        <v>7448500</v>
      </c>
      <c r="N87" s="50" t="n">
        <v>3384380</v>
      </c>
      <c r="O87" s="66" t="s">
        <v>718</v>
      </c>
      <c r="P87" s="51" t="s">
        <v>719</v>
      </c>
      <c r="Q87" s="53"/>
      <c r="R87" s="44" t="n">
        <v>1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54"/>
      <c r="AG87" s="44" t="n">
        <v>6</v>
      </c>
      <c r="AH87" s="44" t="n">
        <v>5</v>
      </c>
      <c r="AI87" s="55" t="str">
        <f aca="false">+D87</f>
        <v>Delegatura para Conglomerados Financieros</v>
      </c>
      <c r="AJ87" s="56" t="n">
        <f aca="false">SUM(R87:R89)</f>
        <v>3</v>
      </c>
      <c r="AK87" s="56" t="n">
        <f aca="false">SUM(S87:S89)</f>
        <v>0</v>
      </c>
      <c r="AL87" s="56" t="n">
        <f aca="false">SUM(T87:T89)</f>
        <v>0</v>
      </c>
      <c r="AM87" s="56" t="n">
        <f aca="false">SUM(U87:U89)</f>
        <v>0</v>
      </c>
      <c r="AN87" s="56" t="n">
        <f aca="false">SUM(V87:V89)</f>
        <v>0</v>
      </c>
      <c r="AO87" s="56" t="n">
        <f aca="false">SUM(W87:W89)</f>
        <v>0</v>
      </c>
      <c r="AP87" s="56" t="n">
        <f aca="false">SUM(X87:X89)</f>
        <v>0</v>
      </c>
      <c r="AQ87" s="56" t="n">
        <f aca="false">SUM(Y87:Y89)</f>
        <v>0</v>
      </c>
      <c r="AR87" s="56" t="n">
        <f aca="false">SUM(Z87:Z89)</f>
        <v>0</v>
      </c>
      <c r="AS87" s="56" t="n">
        <f aca="false">SUM(AA87:AA89)</f>
        <v>0</v>
      </c>
      <c r="AT87" s="56" t="n">
        <f aca="false">SUM(AB87:AB89)</f>
        <v>0</v>
      </c>
      <c r="AU87" s="56" t="n">
        <f aca="false">SUM(AC87:AC89)</f>
        <v>0</v>
      </c>
      <c r="AV87" s="56" t="n">
        <f aca="false">SUM(AD87:AD89)</f>
        <v>0</v>
      </c>
      <c r="AW87" s="56" t="n">
        <f aca="false">SUM(AE87:AE89)</f>
        <v>0</v>
      </c>
      <c r="AX87" s="57" t="n">
        <v>6</v>
      </c>
      <c r="AY87" s="57" t="n">
        <v>5</v>
      </c>
      <c r="AZ87" s="58" t="n">
        <f aca="false">IF(D87="Delegatura para Conglomerados Financieros",1,"")</f>
        <v>1</v>
      </c>
      <c r="BA87" s="58" t="str">
        <f aca="false">IF(D87="Delegatura para Intermediarios Financieros",1,"")</f>
        <v/>
      </c>
      <c r="BB87" s="58" t="str">
        <f aca="false">IF(D87="Delegatura para Emisores",1,"")</f>
        <v/>
      </c>
      <c r="BC87" s="58" t="str">
        <f aca="false">IF(D87="Delegatura para Seguros",1,"")</f>
        <v/>
      </c>
      <c r="BD87" s="58" t="str">
        <f aca="false">IF(D87="Delegatura para Pensiones",1,"")</f>
        <v/>
      </c>
      <c r="BE87" s="58" t="str">
        <f aca="false">IF(D87="Delegatura para  Fiduciarias",1,"")</f>
        <v/>
      </c>
      <c r="BF87" s="58" t="str">
        <f aca="false">IF(D87="Delegatura para Intermediarios de Valores",1,"")</f>
        <v/>
      </c>
      <c r="BG87" s="58" t="n">
        <f aca="false">SUM(AZ87:AZ89)</f>
        <v>2</v>
      </c>
      <c r="BH87" s="58" t="n">
        <f aca="false">SUM(BA87:BA89)</f>
        <v>1</v>
      </c>
      <c r="BI87" s="58" t="n">
        <f aca="false">SUM(BB87:BB89)</f>
        <v>0</v>
      </c>
      <c r="BJ87" s="58" t="n">
        <f aca="false">SUM(BC87:BC89)</f>
        <v>0</v>
      </c>
      <c r="BK87" s="58" t="n">
        <f aca="false">SUM(BD87:BD89)</f>
        <v>0</v>
      </c>
      <c r="BL87" s="58" t="n">
        <f aca="false">SUM(BE87:BE89)</f>
        <v>0</v>
      </c>
      <c r="BM87" s="58" t="n">
        <f aca="false">SUM(BF87:BF89)</f>
        <v>0</v>
      </c>
      <c r="BN87" s="60"/>
      <c r="BO87" s="60"/>
    </row>
    <row r="88" s="47" customFormat="true" ht="39" hidden="false" customHeight="true" outlineLevel="0" collapsed="false">
      <c r="B88" s="68" t="s">
        <v>77</v>
      </c>
      <c r="C88" s="68" t="s">
        <v>77</v>
      </c>
      <c r="D88" s="49" t="s">
        <v>42</v>
      </c>
      <c r="E88" s="50" t="s">
        <v>720</v>
      </c>
      <c r="F88" s="50" t="s">
        <v>721</v>
      </c>
      <c r="G88" s="50" t="s">
        <v>722</v>
      </c>
      <c r="H88" s="61" t="s">
        <v>723</v>
      </c>
      <c r="I88" s="61" t="s">
        <v>724</v>
      </c>
      <c r="J88" s="50" t="s">
        <v>725</v>
      </c>
      <c r="K88" s="50" t="s">
        <v>726</v>
      </c>
      <c r="L88" s="50" t="s">
        <v>63</v>
      </c>
      <c r="M88" s="50" t="s">
        <v>727</v>
      </c>
      <c r="N88" s="50" t="n">
        <v>2860917</v>
      </c>
      <c r="O88" s="51" t="s">
        <v>728</v>
      </c>
      <c r="P88" s="51" t="s">
        <v>729</v>
      </c>
      <c r="Q88" s="53"/>
      <c r="R88" s="44" t="n">
        <v>1</v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54"/>
      <c r="AG88" s="44" t="n">
        <v>6</v>
      </c>
      <c r="AH88" s="44" t="n">
        <v>6</v>
      </c>
      <c r="AI88" s="54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57" t="n">
        <v>6</v>
      </c>
      <c r="AY88" s="57" t="n">
        <v>6</v>
      </c>
      <c r="AZ88" s="58" t="n">
        <f aca="false">IF(D88="Delegatura para Conglomerados Financieros",1,"")</f>
        <v>1</v>
      </c>
      <c r="BA88" s="58" t="str">
        <f aca="false">IF(D88="Delegatura para Intermediarios Financieros",1,"")</f>
        <v/>
      </c>
      <c r="BB88" s="58" t="str">
        <f aca="false">IF(D88="Delegatura para Emisores",1,"")</f>
        <v/>
      </c>
      <c r="BC88" s="58" t="str">
        <f aca="false">IF(D88="Delegatura para Seguros",1,"")</f>
        <v/>
      </c>
      <c r="BD88" s="58" t="str">
        <f aca="false">IF(D88="Delegatura para Pensiones",1,"")</f>
        <v/>
      </c>
      <c r="BE88" s="58" t="str">
        <f aca="false">IF(D88="Delegatura para  Fiduciarias",1,"")</f>
        <v/>
      </c>
      <c r="BF88" s="58" t="str">
        <f aca="false">IF(D88="Delegatura para Intermediarios de Valores",1,"")</f>
        <v/>
      </c>
      <c r="BG88" s="60"/>
      <c r="BH88" s="60"/>
      <c r="BI88" s="60"/>
      <c r="BJ88" s="60"/>
      <c r="BK88" s="60"/>
      <c r="BL88" s="60"/>
      <c r="BM88" s="60"/>
      <c r="BN88" s="60"/>
      <c r="BO88" s="60"/>
    </row>
    <row r="89" s="47" customFormat="true" ht="31.5" hidden="false" customHeight="true" outlineLevel="0" collapsed="false">
      <c r="B89" s="95" t="s">
        <v>77</v>
      </c>
      <c r="C89" s="95" t="s">
        <v>107</v>
      </c>
      <c r="D89" s="49" t="s">
        <v>43</v>
      </c>
      <c r="E89" s="50" t="s">
        <v>730</v>
      </c>
      <c r="F89" s="50" t="s">
        <v>731</v>
      </c>
      <c r="G89" s="50" t="s">
        <v>732</v>
      </c>
      <c r="H89" s="50" t="s">
        <v>733</v>
      </c>
      <c r="I89" s="50" t="s">
        <v>734</v>
      </c>
      <c r="J89" s="50" t="s">
        <v>725</v>
      </c>
      <c r="K89" s="50" t="s">
        <v>735</v>
      </c>
      <c r="L89" s="50" t="s">
        <v>63</v>
      </c>
      <c r="M89" s="50" t="n">
        <v>3136600</v>
      </c>
      <c r="N89" s="50" t="n">
        <v>2551596</v>
      </c>
      <c r="O89" s="67" t="s">
        <v>736</v>
      </c>
      <c r="P89" s="51" t="s">
        <v>737</v>
      </c>
      <c r="Q89" s="53"/>
      <c r="R89" s="44" t="n">
        <v>1</v>
      </c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54"/>
      <c r="AG89" s="44" t="n">
        <v>6</v>
      </c>
      <c r="AH89" s="44" t="n">
        <v>12</v>
      </c>
      <c r="AI89" s="54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57" t="n">
        <v>6</v>
      </c>
      <c r="AY89" s="57" t="n">
        <v>12</v>
      </c>
      <c r="AZ89" s="58" t="str">
        <f aca="false">IF(D89="Delegatura para Conglomerados Financieros",1,"")</f>
        <v/>
      </c>
      <c r="BA89" s="58" t="n">
        <f aca="false">IF(D89="Delegatura para Intermediarios Financieros",1,"")</f>
        <v>1</v>
      </c>
      <c r="BB89" s="58" t="str">
        <f aca="false">IF(D89="Delegatura para Emisores",1,"")</f>
        <v/>
      </c>
      <c r="BC89" s="58" t="str">
        <f aca="false">IF(D89="Delegatura para Seguros",1,"")</f>
        <v/>
      </c>
      <c r="BD89" s="58" t="str">
        <f aca="false">IF(D89="Delegatura para Pensiones",1,"")</f>
        <v/>
      </c>
      <c r="BE89" s="58" t="str">
        <f aca="false">IF(D89="Delegatura para  Fiduciarias",1,"")</f>
        <v/>
      </c>
      <c r="BF89" s="58" t="str">
        <f aca="false">IF(D89="Delegatura para Intermediarios de Valores",1,"")</f>
        <v/>
      </c>
      <c r="BG89" s="60"/>
      <c r="BH89" s="60"/>
      <c r="BI89" s="60"/>
      <c r="BJ89" s="60"/>
      <c r="BK89" s="60"/>
      <c r="BL89" s="60"/>
      <c r="BM89" s="60"/>
      <c r="BN89" s="60"/>
      <c r="BO89" s="60"/>
    </row>
    <row r="90" s="47" customFormat="true" ht="33.75" hidden="false" customHeight="true" outlineLevel="0" collapsed="false">
      <c r="B90" s="48" t="s">
        <v>738</v>
      </c>
      <c r="C90" s="48" t="s">
        <v>68</v>
      </c>
      <c r="D90" s="49" t="s">
        <v>45</v>
      </c>
      <c r="E90" s="50" t="s">
        <v>739</v>
      </c>
      <c r="F90" s="50" t="s">
        <v>740</v>
      </c>
      <c r="G90" s="50" t="s">
        <v>741</v>
      </c>
      <c r="H90" s="50" t="s">
        <v>742</v>
      </c>
      <c r="I90" s="50" t="s">
        <v>743</v>
      </c>
      <c r="J90" s="50" t="s">
        <v>61</v>
      </c>
      <c r="K90" s="50" t="s">
        <v>744</v>
      </c>
      <c r="L90" s="50" t="s">
        <v>63</v>
      </c>
      <c r="M90" s="50" t="n">
        <v>3410077</v>
      </c>
      <c r="N90" s="50" t="n">
        <v>2201514</v>
      </c>
      <c r="O90" s="51" t="s">
        <v>745</v>
      </c>
      <c r="P90" s="51" t="s">
        <v>746</v>
      </c>
      <c r="Q90" s="53"/>
      <c r="R90" s="44" t="n">
        <v>1</v>
      </c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54"/>
      <c r="AG90" s="44" t="n">
        <v>10</v>
      </c>
      <c r="AH90" s="44" t="n">
        <v>2</v>
      </c>
      <c r="AI90" s="55" t="str">
        <f aca="false">+D90</f>
        <v>Delegatura para Seguros</v>
      </c>
      <c r="AJ90" s="56" t="n">
        <f aca="false">SUM(R90:R92)</f>
        <v>3</v>
      </c>
      <c r="AK90" s="56" t="n">
        <f aca="false">SUM(S90:S92)</f>
        <v>0</v>
      </c>
      <c r="AL90" s="56" t="n">
        <f aca="false">SUM(T90:T92)</f>
        <v>0</v>
      </c>
      <c r="AM90" s="56" t="n">
        <f aca="false">SUM(U90:U92)</f>
        <v>0</v>
      </c>
      <c r="AN90" s="56" t="n">
        <f aca="false">SUM(V90:V92)</f>
        <v>0</v>
      </c>
      <c r="AO90" s="56" t="n">
        <f aca="false">SUM(W90:W92)</f>
        <v>0</v>
      </c>
      <c r="AP90" s="56" t="n">
        <f aca="false">SUM(X90:X92)</f>
        <v>0</v>
      </c>
      <c r="AQ90" s="56" t="n">
        <f aca="false">SUM(Y90:Y92)</f>
        <v>0</v>
      </c>
      <c r="AR90" s="56" t="n">
        <f aca="false">SUM(Z90:Z92)</f>
        <v>0</v>
      </c>
      <c r="AS90" s="56" t="n">
        <f aca="false">SUM(AA90:AA92)</f>
        <v>0</v>
      </c>
      <c r="AT90" s="56" t="n">
        <f aca="false">SUM(AB90:AB92)</f>
        <v>0</v>
      </c>
      <c r="AU90" s="56" t="n">
        <f aca="false">SUM(AC90:AC92)</f>
        <v>0</v>
      </c>
      <c r="AV90" s="56" t="n">
        <f aca="false">SUM(AD90:AD92)</f>
        <v>0</v>
      </c>
      <c r="AW90" s="56" t="n">
        <f aca="false">SUM(AE90:AE92)</f>
        <v>0</v>
      </c>
      <c r="AX90" s="57" t="n">
        <v>10</v>
      </c>
      <c r="AY90" s="57" t="n">
        <v>2</v>
      </c>
      <c r="AZ90" s="58" t="str">
        <f aca="false">IF(D90="Delegatura para Conglomerados Financieros",1,"")</f>
        <v/>
      </c>
      <c r="BA90" s="58" t="str">
        <f aca="false">IF(D90="Delegatura para Intermediarios Financieros",1,"")</f>
        <v/>
      </c>
      <c r="BB90" s="58" t="str">
        <f aca="false">IF(D90="Delegatura para Emisores",1,"")</f>
        <v/>
      </c>
      <c r="BC90" s="58" t="n">
        <f aca="false">IF(D90="Delegatura para Seguros",1,"")</f>
        <v>1</v>
      </c>
      <c r="BD90" s="58" t="str">
        <f aca="false">IF(D90="Delegatura para Pensiones",1,"")</f>
        <v/>
      </c>
      <c r="BE90" s="58" t="str">
        <f aca="false">IF(D90="Delegatura para  Fiduciarias",1,"")</f>
        <v/>
      </c>
      <c r="BF90" s="58" t="str">
        <f aca="false">IF(D90="Delegatura para Intermediarios de Valores",1,"")</f>
        <v/>
      </c>
      <c r="BG90" s="58" t="n">
        <f aca="false">SUM(AZ90:AZ92)</f>
        <v>0</v>
      </c>
      <c r="BH90" s="58" t="n">
        <f aca="false">SUM(BA90:BA92)</f>
        <v>0</v>
      </c>
      <c r="BI90" s="58" t="n">
        <f aca="false">SUM(BB90:BB92)</f>
        <v>0</v>
      </c>
      <c r="BJ90" s="58" t="n">
        <f aca="false">SUM(BC90:BC92)</f>
        <v>3</v>
      </c>
      <c r="BK90" s="58" t="n">
        <f aca="false">SUM(BD90:BD92)</f>
        <v>0</v>
      </c>
      <c r="BL90" s="58" t="n">
        <f aca="false">SUM(BE90:BE92)</f>
        <v>0</v>
      </c>
      <c r="BM90" s="58" t="n">
        <f aca="false">SUM(BF90:BF92)</f>
        <v>0</v>
      </c>
      <c r="BN90" s="60"/>
      <c r="BO90" s="60"/>
    </row>
    <row r="91" s="47" customFormat="true" ht="30" hidden="false" customHeight="true" outlineLevel="0" collapsed="false">
      <c r="B91" s="48" t="s">
        <v>738</v>
      </c>
      <c r="C91" s="48" t="s">
        <v>450</v>
      </c>
      <c r="D91" s="49" t="s">
        <v>45</v>
      </c>
      <c r="E91" s="50" t="s">
        <v>747</v>
      </c>
      <c r="F91" s="50" t="s">
        <v>748</v>
      </c>
      <c r="G91" s="50" t="s">
        <v>749</v>
      </c>
      <c r="H91" s="76" t="s">
        <v>750</v>
      </c>
      <c r="I91" s="76" t="s">
        <v>751</v>
      </c>
      <c r="J91" s="76" t="s">
        <v>61</v>
      </c>
      <c r="K91" s="50" t="s">
        <v>752</v>
      </c>
      <c r="L91" s="50" t="s">
        <v>63</v>
      </c>
      <c r="M91" s="76" t="n">
        <v>5141594</v>
      </c>
      <c r="N91" s="50" t="n">
        <v>2105128</v>
      </c>
      <c r="O91" s="66" t="s">
        <v>753</v>
      </c>
      <c r="P91" s="64" t="s">
        <v>754</v>
      </c>
      <c r="Q91" s="87"/>
      <c r="R91" s="44" t="n">
        <v>1</v>
      </c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54"/>
      <c r="AG91" s="44" t="n">
        <v>10</v>
      </c>
      <c r="AH91" s="44" t="n">
        <v>3</v>
      </c>
      <c r="AI91" s="54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57" t="n">
        <v>10</v>
      </c>
      <c r="AY91" s="57" t="n">
        <v>3</v>
      </c>
      <c r="AZ91" s="58" t="str">
        <f aca="false">IF(D91="Delegatura para Conglomerados Financieros",1,"")</f>
        <v/>
      </c>
      <c r="BA91" s="58" t="str">
        <f aca="false">IF(D91="Delegatura para Intermediarios Financieros",1,"")</f>
        <v/>
      </c>
      <c r="BB91" s="58" t="str">
        <f aca="false">IF(D91="Delegatura para Emisores",1,"")</f>
        <v/>
      </c>
      <c r="BC91" s="58" t="n">
        <f aca="false">IF(D91="Delegatura para Seguros",1,"")</f>
        <v>1</v>
      </c>
      <c r="BD91" s="58" t="str">
        <f aca="false">IF(D91="Delegatura para Pensiones",1,"")</f>
        <v/>
      </c>
      <c r="BE91" s="58" t="str">
        <f aca="false">IF(D91="Delegatura para  Fiduciarias",1,"")</f>
        <v/>
      </c>
      <c r="BF91" s="58" t="str">
        <f aca="false">IF(D91="Delegatura para Intermediarios de Valores",1,"")</f>
        <v/>
      </c>
      <c r="BG91" s="60"/>
      <c r="BH91" s="60"/>
      <c r="BI91" s="60"/>
      <c r="BJ91" s="60"/>
      <c r="BK91" s="60"/>
      <c r="BL91" s="60"/>
      <c r="BM91" s="60"/>
      <c r="BN91" s="60"/>
      <c r="BO91" s="60"/>
    </row>
    <row r="92" s="47" customFormat="true" ht="34.2" hidden="false" customHeight="true" outlineLevel="0" collapsed="false">
      <c r="B92" s="48" t="s">
        <v>738</v>
      </c>
      <c r="C92" s="48" t="s">
        <v>86</v>
      </c>
      <c r="D92" s="49" t="s">
        <v>45</v>
      </c>
      <c r="E92" s="50" t="s">
        <v>755</v>
      </c>
      <c r="F92" s="50" t="s">
        <v>756</v>
      </c>
      <c r="G92" s="50" t="s">
        <v>757</v>
      </c>
      <c r="H92" s="50" t="s">
        <v>758</v>
      </c>
      <c r="I92" s="50" t="s">
        <v>759</v>
      </c>
      <c r="J92" s="50" t="s">
        <v>61</v>
      </c>
      <c r="K92" s="50" t="s">
        <v>760</v>
      </c>
      <c r="L92" s="50" t="s">
        <v>63</v>
      </c>
      <c r="M92" s="50" t="s">
        <v>761</v>
      </c>
      <c r="N92" s="50" t="n">
        <v>2869998</v>
      </c>
      <c r="O92" s="66" t="s">
        <v>458</v>
      </c>
      <c r="P92" s="50"/>
      <c r="Q92" s="87"/>
      <c r="R92" s="44" t="n">
        <v>1</v>
      </c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54"/>
      <c r="AG92" s="44" t="n">
        <v>10</v>
      </c>
      <c r="AH92" s="44" t="n">
        <v>7</v>
      </c>
      <c r="AI92" s="54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57" t="n">
        <v>10</v>
      </c>
      <c r="AY92" s="57" t="n">
        <v>7</v>
      </c>
      <c r="AZ92" s="58" t="str">
        <f aca="false">IF(D92="Delegatura para Conglomerados Financieros",1,"")</f>
        <v/>
      </c>
      <c r="BA92" s="58" t="str">
        <f aca="false">IF(D92="Delegatura para Intermediarios Financieros",1,"")</f>
        <v/>
      </c>
      <c r="BB92" s="58" t="str">
        <f aca="false">IF(D92="Delegatura para Emisores",1,"")</f>
        <v/>
      </c>
      <c r="BC92" s="58" t="n">
        <f aca="false">IF(D92="Delegatura para Seguros",1,"")</f>
        <v>1</v>
      </c>
      <c r="BD92" s="58" t="str">
        <f aca="false">IF(D92="Delegatura para Pensiones",1,"")</f>
        <v/>
      </c>
      <c r="BE92" s="58" t="str">
        <f aca="false">IF(D92="Delegatura para  Fiduciarias",1,"")</f>
        <v/>
      </c>
      <c r="BF92" s="58" t="str">
        <f aca="false">IF(D92="Delegatura para Intermediarios de Valores",1,"")</f>
        <v/>
      </c>
      <c r="BG92" s="60"/>
      <c r="BH92" s="60"/>
      <c r="BI92" s="60"/>
      <c r="BJ92" s="60"/>
      <c r="BK92" s="60"/>
      <c r="BL92" s="60"/>
      <c r="BM92" s="60"/>
      <c r="BN92" s="60"/>
      <c r="BO92" s="60"/>
    </row>
    <row r="93" s="47" customFormat="true" ht="45" hidden="false" customHeight="true" outlineLevel="0" collapsed="false">
      <c r="B93" s="48" t="s">
        <v>308</v>
      </c>
      <c r="C93" s="48" t="s">
        <v>450</v>
      </c>
      <c r="D93" s="49" t="s">
        <v>45</v>
      </c>
      <c r="E93" s="84" t="s">
        <v>762</v>
      </c>
      <c r="F93" s="50"/>
      <c r="G93" s="50"/>
      <c r="H93" s="50"/>
      <c r="I93" s="50"/>
      <c r="J93" s="50"/>
      <c r="K93" s="50"/>
      <c r="L93" s="50"/>
      <c r="M93" s="50"/>
      <c r="N93" s="50"/>
      <c r="O93" s="67"/>
      <c r="P93" s="67"/>
      <c r="Q93" s="53"/>
      <c r="R93" s="44" t="n">
        <v>1</v>
      </c>
      <c r="S93" s="44"/>
      <c r="T93" s="44"/>
      <c r="U93" s="44" t="n">
        <v>1</v>
      </c>
      <c r="V93" s="44"/>
      <c r="W93" s="44"/>
      <c r="X93" s="44"/>
      <c r="Y93" s="44"/>
      <c r="Z93" s="44"/>
      <c r="AA93" s="44"/>
      <c r="AB93" s="44" t="n">
        <v>1</v>
      </c>
      <c r="AC93" s="44"/>
      <c r="AD93" s="44"/>
      <c r="AE93" s="44"/>
      <c r="AF93" s="54"/>
      <c r="AG93" s="44" t="n">
        <v>11</v>
      </c>
      <c r="AH93" s="44" t="n">
        <v>3</v>
      </c>
      <c r="AI93" s="55" t="str">
        <f aca="false">+D93</f>
        <v>Delegatura para Seguros</v>
      </c>
      <c r="AJ93" s="56" t="n">
        <f aca="false">SUM(R93:R136)</f>
        <v>44</v>
      </c>
      <c r="AK93" s="56" t="n">
        <f aca="false">SUM(S93:S136)</f>
        <v>0</v>
      </c>
      <c r="AL93" s="56" t="n">
        <f aca="false">SUM(T93:T136)</f>
        <v>0</v>
      </c>
      <c r="AM93" s="56" t="n">
        <f aca="false">SUM(U93:U136)</f>
        <v>3</v>
      </c>
      <c r="AN93" s="56" t="n">
        <f aca="false">SUM(V93:V136)</f>
        <v>0</v>
      </c>
      <c r="AO93" s="56" t="n">
        <f aca="false">SUM(W93:W136)</f>
        <v>0</v>
      </c>
      <c r="AP93" s="56" t="n">
        <f aca="false">SUM(X93:X136)</f>
        <v>1</v>
      </c>
      <c r="AQ93" s="56" t="n">
        <f aca="false">SUM(Y93:Y136)</f>
        <v>0</v>
      </c>
      <c r="AR93" s="56" t="n">
        <f aca="false">SUM(Z93:Z136)</f>
        <v>0</v>
      </c>
      <c r="AS93" s="56" t="n">
        <f aca="false">SUM(AA93:AA136)</f>
        <v>0</v>
      </c>
      <c r="AT93" s="56" t="n">
        <f aca="false">SUM(AB93:AB136)</f>
        <v>2</v>
      </c>
      <c r="AU93" s="56" t="n">
        <f aca="false">SUM(AC93:AC136)</f>
        <v>0</v>
      </c>
      <c r="AV93" s="56" t="n">
        <f aca="false">SUM(AD93:AD136)</f>
        <v>0</v>
      </c>
      <c r="AW93" s="56" t="n">
        <f aca="false">SUM(AE93:AE136)</f>
        <v>0</v>
      </c>
      <c r="AX93" s="57" t="n">
        <v>11</v>
      </c>
      <c r="AY93" s="57" t="n">
        <v>3</v>
      </c>
      <c r="AZ93" s="58" t="str">
        <f aca="false">IF(D93="Delegatura para Conglomerados Financieros",1,"")</f>
        <v/>
      </c>
      <c r="BA93" s="58" t="str">
        <f aca="false">IF(D93="Delegatura para Intermediarios Financieros",1,"")</f>
        <v/>
      </c>
      <c r="BB93" s="58" t="str">
        <f aca="false">IF(D93="Delegatura para Emisores",1,"")</f>
        <v/>
      </c>
      <c r="BC93" s="58" t="n">
        <v>0</v>
      </c>
      <c r="BD93" s="58" t="str">
        <f aca="false">IF(D93="Delegatura para Pensiones",1,"")</f>
        <v/>
      </c>
      <c r="BE93" s="58" t="str">
        <f aca="false">IF(D93="Delegatura para  Fiduciarias",1,"")</f>
        <v/>
      </c>
      <c r="BF93" s="58" t="str">
        <f aca="false">IF(D93="Delegatura para Intermediarios de Valores",1,"")</f>
        <v/>
      </c>
      <c r="BG93" s="96" t="n">
        <f aca="false">SUM(AZ93:AZ136)</f>
        <v>0</v>
      </c>
      <c r="BH93" s="96" t="n">
        <f aca="false">SUM(BA93:BA136)</f>
        <v>0</v>
      </c>
      <c r="BI93" s="96" t="n">
        <f aca="false">SUM(BB93:BB136)</f>
        <v>0</v>
      </c>
      <c r="BJ93" s="96" t="n">
        <f aca="false">SUM(BC93:BC136)</f>
        <v>42</v>
      </c>
      <c r="BK93" s="96" t="n">
        <f aca="false">SUM(BD93:BD136)</f>
        <v>0</v>
      </c>
      <c r="BL93" s="96" t="n">
        <f aca="false">SUM(BE93:BE136)</f>
        <v>0</v>
      </c>
      <c r="BM93" s="96" t="n">
        <f aca="false">SUM(BF93:BF136)</f>
        <v>0</v>
      </c>
      <c r="BN93" s="60"/>
      <c r="BO93" s="60"/>
    </row>
    <row r="94" s="47" customFormat="true" ht="39" hidden="false" customHeight="true" outlineLevel="0" collapsed="false">
      <c r="B94" s="48" t="s">
        <v>308</v>
      </c>
      <c r="C94" s="48" t="s">
        <v>738</v>
      </c>
      <c r="D94" s="49" t="s">
        <v>45</v>
      </c>
      <c r="E94" s="50" t="s">
        <v>763</v>
      </c>
      <c r="F94" s="50" t="s">
        <v>764</v>
      </c>
      <c r="G94" s="50" t="s">
        <v>765</v>
      </c>
      <c r="H94" s="50" t="s">
        <v>766</v>
      </c>
      <c r="I94" s="50" t="s">
        <v>767</v>
      </c>
      <c r="J94" s="50" t="s">
        <v>173</v>
      </c>
      <c r="K94" s="50" t="s">
        <v>768</v>
      </c>
      <c r="L94" s="50" t="s">
        <v>63</v>
      </c>
      <c r="M94" s="50" t="n">
        <v>6067575</v>
      </c>
      <c r="N94" s="50" t="n">
        <v>2888803</v>
      </c>
      <c r="O94" s="67"/>
      <c r="P94" s="97" t="s">
        <v>769</v>
      </c>
      <c r="Q94" s="53"/>
      <c r="R94" s="44" t="n">
        <v>1</v>
      </c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54"/>
      <c r="AG94" s="44" t="n">
        <v>11</v>
      </c>
      <c r="AH94" s="44" t="n">
        <v>10</v>
      </c>
      <c r="AI94" s="54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57" t="n">
        <v>11</v>
      </c>
      <c r="AY94" s="57" t="n">
        <v>10</v>
      </c>
      <c r="AZ94" s="58" t="str">
        <f aca="false">IF(D94="Delegatura para Conglomerados Financieros",1,"")</f>
        <v/>
      </c>
      <c r="BA94" s="58" t="str">
        <f aca="false">IF(D94="Delegatura para Intermediarios Financieros",1,"")</f>
        <v/>
      </c>
      <c r="BB94" s="58" t="str">
        <f aca="false">IF(D94="Delegatura para Emisores",1,"")</f>
        <v/>
      </c>
      <c r="BC94" s="58" t="n">
        <f aca="false">IF(D94="Delegatura para Seguros",1,"")</f>
        <v>1</v>
      </c>
      <c r="BD94" s="58" t="str">
        <f aca="false">IF(D94="Delegatura para Pensiones",1,"")</f>
        <v/>
      </c>
      <c r="BE94" s="58" t="str">
        <f aca="false">IF(D94="Delegatura para  Fiduciarias",1,"")</f>
        <v/>
      </c>
      <c r="BF94" s="58" t="str">
        <f aca="false">IF(D94="Delegatura para Intermediarios de Valores",1,"")</f>
        <v/>
      </c>
      <c r="BG94" s="85" t="n">
        <f aca="false">SUM(AZ94:AZ136)</f>
        <v>0</v>
      </c>
      <c r="BH94" s="85" t="n">
        <f aca="false">SUM(BA94:BA136)</f>
        <v>0</v>
      </c>
      <c r="BI94" s="85" t="n">
        <f aca="false">SUM(BB94:BB136)</f>
        <v>0</v>
      </c>
      <c r="BJ94" s="85" t="n">
        <f aca="false">SUM(BC94:BC136)</f>
        <v>42</v>
      </c>
      <c r="BK94" s="85" t="n">
        <f aca="false">SUM(BD94:BD136)</f>
        <v>0</v>
      </c>
      <c r="BL94" s="85" t="n">
        <f aca="false">SUM(BE94:BE136)</f>
        <v>0</v>
      </c>
      <c r="BM94" s="85" t="n">
        <f aca="false">SUM(BF94:BF136)</f>
        <v>0</v>
      </c>
      <c r="BN94" s="60"/>
      <c r="BO94" s="60"/>
    </row>
    <row r="95" s="47" customFormat="true" ht="29.25" hidden="false" customHeight="true" outlineLevel="0" collapsed="false">
      <c r="B95" s="48" t="s">
        <v>308</v>
      </c>
      <c r="C95" s="48" t="s">
        <v>117</v>
      </c>
      <c r="D95" s="49" t="s">
        <v>45</v>
      </c>
      <c r="E95" s="50" t="s">
        <v>770</v>
      </c>
      <c r="F95" s="50" t="s">
        <v>771</v>
      </c>
      <c r="G95" s="50" t="s">
        <v>772</v>
      </c>
      <c r="H95" s="50" t="s">
        <v>773</v>
      </c>
      <c r="I95" s="50" t="s">
        <v>774</v>
      </c>
      <c r="J95" s="50" t="s">
        <v>61</v>
      </c>
      <c r="K95" s="76" t="s">
        <v>775</v>
      </c>
      <c r="L95" s="50" t="s">
        <v>63</v>
      </c>
      <c r="M95" s="76" t="s">
        <v>776</v>
      </c>
      <c r="N95" s="50" t="n">
        <v>6169990</v>
      </c>
      <c r="O95" s="51" t="s">
        <v>777</v>
      </c>
      <c r="P95" s="70" t="s">
        <v>778</v>
      </c>
      <c r="Q95" s="53"/>
      <c r="R95" s="44" t="n">
        <v>1</v>
      </c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54"/>
      <c r="AG95" s="44" t="n">
        <v>11</v>
      </c>
      <c r="AH95" s="44" t="n">
        <v>13</v>
      </c>
      <c r="AI95" s="54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57" t="n">
        <v>11</v>
      </c>
      <c r="AY95" s="57" t="n">
        <v>13</v>
      </c>
      <c r="AZ95" s="58" t="str">
        <f aca="false">IF(D95="Delegatura para Conglomerados Financieros",1,"")</f>
        <v/>
      </c>
      <c r="BA95" s="58" t="str">
        <f aca="false">IF(D95="Delegatura para Intermediarios Financieros",1,"")</f>
        <v/>
      </c>
      <c r="BB95" s="58" t="str">
        <f aca="false">IF(D95="Delegatura para Emisores",1,"")</f>
        <v/>
      </c>
      <c r="BC95" s="58" t="n">
        <f aca="false">IF(D95="Delegatura para Seguros",1,"")</f>
        <v>1</v>
      </c>
      <c r="BD95" s="58" t="str">
        <f aca="false">IF(D95="Delegatura para Pensiones",1,"")</f>
        <v/>
      </c>
      <c r="BE95" s="58" t="str">
        <f aca="false">IF(D95="Delegatura para  Fiduciarias",1,"")</f>
        <v/>
      </c>
      <c r="BF95" s="58" t="str">
        <f aca="false">IF(D95="Delegatura para Intermediarios de Valores",1,"")</f>
        <v/>
      </c>
      <c r="BG95" s="60"/>
      <c r="BH95" s="60"/>
      <c r="BI95" s="60"/>
      <c r="BJ95" s="60"/>
      <c r="BK95" s="60"/>
      <c r="BL95" s="60"/>
      <c r="BM95" s="60"/>
      <c r="BN95" s="60"/>
      <c r="BO95" s="60"/>
    </row>
    <row r="96" s="47" customFormat="true" ht="38.25" hidden="false" customHeight="true" outlineLevel="0" collapsed="false">
      <c r="B96" s="48" t="s">
        <v>308</v>
      </c>
      <c r="C96" s="48" t="s">
        <v>553</v>
      </c>
      <c r="D96" s="49" t="s">
        <v>45</v>
      </c>
      <c r="E96" s="50" t="s">
        <v>779</v>
      </c>
      <c r="F96" s="50" t="s">
        <v>780</v>
      </c>
      <c r="G96" s="50" t="s">
        <v>781</v>
      </c>
      <c r="H96" s="50" t="s">
        <v>782</v>
      </c>
      <c r="I96" s="50" t="s">
        <v>783</v>
      </c>
      <c r="J96" s="50" t="s">
        <v>784</v>
      </c>
      <c r="K96" s="50" t="s">
        <v>785</v>
      </c>
      <c r="L96" s="50" t="s">
        <v>786</v>
      </c>
      <c r="M96" s="76" t="s">
        <v>787</v>
      </c>
      <c r="N96" s="50" t="n">
        <v>5118553</v>
      </c>
      <c r="O96" s="52" t="s">
        <v>788</v>
      </c>
      <c r="P96" s="52" t="s">
        <v>789</v>
      </c>
      <c r="Q96" s="87"/>
      <c r="R96" s="44" t="n">
        <v>1</v>
      </c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54"/>
      <c r="AG96" s="44" t="n">
        <v>11</v>
      </c>
      <c r="AH96" s="44" t="n">
        <v>24</v>
      </c>
      <c r="AI96" s="54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57" t="n">
        <v>11</v>
      </c>
      <c r="AY96" s="57" t="n">
        <v>24</v>
      </c>
      <c r="AZ96" s="58" t="str">
        <f aca="false">IF(D96="Delegatura para Conglomerados Financieros",1,"")</f>
        <v/>
      </c>
      <c r="BA96" s="58" t="str">
        <f aca="false">IF(D96="Delegatura para Intermediarios Financieros",1,"")</f>
        <v/>
      </c>
      <c r="BB96" s="58" t="str">
        <f aca="false">IF(D96="Delegatura para Emisores",1,"")</f>
        <v/>
      </c>
      <c r="BC96" s="58" t="n">
        <f aca="false">IF(D96="Delegatura para Seguros",1,"")</f>
        <v>1</v>
      </c>
      <c r="BD96" s="58" t="str">
        <f aca="false">IF(D96="Delegatura para Pensiones",1,"")</f>
        <v/>
      </c>
      <c r="BE96" s="58" t="str">
        <f aca="false">IF(D96="Delegatura para  Fiduciarias",1,"")</f>
        <v/>
      </c>
      <c r="BF96" s="58" t="str">
        <f aca="false">IF(D96="Delegatura para Intermediarios de Valores",1,"")</f>
        <v/>
      </c>
      <c r="BG96" s="60"/>
      <c r="BH96" s="60"/>
      <c r="BI96" s="60"/>
      <c r="BJ96" s="60"/>
      <c r="BK96" s="60"/>
      <c r="BL96" s="60"/>
      <c r="BM96" s="60"/>
      <c r="BN96" s="60"/>
      <c r="BO96" s="60"/>
    </row>
    <row r="97" s="47" customFormat="true" ht="30" hidden="false" customHeight="true" outlineLevel="0" collapsed="false">
      <c r="B97" s="48" t="s">
        <v>308</v>
      </c>
      <c r="C97" s="48" t="s">
        <v>790</v>
      </c>
      <c r="D97" s="49" t="s">
        <v>45</v>
      </c>
      <c r="E97" s="50" t="s">
        <v>791</v>
      </c>
      <c r="F97" s="50" t="s">
        <v>792</v>
      </c>
      <c r="G97" s="50" t="s">
        <v>793</v>
      </c>
      <c r="H97" s="50" t="s">
        <v>794</v>
      </c>
      <c r="I97" s="50" t="s">
        <v>795</v>
      </c>
      <c r="J97" s="50" t="s">
        <v>61</v>
      </c>
      <c r="K97" s="50" t="s">
        <v>796</v>
      </c>
      <c r="L97" s="50" t="s">
        <v>211</v>
      </c>
      <c r="M97" s="50" t="n">
        <v>6083100</v>
      </c>
      <c r="N97" s="50" t="s">
        <v>797</v>
      </c>
      <c r="O97" s="50" t="s">
        <v>798</v>
      </c>
      <c r="P97" s="50"/>
      <c r="Q97" s="87"/>
      <c r="R97" s="44" t="n">
        <v>1</v>
      </c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54"/>
      <c r="AG97" s="44" t="n">
        <v>11</v>
      </c>
      <c r="AH97" s="44" t="n">
        <v>28</v>
      </c>
      <c r="AI97" s="54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57" t="n">
        <v>11</v>
      </c>
      <c r="AY97" s="57" t="n">
        <v>28</v>
      </c>
      <c r="AZ97" s="58" t="str">
        <f aca="false">IF(D97="Delegatura para Conglomerados Financieros",1,"")</f>
        <v/>
      </c>
      <c r="BA97" s="58" t="str">
        <f aca="false">IF(D97="Delegatura para Intermediarios Financieros",1,"")</f>
        <v/>
      </c>
      <c r="BB97" s="58" t="str">
        <f aca="false">IF(D97="Delegatura para Emisores",1,"")</f>
        <v/>
      </c>
      <c r="BC97" s="58" t="n">
        <f aca="false">IF(D97="Delegatura para Seguros",1,"")</f>
        <v>1</v>
      </c>
      <c r="BD97" s="58" t="str">
        <f aca="false">IF(D97="Delegatura para Pensiones",1,"")</f>
        <v/>
      </c>
      <c r="BE97" s="58" t="str">
        <f aca="false">IF(D97="Delegatura para  Fiduciarias",1,"")</f>
        <v/>
      </c>
      <c r="BF97" s="58" t="str">
        <f aca="false">IF(D97="Delegatura para Intermediarios de Valores",1,"")</f>
        <v/>
      </c>
      <c r="BG97" s="60"/>
      <c r="BH97" s="60"/>
      <c r="BI97" s="60"/>
      <c r="BJ97" s="60"/>
      <c r="BK97" s="60"/>
      <c r="BL97" s="60"/>
      <c r="BM97" s="60"/>
      <c r="BN97" s="60"/>
      <c r="BO97" s="60"/>
    </row>
    <row r="98" s="47" customFormat="true" ht="27" hidden="false" customHeight="true" outlineLevel="0" collapsed="false">
      <c r="B98" s="48" t="s">
        <v>308</v>
      </c>
      <c r="C98" s="48" t="s">
        <v>374</v>
      </c>
      <c r="D98" s="49" t="s">
        <v>45</v>
      </c>
      <c r="E98" s="50" t="s">
        <v>799</v>
      </c>
      <c r="F98" s="50" t="s">
        <v>800</v>
      </c>
      <c r="G98" s="50" t="s">
        <v>801</v>
      </c>
      <c r="H98" s="50" t="s">
        <v>802</v>
      </c>
      <c r="I98" s="50" t="s">
        <v>803</v>
      </c>
      <c r="J98" s="50" t="s">
        <v>784</v>
      </c>
      <c r="K98" s="50" t="s">
        <v>804</v>
      </c>
      <c r="L98" s="50" t="s">
        <v>786</v>
      </c>
      <c r="M98" s="50" t="s">
        <v>805</v>
      </c>
      <c r="N98" s="50" t="n">
        <v>2512461</v>
      </c>
      <c r="O98" s="50"/>
      <c r="P98" s="50" t="s">
        <v>806</v>
      </c>
      <c r="Q98" s="87"/>
      <c r="R98" s="44" t="n">
        <v>1</v>
      </c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54"/>
      <c r="AG98" s="44" t="n">
        <v>11</v>
      </c>
      <c r="AH98" s="44" t="n">
        <v>31</v>
      </c>
      <c r="AI98" s="54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57" t="n">
        <v>11</v>
      </c>
      <c r="AY98" s="57" t="n">
        <v>31</v>
      </c>
      <c r="AZ98" s="58" t="str">
        <f aca="false">IF(D98="Delegatura para Conglomerados Financieros",1,"")</f>
        <v/>
      </c>
      <c r="BA98" s="58" t="str">
        <f aca="false">IF(D98="Delegatura para Intermediarios Financieros",1,"")</f>
        <v/>
      </c>
      <c r="BB98" s="58" t="str">
        <f aca="false">IF(D98="Delegatura para Emisores",1,"")</f>
        <v/>
      </c>
      <c r="BC98" s="58" t="n">
        <f aca="false">IF(D98="Delegatura para Seguros",1,"")</f>
        <v>1</v>
      </c>
      <c r="BD98" s="58" t="str">
        <f aca="false">IF(D98="Delegatura para Pensiones",1,"")</f>
        <v/>
      </c>
      <c r="BE98" s="58" t="str">
        <f aca="false">IF(D98="Delegatura para  Fiduciarias",1,"")</f>
        <v/>
      </c>
      <c r="BF98" s="58" t="str">
        <f aca="false">IF(D98="Delegatura para Intermediarios de Valores",1,"")</f>
        <v/>
      </c>
      <c r="BG98" s="60"/>
      <c r="BH98" s="60"/>
      <c r="BI98" s="60"/>
      <c r="BJ98" s="60"/>
      <c r="BK98" s="60"/>
      <c r="BL98" s="60"/>
      <c r="BM98" s="60"/>
      <c r="BN98" s="60"/>
      <c r="BO98" s="60"/>
    </row>
    <row r="99" s="47" customFormat="true" ht="30" hidden="false" customHeight="true" outlineLevel="0" collapsed="false">
      <c r="B99" s="48" t="s">
        <v>308</v>
      </c>
      <c r="C99" s="48" t="s">
        <v>807</v>
      </c>
      <c r="D99" s="49" t="s">
        <v>45</v>
      </c>
      <c r="E99" s="50" t="s">
        <v>808</v>
      </c>
      <c r="F99" s="50" t="s">
        <v>809</v>
      </c>
      <c r="G99" s="50" t="s">
        <v>810</v>
      </c>
      <c r="H99" s="50" t="s">
        <v>811</v>
      </c>
      <c r="I99" s="50" t="s">
        <v>812</v>
      </c>
      <c r="J99" s="50" t="s">
        <v>813</v>
      </c>
      <c r="K99" s="50" t="s">
        <v>814</v>
      </c>
      <c r="L99" s="50" t="s">
        <v>63</v>
      </c>
      <c r="M99" s="76" t="s">
        <v>815</v>
      </c>
      <c r="N99" s="50" t="s">
        <v>816</v>
      </c>
      <c r="O99" s="52" t="s">
        <v>817</v>
      </c>
      <c r="P99" s="52" t="s">
        <v>818</v>
      </c>
      <c r="Q99" s="53"/>
      <c r="R99" s="44" t="n">
        <v>1</v>
      </c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54"/>
      <c r="AG99" s="44" t="n">
        <v>11</v>
      </c>
      <c r="AH99" s="44" t="n">
        <v>52</v>
      </c>
      <c r="AI99" s="54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57" t="n">
        <v>11</v>
      </c>
      <c r="AY99" s="57" t="n">
        <v>52</v>
      </c>
      <c r="AZ99" s="58" t="str">
        <f aca="false">IF(D99="Delegatura para Conglomerados Financieros",1,"")</f>
        <v/>
      </c>
      <c r="BA99" s="58" t="str">
        <f aca="false">IF(D99="Delegatura para Intermediarios Financieros",1,"")</f>
        <v/>
      </c>
      <c r="BB99" s="58" t="str">
        <f aca="false">IF(D99="Delegatura para Emisores",1,"")</f>
        <v/>
      </c>
      <c r="BC99" s="58" t="n">
        <f aca="false">IF(D99="Delegatura para Seguros",1,"")</f>
        <v>1</v>
      </c>
      <c r="BD99" s="58" t="str">
        <f aca="false">IF(D99="Delegatura para Pensiones",1,"")</f>
        <v/>
      </c>
      <c r="BE99" s="58" t="str">
        <f aca="false">IF(D99="Delegatura para  Fiduciarias",1,"")</f>
        <v/>
      </c>
      <c r="BF99" s="58" t="str">
        <f aca="false">IF(D99="Delegatura para Intermediarios de Valores",1,"")</f>
        <v/>
      </c>
      <c r="BG99" s="60"/>
      <c r="BH99" s="60"/>
      <c r="BI99" s="60"/>
      <c r="BJ99" s="60"/>
      <c r="BK99" s="60"/>
      <c r="BL99" s="60"/>
      <c r="BM99" s="60"/>
      <c r="BN99" s="60"/>
      <c r="BO99" s="60"/>
    </row>
    <row r="100" s="47" customFormat="true" ht="30" hidden="false" customHeight="true" outlineLevel="0" collapsed="false">
      <c r="B100" s="48" t="s">
        <v>308</v>
      </c>
      <c r="C100" s="48" t="s">
        <v>819</v>
      </c>
      <c r="D100" s="49" t="s">
        <v>45</v>
      </c>
      <c r="E100" s="72" t="s">
        <v>820</v>
      </c>
      <c r="F100" s="50" t="s">
        <v>821</v>
      </c>
      <c r="G100" s="50" t="s">
        <v>822</v>
      </c>
      <c r="H100" s="76" t="s">
        <v>111</v>
      </c>
      <c r="I100" s="76" t="s">
        <v>823</v>
      </c>
      <c r="J100" s="76" t="s">
        <v>61</v>
      </c>
      <c r="K100" s="50" t="s">
        <v>824</v>
      </c>
      <c r="L100" s="50" t="s">
        <v>63</v>
      </c>
      <c r="M100" s="50" t="s">
        <v>825</v>
      </c>
      <c r="N100" s="50" t="n">
        <v>2577466</v>
      </c>
      <c r="O100" s="67"/>
      <c r="P100" s="51" t="s">
        <v>826</v>
      </c>
      <c r="Q100" s="53"/>
      <c r="R100" s="44" t="n">
        <v>1</v>
      </c>
      <c r="S100" s="44"/>
      <c r="T100" s="44"/>
      <c r="U100" s="44" t="n">
        <v>1</v>
      </c>
      <c r="V100" s="44"/>
      <c r="W100" s="44"/>
      <c r="X100" s="44" t="n">
        <v>1</v>
      </c>
      <c r="Y100" s="44"/>
      <c r="Z100" s="44"/>
      <c r="AA100" s="44"/>
      <c r="AB100" s="44"/>
      <c r="AC100" s="44"/>
      <c r="AD100" s="44"/>
      <c r="AE100" s="44"/>
      <c r="AF100" s="54"/>
      <c r="AG100" s="44" t="n">
        <v>11</v>
      </c>
      <c r="AH100" s="44" t="n">
        <v>55</v>
      </c>
      <c r="AI100" s="54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57" t="n">
        <v>11</v>
      </c>
      <c r="AY100" s="57" t="n">
        <v>55</v>
      </c>
      <c r="AZ100" s="58" t="str">
        <f aca="false">IF(D100="Delegatura para Conglomerados Financieros",1,"")</f>
        <v/>
      </c>
      <c r="BA100" s="58" t="str">
        <f aca="false">IF(D100="Delegatura para Intermediarios Financieros",1,"")</f>
        <v/>
      </c>
      <c r="BB100" s="58" t="str">
        <f aca="false">IF(D100="Delegatura para Emisores",1,"")</f>
        <v/>
      </c>
      <c r="BC100" s="58" t="n">
        <f aca="false">IF(D100="Delegatura para Seguros",1,"")</f>
        <v>1</v>
      </c>
      <c r="BD100" s="58" t="str">
        <f aca="false">IF(D100="Delegatura para Pensiones",1,"")</f>
        <v/>
      </c>
      <c r="BE100" s="58" t="str">
        <f aca="false">IF(D100="Delegatura para  Fiduciarias",1,"")</f>
        <v/>
      </c>
      <c r="BF100" s="58" t="str">
        <f aca="false">IF(D100="Delegatura para Intermediarios de Valores",1,"")</f>
        <v/>
      </c>
      <c r="BG100" s="60"/>
      <c r="BH100" s="60"/>
      <c r="BI100" s="60"/>
      <c r="BJ100" s="60"/>
      <c r="BK100" s="60"/>
      <c r="BL100" s="60"/>
      <c r="BM100" s="60"/>
      <c r="BN100" s="60"/>
      <c r="BO100" s="60"/>
    </row>
    <row r="101" s="47" customFormat="true" ht="38.25" hidden="false" customHeight="true" outlineLevel="0" collapsed="false">
      <c r="B101" s="48" t="s">
        <v>308</v>
      </c>
      <c r="C101" s="48" t="s">
        <v>827</v>
      </c>
      <c r="D101" s="49" t="s">
        <v>45</v>
      </c>
      <c r="E101" s="50" t="s">
        <v>828</v>
      </c>
      <c r="F101" s="50" t="s">
        <v>829</v>
      </c>
      <c r="G101" s="50" t="s">
        <v>830</v>
      </c>
      <c r="H101" s="50" t="s">
        <v>831</v>
      </c>
      <c r="I101" s="50" t="s">
        <v>832</v>
      </c>
      <c r="J101" s="50" t="s">
        <v>61</v>
      </c>
      <c r="K101" s="50" t="s">
        <v>833</v>
      </c>
      <c r="L101" s="50" t="s">
        <v>63</v>
      </c>
      <c r="M101" s="50" t="s">
        <v>834</v>
      </c>
      <c r="N101" s="50" t="s">
        <v>835</v>
      </c>
      <c r="O101" s="67"/>
      <c r="P101" s="52" t="s">
        <v>836</v>
      </c>
      <c r="Q101" s="98"/>
      <c r="R101" s="44" t="n">
        <v>1</v>
      </c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54"/>
      <c r="AG101" s="44" t="n">
        <v>11</v>
      </c>
      <c r="AH101" s="44" t="n">
        <v>56</v>
      </c>
      <c r="AI101" s="54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57" t="n">
        <v>11</v>
      </c>
      <c r="AY101" s="57" t="n">
        <v>56</v>
      </c>
      <c r="AZ101" s="58" t="str">
        <f aca="false">IF(D101="Delegatura para Conglomerados Financieros",1,"")</f>
        <v/>
      </c>
      <c r="BA101" s="58" t="str">
        <f aca="false">IF(D101="Delegatura para Intermediarios Financieros",1,"")</f>
        <v/>
      </c>
      <c r="BB101" s="58" t="str">
        <f aca="false">IF(D101="Delegatura para Emisores",1,"")</f>
        <v/>
      </c>
      <c r="BC101" s="58" t="n">
        <f aca="false">IF(D101="Delegatura para Seguros",1,"")</f>
        <v>1</v>
      </c>
      <c r="BD101" s="58" t="str">
        <f aca="false">IF(D101="Delegatura para Pensiones",1,"")</f>
        <v/>
      </c>
      <c r="BE101" s="58" t="str">
        <f aca="false">IF(D101="Delegatura para  Fiduciarias",1,"")</f>
        <v/>
      </c>
      <c r="BF101" s="58" t="str">
        <f aca="false">IF(D101="Delegatura para Intermediarios de Valores",1,"")</f>
        <v/>
      </c>
      <c r="BG101" s="60"/>
      <c r="BH101" s="60"/>
      <c r="BI101" s="60"/>
      <c r="BJ101" s="60"/>
      <c r="BK101" s="60"/>
      <c r="BL101" s="60"/>
      <c r="BM101" s="60"/>
      <c r="BN101" s="60"/>
      <c r="BO101" s="60"/>
    </row>
    <row r="102" s="47" customFormat="true" ht="34.5" hidden="false" customHeight="true" outlineLevel="0" collapsed="false">
      <c r="B102" s="48" t="s">
        <v>308</v>
      </c>
      <c r="C102" s="48" t="s">
        <v>837</v>
      </c>
      <c r="D102" s="49" t="s">
        <v>45</v>
      </c>
      <c r="E102" s="50" t="s">
        <v>838</v>
      </c>
      <c r="F102" s="50" t="s">
        <v>839</v>
      </c>
      <c r="G102" s="50" t="s">
        <v>840</v>
      </c>
      <c r="H102" s="50" t="s">
        <v>841</v>
      </c>
      <c r="I102" s="50" t="s">
        <v>842</v>
      </c>
      <c r="J102" s="50" t="s">
        <v>61</v>
      </c>
      <c r="K102" s="50" t="s">
        <v>843</v>
      </c>
      <c r="L102" s="50" t="s">
        <v>63</v>
      </c>
      <c r="M102" s="50" t="n">
        <v>6004333</v>
      </c>
      <c r="N102" s="50" t="n">
        <v>6004333</v>
      </c>
      <c r="O102" s="51" t="s">
        <v>844</v>
      </c>
      <c r="P102" s="51" t="s">
        <v>845</v>
      </c>
      <c r="Q102" s="53"/>
      <c r="R102" s="44" t="n">
        <v>1</v>
      </c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54"/>
      <c r="AG102" s="44" t="n">
        <v>11</v>
      </c>
      <c r="AH102" s="44" t="n">
        <v>59</v>
      </c>
      <c r="AI102" s="54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57" t="n">
        <v>11</v>
      </c>
      <c r="AY102" s="57" t="n">
        <v>59</v>
      </c>
      <c r="AZ102" s="58" t="str">
        <f aca="false">IF(D102="Delegatura para Conglomerados Financieros",1,"")</f>
        <v/>
      </c>
      <c r="BA102" s="58" t="str">
        <f aca="false">IF(D102="Delegatura para Intermediarios Financieros",1,"")</f>
        <v/>
      </c>
      <c r="BB102" s="58" t="str">
        <f aca="false">IF(D102="Delegatura para Emisores",1,"")</f>
        <v/>
      </c>
      <c r="BC102" s="58" t="n">
        <f aca="false">IF(D102="Delegatura para Seguros",1,"")</f>
        <v>1</v>
      </c>
      <c r="BD102" s="58" t="str">
        <f aca="false">IF(D102="Delegatura para Pensiones",1,"")</f>
        <v/>
      </c>
      <c r="BE102" s="58" t="str">
        <f aca="false">IF(D102="Delegatura para  Fiduciarias",1,"")</f>
        <v/>
      </c>
      <c r="BF102" s="58" t="str">
        <f aca="false">IF(D102="Delegatura para Intermediarios de Valores",1,"")</f>
        <v/>
      </c>
      <c r="BG102" s="60"/>
      <c r="BH102" s="60"/>
      <c r="BI102" s="60"/>
      <c r="BJ102" s="60"/>
      <c r="BK102" s="60"/>
      <c r="BL102" s="60"/>
      <c r="BM102" s="60"/>
      <c r="BN102" s="60"/>
      <c r="BO102" s="60"/>
    </row>
    <row r="103" s="47" customFormat="true" ht="30" hidden="false" customHeight="true" outlineLevel="0" collapsed="false">
      <c r="B103" s="48" t="s">
        <v>308</v>
      </c>
      <c r="C103" s="48" t="s">
        <v>846</v>
      </c>
      <c r="D103" s="49" t="s">
        <v>45</v>
      </c>
      <c r="E103" s="99" t="s">
        <v>847</v>
      </c>
      <c r="F103" s="50" t="s">
        <v>848</v>
      </c>
      <c r="G103" s="50" t="s">
        <v>849</v>
      </c>
      <c r="H103" s="50" t="s">
        <v>850</v>
      </c>
      <c r="I103" s="50" t="s">
        <v>851</v>
      </c>
      <c r="J103" s="50" t="s">
        <v>61</v>
      </c>
      <c r="K103" s="50" t="s">
        <v>852</v>
      </c>
      <c r="L103" s="50" t="s">
        <v>63</v>
      </c>
      <c r="M103" s="50" t="n">
        <v>2171654</v>
      </c>
      <c r="N103" s="50" t="n">
        <v>7434344</v>
      </c>
      <c r="O103" s="67"/>
      <c r="P103" s="51" t="s">
        <v>853</v>
      </c>
      <c r="Q103" s="53"/>
      <c r="R103" s="44" t="n">
        <v>1</v>
      </c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54"/>
      <c r="AG103" s="44" t="n">
        <v>11</v>
      </c>
      <c r="AH103" s="44" t="n">
        <v>67</v>
      </c>
      <c r="AI103" s="54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57" t="n">
        <v>11</v>
      </c>
      <c r="AY103" s="57" t="n">
        <v>67</v>
      </c>
      <c r="AZ103" s="58" t="str">
        <f aca="false">IF(D103="Delegatura para Conglomerados Financieros",1,"")</f>
        <v/>
      </c>
      <c r="BA103" s="58" t="str">
        <f aca="false">IF(D103="Delegatura para Intermediarios Financieros",1,"")</f>
        <v/>
      </c>
      <c r="BB103" s="58" t="str">
        <f aca="false">IF(D103="Delegatura para Emisores",1,"")</f>
        <v/>
      </c>
      <c r="BC103" s="58" t="n">
        <f aca="false">IF(D103="Delegatura para Seguros",1,"")</f>
        <v>1</v>
      </c>
      <c r="BD103" s="58" t="str">
        <f aca="false">IF(D103="Delegatura para Pensiones",1,"")</f>
        <v/>
      </c>
      <c r="BE103" s="58" t="str">
        <f aca="false">IF(D103="Delegatura para  Fiduciarias",1,"")</f>
        <v/>
      </c>
      <c r="BF103" s="58" t="str">
        <f aca="false">IF(D103="Delegatura para Intermediarios de Valores",1,"")</f>
        <v/>
      </c>
      <c r="BG103" s="60"/>
      <c r="BH103" s="60"/>
      <c r="BI103" s="60"/>
      <c r="BJ103" s="60"/>
      <c r="BK103" s="60"/>
      <c r="BL103" s="60"/>
      <c r="BM103" s="60"/>
      <c r="BN103" s="60"/>
      <c r="BO103" s="60"/>
    </row>
    <row r="104" s="47" customFormat="true" ht="45" hidden="false" customHeight="true" outlineLevel="0" collapsed="false">
      <c r="B104" s="48" t="s">
        <v>308</v>
      </c>
      <c r="C104" s="48" t="s">
        <v>854</v>
      </c>
      <c r="D104" s="49" t="s">
        <v>45</v>
      </c>
      <c r="E104" s="50" t="s">
        <v>855</v>
      </c>
      <c r="F104" s="50" t="s">
        <v>856</v>
      </c>
      <c r="G104" s="50" t="s">
        <v>857</v>
      </c>
      <c r="H104" s="50" t="s">
        <v>858</v>
      </c>
      <c r="I104" s="50" t="s">
        <v>859</v>
      </c>
      <c r="J104" s="50" t="s">
        <v>784</v>
      </c>
      <c r="K104" s="50" t="s">
        <v>860</v>
      </c>
      <c r="L104" s="50" t="s">
        <v>861</v>
      </c>
      <c r="M104" s="50" t="s">
        <v>862</v>
      </c>
      <c r="N104" s="50" t="n">
        <v>3357302</v>
      </c>
      <c r="O104" s="70" t="s">
        <v>863</v>
      </c>
      <c r="P104" s="51" t="s">
        <v>864</v>
      </c>
      <c r="Q104" s="65"/>
      <c r="R104" s="44" t="n">
        <v>1</v>
      </c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54"/>
      <c r="AG104" s="44" t="n">
        <v>11</v>
      </c>
      <c r="AH104" s="44" t="n">
        <v>70</v>
      </c>
      <c r="AI104" s="54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57" t="n">
        <v>11</v>
      </c>
      <c r="AY104" s="57" t="n">
        <v>70</v>
      </c>
      <c r="AZ104" s="58" t="str">
        <f aca="false">IF(D104="Delegatura para Conglomerados Financieros",1,"")</f>
        <v/>
      </c>
      <c r="BA104" s="58" t="str">
        <f aca="false">IF(D104="Delegatura para Intermediarios Financieros",1,"")</f>
        <v/>
      </c>
      <c r="BB104" s="58" t="str">
        <f aca="false">IF(D104="Delegatura para Emisores",1,"")</f>
        <v/>
      </c>
      <c r="BC104" s="58" t="n">
        <f aca="false">IF(D104="Delegatura para Seguros",1,"")</f>
        <v>1</v>
      </c>
      <c r="BD104" s="58" t="str">
        <f aca="false">IF(D104="Delegatura para Pensiones",1,"")</f>
        <v/>
      </c>
      <c r="BE104" s="58" t="str">
        <f aca="false">IF(D104="Delegatura para  Fiduciarias",1,"")</f>
        <v/>
      </c>
      <c r="BF104" s="58" t="str">
        <f aca="false">IF(D104="Delegatura para Intermediarios de Valores",1,"")</f>
        <v/>
      </c>
      <c r="BG104" s="60"/>
      <c r="BH104" s="60"/>
      <c r="BI104" s="60"/>
      <c r="BJ104" s="60"/>
      <c r="BK104" s="60"/>
      <c r="BL104" s="60"/>
      <c r="BM104" s="60"/>
      <c r="BN104" s="60"/>
      <c r="BO104" s="60"/>
    </row>
    <row r="105" s="47" customFormat="true" ht="32.25" hidden="false" customHeight="true" outlineLevel="0" collapsed="false">
      <c r="B105" s="48" t="s">
        <v>308</v>
      </c>
      <c r="C105" s="48" t="s">
        <v>865</v>
      </c>
      <c r="D105" s="49" t="s">
        <v>45</v>
      </c>
      <c r="E105" s="50" t="s">
        <v>866</v>
      </c>
      <c r="F105" s="50" t="s">
        <v>867</v>
      </c>
      <c r="G105" s="50" t="s">
        <v>868</v>
      </c>
      <c r="H105" s="50" t="s">
        <v>869</v>
      </c>
      <c r="I105" s="50" t="s">
        <v>870</v>
      </c>
      <c r="J105" s="50" t="s">
        <v>123</v>
      </c>
      <c r="K105" s="76" t="s">
        <v>775</v>
      </c>
      <c r="L105" s="50" t="s">
        <v>63</v>
      </c>
      <c r="M105" s="50" t="s">
        <v>871</v>
      </c>
      <c r="N105" s="50" t="s">
        <v>872</v>
      </c>
      <c r="O105" s="51" t="s">
        <v>873</v>
      </c>
      <c r="P105" s="70" t="s">
        <v>874</v>
      </c>
      <c r="Q105" s="53"/>
      <c r="R105" s="44" t="n">
        <v>1</v>
      </c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54"/>
      <c r="AG105" s="44" t="n">
        <v>11</v>
      </c>
      <c r="AH105" s="44" t="n">
        <v>71</v>
      </c>
      <c r="AI105" s="54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57" t="n">
        <v>11</v>
      </c>
      <c r="AY105" s="57" t="n">
        <v>71</v>
      </c>
      <c r="AZ105" s="58" t="str">
        <f aca="false">IF(D105="Delegatura para Conglomerados Financieros",1,"")</f>
        <v/>
      </c>
      <c r="BA105" s="58" t="str">
        <f aca="false">IF(D105="Delegatura para Intermediarios Financieros",1,"")</f>
        <v/>
      </c>
      <c r="BB105" s="58" t="str">
        <f aca="false">IF(D105="Delegatura para Emisores",1,"")</f>
        <v/>
      </c>
      <c r="BC105" s="58" t="n">
        <f aca="false">IF(D105="Delegatura para Seguros",1,"")</f>
        <v>1</v>
      </c>
      <c r="BD105" s="58" t="str">
        <f aca="false">IF(D105="Delegatura para Pensiones",1,"")</f>
        <v/>
      </c>
      <c r="BE105" s="58" t="str">
        <f aca="false">IF(D105="Delegatura para  Fiduciarias",1,"")</f>
        <v/>
      </c>
      <c r="BF105" s="58" t="str">
        <f aca="false">IF(D105="Delegatura para Intermediarios de Valores",1,"")</f>
        <v/>
      </c>
      <c r="BG105" s="60"/>
      <c r="BH105" s="60"/>
      <c r="BI105" s="60"/>
      <c r="BJ105" s="60"/>
      <c r="BK105" s="60"/>
      <c r="BL105" s="60"/>
      <c r="BM105" s="60"/>
      <c r="BN105" s="60"/>
      <c r="BO105" s="60"/>
    </row>
    <row r="106" s="47" customFormat="true" ht="29.25" hidden="false" customHeight="true" outlineLevel="0" collapsed="false">
      <c r="B106" s="48" t="s">
        <v>308</v>
      </c>
      <c r="C106" s="48" t="s">
        <v>875</v>
      </c>
      <c r="D106" s="49" t="s">
        <v>45</v>
      </c>
      <c r="E106" s="50" t="s">
        <v>876</v>
      </c>
      <c r="F106" s="50" t="s">
        <v>877</v>
      </c>
      <c r="G106" s="50" t="s">
        <v>878</v>
      </c>
      <c r="H106" s="50" t="s">
        <v>879</v>
      </c>
      <c r="I106" s="50" t="s">
        <v>880</v>
      </c>
      <c r="J106" s="50" t="s">
        <v>784</v>
      </c>
      <c r="K106" s="50" t="s">
        <v>881</v>
      </c>
      <c r="L106" s="50" t="s">
        <v>63</v>
      </c>
      <c r="M106" s="50" t="n">
        <v>3102699</v>
      </c>
      <c r="N106" s="50" t="s">
        <v>882</v>
      </c>
      <c r="O106" s="51" t="s">
        <v>883</v>
      </c>
      <c r="P106" s="51" t="s">
        <v>884</v>
      </c>
      <c r="Q106" s="53"/>
      <c r="R106" s="44" t="n">
        <v>1</v>
      </c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54"/>
      <c r="AG106" s="44" t="n">
        <v>11</v>
      </c>
      <c r="AH106" s="44" t="n">
        <v>74</v>
      </c>
      <c r="AI106" s="54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57" t="n">
        <v>11</v>
      </c>
      <c r="AY106" s="57" t="n">
        <v>74</v>
      </c>
      <c r="AZ106" s="58" t="str">
        <f aca="false">IF(D106="Delegatura para Conglomerados Financieros",1,"")</f>
        <v/>
      </c>
      <c r="BA106" s="58" t="str">
        <f aca="false">IF(D106="Delegatura para Intermediarios Financieros",1,"")</f>
        <v/>
      </c>
      <c r="BB106" s="58" t="str">
        <f aca="false">IF(D106="Delegatura para Emisores",1,"")</f>
        <v/>
      </c>
      <c r="BC106" s="58" t="n">
        <f aca="false">IF(D106="Delegatura para Seguros",1,"")</f>
        <v>1</v>
      </c>
      <c r="BD106" s="58" t="str">
        <f aca="false">IF(D106="Delegatura para Pensiones",1,"")</f>
        <v/>
      </c>
      <c r="BE106" s="58" t="str">
        <f aca="false">IF(D106="Delegatura para  Fiduciarias",1,"")</f>
        <v/>
      </c>
      <c r="BF106" s="58" t="str">
        <f aca="false">IF(D106="Delegatura para Intermediarios de Valores",1,"")</f>
        <v/>
      </c>
      <c r="BG106" s="60"/>
      <c r="BH106" s="60"/>
      <c r="BI106" s="60"/>
      <c r="BJ106" s="60"/>
      <c r="BK106" s="60"/>
      <c r="BL106" s="60"/>
      <c r="BM106" s="60"/>
      <c r="BN106" s="60"/>
      <c r="BO106" s="60"/>
    </row>
    <row r="107" s="47" customFormat="true" ht="29.25" hidden="false" customHeight="true" outlineLevel="0" collapsed="false">
      <c r="B107" s="48" t="s">
        <v>308</v>
      </c>
      <c r="C107" s="48" t="s">
        <v>885</v>
      </c>
      <c r="D107" s="49" t="s">
        <v>45</v>
      </c>
      <c r="E107" s="50" t="s">
        <v>886</v>
      </c>
      <c r="F107" s="50" t="s">
        <v>887</v>
      </c>
      <c r="G107" s="50" t="s">
        <v>888</v>
      </c>
      <c r="H107" s="50" t="s">
        <v>889</v>
      </c>
      <c r="I107" s="50" t="s">
        <v>890</v>
      </c>
      <c r="J107" s="50" t="s">
        <v>784</v>
      </c>
      <c r="K107" s="50" t="s">
        <v>891</v>
      </c>
      <c r="L107" s="50" t="s">
        <v>211</v>
      </c>
      <c r="M107" s="50" t="s">
        <v>892</v>
      </c>
      <c r="N107" s="50" t="n">
        <v>6650394</v>
      </c>
      <c r="O107" s="67"/>
      <c r="P107" s="51" t="s">
        <v>893</v>
      </c>
      <c r="Q107" s="53"/>
      <c r="R107" s="44" t="n">
        <v>1</v>
      </c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54"/>
      <c r="AG107" s="44" t="n">
        <v>11</v>
      </c>
      <c r="AH107" s="44" t="n">
        <v>75</v>
      </c>
      <c r="AI107" s="54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57" t="n">
        <v>11</v>
      </c>
      <c r="AY107" s="57" t="n">
        <v>75</v>
      </c>
      <c r="AZ107" s="58" t="str">
        <f aca="false">IF(D107="Delegatura para Conglomerados Financieros",1,"")</f>
        <v/>
      </c>
      <c r="BA107" s="58" t="str">
        <f aca="false">IF(D107="Delegatura para Intermediarios Financieros",1,"")</f>
        <v/>
      </c>
      <c r="BB107" s="58" t="str">
        <f aca="false">IF(D107="Delegatura para Emisores",1,"")</f>
        <v/>
      </c>
      <c r="BC107" s="58" t="n">
        <f aca="false">IF(D107="Delegatura para Seguros",1,"")</f>
        <v>1</v>
      </c>
      <c r="BD107" s="58" t="str">
        <f aca="false">IF(D107="Delegatura para Pensiones",1,"")</f>
        <v/>
      </c>
      <c r="BE107" s="58" t="str">
        <f aca="false">IF(D107="Delegatura para  Fiduciarias",1,"")</f>
        <v/>
      </c>
      <c r="BF107" s="58" t="str">
        <f aca="false">IF(D107="Delegatura para Intermediarios de Valores",1,"")</f>
        <v/>
      </c>
      <c r="BG107" s="60"/>
      <c r="BH107" s="60"/>
      <c r="BI107" s="60"/>
      <c r="BJ107" s="60"/>
      <c r="BK107" s="60"/>
      <c r="BL107" s="60"/>
      <c r="BM107" s="60"/>
      <c r="BN107" s="60"/>
      <c r="BO107" s="60"/>
    </row>
    <row r="108" s="47" customFormat="true" ht="42" hidden="false" customHeight="true" outlineLevel="0" collapsed="false">
      <c r="B108" s="48" t="s">
        <v>308</v>
      </c>
      <c r="C108" s="48" t="s">
        <v>894</v>
      </c>
      <c r="D108" s="49" t="s">
        <v>45</v>
      </c>
      <c r="E108" s="50" t="s">
        <v>895</v>
      </c>
      <c r="F108" s="50" t="s">
        <v>896</v>
      </c>
      <c r="G108" s="50" t="s">
        <v>897</v>
      </c>
      <c r="H108" s="50" t="s">
        <v>898</v>
      </c>
      <c r="I108" s="50" t="s">
        <v>899</v>
      </c>
      <c r="J108" s="50" t="s">
        <v>784</v>
      </c>
      <c r="K108" s="50" t="s">
        <v>900</v>
      </c>
      <c r="L108" s="50" t="s">
        <v>63</v>
      </c>
      <c r="M108" s="50" t="n">
        <v>3138344</v>
      </c>
      <c r="N108" s="50" t="s">
        <v>901</v>
      </c>
      <c r="O108" s="51" t="s">
        <v>902</v>
      </c>
      <c r="P108" s="67" t="s">
        <v>903</v>
      </c>
      <c r="Q108" s="53"/>
      <c r="R108" s="44" t="n">
        <v>1</v>
      </c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54"/>
      <c r="AG108" s="44" t="n">
        <v>11</v>
      </c>
      <c r="AH108" s="44" t="n">
        <v>76</v>
      </c>
      <c r="AI108" s="54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57" t="n">
        <v>11</v>
      </c>
      <c r="AY108" s="57" t="n">
        <v>76</v>
      </c>
      <c r="AZ108" s="58" t="str">
        <f aca="false">IF(D108="Delegatura para Conglomerados Financieros",1,"")</f>
        <v/>
      </c>
      <c r="BA108" s="58" t="str">
        <f aca="false">IF(D108="Delegatura para Intermediarios Financieros",1,"")</f>
        <v/>
      </c>
      <c r="BB108" s="58" t="str">
        <f aca="false">IF(D108="Delegatura para Emisores",1,"")</f>
        <v/>
      </c>
      <c r="BC108" s="58" t="n">
        <f aca="false">IF(D108="Delegatura para Seguros",1,"")</f>
        <v>1</v>
      </c>
      <c r="BD108" s="58" t="str">
        <f aca="false">IF(D108="Delegatura para Pensiones",1,"")</f>
        <v/>
      </c>
      <c r="BE108" s="58" t="str">
        <f aca="false">IF(D108="Delegatura para  Fiduciarias",1,"")</f>
        <v/>
      </c>
      <c r="BF108" s="58" t="str">
        <f aca="false">IF(D108="Delegatura para Intermediarios de Valores",1,"")</f>
        <v/>
      </c>
      <c r="BG108" s="60"/>
      <c r="BH108" s="60"/>
      <c r="BI108" s="60"/>
      <c r="BJ108" s="60"/>
      <c r="BK108" s="60"/>
      <c r="BL108" s="60"/>
      <c r="BM108" s="60"/>
      <c r="BN108" s="60"/>
      <c r="BO108" s="60"/>
    </row>
    <row r="109" s="47" customFormat="true" ht="30" hidden="false" customHeight="true" outlineLevel="0" collapsed="false">
      <c r="B109" s="48" t="s">
        <v>308</v>
      </c>
      <c r="C109" s="48" t="s">
        <v>904</v>
      </c>
      <c r="D109" s="49" t="s">
        <v>45</v>
      </c>
      <c r="E109" s="50" t="s">
        <v>905</v>
      </c>
      <c r="F109" s="50" t="s">
        <v>906</v>
      </c>
      <c r="G109" s="50" t="s">
        <v>907</v>
      </c>
      <c r="H109" s="50" t="s">
        <v>908</v>
      </c>
      <c r="I109" s="50" t="s">
        <v>909</v>
      </c>
      <c r="J109" s="50" t="s">
        <v>229</v>
      </c>
      <c r="K109" s="50" t="s">
        <v>910</v>
      </c>
      <c r="L109" s="50" t="s">
        <v>211</v>
      </c>
      <c r="M109" s="50" t="n">
        <v>6606446</v>
      </c>
      <c r="N109" s="50" t="n">
        <v>6610315</v>
      </c>
      <c r="O109" s="67"/>
      <c r="P109" s="51" t="s">
        <v>911</v>
      </c>
      <c r="Q109" s="53"/>
      <c r="R109" s="44" t="n">
        <v>1</v>
      </c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54"/>
      <c r="AG109" s="44" t="n">
        <v>11</v>
      </c>
      <c r="AH109" s="44" t="n">
        <v>80</v>
      </c>
      <c r="AI109" s="54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57" t="n">
        <v>11</v>
      </c>
      <c r="AY109" s="57" t="n">
        <v>80</v>
      </c>
      <c r="AZ109" s="58" t="str">
        <f aca="false">IF(D109="Delegatura para Conglomerados Financieros",1,"")</f>
        <v/>
      </c>
      <c r="BA109" s="58" t="str">
        <f aca="false">IF(D109="Delegatura para Intermediarios Financieros",1,"")</f>
        <v/>
      </c>
      <c r="BB109" s="58" t="str">
        <f aca="false">IF(D109="Delegatura para Emisores",1,"")</f>
        <v/>
      </c>
      <c r="BC109" s="58" t="n">
        <f aca="false">IF(D109="Delegatura para Seguros",1,"")</f>
        <v>1</v>
      </c>
      <c r="BD109" s="58" t="str">
        <f aca="false">IF(D109="Delegatura para Pensiones",1,"")</f>
        <v/>
      </c>
      <c r="BE109" s="58" t="str">
        <f aca="false">IF(D109="Delegatura para  Fiduciarias",1,"")</f>
        <v/>
      </c>
      <c r="BF109" s="58" t="str">
        <f aca="false">IF(D109="Delegatura para Intermediarios de Valores",1,"")</f>
        <v/>
      </c>
      <c r="BG109" s="60"/>
      <c r="BH109" s="60"/>
      <c r="BI109" s="60"/>
      <c r="BJ109" s="60"/>
      <c r="BK109" s="60"/>
      <c r="BL109" s="60"/>
      <c r="BM109" s="60"/>
      <c r="BN109" s="60"/>
      <c r="BO109" s="60"/>
    </row>
    <row r="110" s="47" customFormat="true" ht="45" hidden="false" customHeight="true" outlineLevel="0" collapsed="false">
      <c r="B110" s="48" t="s">
        <v>308</v>
      </c>
      <c r="C110" s="48" t="s">
        <v>912</v>
      </c>
      <c r="D110" s="49" t="s">
        <v>45</v>
      </c>
      <c r="E110" s="50" t="s">
        <v>913</v>
      </c>
      <c r="F110" s="50" t="s">
        <v>914</v>
      </c>
      <c r="G110" s="50" t="s">
        <v>915</v>
      </c>
      <c r="H110" s="50" t="s">
        <v>916</v>
      </c>
      <c r="I110" s="50" t="s">
        <v>917</v>
      </c>
      <c r="J110" s="50" t="s">
        <v>784</v>
      </c>
      <c r="K110" s="50" t="s">
        <v>918</v>
      </c>
      <c r="L110" s="50" t="s">
        <v>919</v>
      </c>
      <c r="M110" s="50" t="n">
        <v>3221026</v>
      </c>
      <c r="N110" s="50" t="s">
        <v>920</v>
      </c>
      <c r="O110" s="67"/>
      <c r="P110" s="51" t="s">
        <v>921</v>
      </c>
      <c r="Q110" s="98"/>
      <c r="R110" s="44" t="n">
        <v>1</v>
      </c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54"/>
      <c r="AG110" s="44" t="n">
        <v>11</v>
      </c>
      <c r="AH110" s="44" t="n">
        <v>100</v>
      </c>
      <c r="AI110" s="54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57" t="n">
        <v>11</v>
      </c>
      <c r="AY110" s="57" t="n">
        <v>100</v>
      </c>
      <c r="AZ110" s="58" t="str">
        <f aca="false">IF(D110="Delegatura para Conglomerados Financieros",1,"")</f>
        <v/>
      </c>
      <c r="BA110" s="58" t="str">
        <f aca="false">IF(D110="Delegatura para Intermediarios Financieros",1,"")</f>
        <v/>
      </c>
      <c r="BB110" s="58" t="str">
        <f aca="false">IF(D110="Delegatura para Emisores",1,"")</f>
        <v/>
      </c>
      <c r="BC110" s="58" t="n">
        <f aca="false">IF(D110="Delegatura para Seguros",1,"")</f>
        <v>1</v>
      </c>
      <c r="BD110" s="58" t="str">
        <f aca="false">IF(D110="Delegatura para Pensiones",1,"")</f>
        <v/>
      </c>
      <c r="BE110" s="58" t="str">
        <f aca="false">IF(D110="Delegatura para  Fiduciarias",1,"")</f>
        <v/>
      </c>
      <c r="BF110" s="58" t="str">
        <f aca="false">IF(D110="Delegatura para Intermediarios de Valores",1,"")</f>
        <v/>
      </c>
      <c r="BG110" s="60"/>
      <c r="BH110" s="60"/>
      <c r="BI110" s="60"/>
      <c r="BJ110" s="60"/>
      <c r="BK110" s="60"/>
      <c r="BL110" s="60"/>
      <c r="BM110" s="60"/>
      <c r="BN110" s="60"/>
      <c r="BO110" s="60"/>
    </row>
    <row r="111" s="47" customFormat="true" ht="40.5" hidden="false" customHeight="true" outlineLevel="0" collapsed="false">
      <c r="B111" s="48" t="s">
        <v>308</v>
      </c>
      <c r="C111" s="48" t="s">
        <v>922</v>
      </c>
      <c r="D111" s="49" t="s">
        <v>45</v>
      </c>
      <c r="E111" s="50" t="s">
        <v>923</v>
      </c>
      <c r="F111" s="50" t="s">
        <v>924</v>
      </c>
      <c r="G111" s="50" t="s">
        <v>925</v>
      </c>
      <c r="H111" s="50" t="s">
        <v>425</v>
      </c>
      <c r="I111" s="50" t="s">
        <v>926</v>
      </c>
      <c r="J111" s="50" t="s">
        <v>784</v>
      </c>
      <c r="K111" s="50" t="s">
        <v>927</v>
      </c>
      <c r="L111" s="50" t="s">
        <v>63</v>
      </c>
      <c r="M111" s="50" t="n">
        <v>6358808</v>
      </c>
      <c r="N111" s="50" t="n">
        <v>6173330</v>
      </c>
      <c r="O111" s="51" t="s">
        <v>928</v>
      </c>
      <c r="P111" s="51" t="s">
        <v>929</v>
      </c>
      <c r="Q111" s="53"/>
      <c r="R111" s="44" t="n">
        <v>1</v>
      </c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54"/>
      <c r="AG111" s="44" t="n">
        <v>11</v>
      </c>
      <c r="AH111" s="44" t="n">
        <v>101</v>
      </c>
      <c r="AI111" s="54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57" t="n">
        <v>11</v>
      </c>
      <c r="AY111" s="57" t="n">
        <v>101</v>
      </c>
      <c r="AZ111" s="58" t="str">
        <f aca="false">IF(D111="Delegatura para Conglomerados Financieros",1,"")</f>
        <v/>
      </c>
      <c r="BA111" s="58" t="str">
        <f aca="false">IF(D111="Delegatura para Intermediarios Financieros",1,"")</f>
        <v/>
      </c>
      <c r="BB111" s="58" t="str">
        <f aca="false">IF(D111="Delegatura para Emisores",1,"")</f>
        <v/>
      </c>
      <c r="BC111" s="58" t="n">
        <f aca="false">IF(D111="Delegatura para Seguros",1,"")</f>
        <v>1</v>
      </c>
      <c r="BD111" s="58" t="str">
        <f aca="false">IF(D111="Delegatura para Pensiones",1,"")</f>
        <v/>
      </c>
      <c r="BE111" s="58" t="str">
        <f aca="false">IF(D111="Delegatura para  Fiduciarias",1,"")</f>
        <v/>
      </c>
      <c r="BF111" s="58" t="str">
        <f aca="false">IF(D111="Delegatura para Intermediarios de Valores",1,"")</f>
        <v/>
      </c>
      <c r="BG111" s="60"/>
      <c r="BH111" s="60"/>
      <c r="BI111" s="60"/>
      <c r="BJ111" s="60"/>
      <c r="BK111" s="60"/>
      <c r="BL111" s="60"/>
      <c r="BM111" s="60"/>
      <c r="BN111" s="60"/>
      <c r="BO111" s="60"/>
    </row>
    <row r="112" s="47" customFormat="true" ht="79.5" hidden="false" customHeight="true" outlineLevel="0" collapsed="false">
      <c r="B112" s="48" t="s">
        <v>308</v>
      </c>
      <c r="C112" s="48" t="s">
        <v>930</v>
      </c>
      <c r="D112" s="49" t="s">
        <v>45</v>
      </c>
      <c r="E112" s="50" t="s">
        <v>931</v>
      </c>
      <c r="F112" s="50" t="s">
        <v>932</v>
      </c>
      <c r="G112" s="50" t="s">
        <v>933</v>
      </c>
      <c r="H112" s="50" t="s">
        <v>934</v>
      </c>
      <c r="I112" s="50" t="s">
        <v>935</v>
      </c>
      <c r="J112" s="50" t="s">
        <v>61</v>
      </c>
      <c r="K112" s="50" t="s">
        <v>936</v>
      </c>
      <c r="L112" s="50" t="s">
        <v>63</v>
      </c>
      <c r="M112" s="50" t="s">
        <v>937</v>
      </c>
      <c r="N112" s="50" t="s">
        <v>938</v>
      </c>
      <c r="O112" s="51" t="s">
        <v>939</v>
      </c>
      <c r="P112" s="50" t="s">
        <v>940</v>
      </c>
      <c r="Q112" s="87"/>
      <c r="R112" s="44" t="n">
        <v>1</v>
      </c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54"/>
      <c r="AG112" s="44" t="n">
        <v>11</v>
      </c>
      <c r="AH112" s="44" t="n">
        <v>102</v>
      </c>
      <c r="AI112" s="54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57" t="n">
        <v>11</v>
      </c>
      <c r="AY112" s="57" t="n">
        <v>102</v>
      </c>
      <c r="AZ112" s="58" t="str">
        <f aca="false">IF(D112="Delegatura para Conglomerados Financieros",1,"")</f>
        <v/>
      </c>
      <c r="BA112" s="58" t="str">
        <f aca="false">IF(D112="Delegatura para Intermediarios Financieros",1,"")</f>
        <v/>
      </c>
      <c r="BB112" s="58" t="str">
        <f aca="false">IF(D112="Delegatura para Emisores",1,"")</f>
        <v/>
      </c>
      <c r="BC112" s="58" t="n">
        <f aca="false">IF(D112="Delegatura para Seguros",1,"")</f>
        <v>1</v>
      </c>
      <c r="BD112" s="58" t="str">
        <f aca="false">IF(D112="Delegatura para Pensiones",1,"")</f>
        <v/>
      </c>
      <c r="BE112" s="58" t="str">
        <f aca="false">IF(D112="Delegatura para  Fiduciarias",1,"")</f>
        <v/>
      </c>
      <c r="BF112" s="58" t="str">
        <f aca="false">IF(D112="Delegatura para Intermediarios de Valores",1,"")</f>
        <v/>
      </c>
      <c r="BG112" s="60"/>
      <c r="BH112" s="60"/>
      <c r="BI112" s="60"/>
      <c r="BJ112" s="60"/>
      <c r="BK112" s="60"/>
      <c r="BL112" s="60"/>
      <c r="BM112" s="60"/>
      <c r="BN112" s="60"/>
      <c r="BO112" s="60"/>
    </row>
    <row r="113" s="47" customFormat="true" ht="43.5" hidden="false" customHeight="true" outlineLevel="0" collapsed="false">
      <c r="B113" s="48" t="s">
        <v>308</v>
      </c>
      <c r="C113" s="48" t="s">
        <v>941</v>
      </c>
      <c r="D113" s="49" t="s">
        <v>45</v>
      </c>
      <c r="E113" s="50" t="s">
        <v>942</v>
      </c>
      <c r="F113" s="50" t="s">
        <v>943</v>
      </c>
      <c r="G113" s="50" t="s">
        <v>944</v>
      </c>
      <c r="H113" s="50" t="s">
        <v>945</v>
      </c>
      <c r="I113" s="50" t="s">
        <v>946</v>
      </c>
      <c r="J113" s="50" t="s">
        <v>61</v>
      </c>
      <c r="K113" s="50" t="s">
        <v>947</v>
      </c>
      <c r="L113" s="50" t="s">
        <v>63</v>
      </c>
      <c r="M113" s="50" t="n">
        <v>6223390</v>
      </c>
      <c r="N113" s="50" t="n">
        <v>6213001</v>
      </c>
      <c r="O113" s="67"/>
      <c r="P113" s="51" t="s">
        <v>948</v>
      </c>
      <c r="Q113" s="53"/>
      <c r="R113" s="44" t="n">
        <v>1</v>
      </c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54"/>
      <c r="AG113" s="44" t="n">
        <v>11</v>
      </c>
      <c r="AH113" s="44" t="n">
        <v>103</v>
      </c>
      <c r="AI113" s="54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57" t="n">
        <v>11</v>
      </c>
      <c r="AY113" s="57" t="n">
        <v>103</v>
      </c>
      <c r="AZ113" s="58" t="str">
        <f aca="false">IF(D113="Delegatura para Conglomerados Financieros",1,"")</f>
        <v/>
      </c>
      <c r="BA113" s="58" t="str">
        <f aca="false">IF(D113="Delegatura para Intermediarios Financieros",1,"")</f>
        <v/>
      </c>
      <c r="BB113" s="58" t="str">
        <f aca="false">IF(D113="Delegatura para Emisores",1,"")</f>
        <v/>
      </c>
      <c r="BC113" s="58" t="n">
        <f aca="false">IF(D113="Delegatura para Seguros",1,"")</f>
        <v>1</v>
      </c>
      <c r="BD113" s="58" t="str">
        <f aca="false">IF(D113="Delegatura para Pensiones",1,"")</f>
        <v/>
      </c>
      <c r="BE113" s="58" t="str">
        <f aca="false">IF(D113="Delegatura para  Fiduciarias",1,"")</f>
        <v/>
      </c>
      <c r="BF113" s="58" t="str">
        <f aca="false">IF(D113="Delegatura para Intermediarios de Valores",1,"")</f>
        <v/>
      </c>
      <c r="BG113" s="60"/>
      <c r="BH113" s="60"/>
      <c r="BI113" s="60"/>
      <c r="BJ113" s="60"/>
      <c r="BK113" s="60"/>
      <c r="BL113" s="60"/>
      <c r="BM113" s="60"/>
      <c r="BN113" s="60"/>
      <c r="BO113" s="60"/>
    </row>
    <row r="114" s="47" customFormat="true" ht="48" hidden="false" customHeight="true" outlineLevel="0" collapsed="false">
      <c r="B114" s="48" t="s">
        <v>308</v>
      </c>
      <c r="C114" s="48" t="s">
        <v>949</v>
      </c>
      <c r="D114" s="49" t="s">
        <v>45</v>
      </c>
      <c r="E114" s="50" t="s">
        <v>950</v>
      </c>
      <c r="F114" s="50" t="s">
        <v>951</v>
      </c>
      <c r="G114" s="50" t="s">
        <v>952</v>
      </c>
      <c r="H114" s="50" t="s">
        <v>953</v>
      </c>
      <c r="I114" s="50" t="s">
        <v>954</v>
      </c>
      <c r="J114" s="50" t="s">
        <v>229</v>
      </c>
      <c r="K114" s="50" t="s">
        <v>955</v>
      </c>
      <c r="L114" s="50" t="s">
        <v>63</v>
      </c>
      <c r="M114" s="76" t="s">
        <v>956</v>
      </c>
      <c r="N114" s="50" t="n">
        <v>4269991</v>
      </c>
      <c r="O114" s="51" t="s">
        <v>957</v>
      </c>
      <c r="P114" s="51" t="s">
        <v>958</v>
      </c>
      <c r="Q114" s="53"/>
      <c r="R114" s="44" t="n">
        <v>1</v>
      </c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54"/>
      <c r="AG114" s="44" t="n">
        <v>11</v>
      </c>
      <c r="AH114" s="44" t="n">
        <v>104</v>
      </c>
      <c r="AI114" s="54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57" t="n">
        <v>11</v>
      </c>
      <c r="AY114" s="57" t="n">
        <v>104</v>
      </c>
      <c r="AZ114" s="58" t="str">
        <f aca="false">IF(D114="Delegatura para Conglomerados Financieros",1,"")</f>
        <v/>
      </c>
      <c r="BA114" s="58" t="str">
        <f aca="false">IF(D114="Delegatura para Intermediarios Financieros",1,"")</f>
        <v/>
      </c>
      <c r="BB114" s="58" t="str">
        <f aca="false">IF(D114="Delegatura para Emisores",1,"")</f>
        <v/>
      </c>
      <c r="BC114" s="58" t="n">
        <f aca="false">IF(D114="Delegatura para Seguros",1,"")</f>
        <v>1</v>
      </c>
      <c r="BD114" s="58" t="str">
        <f aca="false">IF(D114="Delegatura para Pensiones",1,"")</f>
        <v/>
      </c>
      <c r="BE114" s="58" t="str">
        <f aca="false">IF(D114="Delegatura para  Fiduciarias",1,"")</f>
        <v/>
      </c>
      <c r="BF114" s="58" t="str">
        <f aca="false">IF(D114="Delegatura para Intermediarios de Valores",1,"")</f>
        <v/>
      </c>
      <c r="BG114" s="60"/>
      <c r="BH114" s="60"/>
      <c r="BI114" s="60"/>
      <c r="BJ114" s="60"/>
      <c r="BK114" s="60"/>
      <c r="BL114" s="60"/>
      <c r="BM114" s="60"/>
      <c r="BN114" s="60"/>
      <c r="BO114" s="60"/>
    </row>
    <row r="115" s="47" customFormat="true" ht="48.75" hidden="false" customHeight="true" outlineLevel="0" collapsed="false">
      <c r="B115" s="48" t="s">
        <v>308</v>
      </c>
      <c r="C115" s="48" t="s">
        <v>959</v>
      </c>
      <c r="D115" s="49" t="s">
        <v>45</v>
      </c>
      <c r="E115" s="50" t="s">
        <v>960</v>
      </c>
      <c r="F115" s="50" t="s">
        <v>961</v>
      </c>
      <c r="G115" s="50" t="s">
        <v>962</v>
      </c>
      <c r="H115" s="76" t="s">
        <v>963</v>
      </c>
      <c r="I115" s="76" t="s">
        <v>964</v>
      </c>
      <c r="J115" s="76" t="s">
        <v>17</v>
      </c>
      <c r="K115" s="50" t="s">
        <v>965</v>
      </c>
      <c r="L115" s="50" t="s">
        <v>63</v>
      </c>
      <c r="M115" s="50" t="s">
        <v>966</v>
      </c>
      <c r="N115" s="50" t="n">
        <v>6209112</v>
      </c>
      <c r="O115" s="52" t="s">
        <v>967</v>
      </c>
      <c r="P115" s="52" t="s">
        <v>968</v>
      </c>
      <c r="Q115" s="53"/>
      <c r="R115" s="44" t="n">
        <v>1</v>
      </c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54"/>
      <c r="AG115" s="44" t="n">
        <v>11</v>
      </c>
      <c r="AH115" s="44" t="n">
        <v>105</v>
      </c>
      <c r="AI115" s="54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57" t="n">
        <v>11</v>
      </c>
      <c r="AY115" s="57" t="n">
        <v>105</v>
      </c>
      <c r="AZ115" s="58" t="str">
        <f aca="false">IF(D115="Delegatura para Conglomerados Financieros",1,"")</f>
        <v/>
      </c>
      <c r="BA115" s="58" t="str">
        <f aca="false">IF(D115="Delegatura para Intermediarios Financieros",1,"")</f>
        <v/>
      </c>
      <c r="BB115" s="58" t="str">
        <f aca="false">IF(D115="Delegatura para Emisores",1,"")</f>
        <v/>
      </c>
      <c r="BC115" s="58" t="n">
        <f aca="false">IF(D115="Delegatura para Seguros",1,"")</f>
        <v>1</v>
      </c>
      <c r="BD115" s="58" t="str">
        <f aca="false">IF(D115="Delegatura para Pensiones",1,"")</f>
        <v/>
      </c>
      <c r="BE115" s="58" t="str">
        <f aca="false">IF(D115="Delegatura para  Fiduciarias",1,"")</f>
        <v/>
      </c>
      <c r="BF115" s="58" t="str">
        <f aca="false">IF(D115="Delegatura para Intermediarios de Valores",1,"")</f>
        <v/>
      </c>
      <c r="BG115" s="60"/>
      <c r="BH115" s="60"/>
      <c r="BI115" s="60"/>
      <c r="BJ115" s="60"/>
      <c r="BK115" s="60"/>
      <c r="BL115" s="60"/>
      <c r="BM115" s="60"/>
      <c r="BN115" s="60"/>
      <c r="BO115" s="60"/>
    </row>
    <row r="116" s="47" customFormat="true" ht="43.5" hidden="false" customHeight="true" outlineLevel="0" collapsed="false">
      <c r="B116" s="48" t="s">
        <v>308</v>
      </c>
      <c r="C116" s="48" t="s">
        <v>969</v>
      </c>
      <c r="D116" s="49" t="s">
        <v>45</v>
      </c>
      <c r="E116" s="50" t="s">
        <v>970</v>
      </c>
      <c r="F116" s="50" t="s">
        <v>971</v>
      </c>
      <c r="G116" s="50" t="s">
        <v>972</v>
      </c>
      <c r="H116" s="50" t="s">
        <v>654</v>
      </c>
      <c r="I116" s="50" t="s">
        <v>973</v>
      </c>
      <c r="J116" s="50" t="s">
        <v>229</v>
      </c>
      <c r="K116" s="50" t="s">
        <v>974</v>
      </c>
      <c r="L116" s="50" t="s">
        <v>63</v>
      </c>
      <c r="M116" s="50" t="s">
        <v>975</v>
      </c>
      <c r="N116" s="50" t="s">
        <v>976</v>
      </c>
      <c r="O116" s="51" t="s">
        <v>977</v>
      </c>
      <c r="P116" s="51" t="s">
        <v>978</v>
      </c>
      <c r="Q116" s="53"/>
      <c r="R116" s="44" t="n">
        <v>1</v>
      </c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54"/>
      <c r="AG116" s="44" t="n">
        <v>11</v>
      </c>
      <c r="AH116" s="44" t="n">
        <v>111</v>
      </c>
      <c r="AI116" s="54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57" t="n">
        <v>11</v>
      </c>
      <c r="AY116" s="57" t="n">
        <v>111</v>
      </c>
      <c r="AZ116" s="58" t="str">
        <f aca="false">IF(D116="Delegatura para Conglomerados Financieros",1,"")</f>
        <v/>
      </c>
      <c r="BA116" s="58" t="str">
        <f aca="false">IF(D116="Delegatura para Intermediarios Financieros",1,"")</f>
        <v/>
      </c>
      <c r="BB116" s="58" t="str">
        <f aca="false">IF(D116="Delegatura para Emisores",1,"")</f>
        <v/>
      </c>
      <c r="BC116" s="58" t="n">
        <f aca="false">IF(D116="Delegatura para Seguros",1,"")</f>
        <v>1</v>
      </c>
      <c r="BD116" s="58" t="str">
        <f aca="false">IF(D116="Delegatura para Pensiones",1,"")</f>
        <v/>
      </c>
      <c r="BE116" s="58" t="str">
        <f aca="false">IF(D116="Delegatura para  Fiduciarias",1,"")</f>
        <v/>
      </c>
      <c r="BF116" s="58" t="str">
        <f aca="false">IF(D116="Delegatura para Intermediarios de Valores",1,"")</f>
        <v/>
      </c>
      <c r="BG116" s="60"/>
      <c r="BH116" s="60"/>
      <c r="BI116" s="60"/>
      <c r="BJ116" s="60"/>
      <c r="BK116" s="60"/>
      <c r="BL116" s="60"/>
      <c r="BM116" s="60"/>
      <c r="BN116" s="60"/>
      <c r="BO116" s="60"/>
    </row>
    <row r="117" s="47" customFormat="true" ht="35.25" hidden="false" customHeight="true" outlineLevel="0" collapsed="false">
      <c r="B117" s="48" t="s">
        <v>308</v>
      </c>
      <c r="C117" s="48" t="s">
        <v>979</v>
      </c>
      <c r="D117" s="49" t="s">
        <v>45</v>
      </c>
      <c r="E117" s="50" t="s">
        <v>980</v>
      </c>
      <c r="F117" s="50" t="s">
        <v>981</v>
      </c>
      <c r="G117" s="50" t="s">
        <v>982</v>
      </c>
      <c r="H117" s="50" t="s">
        <v>983</v>
      </c>
      <c r="I117" s="50" t="s">
        <v>984</v>
      </c>
      <c r="J117" s="50" t="s">
        <v>61</v>
      </c>
      <c r="K117" s="50" t="s">
        <v>985</v>
      </c>
      <c r="L117" s="50" t="s">
        <v>63</v>
      </c>
      <c r="M117" s="50" t="s">
        <v>986</v>
      </c>
      <c r="N117" s="50" t="n">
        <v>6458392</v>
      </c>
      <c r="O117" s="67"/>
      <c r="P117" s="51" t="s">
        <v>987</v>
      </c>
      <c r="Q117" s="53"/>
      <c r="R117" s="44" t="n">
        <v>1</v>
      </c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54"/>
      <c r="AG117" s="44" t="n">
        <v>11</v>
      </c>
      <c r="AH117" s="44" t="n">
        <v>112</v>
      </c>
      <c r="AI117" s="54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57" t="n">
        <v>11</v>
      </c>
      <c r="AY117" s="57" t="n">
        <v>112</v>
      </c>
      <c r="AZ117" s="58" t="str">
        <f aca="false">IF(D117="Delegatura para Conglomerados Financieros",1,"")</f>
        <v/>
      </c>
      <c r="BA117" s="58" t="str">
        <f aca="false">IF(D117="Delegatura para Intermediarios Financieros",1,"")</f>
        <v/>
      </c>
      <c r="BB117" s="58" t="str">
        <f aca="false">IF(D117="Delegatura para Emisores",1,"")</f>
        <v/>
      </c>
      <c r="BC117" s="58" t="n">
        <f aca="false">IF(D117="Delegatura para Seguros",1,"")</f>
        <v>1</v>
      </c>
      <c r="BD117" s="58" t="str">
        <f aca="false">IF(D117="Delegatura para Pensiones",1,"")</f>
        <v/>
      </c>
      <c r="BE117" s="58" t="str">
        <f aca="false">IF(D117="Delegatura para  Fiduciarias",1,"")</f>
        <v/>
      </c>
      <c r="BF117" s="58" t="str">
        <f aca="false">IF(D117="Delegatura para Intermediarios de Valores",1,"")</f>
        <v/>
      </c>
      <c r="BG117" s="60"/>
      <c r="BH117" s="60"/>
      <c r="BI117" s="60"/>
      <c r="BJ117" s="60"/>
      <c r="BK117" s="60"/>
      <c r="BL117" s="60"/>
      <c r="BM117" s="60"/>
      <c r="BN117" s="60"/>
      <c r="BO117" s="60"/>
    </row>
    <row r="118" s="47" customFormat="true" ht="22.5" hidden="false" customHeight="true" outlineLevel="0" collapsed="false">
      <c r="B118" s="100" t="s">
        <v>308</v>
      </c>
      <c r="C118" s="100" t="s">
        <v>988</v>
      </c>
      <c r="D118" s="83"/>
      <c r="E118" s="84" t="s">
        <v>989</v>
      </c>
      <c r="F118" s="50"/>
      <c r="G118" s="50"/>
      <c r="H118" s="50"/>
      <c r="I118" s="50"/>
      <c r="J118" s="50"/>
      <c r="K118" s="50"/>
      <c r="L118" s="50"/>
      <c r="M118" s="50"/>
      <c r="N118" s="50"/>
      <c r="O118" s="67"/>
      <c r="P118" s="52"/>
      <c r="Q118" s="53"/>
      <c r="R118" s="44" t="n">
        <v>1</v>
      </c>
      <c r="S118" s="44"/>
      <c r="T118" s="44"/>
      <c r="U118" s="44" t="n">
        <v>1</v>
      </c>
      <c r="V118" s="44"/>
      <c r="W118" s="44"/>
      <c r="X118" s="44"/>
      <c r="Y118" s="44"/>
      <c r="Z118" s="44"/>
      <c r="AA118" s="44"/>
      <c r="AB118" s="44" t="n">
        <v>1</v>
      </c>
      <c r="AC118" s="44"/>
      <c r="AD118" s="44"/>
      <c r="AE118" s="44"/>
      <c r="AF118" s="54"/>
      <c r="AG118" s="44" t="n">
        <v>11</v>
      </c>
      <c r="AH118" s="44" t="n">
        <v>114</v>
      </c>
      <c r="AI118" s="54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57" t="n">
        <v>11</v>
      </c>
      <c r="AY118" s="57" t="n">
        <v>114</v>
      </c>
      <c r="AZ118" s="58" t="str">
        <f aca="false">IF(D118="Delegatura para Conglomerados Financieros",1,"")</f>
        <v/>
      </c>
      <c r="BA118" s="58" t="str">
        <f aca="false">IF(D118="Delegatura para Intermediarios Financieros",1,"")</f>
        <v/>
      </c>
      <c r="BB118" s="58" t="str">
        <f aca="false">IF(D118="Delegatura para Emisores",1,"")</f>
        <v/>
      </c>
      <c r="BC118" s="58" t="str">
        <f aca="false">IF(D118="Delegatura para Seguros",1,"")</f>
        <v/>
      </c>
      <c r="BD118" s="58" t="str">
        <f aca="false">IF(D118="Delegatura para Pensiones",1,"")</f>
        <v/>
      </c>
      <c r="BE118" s="58" t="str">
        <f aca="false">IF(D118="Delegatura para  Fiduciarias",1,"")</f>
        <v/>
      </c>
      <c r="BF118" s="58" t="str">
        <f aca="false">IF(D118="Delegatura para Intermediarios de Valores",1,"")</f>
        <v/>
      </c>
      <c r="BG118" s="60"/>
      <c r="BH118" s="60"/>
      <c r="BI118" s="60"/>
      <c r="BJ118" s="60"/>
      <c r="BK118" s="60"/>
      <c r="BL118" s="60"/>
      <c r="BM118" s="60"/>
      <c r="BN118" s="60"/>
      <c r="BO118" s="60"/>
    </row>
    <row r="119" s="47" customFormat="true" ht="40.5" hidden="false" customHeight="true" outlineLevel="0" collapsed="false">
      <c r="B119" s="48" t="s">
        <v>308</v>
      </c>
      <c r="C119" s="48" t="s">
        <v>990</v>
      </c>
      <c r="D119" s="49" t="s">
        <v>45</v>
      </c>
      <c r="E119" s="50" t="s">
        <v>991</v>
      </c>
      <c r="F119" s="50" t="s">
        <v>992</v>
      </c>
      <c r="G119" s="50" t="s">
        <v>993</v>
      </c>
      <c r="H119" s="50" t="s">
        <v>994</v>
      </c>
      <c r="I119" s="50" t="s">
        <v>995</v>
      </c>
      <c r="J119" s="50" t="s">
        <v>229</v>
      </c>
      <c r="K119" s="76" t="s">
        <v>996</v>
      </c>
      <c r="L119" s="50" t="s">
        <v>63</v>
      </c>
      <c r="M119" s="50" t="n">
        <v>4858777</v>
      </c>
      <c r="N119" s="50" t="n">
        <v>2111845</v>
      </c>
      <c r="O119" s="67"/>
      <c r="P119" s="51" t="s">
        <v>997</v>
      </c>
      <c r="Q119" s="65"/>
      <c r="R119" s="44" t="n">
        <v>1</v>
      </c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54"/>
      <c r="AG119" s="44" t="n">
        <v>11</v>
      </c>
      <c r="AH119" s="44" t="n">
        <v>123</v>
      </c>
      <c r="AI119" s="54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57" t="n">
        <v>11</v>
      </c>
      <c r="AY119" s="57" t="n">
        <v>123</v>
      </c>
      <c r="AZ119" s="58" t="str">
        <f aca="false">IF(D119="Delegatura para Conglomerados Financieros",1,"")</f>
        <v/>
      </c>
      <c r="BA119" s="58" t="str">
        <f aca="false">IF(D119="Delegatura para Intermediarios Financieros",1,"")</f>
        <v/>
      </c>
      <c r="BB119" s="58" t="str">
        <f aca="false">IF(D119="Delegatura para Emisores",1,"")</f>
        <v/>
      </c>
      <c r="BC119" s="58" t="n">
        <f aca="false">IF(D119="Delegatura para Seguros",1,"")</f>
        <v>1</v>
      </c>
      <c r="BD119" s="58" t="str">
        <f aca="false">IF(D119="Delegatura para Pensiones",1,"")</f>
        <v/>
      </c>
      <c r="BE119" s="58" t="str">
        <f aca="false">IF(D119="Delegatura para  Fiduciarias",1,"")</f>
        <v/>
      </c>
      <c r="BF119" s="58" t="str">
        <f aca="false">IF(D119="Delegatura para Intermediarios de Valores",1,"")</f>
        <v/>
      </c>
      <c r="BG119" s="60"/>
      <c r="BH119" s="60"/>
      <c r="BI119" s="60"/>
      <c r="BJ119" s="60"/>
      <c r="BK119" s="60"/>
      <c r="BL119" s="60"/>
      <c r="BM119" s="60"/>
      <c r="BN119" s="60"/>
      <c r="BO119" s="60"/>
    </row>
    <row r="120" s="47" customFormat="true" ht="39.75" hidden="false" customHeight="true" outlineLevel="0" collapsed="false">
      <c r="B120" s="48" t="s">
        <v>308</v>
      </c>
      <c r="C120" s="48" t="s">
        <v>998</v>
      </c>
      <c r="D120" s="49" t="s">
        <v>45</v>
      </c>
      <c r="E120" s="50" t="s">
        <v>999</v>
      </c>
      <c r="F120" s="50" t="s">
        <v>1000</v>
      </c>
      <c r="G120" s="50" t="s">
        <v>1001</v>
      </c>
      <c r="H120" s="50" t="s">
        <v>1002</v>
      </c>
      <c r="I120" s="50" t="s">
        <v>1003</v>
      </c>
      <c r="J120" s="50" t="s">
        <v>784</v>
      </c>
      <c r="K120" s="50" t="s">
        <v>1004</v>
      </c>
      <c r="L120" s="50" t="s">
        <v>63</v>
      </c>
      <c r="M120" s="50" t="n">
        <v>5877120</v>
      </c>
      <c r="N120" s="50" t="n">
        <v>5401405</v>
      </c>
      <c r="O120" s="67"/>
      <c r="P120" s="51" t="s">
        <v>1005</v>
      </c>
      <c r="Q120" s="53"/>
      <c r="R120" s="44" t="n">
        <v>1</v>
      </c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54"/>
      <c r="AG120" s="44" t="n">
        <v>11</v>
      </c>
      <c r="AH120" s="44" t="n">
        <v>125</v>
      </c>
      <c r="AI120" s="54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57" t="n">
        <v>11</v>
      </c>
      <c r="AY120" s="57" t="n">
        <v>125</v>
      </c>
      <c r="AZ120" s="58" t="str">
        <f aca="false">IF(D120="Delegatura para Conglomerados Financieros",1,"")</f>
        <v/>
      </c>
      <c r="BA120" s="58" t="str">
        <f aca="false">IF(D120="Delegatura para Intermediarios Financieros",1,"")</f>
        <v/>
      </c>
      <c r="BB120" s="58" t="str">
        <f aca="false">IF(D120="Delegatura para Emisores",1,"")</f>
        <v/>
      </c>
      <c r="BC120" s="58" t="n">
        <f aca="false">IF(D120="Delegatura para Seguros",1,"")</f>
        <v>1</v>
      </c>
      <c r="BD120" s="58" t="str">
        <f aca="false">IF(D120="Delegatura para Pensiones",1,"")</f>
        <v/>
      </c>
      <c r="BE120" s="58" t="str">
        <f aca="false">IF(D120="Delegatura para  Fiduciarias",1,"")</f>
        <v/>
      </c>
      <c r="BF120" s="58" t="str">
        <f aca="false">IF(D120="Delegatura para Intermediarios de Valores",1,"")</f>
        <v/>
      </c>
      <c r="BG120" s="60"/>
      <c r="BH120" s="60"/>
      <c r="BI120" s="60"/>
      <c r="BJ120" s="60"/>
      <c r="BK120" s="60"/>
      <c r="BL120" s="60"/>
      <c r="BM120" s="60"/>
      <c r="BN120" s="60"/>
      <c r="BO120" s="60"/>
    </row>
    <row r="121" s="47" customFormat="true" ht="40.5" hidden="false" customHeight="true" outlineLevel="0" collapsed="false">
      <c r="B121" s="48" t="s">
        <v>308</v>
      </c>
      <c r="C121" s="48" t="s">
        <v>1006</v>
      </c>
      <c r="D121" s="49" t="s">
        <v>45</v>
      </c>
      <c r="E121" s="50" t="s">
        <v>1007</v>
      </c>
      <c r="F121" s="50" t="s">
        <v>1008</v>
      </c>
      <c r="G121" s="50" t="s">
        <v>1009</v>
      </c>
      <c r="H121" s="50" t="s">
        <v>1010</v>
      </c>
      <c r="I121" s="50" t="s">
        <v>1011</v>
      </c>
      <c r="J121" s="50" t="s">
        <v>61</v>
      </c>
      <c r="K121" s="50" t="s">
        <v>1012</v>
      </c>
      <c r="L121" s="50" t="s">
        <v>63</v>
      </c>
      <c r="M121" s="50" t="n">
        <v>6222880</v>
      </c>
      <c r="N121" s="50" t="n">
        <v>2184061</v>
      </c>
      <c r="O121" s="51" t="s">
        <v>1013</v>
      </c>
      <c r="P121" s="51" t="s">
        <v>1014</v>
      </c>
      <c r="Q121" s="53"/>
      <c r="R121" s="44" t="n">
        <v>1</v>
      </c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54"/>
      <c r="AG121" s="44" t="n">
        <v>11</v>
      </c>
      <c r="AH121" s="44" t="n">
        <v>128</v>
      </c>
      <c r="AI121" s="54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57" t="n">
        <v>11</v>
      </c>
      <c r="AY121" s="57" t="n">
        <v>128</v>
      </c>
      <c r="AZ121" s="58" t="str">
        <f aca="false">IF(D121="Delegatura para Conglomerados Financieros",1,"")</f>
        <v/>
      </c>
      <c r="BA121" s="58" t="str">
        <f aca="false">IF(D121="Delegatura para Intermediarios Financieros",1,"")</f>
        <v/>
      </c>
      <c r="BB121" s="58" t="str">
        <f aca="false">IF(D121="Delegatura para Emisores",1,"")</f>
        <v/>
      </c>
      <c r="BC121" s="58" t="n">
        <f aca="false">IF(D121="Delegatura para Seguros",1,"")</f>
        <v>1</v>
      </c>
      <c r="BD121" s="58" t="str">
        <f aca="false">IF(D121="Delegatura para Pensiones",1,"")</f>
        <v/>
      </c>
      <c r="BE121" s="58" t="str">
        <f aca="false">IF(D121="Delegatura para  Fiduciarias",1,"")</f>
        <v/>
      </c>
      <c r="BF121" s="58" t="str">
        <f aca="false">IF(D121="Delegatura para Intermediarios de Valores",1,"")</f>
        <v/>
      </c>
      <c r="BG121" s="60"/>
      <c r="BH121" s="60"/>
      <c r="BI121" s="60"/>
      <c r="BJ121" s="60"/>
      <c r="BK121" s="60"/>
      <c r="BL121" s="60"/>
      <c r="BM121" s="60"/>
      <c r="BN121" s="60"/>
      <c r="BO121" s="60"/>
    </row>
    <row r="122" s="47" customFormat="true" ht="30" hidden="false" customHeight="true" outlineLevel="0" collapsed="false">
      <c r="B122" s="48" t="s">
        <v>308</v>
      </c>
      <c r="C122" s="48" t="s">
        <v>1015</v>
      </c>
      <c r="D122" s="49" t="s">
        <v>45</v>
      </c>
      <c r="E122" s="50" t="s">
        <v>1016</v>
      </c>
      <c r="F122" s="50" t="s">
        <v>1017</v>
      </c>
      <c r="G122" s="50" t="s">
        <v>1018</v>
      </c>
      <c r="H122" s="50" t="s">
        <v>1019</v>
      </c>
      <c r="I122" s="50" t="s">
        <v>1020</v>
      </c>
      <c r="J122" s="50" t="s">
        <v>784</v>
      </c>
      <c r="K122" s="50" t="s">
        <v>1021</v>
      </c>
      <c r="L122" s="50" t="s">
        <v>63</v>
      </c>
      <c r="M122" s="50" t="s">
        <v>1022</v>
      </c>
      <c r="N122" s="50" t="n">
        <v>2481714</v>
      </c>
      <c r="O122" s="51" t="s">
        <v>1023</v>
      </c>
      <c r="P122" s="67" t="s">
        <v>1024</v>
      </c>
      <c r="Q122" s="53"/>
      <c r="R122" s="44" t="n">
        <v>1</v>
      </c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54"/>
      <c r="AG122" s="44" t="n">
        <v>11</v>
      </c>
      <c r="AH122" s="44" t="n">
        <v>129</v>
      </c>
      <c r="AI122" s="54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57" t="n">
        <v>11</v>
      </c>
      <c r="AY122" s="57" t="n">
        <v>129</v>
      </c>
      <c r="AZ122" s="58" t="str">
        <f aca="false">IF(D122="Delegatura para Conglomerados Financieros",1,"")</f>
        <v/>
      </c>
      <c r="BA122" s="58" t="str">
        <f aca="false">IF(D122="Delegatura para Intermediarios Financieros",1,"")</f>
        <v/>
      </c>
      <c r="BB122" s="58" t="str">
        <f aca="false">IF(D122="Delegatura para Emisores",1,"")</f>
        <v/>
      </c>
      <c r="BC122" s="58" t="n">
        <f aca="false">IF(D122="Delegatura para Seguros",1,"")</f>
        <v>1</v>
      </c>
      <c r="BD122" s="58" t="str">
        <f aca="false">IF(D122="Delegatura para Pensiones",1,"")</f>
        <v/>
      </c>
      <c r="BE122" s="58" t="str">
        <f aca="false">IF(D122="Delegatura para  Fiduciarias",1,"")</f>
        <v/>
      </c>
      <c r="BF122" s="58" t="str">
        <f aca="false">IF(D122="Delegatura para Intermediarios de Valores",1,"")</f>
        <v/>
      </c>
      <c r="BG122" s="60"/>
      <c r="BH122" s="60"/>
      <c r="BI122" s="60"/>
      <c r="BJ122" s="60"/>
      <c r="BK122" s="60"/>
      <c r="BL122" s="60"/>
      <c r="BM122" s="60"/>
      <c r="BN122" s="60"/>
      <c r="BO122" s="60"/>
    </row>
    <row r="123" s="47" customFormat="true" ht="52.5" hidden="false" customHeight="true" outlineLevel="0" collapsed="false">
      <c r="B123" s="48" t="s">
        <v>308</v>
      </c>
      <c r="C123" s="48" t="s">
        <v>1025</v>
      </c>
      <c r="D123" s="49" t="s">
        <v>45</v>
      </c>
      <c r="E123" s="50" t="s">
        <v>1026</v>
      </c>
      <c r="F123" s="50" t="s">
        <v>1027</v>
      </c>
      <c r="G123" s="50" t="s">
        <v>1028</v>
      </c>
      <c r="H123" s="50" t="s">
        <v>1029</v>
      </c>
      <c r="I123" s="50" t="s">
        <v>1030</v>
      </c>
      <c r="J123" s="50" t="s">
        <v>61</v>
      </c>
      <c r="K123" s="50" t="s">
        <v>985</v>
      </c>
      <c r="L123" s="50" t="s">
        <v>63</v>
      </c>
      <c r="M123" s="50" t="s">
        <v>986</v>
      </c>
      <c r="N123" s="50" t="n">
        <v>6458392</v>
      </c>
      <c r="O123" s="67"/>
      <c r="P123" s="51" t="s">
        <v>987</v>
      </c>
      <c r="Q123" s="53"/>
      <c r="R123" s="44" t="n">
        <v>1</v>
      </c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54"/>
      <c r="AG123" s="44" t="n">
        <v>11</v>
      </c>
      <c r="AH123" s="44" t="n">
        <v>134</v>
      </c>
      <c r="AI123" s="54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57" t="n">
        <v>11</v>
      </c>
      <c r="AY123" s="57" t="n">
        <v>134</v>
      </c>
      <c r="AZ123" s="58" t="str">
        <f aca="false">IF(D123="Delegatura para Conglomerados Financieros",1,"")</f>
        <v/>
      </c>
      <c r="BA123" s="58" t="str">
        <f aca="false">IF(D123="Delegatura para Intermediarios Financieros",1,"")</f>
        <v/>
      </c>
      <c r="BB123" s="58" t="str">
        <f aca="false">IF(D123="Delegatura para Emisores",1,"")</f>
        <v/>
      </c>
      <c r="BC123" s="58" t="n">
        <f aca="false">IF(D123="Delegatura para Seguros",1,"")</f>
        <v>1</v>
      </c>
      <c r="BD123" s="58" t="str">
        <f aca="false">IF(D123="Delegatura para Pensiones",1,"")</f>
        <v/>
      </c>
      <c r="BE123" s="58" t="str">
        <f aca="false">IF(D123="Delegatura para  Fiduciarias",1,"")</f>
        <v/>
      </c>
      <c r="BF123" s="58" t="str">
        <f aca="false">IF(D123="Delegatura para Intermediarios de Valores",1,"")</f>
        <v/>
      </c>
      <c r="BG123" s="60"/>
      <c r="BH123" s="60"/>
      <c r="BI123" s="60"/>
      <c r="BJ123" s="60"/>
      <c r="BK123" s="60"/>
      <c r="BL123" s="60"/>
      <c r="BM123" s="60"/>
      <c r="BN123" s="60"/>
      <c r="BO123" s="60"/>
    </row>
    <row r="124" s="47" customFormat="true" ht="41.25" hidden="false" customHeight="true" outlineLevel="0" collapsed="false">
      <c r="B124" s="48" t="s">
        <v>308</v>
      </c>
      <c r="C124" s="48" t="s">
        <v>1031</v>
      </c>
      <c r="D124" s="49" t="s">
        <v>45</v>
      </c>
      <c r="E124" s="50" t="s">
        <v>1032</v>
      </c>
      <c r="F124" s="50" t="s">
        <v>1033</v>
      </c>
      <c r="G124" s="50" t="s">
        <v>1034</v>
      </c>
      <c r="H124" s="50" t="s">
        <v>1035</v>
      </c>
      <c r="I124" s="50" t="s">
        <v>1036</v>
      </c>
      <c r="J124" s="50" t="s">
        <v>123</v>
      </c>
      <c r="K124" s="50" t="s">
        <v>1037</v>
      </c>
      <c r="L124" s="50" t="s">
        <v>63</v>
      </c>
      <c r="M124" s="50" t="n">
        <v>5300053</v>
      </c>
      <c r="N124" s="50" t="n">
        <v>5308495</v>
      </c>
      <c r="O124" s="51" t="s">
        <v>1038</v>
      </c>
      <c r="P124" s="51" t="s">
        <v>1039</v>
      </c>
      <c r="Q124" s="53"/>
      <c r="R124" s="44" t="n">
        <v>1</v>
      </c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54"/>
      <c r="AG124" s="44" t="n">
        <v>11</v>
      </c>
      <c r="AH124" s="44" t="n">
        <v>136</v>
      </c>
      <c r="AI124" s="54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57" t="n">
        <v>11</v>
      </c>
      <c r="AY124" s="57" t="n">
        <v>136</v>
      </c>
      <c r="AZ124" s="58" t="str">
        <f aca="false">IF(D124="Delegatura para Conglomerados Financieros",1,"")</f>
        <v/>
      </c>
      <c r="BA124" s="58" t="str">
        <f aca="false">IF(D124="Delegatura para Intermediarios Financieros",1,"")</f>
        <v/>
      </c>
      <c r="BB124" s="58" t="str">
        <f aca="false">IF(D124="Delegatura para Emisores",1,"")</f>
        <v/>
      </c>
      <c r="BC124" s="58" t="n">
        <f aca="false">IF(D124="Delegatura para Seguros",1,"")</f>
        <v>1</v>
      </c>
      <c r="BD124" s="58" t="str">
        <f aca="false">IF(D124="Delegatura para Pensiones",1,"")</f>
        <v/>
      </c>
      <c r="BE124" s="58" t="str">
        <f aca="false">IF(D124="Delegatura para  Fiduciarias",1,"")</f>
        <v/>
      </c>
      <c r="BF124" s="58" t="str">
        <f aca="false">IF(D124="Delegatura para Intermediarios de Valores",1,"")</f>
        <v/>
      </c>
      <c r="BG124" s="60"/>
      <c r="BH124" s="60"/>
      <c r="BI124" s="60"/>
      <c r="BJ124" s="60"/>
      <c r="BK124" s="60"/>
      <c r="BL124" s="60"/>
      <c r="BM124" s="60"/>
      <c r="BN124" s="60"/>
      <c r="BO124" s="60"/>
    </row>
    <row r="125" s="47" customFormat="true" ht="31.5" hidden="false" customHeight="true" outlineLevel="0" collapsed="false">
      <c r="B125" s="48" t="s">
        <v>308</v>
      </c>
      <c r="C125" s="48" t="s">
        <v>1040</v>
      </c>
      <c r="D125" s="49" t="s">
        <v>45</v>
      </c>
      <c r="E125" s="50" t="s">
        <v>1041</v>
      </c>
      <c r="F125" s="50" t="s">
        <v>1041</v>
      </c>
      <c r="G125" s="50" t="s">
        <v>1042</v>
      </c>
      <c r="H125" s="50" t="s">
        <v>1043</v>
      </c>
      <c r="I125" s="50" t="s">
        <v>1044</v>
      </c>
      <c r="J125" s="50" t="s">
        <v>61</v>
      </c>
      <c r="K125" s="50" t="s">
        <v>1045</v>
      </c>
      <c r="L125" s="50" t="s">
        <v>63</v>
      </c>
      <c r="M125" s="76" t="s">
        <v>1046</v>
      </c>
      <c r="N125" s="50" t="n">
        <v>7470102</v>
      </c>
      <c r="O125" s="50"/>
      <c r="P125" s="76" t="s">
        <v>1047</v>
      </c>
      <c r="Q125" s="87"/>
      <c r="R125" s="44" t="n">
        <v>1</v>
      </c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54"/>
      <c r="AG125" s="44" t="n">
        <v>11</v>
      </c>
      <c r="AH125" s="44" t="n">
        <v>137</v>
      </c>
      <c r="AI125" s="54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57" t="n">
        <v>11</v>
      </c>
      <c r="AY125" s="57" t="n">
        <v>137</v>
      </c>
      <c r="AZ125" s="58" t="str">
        <f aca="false">IF(D125="Delegatura para Conglomerados Financieros",1,"")</f>
        <v/>
      </c>
      <c r="BA125" s="58" t="str">
        <f aca="false">IF(D125="Delegatura para Intermediarios Financieros",1,"")</f>
        <v/>
      </c>
      <c r="BB125" s="58" t="str">
        <f aca="false">IF(D125="Delegatura para Emisores",1,"")</f>
        <v/>
      </c>
      <c r="BC125" s="58" t="n">
        <f aca="false">IF(D125="Delegatura para Seguros",1,"")</f>
        <v>1</v>
      </c>
      <c r="BD125" s="58" t="str">
        <f aca="false">IF(D125="Delegatura para Pensiones",1,"")</f>
        <v/>
      </c>
      <c r="BE125" s="58" t="str">
        <f aca="false">IF(D125="Delegatura para  Fiduciarias",1,"")</f>
        <v/>
      </c>
      <c r="BF125" s="58" t="str">
        <f aca="false">IF(D125="Delegatura para Intermediarios de Valores",1,"")</f>
        <v/>
      </c>
      <c r="BG125" s="60"/>
      <c r="BH125" s="60"/>
      <c r="BI125" s="60"/>
      <c r="BJ125" s="60"/>
      <c r="BK125" s="60"/>
      <c r="BL125" s="60"/>
      <c r="BM125" s="60"/>
      <c r="BN125" s="60"/>
      <c r="BO125" s="60"/>
    </row>
    <row r="126" s="47" customFormat="true" ht="33.75" hidden="false" customHeight="true" outlineLevel="0" collapsed="false">
      <c r="B126" s="48" t="s">
        <v>308</v>
      </c>
      <c r="C126" s="48" t="s">
        <v>1048</v>
      </c>
      <c r="D126" s="49" t="s">
        <v>45</v>
      </c>
      <c r="E126" s="50" t="s">
        <v>1049</v>
      </c>
      <c r="F126" s="50" t="s">
        <v>1050</v>
      </c>
      <c r="G126" s="50" t="s">
        <v>1051</v>
      </c>
      <c r="H126" s="50" t="s">
        <v>1052</v>
      </c>
      <c r="I126" s="50" t="s">
        <v>1053</v>
      </c>
      <c r="J126" s="50" t="s">
        <v>173</v>
      </c>
      <c r="K126" s="50" t="s">
        <v>1054</v>
      </c>
      <c r="L126" s="50" t="s">
        <v>63</v>
      </c>
      <c r="M126" s="50" t="s">
        <v>1055</v>
      </c>
      <c r="N126" s="50" t="s">
        <v>1056</v>
      </c>
      <c r="O126" s="67"/>
      <c r="P126" s="51" t="s">
        <v>1057</v>
      </c>
      <c r="Q126" s="53"/>
      <c r="R126" s="44" t="n">
        <v>1</v>
      </c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54"/>
      <c r="AG126" s="44" t="n">
        <v>11</v>
      </c>
      <c r="AH126" s="44" t="n">
        <v>143</v>
      </c>
      <c r="AI126" s="54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57" t="n">
        <v>11</v>
      </c>
      <c r="AY126" s="57" t="n">
        <v>143</v>
      </c>
      <c r="AZ126" s="58" t="str">
        <f aca="false">IF(D126="Delegatura para Conglomerados Financieros",1,"")</f>
        <v/>
      </c>
      <c r="BA126" s="58" t="str">
        <f aca="false">IF(D126="Delegatura para Intermediarios Financieros",1,"")</f>
        <v/>
      </c>
      <c r="BB126" s="58" t="str">
        <f aca="false">IF(D126="Delegatura para Emisores",1,"")</f>
        <v/>
      </c>
      <c r="BC126" s="58" t="n">
        <f aca="false">IF(D126="Delegatura para Seguros",1,"")</f>
        <v>1</v>
      </c>
      <c r="BD126" s="58" t="str">
        <f aca="false">IF(D126="Delegatura para Pensiones",1,"")</f>
        <v/>
      </c>
      <c r="BE126" s="58" t="str">
        <f aca="false">IF(D126="Delegatura para  Fiduciarias",1,"")</f>
        <v/>
      </c>
      <c r="BF126" s="58" t="str">
        <f aca="false">IF(D126="Delegatura para Intermediarios de Valores",1,"")</f>
        <v/>
      </c>
      <c r="BG126" s="60"/>
      <c r="BH126" s="60"/>
      <c r="BI126" s="60"/>
      <c r="BJ126" s="60"/>
      <c r="BK126" s="60"/>
      <c r="BL126" s="60"/>
      <c r="BM126" s="60"/>
      <c r="BN126" s="60"/>
      <c r="BO126" s="60"/>
    </row>
    <row r="127" s="47" customFormat="true" ht="30" hidden="false" customHeight="true" outlineLevel="0" collapsed="false">
      <c r="B127" s="48" t="s">
        <v>308</v>
      </c>
      <c r="C127" s="48" t="s">
        <v>1058</v>
      </c>
      <c r="D127" s="49" t="s">
        <v>45</v>
      </c>
      <c r="E127" s="50" t="s">
        <v>1059</v>
      </c>
      <c r="F127" s="50" t="s">
        <v>1060</v>
      </c>
      <c r="G127" s="50" t="s">
        <v>1061</v>
      </c>
      <c r="H127" s="50" t="s">
        <v>1029</v>
      </c>
      <c r="I127" s="50" t="s">
        <v>1062</v>
      </c>
      <c r="J127" s="50" t="s">
        <v>17</v>
      </c>
      <c r="K127" s="50" t="s">
        <v>1063</v>
      </c>
      <c r="L127" s="50" t="s">
        <v>63</v>
      </c>
      <c r="M127" s="50" t="n">
        <v>3267100</v>
      </c>
      <c r="N127" s="50" t="n">
        <v>3267111</v>
      </c>
      <c r="O127" s="51" t="s">
        <v>1064</v>
      </c>
      <c r="P127" s="51" t="s">
        <v>1065</v>
      </c>
      <c r="Q127" s="53"/>
      <c r="R127" s="44" t="n">
        <v>1</v>
      </c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54"/>
      <c r="AG127" s="44" t="n">
        <v>11</v>
      </c>
      <c r="AH127" s="44" t="n">
        <v>145</v>
      </c>
      <c r="AI127" s="54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57" t="n">
        <v>11</v>
      </c>
      <c r="AY127" s="57" t="n">
        <v>145</v>
      </c>
      <c r="AZ127" s="58" t="str">
        <f aca="false">IF(D127="Delegatura para Conglomerados Financieros",1,"")</f>
        <v/>
      </c>
      <c r="BA127" s="58" t="str">
        <f aca="false">IF(D127="Delegatura para Intermediarios Financieros",1,"")</f>
        <v/>
      </c>
      <c r="BB127" s="58" t="str">
        <f aca="false">IF(D127="Delegatura para Emisores",1,"")</f>
        <v/>
      </c>
      <c r="BC127" s="58" t="n">
        <f aca="false">IF(D127="Delegatura para Seguros",1,"")</f>
        <v>1</v>
      </c>
      <c r="BD127" s="58" t="str">
        <f aca="false">IF(D127="Delegatura para Pensiones",1,"")</f>
        <v/>
      </c>
      <c r="BE127" s="58" t="str">
        <f aca="false">IF(D127="Delegatura para  Fiduciarias",1,"")</f>
        <v/>
      </c>
      <c r="BF127" s="58" t="str">
        <f aca="false">IF(D127="Delegatura para Intermediarios de Valores",1,"")</f>
        <v/>
      </c>
      <c r="BG127" s="60"/>
      <c r="BH127" s="60"/>
      <c r="BI127" s="60"/>
      <c r="BJ127" s="60"/>
      <c r="BK127" s="60"/>
      <c r="BL127" s="60"/>
      <c r="BM127" s="60"/>
      <c r="BN127" s="60"/>
      <c r="BO127" s="60"/>
    </row>
    <row r="128" s="47" customFormat="true" ht="29.25" hidden="false" customHeight="true" outlineLevel="0" collapsed="false">
      <c r="B128" s="48" t="s">
        <v>308</v>
      </c>
      <c r="C128" s="48" t="s">
        <v>1066</v>
      </c>
      <c r="D128" s="49" t="s">
        <v>45</v>
      </c>
      <c r="E128" s="50" t="s">
        <v>1067</v>
      </c>
      <c r="F128" s="50" t="s">
        <v>1068</v>
      </c>
      <c r="G128" s="50" t="s">
        <v>1069</v>
      </c>
      <c r="H128" s="50" t="s">
        <v>90</v>
      </c>
      <c r="I128" s="50" t="s">
        <v>1070</v>
      </c>
      <c r="J128" s="50" t="s">
        <v>784</v>
      </c>
      <c r="K128" s="50" t="s">
        <v>1071</v>
      </c>
      <c r="L128" s="50" t="s">
        <v>63</v>
      </c>
      <c r="M128" s="50" t="n">
        <v>6171411</v>
      </c>
      <c r="N128" s="50" t="s">
        <v>1072</v>
      </c>
      <c r="O128" s="51" t="s">
        <v>1073</v>
      </c>
      <c r="P128" s="51" t="s">
        <v>1074</v>
      </c>
      <c r="Q128" s="53"/>
      <c r="R128" s="44" t="n">
        <v>1</v>
      </c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54"/>
      <c r="AG128" s="44" t="n">
        <v>11</v>
      </c>
      <c r="AH128" s="44" t="n">
        <v>149</v>
      </c>
      <c r="AI128" s="54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57" t="n">
        <v>11</v>
      </c>
      <c r="AY128" s="57" t="n">
        <v>149</v>
      </c>
      <c r="AZ128" s="58" t="str">
        <f aca="false">IF(D128="Delegatura para Conglomerados Financieros",1,"")</f>
        <v/>
      </c>
      <c r="BA128" s="58" t="str">
        <f aca="false">IF(D128="Delegatura para Intermediarios Financieros",1,"")</f>
        <v/>
      </c>
      <c r="BB128" s="58" t="str">
        <f aca="false">IF(D128="Delegatura para Emisores",1,"")</f>
        <v/>
      </c>
      <c r="BC128" s="58" t="n">
        <f aca="false">IF(D128="Delegatura para Seguros",1,"")</f>
        <v>1</v>
      </c>
      <c r="BD128" s="58" t="str">
        <f aca="false">IF(D128="Delegatura para Pensiones",1,"")</f>
        <v/>
      </c>
      <c r="BE128" s="58" t="str">
        <f aca="false">IF(D128="Delegatura para  Fiduciarias",1,"")</f>
        <v/>
      </c>
      <c r="BF128" s="58" t="str">
        <f aca="false">IF(D128="Delegatura para Intermediarios de Valores",1,"")</f>
        <v/>
      </c>
      <c r="BG128" s="60"/>
      <c r="BH128" s="60"/>
      <c r="BI128" s="60"/>
      <c r="BJ128" s="60"/>
      <c r="BK128" s="60"/>
      <c r="BL128" s="60"/>
      <c r="BM128" s="60"/>
      <c r="BN128" s="60"/>
      <c r="BO128" s="60"/>
    </row>
    <row r="129" s="47" customFormat="true" ht="30" hidden="false" customHeight="true" outlineLevel="0" collapsed="false">
      <c r="B129" s="48" t="s">
        <v>308</v>
      </c>
      <c r="C129" s="48" t="s">
        <v>1075</v>
      </c>
      <c r="D129" s="49" t="s">
        <v>45</v>
      </c>
      <c r="E129" s="50" t="s">
        <v>1076</v>
      </c>
      <c r="F129" s="50" t="s">
        <v>1077</v>
      </c>
      <c r="G129" s="50" t="s">
        <v>1078</v>
      </c>
      <c r="H129" s="50" t="s">
        <v>1079</v>
      </c>
      <c r="I129" s="50" t="s">
        <v>1080</v>
      </c>
      <c r="J129" s="50" t="s">
        <v>61</v>
      </c>
      <c r="K129" s="76" t="s">
        <v>1081</v>
      </c>
      <c r="L129" s="50" t="s">
        <v>63</v>
      </c>
      <c r="M129" s="101" t="s">
        <v>1082</v>
      </c>
      <c r="N129" s="50" t="n">
        <v>3134751</v>
      </c>
      <c r="O129" s="67"/>
      <c r="P129" s="52" t="s">
        <v>1083</v>
      </c>
      <c r="Q129" s="53"/>
      <c r="R129" s="44" t="n">
        <v>1</v>
      </c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54"/>
      <c r="AG129" s="44" t="n">
        <v>11</v>
      </c>
      <c r="AH129" s="44" t="n">
        <v>151</v>
      </c>
      <c r="AI129" s="54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57" t="n">
        <v>11</v>
      </c>
      <c r="AY129" s="57" t="n">
        <v>151</v>
      </c>
      <c r="AZ129" s="58" t="str">
        <f aca="false">IF(D129="Delegatura para Conglomerados Financieros",1,"")</f>
        <v/>
      </c>
      <c r="BA129" s="58" t="str">
        <f aca="false">IF(D129="Delegatura para Intermediarios Financieros",1,"")</f>
        <v/>
      </c>
      <c r="BB129" s="58" t="str">
        <f aca="false">IF(D129="Delegatura para Emisores",1,"")</f>
        <v/>
      </c>
      <c r="BC129" s="58" t="n">
        <f aca="false">IF(D129="Delegatura para Seguros",1,"")</f>
        <v>1</v>
      </c>
      <c r="BD129" s="58" t="str">
        <f aca="false">IF(D129="Delegatura para Pensiones",1,"")</f>
        <v/>
      </c>
      <c r="BE129" s="58" t="str">
        <f aca="false">IF(D129="Delegatura para  Fiduciarias",1,"")</f>
        <v/>
      </c>
      <c r="BF129" s="58" t="str">
        <f aca="false">IF(D129="Delegatura para Intermediarios de Valores",1,"")</f>
        <v/>
      </c>
      <c r="BG129" s="60"/>
      <c r="BH129" s="60"/>
      <c r="BI129" s="60"/>
      <c r="BJ129" s="60"/>
      <c r="BK129" s="60"/>
      <c r="BL129" s="60"/>
      <c r="BM129" s="60"/>
      <c r="BN129" s="60"/>
      <c r="BO129" s="60"/>
    </row>
    <row r="130" s="47" customFormat="true" ht="32.25" hidden="false" customHeight="true" outlineLevel="0" collapsed="false">
      <c r="B130" s="48" t="s">
        <v>308</v>
      </c>
      <c r="C130" s="48" t="s">
        <v>1084</v>
      </c>
      <c r="D130" s="49" t="s">
        <v>45</v>
      </c>
      <c r="E130" s="50" t="s">
        <v>1085</v>
      </c>
      <c r="F130" s="50" t="s">
        <v>1086</v>
      </c>
      <c r="G130" s="50" t="s">
        <v>1087</v>
      </c>
      <c r="H130" s="50" t="s">
        <v>1088</v>
      </c>
      <c r="I130" s="50" t="s">
        <v>1089</v>
      </c>
      <c r="J130" s="50" t="s">
        <v>61</v>
      </c>
      <c r="K130" s="76" t="s">
        <v>1090</v>
      </c>
      <c r="L130" s="50" t="s">
        <v>1091</v>
      </c>
      <c r="M130" s="50" t="s">
        <v>1092</v>
      </c>
      <c r="N130" s="50"/>
      <c r="O130" s="61"/>
      <c r="P130" s="102" t="s">
        <v>1093</v>
      </c>
      <c r="Q130" s="103"/>
      <c r="R130" s="44" t="n">
        <v>1</v>
      </c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54"/>
      <c r="AG130" s="44" t="n">
        <v>11</v>
      </c>
      <c r="AH130" s="44" t="n">
        <v>153</v>
      </c>
      <c r="AI130" s="54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57" t="n">
        <v>11</v>
      </c>
      <c r="AY130" s="57" t="n">
        <v>153</v>
      </c>
      <c r="AZ130" s="58" t="str">
        <f aca="false">IF(D130="Delegatura para Conglomerados Financieros",1,"")</f>
        <v/>
      </c>
      <c r="BA130" s="58" t="str">
        <f aca="false">IF(D130="Delegatura para Intermediarios Financieros",1,"")</f>
        <v/>
      </c>
      <c r="BB130" s="58" t="str">
        <f aca="false">IF(D130="Delegatura para Emisores",1,"")</f>
        <v/>
      </c>
      <c r="BC130" s="58" t="n">
        <f aca="false">IF(D130="Delegatura para Seguros",1,"")</f>
        <v>1</v>
      </c>
      <c r="BD130" s="58" t="str">
        <f aca="false">IF(D130="Delegatura para Pensiones",1,"")</f>
        <v/>
      </c>
      <c r="BE130" s="58" t="str">
        <f aca="false">IF(D130="Delegatura para  Fiduciarias",1,"")</f>
        <v/>
      </c>
      <c r="BF130" s="58" t="str">
        <f aca="false">IF(D130="Delegatura para Intermediarios de Valores",1,"")</f>
        <v/>
      </c>
      <c r="BG130" s="60"/>
      <c r="BH130" s="60"/>
      <c r="BI130" s="60"/>
      <c r="BJ130" s="60"/>
      <c r="BK130" s="60"/>
      <c r="BL130" s="60"/>
      <c r="BM130" s="60"/>
      <c r="BN130" s="60"/>
      <c r="BO130" s="60"/>
    </row>
    <row r="131" s="47" customFormat="true" ht="45" hidden="false" customHeight="true" outlineLevel="0" collapsed="false">
      <c r="B131" s="48" t="s">
        <v>308</v>
      </c>
      <c r="C131" s="48" t="s">
        <v>1094</v>
      </c>
      <c r="D131" s="49" t="s">
        <v>45</v>
      </c>
      <c r="E131" s="50" t="s">
        <v>1095</v>
      </c>
      <c r="F131" s="50" t="s">
        <v>1096</v>
      </c>
      <c r="G131" s="50" t="s">
        <v>1097</v>
      </c>
      <c r="H131" s="50" t="s">
        <v>1098</v>
      </c>
      <c r="I131" s="50" t="s">
        <v>1099</v>
      </c>
      <c r="J131" s="50" t="s">
        <v>784</v>
      </c>
      <c r="K131" s="50" t="s">
        <v>1100</v>
      </c>
      <c r="L131" s="50" t="s">
        <v>211</v>
      </c>
      <c r="M131" s="50" t="s">
        <v>1101</v>
      </c>
      <c r="N131" s="50" t="s">
        <v>419</v>
      </c>
      <c r="O131" s="51" t="s">
        <v>1102</v>
      </c>
      <c r="P131" s="50" t="s">
        <v>1103</v>
      </c>
      <c r="Q131" s="89"/>
      <c r="R131" s="44" t="n">
        <v>1</v>
      </c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54"/>
      <c r="AG131" s="44" t="n">
        <v>11</v>
      </c>
      <c r="AH131" s="44" t="n">
        <v>155</v>
      </c>
      <c r="AI131" s="54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57" t="n">
        <v>11</v>
      </c>
      <c r="AY131" s="57" t="n">
        <v>155</v>
      </c>
      <c r="AZ131" s="58" t="str">
        <f aca="false">IF(D131="Delegatura para Conglomerados Financieros",1,"")</f>
        <v/>
      </c>
      <c r="BA131" s="58" t="str">
        <f aca="false">IF(D131="Delegatura para Intermediarios Financieros",1,"")</f>
        <v/>
      </c>
      <c r="BB131" s="58" t="str">
        <f aca="false">IF(D131="Delegatura para Emisores",1,"")</f>
        <v/>
      </c>
      <c r="BC131" s="58" t="n">
        <f aca="false">IF(D131="Delegatura para Seguros",1,"")</f>
        <v>1</v>
      </c>
      <c r="BD131" s="58" t="str">
        <f aca="false">IF(D131="Delegatura para Pensiones",1,"")</f>
        <v/>
      </c>
      <c r="BE131" s="58" t="str">
        <f aca="false">IF(D131="Delegatura para  Fiduciarias",1,"")</f>
        <v/>
      </c>
      <c r="BF131" s="58" t="str">
        <f aca="false">IF(D131="Delegatura para Intermediarios de Valores",1,"")</f>
        <v/>
      </c>
      <c r="BG131" s="60"/>
      <c r="BH131" s="60"/>
      <c r="BI131" s="60"/>
      <c r="BJ131" s="60"/>
      <c r="BK131" s="60"/>
      <c r="BL131" s="60"/>
      <c r="BM131" s="60"/>
      <c r="BN131" s="60"/>
      <c r="BO131" s="60"/>
    </row>
    <row r="132" s="47" customFormat="true" ht="45" hidden="false" customHeight="true" outlineLevel="0" collapsed="false">
      <c r="B132" s="48" t="s">
        <v>308</v>
      </c>
      <c r="C132" s="48" t="s">
        <v>1104</v>
      </c>
      <c r="D132" s="49" t="s">
        <v>45</v>
      </c>
      <c r="E132" s="50" t="s">
        <v>1105</v>
      </c>
      <c r="F132" s="50" t="s">
        <v>1105</v>
      </c>
      <c r="G132" s="50" t="s">
        <v>1106</v>
      </c>
      <c r="H132" s="50" t="s">
        <v>1107</v>
      </c>
      <c r="I132" s="50" t="s">
        <v>1108</v>
      </c>
      <c r="J132" s="50" t="s">
        <v>784</v>
      </c>
      <c r="K132" s="50" t="s">
        <v>1109</v>
      </c>
      <c r="L132" s="50" t="s">
        <v>1110</v>
      </c>
      <c r="M132" s="50" t="n">
        <v>3120202</v>
      </c>
      <c r="N132" s="50"/>
      <c r="O132" s="67"/>
      <c r="P132" s="51" t="s">
        <v>1111</v>
      </c>
      <c r="Q132" s="53"/>
      <c r="R132" s="44" t="n">
        <v>1</v>
      </c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54"/>
      <c r="AG132" s="44" t="n">
        <v>11</v>
      </c>
      <c r="AH132" s="44" t="n">
        <v>156</v>
      </c>
      <c r="AI132" s="54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57" t="n">
        <v>11</v>
      </c>
      <c r="AY132" s="57" t="n">
        <v>156</v>
      </c>
      <c r="AZ132" s="58" t="str">
        <f aca="false">IF(D132="Delegatura para Conglomerados Financieros",1,"")</f>
        <v/>
      </c>
      <c r="BA132" s="58" t="str">
        <f aca="false">IF(D132="Delegatura para Intermediarios Financieros",1,"")</f>
        <v/>
      </c>
      <c r="BB132" s="58" t="str">
        <f aca="false">IF(D132="Delegatura para Emisores",1,"")</f>
        <v/>
      </c>
      <c r="BC132" s="58" t="n">
        <f aca="false">IF(D132="Delegatura para Seguros",1,"")</f>
        <v>1</v>
      </c>
      <c r="BD132" s="58" t="str">
        <f aca="false">IF(D132="Delegatura para Pensiones",1,"")</f>
        <v/>
      </c>
      <c r="BE132" s="58" t="str">
        <f aca="false">IF(D132="Delegatura para  Fiduciarias",1,"")</f>
        <v/>
      </c>
      <c r="BF132" s="58" t="str">
        <f aca="false">IF(D132="Delegatura para Intermediarios de Valores",1,"")</f>
        <v/>
      </c>
      <c r="BG132" s="60"/>
      <c r="BH132" s="60"/>
      <c r="BI132" s="60"/>
      <c r="BJ132" s="60"/>
      <c r="BK132" s="60"/>
      <c r="BL132" s="60"/>
      <c r="BM132" s="60"/>
      <c r="BN132" s="60"/>
      <c r="BO132" s="60"/>
    </row>
    <row r="133" s="47" customFormat="true" ht="45" hidden="false" customHeight="true" outlineLevel="0" collapsed="false">
      <c r="B133" s="48" t="s">
        <v>308</v>
      </c>
      <c r="C133" s="48" t="s">
        <v>1112</v>
      </c>
      <c r="D133" s="49" t="s">
        <v>45</v>
      </c>
      <c r="E133" s="50" t="s">
        <v>1113</v>
      </c>
      <c r="F133" s="50" t="s">
        <v>1114</v>
      </c>
      <c r="G133" s="50" t="s">
        <v>1115</v>
      </c>
      <c r="H133" s="50" t="s">
        <v>182</v>
      </c>
      <c r="I133" s="50" t="s">
        <v>1116</v>
      </c>
      <c r="J133" s="50" t="s">
        <v>784</v>
      </c>
      <c r="K133" s="50" t="s">
        <v>1117</v>
      </c>
      <c r="L133" s="50" t="s">
        <v>63</v>
      </c>
      <c r="M133" s="50" t="s">
        <v>1118</v>
      </c>
      <c r="N133" s="50" t="s">
        <v>419</v>
      </c>
      <c r="O133" s="51" t="s">
        <v>1119</v>
      </c>
      <c r="P133" s="51" t="s">
        <v>1120</v>
      </c>
      <c r="Q133" s="53"/>
      <c r="R133" s="44" t="n">
        <v>1</v>
      </c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54"/>
      <c r="AG133" s="44" t="n">
        <v>11</v>
      </c>
      <c r="AH133" s="44" t="n">
        <v>157</v>
      </c>
      <c r="AI133" s="54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57" t="n">
        <v>11</v>
      </c>
      <c r="AY133" s="57" t="n">
        <v>157</v>
      </c>
      <c r="AZ133" s="58" t="str">
        <f aca="false">IF(D133="Delegatura para Conglomerados Financieros",1,"")</f>
        <v/>
      </c>
      <c r="BA133" s="58" t="str">
        <f aca="false">IF(D133="Delegatura para Intermediarios Financieros",1,"")</f>
        <v/>
      </c>
      <c r="BB133" s="58" t="str">
        <f aca="false">IF(D133="Delegatura para Emisores",1,"")</f>
        <v/>
      </c>
      <c r="BC133" s="58" t="n">
        <f aca="false">IF(D133="Delegatura para Seguros",1,"")</f>
        <v>1</v>
      </c>
      <c r="BD133" s="58" t="str">
        <f aca="false">IF(D133="Delegatura para Pensiones",1,"")</f>
        <v/>
      </c>
      <c r="BE133" s="58" t="str">
        <f aca="false">IF(D133="Delegatura para  Fiduciarias",1,"")</f>
        <v/>
      </c>
      <c r="BF133" s="58" t="str">
        <f aca="false">IF(D133="Delegatura para Intermediarios de Valores",1,"")</f>
        <v/>
      </c>
      <c r="BG133" s="60"/>
      <c r="BH133" s="60"/>
      <c r="BI133" s="60"/>
      <c r="BJ133" s="60"/>
      <c r="BK133" s="60"/>
      <c r="BL133" s="60"/>
      <c r="BM133" s="60"/>
      <c r="BN133" s="60"/>
      <c r="BO133" s="60"/>
    </row>
    <row r="134" s="47" customFormat="true" ht="45" hidden="false" customHeight="true" outlineLevel="0" collapsed="false">
      <c r="B134" s="48" t="s">
        <v>308</v>
      </c>
      <c r="C134" s="48" t="s">
        <v>1121</v>
      </c>
      <c r="D134" s="49" t="s">
        <v>45</v>
      </c>
      <c r="E134" s="50" t="s">
        <v>1122</v>
      </c>
      <c r="F134" s="50" t="s">
        <v>1123</v>
      </c>
      <c r="G134" s="50" t="s">
        <v>1124</v>
      </c>
      <c r="H134" s="50" t="s">
        <v>1125</v>
      </c>
      <c r="I134" s="50" t="s">
        <v>1126</v>
      </c>
      <c r="J134" s="50" t="s">
        <v>61</v>
      </c>
      <c r="K134" s="50" t="s">
        <v>1127</v>
      </c>
      <c r="L134" s="50" t="s">
        <v>63</v>
      </c>
      <c r="M134" s="50" t="s">
        <v>1128</v>
      </c>
      <c r="N134" s="50" t="s">
        <v>419</v>
      </c>
      <c r="O134" s="67"/>
      <c r="P134" s="51" t="s">
        <v>1129</v>
      </c>
      <c r="Q134" s="53"/>
      <c r="R134" s="44" t="n">
        <v>1</v>
      </c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54"/>
      <c r="AG134" s="44" t="n">
        <v>11</v>
      </c>
      <c r="AH134" s="44" t="n">
        <v>158</v>
      </c>
      <c r="AI134" s="54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57" t="n">
        <v>11</v>
      </c>
      <c r="AY134" s="57" t="n">
        <v>158</v>
      </c>
      <c r="AZ134" s="58" t="str">
        <f aca="false">IF(D134="Delegatura para Conglomerados Financieros",1,"")</f>
        <v/>
      </c>
      <c r="BA134" s="58" t="str">
        <f aca="false">IF(D134="Delegatura para Intermediarios Financieros",1,"")</f>
        <v/>
      </c>
      <c r="BB134" s="58" t="str">
        <f aca="false">IF(D134="Delegatura para Emisores",1,"")</f>
        <v/>
      </c>
      <c r="BC134" s="58" t="n">
        <f aca="false">IF(D134="Delegatura para Seguros",1,"")</f>
        <v>1</v>
      </c>
      <c r="BD134" s="58" t="str">
        <f aca="false">IF(D134="Delegatura para Pensiones",1,"")</f>
        <v/>
      </c>
      <c r="BE134" s="58" t="str">
        <f aca="false">IF(D134="Delegatura para  Fiduciarias",1,"")</f>
        <v/>
      </c>
      <c r="BF134" s="58" t="str">
        <f aca="false">IF(D134="Delegatura para Intermediarios de Valores",1,"")</f>
        <v/>
      </c>
      <c r="BG134" s="60"/>
      <c r="BH134" s="60"/>
      <c r="BI134" s="60"/>
      <c r="BJ134" s="60"/>
      <c r="BK134" s="60"/>
      <c r="BL134" s="60"/>
      <c r="BM134" s="60"/>
      <c r="BN134" s="60"/>
      <c r="BO134" s="60"/>
    </row>
    <row r="135" s="47" customFormat="true" ht="45" hidden="false" customHeight="true" outlineLevel="0" collapsed="false">
      <c r="B135" s="68" t="n">
        <v>11</v>
      </c>
      <c r="C135" s="68" t="n">
        <v>159</v>
      </c>
      <c r="D135" s="49" t="s">
        <v>45</v>
      </c>
      <c r="E135" s="50" t="s">
        <v>1130</v>
      </c>
      <c r="F135" s="50" t="s">
        <v>1130</v>
      </c>
      <c r="G135" s="50" t="s">
        <v>1131</v>
      </c>
      <c r="H135" s="50" t="s">
        <v>1132</v>
      </c>
      <c r="I135" s="50" t="s">
        <v>1133</v>
      </c>
      <c r="J135" s="50" t="s">
        <v>61</v>
      </c>
      <c r="K135" s="50" t="s">
        <v>1134</v>
      </c>
      <c r="L135" s="50" t="s">
        <v>63</v>
      </c>
      <c r="M135" s="50" t="s">
        <v>1135</v>
      </c>
      <c r="N135" s="50"/>
      <c r="O135" s="67"/>
      <c r="P135" s="67" t="s">
        <v>1136</v>
      </c>
      <c r="Q135" s="53"/>
      <c r="R135" s="44" t="n">
        <v>1</v>
      </c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54"/>
      <c r="AG135" s="44" t="n">
        <v>11</v>
      </c>
      <c r="AH135" s="44" t="n">
        <v>159</v>
      </c>
      <c r="AI135" s="54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57" t="n">
        <v>11</v>
      </c>
      <c r="AY135" s="57" t="n">
        <v>159</v>
      </c>
      <c r="AZ135" s="58" t="str">
        <f aca="false">IF(D135="Delegatura para Conglomerados Financieros",1,"")</f>
        <v/>
      </c>
      <c r="BA135" s="58" t="str">
        <f aca="false">IF(D135="Delegatura para Intermediarios Financieros",1,"")</f>
        <v/>
      </c>
      <c r="BB135" s="58" t="str">
        <f aca="false">IF(D135="Delegatura para Emisores",1,"")</f>
        <v/>
      </c>
      <c r="BC135" s="58" t="n">
        <f aca="false">IF(D135="Delegatura para Seguros",1,"")</f>
        <v>1</v>
      </c>
      <c r="BD135" s="58" t="str">
        <f aca="false">IF(D135="Delegatura para Pensiones",1,"")</f>
        <v/>
      </c>
      <c r="BE135" s="58" t="str">
        <f aca="false">IF(D135="Delegatura para  Fiduciarias",1,"")</f>
        <v/>
      </c>
      <c r="BF135" s="58" t="str">
        <f aca="false">IF(D135="Delegatura para Intermediarios de Valores",1,"")</f>
        <v/>
      </c>
      <c r="BG135" s="60"/>
      <c r="BH135" s="60"/>
      <c r="BI135" s="60"/>
      <c r="BJ135" s="60"/>
      <c r="BK135" s="60"/>
      <c r="BL135" s="60"/>
      <c r="BM135" s="60"/>
      <c r="BN135" s="60"/>
      <c r="BO135" s="60"/>
    </row>
    <row r="136" s="47" customFormat="true" ht="45" hidden="false" customHeight="true" outlineLevel="0" collapsed="false">
      <c r="B136" s="68" t="n">
        <v>11</v>
      </c>
      <c r="C136" s="68" t="n">
        <v>160</v>
      </c>
      <c r="D136" s="49" t="s">
        <v>45</v>
      </c>
      <c r="E136" s="50" t="s">
        <v>1137</v>
      </c>
      <c r="F136" s="50" t="s">
        <v>1137</v>
      </c>
      <c r="G136" s="50" t="s">
        <v>1138</v>
      </c>
      <c r="H136" s="76" t="s">
        <v>1139</v>
      </c>
      <c r="I136" s="76" t="s">
        <v>1140</v>
      </c>
      <c r="J136" s="76" t="s">
        <v>17</v>
      </c>
      <c r="K136" s="76" t="s">
        <v>1141</v>
      </c>
      <c r="L136" s="50" t="s">
        <v>63</v>
      </c>
      <c r="M136" s="76" t="s">
        <v>1142</v>
      </c>
      <c r="N136" s="50"/>
      <c r="O136" s="67"/>
      <c r="P136" s="70" t="s">
        <v>1143</v>
      </c>
      <c r="Q136" s="53"/>
      <c r="R136" s="44" t="n">
        <v>1</v>
      </c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54"/>
      <c r="AG136" s="44" t="n">
        <v>11</v>
      </c>
      <c r="AH136" s="44" t="n">
        <v>160</v>
      </c>
      <c r="AI136" s="54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57" t="n">
        <v>11</v>
      </c>
      <c r="AY136" s="57" t="n">
        <v>160</v>
      </c>
      <c r="AZ136" s="58" t="str">
        <f aca="false">IF(D136="Delegatura para Conglomerados Financieros",1,"")</f>
        <v/>
      </c>
      <c r="BA136" s="58" t="str">
        <f aca="false">IF(D136="Delegatura para Intermediarios Financieros",1,"")</f>
        <v/>
      </c>
      <c r="BB136" s="58" t="str">
        <f aca="false">IF(D136="Delegatura para Emisores",1,"")</f>
        <v/>
      </c>
      <c r="BC136" s="58" t="n">
        <f aca="false">IF(D136="Delegatura para Seguros",1,"")</f>
        <v>1</v>
      </c>
      <c r="BD136" s="58" t="str">
        <f aca="false">IF(D136="Delegatura para Pensiones",1,"")</f>
        <v/>
      </c>
      <c r="BE136" s="58" t="str">
        <f aca="false">IF(D136="Delegatura para  Fiduciarias",1,"")</f>
        <v/>
      </c>
      <c r="BF136" s="58" t="str">
        <f aca="false">IF(D136="Delegatura para Intermediarios de Valores",1,"")</f>
        <v/>
      </c>
      <c r="BG136" s="60"/>
      <c r="BH136" s="60"/>
      <c r="BI136" s="60"/>
      <c r="BJ136" s="60"/>
      <c r="BK136" s="60"/>
      <c r="BL136" s="60"/>
      <c r="BM136" s="60"/>
      <c r="BN136" s="60"/>
      <c r="BO136" s="60"/>
    </row>
    <row r="137" s="47" customFormat="true" ht="29.25" hidden="false" customHeight="true" outlineLevel="0" collapsed="false">
      <c r="B137" s="48" t="s">
        <v>117</v>
      </c>
      <c r="C137" s="48" t="s">
        <v>56</v>
      </c>
      <c r="D137" s="49" t="s">
        <v>45</v>
      </c>
      <c r="E137" s="50" t="s">
        <v>1144</v>
      </c>
      <c r="F137" s="50" t="s">
        <v>1144</v>
      </c>
      <c r="G137" s="50" t="s">
        <v>1145</v>
      </c>
      <c r="H137" s="50" t="s">
        <v>1146</v>
      </c>
      <c r="I137" s="50" t="s">
        <v>1147</v>
      </c>
      <c r="J137" s="50" t="s">
        <v>61</v>
      </c>
      <c r="K137" s="50" t="s">
        <v>1148</v>
      </c>
      <c r="L137" s="50" t="s">
        <v>63</v>
      </c>
      <c r="M137" s="50" t="n">
        <v>5600600</v>
      </c>
      <c r="N137" s="50" t="s">
        <v>1149</v>
      </c>
      <c r="O137" s="67" t="s">
        <v>1150</v>
      </c>
      <c r="P137" s="50"/>
      <c r="Q137" s="87"/>
      <c r="R137" s="44" t="n">
        <v>1</v>
      </c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54"/>
      <c r="AG137" s="44" t="n">
        <v>13</v>
      </c>
      <c r="AH137" s="44" t="n">
        <v>1</v>
      </c>
      <c r="AI137" s="55" t="str">
        <f aca="false">+D137</f>
        <v>Delegatura para Seguros</v>
      </c>
      <c r="AJ137" s="56" t="n">
        <f aca="false">SUM(R137:R159)</f>
        <v>23</v>
      </c>
      <c r="AK137" s="56" t="n">
        <f aca="false">SUM(S137:S159)</f>
        <v>0</v>
      </c>
      <c r="AL137" s="56" t="n">
        <f aca="false">SUM(T137:T159)</f>
        <v>0</v>
      </c>
      <c r="AM137" s="56" t="n">
        <f aca="false">SUM(U137:U159)</f>
        <v>0</v>
      </c>
      <c r="AN137" s="56" t="n">
        <f aca="false">SUM(V137:V159)</f>
        <v>0</v>
      </c>
      <c r="AO137" s="56" t="n">
        <f aca="false">SUM(W137:W159)</f>
        <v>0</v>
      </c>
      <c r="AP137" s="56" t="n">
        <f aca="false">SUM(X137:X159)</f>
        <v>0</v>
      </c>
      <c r="AQ137" s="56" t="n">
        <f aca="false">SUM(Y137:Y159)</f>
        <v>0</v>
      </c>
      <c r="AR137" s="56" t="n">
        <f aca="false">SUM(Z137:Z159)</f>
        <v>0</v>
      </c>
      <c r="AS137" s="56" t="n">
        <f aca="false">SUM(AA137:AA159)</f>
        <v>0</v>
      </c>
      <c r="AT137" s="56" t="n">
        <f aca="false">SUM(AB137:AB159)</f>
        <v>0</v>
      </c>
      <c r="AU137" s="56" t="n">
        <f aca="false">SUM(AC137:AC159)</f>
        <v>0</v>
      </c>
      <c r="AV137" s="56" t="n">
        <f aca="false">SUM(AD137:AD159)</f>
        <v>0</v>
      </c>
      <c r="AW137" s="56" t="n">
        <f aca="false">SUM(AE137:AE159)</f>
        <v>0</v>
      </c>
      <c r="AX137" s="57" t="n">
        <v>13</v>
      </c>
      <c r="AY137" s="57" t="n">
        <v>1</v>
      </c>
      <c r="AZ137" s="58" t="str">
        <f aca="false">IF(D137="Delegatura para Conglomerados Financieros",1,"")</f>
        <v/>
      </c>
      <c r="BA137" s="58" t="str">
        <f aca="false">IF(D137="Delegatura para Intermediarios Financieros",1,"")</f>
        <v/>
      </c>
      <c r="BB137" s="58" t="str">
        <f aca="false">IF(D137="Delegatura para Emisores",1,"")</f>
        <v/>
      </c>
      <c r="BC137" s="58" t="n">
        <f aca="false">IF(D137="Delegatura para Seguros",1,"")</f>
        <v>1</v>
      </c>
      <c r="BD137" s="58" t="str">
        <f aca="false">IF(D137="Delegatura para Pensiones",1,"")</f>
        <v/>
      </c>
      <c r="BE137" s="58" t="str">
        <f aca="false">IF(D137="Delegatura para  Fiduciarias",1,"")</f>
        <v/>
      </c>
      <c r="BF137" s="58" t="str">
        <f aca="false">IF(D137="Delegatura para Intermediarios de Valores",1,"")</f>
        <v/>
      </c>
      <c r="BG137" s="58" t="n">
        <f aca="false">SUM(AZ137:AZ159)</f>
        <v>0</v>
      </c>
      <c r="BH137" s="58" t="n">
        <f aca="false">SUM(BA137:BA159)</f>
        <v>0</v>
      </c>
      <c r="BI137" s="58" t="n">
        <f aca="false">SUM(BB137:BB159)</f>
        <v>0</v>
      </c>
      <c r="BJ137" s="58" t="n">
        <f aca="false">SUM(BC137:BC159)</f>
        <v>23</v>
      </c>
      <c r="BK137" s="58" t="n">
        <f aca="false">SUM(BD137:BD159)</f>
        <v>0</v>
      </c>
      <c r="BL137" s="58" t="n">
        <f aca="false">SUM(BE137:BE159)</f>
        <v>0</v>
      </c>
      <c r="BM137" s="58" t="n">
        <f aca="false">SUM(BF137:BF159)</f>
        <v>0</v>
      </c>
      <c r="BN137" s="60"/>
      <c r="BO137" s="60"/>
    </row>
    <row r="138" s="47" customFormat="true" ht="41.25" hidden="false" customHeight="true" outlineLevel="0" collapsed="false">
      <c r="B138" s="48" t="s">
        <v>117</v>
      </c>
      <c r="C138" s="48" t="s">
        <v>449</v>
      </c>
      <c r="D138" s="49" t="s">
        <v>45</v>
      </c>
      <c r="E138" s="50" t="s">
        <v>1151</v>
      </c>
      <c r="F138" s="50" t="s">
        <v>1152</v>
      </c>
      <c r="G138" s="50" t="s">
        <v>1153</v>
      </c>
      <c r="H138" s="50" t="s">
        <v>1154</v>
      </c>
      <c r="I138" s="50" t="s">
        <v>1155</v>
      </c>
      <c r="J138" s="50" t="s">
        <v>61</v>
      </c>
      <c r="K138" s="50" t="s">
        <v>1156</v>
      </c>
      <c r="L138" s="50" t="s">
        <v>63</v>
      </c>
      <c r="M138" s="50" t="n">
        <v>3266200</v>
      </c>
      <c r="N138" s="50" t="s">
        <v>1157</v>
      </c>
      <c r="O138" s="51" t="s">
        <v>1158</v>
      </c>
      <c r="P138" s="50"/>
      <c r="Q138" s="87"/>
      <c r="R138" s="44" t="n">
        <v>1</v>
      </c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54"/>
      <c r="AG138" s="44" t="n">
        <v>13</v>
      </c>
      <c r="AH138" s="44" t="n">
        <v>5</v>
      </c>
      <c r="AI138" s="54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57" t="n">
        <v>13</v>
      </c>
      <c r="AY138" s="57" t="n">
        <v>5</v>
      </c>
      <c r="AZ138" s="58" t="str">
        <f aca="false">IF(D138="Delegatura para Conglomerados Financieros",1,"")</f>
        <v/>
      </c>
      <c r="BA138" s="58" t="str">
        <f aca="false">IF(D138="Delegatura para Intermediarios Financieros",1,"")</f>
        <v/>
      </c>
      <c r="BB138" s="58" t="str">
        <f aca="false">IF(D138="Delegatura para Emisores",1,"")</f>
        <v/>
      </c>
      <c r="BC138" s="58" t="n">
        <f aca="false">IF(D138="Delegatura para Seguros",1,"")</f>
        <v>1</v>
      </c>
      <c r="BD138" s="58" t="str">
        <f aca="false">IF(D138="Delegatura para Pensiones",1,"")</f>
        <v/>
      </c>
      <c r="BE138" s="58" t="str">
        <f aca="false">IF(D138="Delegatura para  Fiduciarias",1,"")</f>
        <v/>
      </c>
      <c r="BF138" s="58" t="str">
        <f aca="false">IF(D138="Delegatura para Intermediarios de Valores",1,"")</f>
        <v/>
      </c>
      <c r="BG138" s="60"/>
      <c r="BH138" s="60"/>
      <c r="BI138" s="60"/>
      <c r="BJ138" s="60"/>
      <c r="BK138" s="60"/>
      <c r="BL138" s="60"/>
      <c r="BM138" s="60"/>
      <c r="BN138" s="60"/>
      <c r="BO138" s="60"/>
    </row>
    <row r="139" s="47" customFormat="true" ht="41.25" hidden="false" customHeight="true" outlineLevel="0" collapsed="false">
      <c r="B139" s="48" t="s">
        <v>117</v>
      </c>
      <c r="C139" s="48" t="s">
        <v>77</v>
      </c>
      <c r="D139" s="49" t="s">
        <v>45</v>
      </c>
      <c r="E139" s="50" t="s">
        <v>1159</v>
      </c>
      <c r="F139" s="50" t="s">
        <v>1160</v>
      </c>
      <c r="G139" s="50" t="s">
        <v>1161</v>
      </c>
      <c r="H139" s="50" t="s">
        <v>758</v>
      </c>
      <c r="I139" s="50" t="s">
        <v>759</v>
      </c>
      <c r="J139" s="50" t="s">
        <v>61</v>
      </c>
      <c r="K139" s="50" t="s">
        <v>1162</v>
      </c>
      <c r="L139" s="50" t="s">
        <v>63</v>
      </c>
      <c r="M139" s="50" t="s">
        <v>1163</v>
      </c>
      <c r="N139" s="50" t="n">
        <v>286998</v>
      </c>
      <c r="O139" s="67" t="s">
        <v>458</v>
      </c>
      <c r="P139" s="50"/>
      <c r="Q139" s="87"/>
      <c r="R139" s="44" t="n">
        <v>1</v>
      </c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54"/>
      <c r="AG139" s="44" t="n">
        <v>13</v>
      </c>
      <c r="AH139" s="44" t="n">
        <v>6</v>
      </c>
      <c r="AI139" s="54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57" t="n">
        <v>13</v>
      </c>
      <c r="AY139" s="57" t="n">
        <v>6</v>
      </c>
      <c r="AZ139" s="58" t="str">
        <f aca="false">IF(D139="Delegatura para Conglomerados Financieros",1,"")</f>
        <v/>
      </c>
      <c r="BA139" s="58" t="str">
        <f aca="false">IF(D139="Delegatura para Intermediarios Financieros",1,"")</f>
        <v/>
      </c>
      <c r="BB139" s="58" t="str">
        <f aca="false">IF(D139="Delegatura para Emisores",1,"")</f>
        <v/>
      </c>
      <c r="BC139" s="58" t="n">
        <f aca="false">IF(D139="Delegatura para Seguros",1,"")</f>
        <v>1</v>
      </c>
      <c r="BD139" s="58" t="str">
        <f aca="false">IF(D139="Delegatura para Pensiones",1,"")</f>
        <v/>
      </c>
      <c r="BE139" s="58" t="str">
        <f aca="false">IF(D139="Delegatura para  Fiduciarias",1,"")</f>
        <v/>
      </c>
      <c r="BF139" s="58" t="str">
        <f aca="false">IF(D139="Delegatura para Intermediarios de Valores",1,"")</f>
        <v/>
      </c>
      <c r="BG139" s="60"/>
      <c r="BH139" s="60"/>
      <c r="BI139" s="60"/>
      <c r="BJ139" s="60"/>
      <c r="BK139" s="60"/>
      <c r="BL139" s="60"/>
      <c r="BM139" s="60"/>
      <c r="BN139" s="60"/>
      <c r="BO139" s="60"/>
    </row>
    <row r="140" s="47" customFormat="true" ht="37.5" hidden="false" customHeight="true" outlineLevel="0" collapsed="false">
      <c r="B140" s="48" t="s">
        <v>117</v>
      </c>
      <c r="C140" s="48" t="s">
        <v>86</v>
      </c>
      <c r="D140" s="49" t="s">
        <v>45</v>
      </c>
      <c r="E140" s="50" t="s">
        <v>1164</v>
      </c>
      <c r="F140" s="50" t="s">
        <v>1165</v>
      </c>
      <c r="G140" s="50" t="s">
        <v>1166</v>
      </c>
      <c r="H140" s="50" t="s">
        <v>1167</v>
      </c>
      <c r="I140" s="50" t="s">
        <v>1168</v>
      </c>
      <c r="J140" s="50" t="s">
        <v>1169</v>
      </c>
      <c r="K140" s="50" t="s">
        <v>1170</v>
      </c>
      <c r="L140" s="50" t="s">
        <v>63</v>
      </c>
      <c r="M140" s="50" t="n">
        <v>7463219</v>
      </c>
      <c r="N140" s="50" t="s">
        <v>1171</v>
      </c>
      <c r="O140" s="51" t="s">
        <v>1172</v>
      </c>
      <c r="P140" s="67" t="s">
        <v>1173</v>
      </c>
      <c r="Q140" s="53"/>
      <c r="R140" s="44" t="n">
        <v>1</v>
      </c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54"/>
      <c r="AG140" s="44" t="n">
        <v>13</v>
      </c>
      <c r="AH140" s="44" t="n">
        <v>7</v>
      </c>
      <c r="AI140" s="54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57" t="n">
        <v>13</v>
      </c>
      <c r="AY140" s="57" t="n">
        <v>7</v>
      </c>
      <c r="AZ140" s="58" t="str">
        <f aca="false">IF(D140="Delegatura para Conglomerados Financieros",1,"")</f>
        <v/>
      </c>
      <c r="BA140" s="58" t="str">
        <f aca="false">IF(D140="Delegatura para Intermediarios Financieros",1,"")</f>
        <v/>
      </c>
      <c r="BB140" s="58" t="str">
        <f aca="false">IF(D140="Delegatura para Emisores",1,"")</f>
        <v/>
      </c>
      <c r="BC140" s="58" t="n">
        <f aca="false">IF(D140="Delegatura para Seguros",1,"")</f>
        <v>1</v>
      </c>
      <c r="BD140" s="58" t="str">
        <f aca="false">IF(D140="Delegatura para Pensiones",1,"")</f>
        <v/>
      </c>
      <c r="BE140" s="58" t="str">
        <f aca="false">IF(D140="Delegatura para  Fiduciarias",1,"")</f>
        <v/>
      </c>
      <c r="BF140" s="58" t="str">
        <f aca="false">IF(D140="Delegatura para Intermediarios de Valores",1,"")</f>
        <v/>
      </c>
      <c r="BG140" s="60"/>
      <c r="BH140" s="60"/>
      <c r="BI140" s="60"/>
      <c r="BJ140" s="60"/>
      <c r="BK140" s="60"/>
      <c r="BL140" s="60"/>
      <c r="BM140" s="60"/>
      <c r="BN140" s="60"/>
      <c r="BO140" s="60"/>
    </row>
    <row r="141" s="47" customFormat="true" ht="29.25" hidden="false" customHeight="true" outlineLevel="0" collapsed="false">
      <c r="B141" s="48" t="s">
        <v>117</v>
      </c>
      <c r="C141" s="48" t="s">
        <v>355</v>
      </c>
      <c r="D141" s="49" t="s">
        <v>45</v>
      </c>
      <c r="E141" s="50" t="s">
        <v>1174</v>
      </c>
      <c r="F141" s="50" t="s">
        <v>1175</v>
      </c>
      <c r="G141" s="50" t="s">
        <v>1176</v>
      </c>
      <c r="H141" s="50" t="s">
        <v>1177</v>
      </c>
      <c r="I141" s="50" t="s">
        <v>1178</v>
      </c>
      <c r="J141" s="50" t="s">
        <v>61</v>
      </c>
      <c r="K141" s="50" t="s">
        <v>1179</v>
      </c>
      <c r="L141" s="50" t="s">
        <v>63</v>
      </c>
      <c r="M141" s="50" t="n">
        <v>6444690</v>
      </c>
      <c r="N141" s="50" t="s">
        <v>1180</v>
      </c>
      <c r="O141" s="67" t="s">
        <v>1150</v>
      </c>
      <c r="P141" s="50" t="s">
        <v>1181</v>
      </c>
      <c r="Q141" s="87"/>
      <c r="R141" s="44" t="n">
        <v>1</v>
      </c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54"/>
      <c r="AG141" s="44" t="n">
        <v>13</v>
      </c>
      <c r="AH141" s="44" t="n">
        <v>8</v>
      </c>
      <c r="AI141" s="54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57" t="n">
        <v>13</v>
      </c>
      <c r="AY141" s="57" t="n">
        <v>8</v>
      </c>
      <c r="AZ141" s="58" t="str">
        <f aca="false">IF(D141="Delegatura para Conglomerados Financieros",1,"")</f>
        <v/>
      </c>
      <c r="BA141" s="58" t="str">
        <f aca="false">IF(D141="Delegatura para Intermediarios Financieros",1,"")</f>
        <v/>
      </c>
      <c r="BB141" s="58" t="str">
        <f aca="false">IF(D141="Delegatura para Emisores",1,"")</f>
        <v/>
      </c>
      <c r="BC141" s="58" t="n">
        <f aca="false">IF(D141="Delegatura para Seguros",1,"")</f>
        <v>1</v>
      </c>
      <c r="BD141" s="58" t="str">
        <f aca="false">IF(D141="Delegatura para Pensiones",1,"")</f>
        <v/>
      </c>
      <c r="BE141" s="58" t="str">
        <f aca="false">IF(D141="Delegatura para  Fiduciarias",1,"")</f>
        <v/>
      </c>
      <c r="BF141" s="58" t="str">
        <f aca="false">IF(D141="Delegatura para Intermediarios de Valores",1,"")</f>
        <v/>
      </c>
      <c r="BG141" s="60"/>
      <c r="BH141" s="60"/>
      <c r="BI141" s="60"/>
      <c r="BJ141" s="60"/>
      <c r="BK141" s="60"/>
      <c r="BL141" s="60"/>
      <c r="BM141" s="60"/>
      <c r="BN141" s="60"/>
      <c r="BO141" s="60"/>
    </row>
    <row r="142" s="47" customFormat="true" ht="42" hidden="false" customHeight="true" outlineLevel="0" collapsed="false">
      <c r="B142" s="48" t="s">
        <v>117</v>
      </c>
      <c r="C142" s="48" t="s">
        <v>98</v>
      </c>
      <c r="D142" s="49" t="s">
        <v>45</v>
      </c>
      <c r="E142" s="50" t="s">
        <v>1182</v>
      </c>
      <c r="F142" s="50" t="s">
        <v>1182</v>
      </c>
      <c r="G142" s="50" t="s">
        <v>1183</v>
      </c>
      <c r="H142" s="50" t="s">
        <v>90</v>
      </c>
      <c r="I142" s="50" t="s">
        <v>1184</v>
      </c>
      <c r="J142" s="50" t="s">
        <v>61</v>
      </c>
      <c r="K142" s="50" t="s">
        <v>1185</v>
      </c>
      <c r="L142" s="50" t="s">
        <v>63</v>
      </c>
      <c r="M142" s="50" t="n">
        <v>3190730</v>
      </c>
      <c r="N142" s="50" t="n">
        <v>3190749</v>
      </c>
      <c r="O142" s="51" t="s">
        <v>1186</v>
      </c>
      <c r="P142" s="52" t="s">
        <v>1187</v>
      </c>
      <c r="Q142" s="53"/>
      <c r="R142" s="44" t="n">
        <v>1</v>
      </c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54"/>
      <c r="AG142" s="44" t="n">
        <v>13</v>
      </c>
      <c r="AH142" s="44" t="n">
        <v>9</v>
      </c>
      <c r="AI142" s="54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57" t="n">
        <v>13</v>
      </c>
      <c r="AY142" s="57" t="n">
        <v>9</v>
      </c>
      <c r="AZ142" s="58" t="str">
        <f aca="false">IF(D142="Delegatura para Conglomerados Financieros",1,"")</f>
        <v/>
      </c>
      <c r="BA142" s="58" t="str">
        <f aca="false">IF(D142="Delegatura para Intermediarios Financieros",1,"")</f>
        <v/>
      </c>
      <c r="BB142" s="58" t="str">
        <f aca="false">IF(D142="Delegatura para Emisores",1,"")</f>
        <v/>
      </c>
      <c r="BC142" s="58" t="n">
        <f aca="false">IF(D142="Delegatura para Seguros",1,"")</f>
        <v>1</v>
      </c>
      <c r="BD142" s="58" t="str">
        <f aca="false">IF(D142="Delegatura para Pensiones",1,"")</f>
        <v/>
      </c>
      <c r="BE142" s="58" t="str">
        <f aca="false">IF(D142="Delegatura para  Fiduciarias",1,"")</f>
        <v/>
      </c>
      <c r="BF142" s="58" t="str">
        <f aca="false">IF(D142="Delegatura para Intermediarios de Valores",1,"")</f>
        <v/>
      </c>
      <c r="BG142" s="60"/>
      <c r="BH142" s="60"/>
      <c r="BI142" s="60"/>
      <c r="BJ142" s="60"/>
      <c r="BK142" s="60"/>
      <c r="BL142" s="60"/>
      <c r="BM142" s="60"/>
      <c r="BN142" s="60"/>
      <c r="BO142" s="60"/>
    </row>
    <row r="143" s="47" customFormat="true" ht="40.5" hidden="false" customHeight="true" outlineLevel="0" collapsed="false">
      <c r="B143" s="48" t="s">
        <v>117</v>
      </c>
      <c r="C143" s="48" t="s">
        <v>1188</v>
      </c>
      <c r="D143" s="49" t="s">
        <v>45</v>
      </c>
      <c r="E143" s="50" t="s">
        <v>1189</v>
      </c>
      <c r="F143" s="50" t="s">
        <v>1190</v>
      </c>
      <c r="G143" s="50" t="s">
        <v>1191</v>
      </c>
      <c r="H143" s="50" t="s">
        <v>1192</v>
      </c>
      <c r="I143" s="50" t="s">
        <v>1193</v>
      </c>
      <c r="J143" s="50" t="s">
        <v>61</v>
      </c>
      <c r="K143" s="50" t="s">
        <v>1194</v>
      </c>
      <c r="L143" s="50" t="s">
        <v>63</v>
      </c>
      <c r="M143" s="50" t="n">
        <v>3468888</v>
      </c>
      <c r="N143" s="50" t="n">
        <v>2551164</v>
      </c>
      <c r="O143" s="51" t="s">
        <v>1195</v>
      </c>
      <c r="P143" s="51" t="s">
        <v>1196</v>
      </c>
      <c r="Q143" s="53"/>
      <c r="R143" s="44" t="n">
        <v>1</v>
      </c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54"/>
      <c r="AG143" s="44" t="n">
        <v>13</v>
      </c>
      <c r="AH143" s="44" t="n">
        <v>14</v>
      </c>
      <c r="AI143" s="54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57" t="n">
        <v>13</v>
      </c>
      <c r="AY143" s="57" t="n">
        <v>14</v>
      </c>
      <c r="AZ143" s="58" t="str">
        <f aca="false">IF(D143="Delegatura para Conglomerados Financieros",1,"")</f>
        <v/>
      </c>
      <c r="BA143" s="58" t="str">
        <f aca="false">IF(D143="Delegatura para Intermediarios Financieros",1,"")</f>
        <v/>
      </c>
      <c r="BB143" s="58" t="str">
        <f aca="false">IF(D143="Delegatura para Emisores",1,"")</f>
        <v/>
      </c>
      <c r="BC143" s="58" t="n">
        <f aca="false">IF(D143="Delegatura para Seguros",1,"")</f>
        <v>1</v>
      </c>
      <c r="BD143" s="58" t="str">
        <f aca="false">IF(D143="Delegatura para Pensiones",1,"")</f>
        <v/>
      </c>
      <c r="BE143" s="58" t="str">
        <f aca="false">IF(D143="Delegatura para  Fiduciarias",1,"")</f>
        <v/>
      </c>
      <c r="BF143" s="58" t="str">
        <f aca="false">IF(D143="Delegatura para Intermediarios de Valores",1,"")</f>
        <v/>
      </c>
      <c r="BG143" s="60"/>
      <c r="BH143" s="60"/>
      <c r="BI143" s="60"/>
      <c r="BJ143" s="60"/>
      <c r="BK143" s="60"/>
      <c r="BL143" s="60"/>
      <c r="BM143" s="60"/>
      <c r="BN143" s="60"/>
      <c r="BO143" s="60"/>
    </row>
    <row r="144" s="47" customFormat="true" ht="29.25" hidden="false" customHeight="true" outlineLevel="0" collapsed="false">
      <c r="B144" s="48" t="s">
        <v>117</v>
      </c>
      <c r="C144" s="48" t="s">
        <v>1197</v>
      </c>
      <c r="D144" s="49" t="s">
        <v>45</v>
      </c>
      <c r="E144" s="50" t="s">
        <v>1198</v>
      </c>
      <c r="F144" s="50" t="s">
        <v>1199</v>
      </c>
      <c r="G144" s="50" t="s">
        <v>1200</v>
      </c>
      <c r="H144" s="50" t="s">
        <v>1201</v>
      </c>
      <c r="I144" s="50" t="s">
        <v>1202</v>
      </c>
      <c r="J144" s="50" t="s">
        <v>61</v>
      </c>
      <c r="K144" s="50" t="s">
        <v>1203</v>
      </c>
      <c r="L144" s="50" t="s">
        <v>63</v>
      </c>
      <c r="M144" s="50" t="s">
        <v>1204</v>
      </c>
      <c r="N144" s="50" t="n">
        <v>2851220</v>
      </c>
      <c r="O144" s="51" t="s">
        <v>1205</v>
      </c>
      <c r="P144" s="52" t="s">
        <v>1206</v>
      </c>
      <c r="Q144" s="53"/>
      <c r="R144" s="44" t="n">
        <v>1</v>
      </c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54"/>
      <c r="AG144" s="44" t="n">
        <v>13</v>
      </c>
      <c r="AH144" s="44" t="n">
        <v>17</v>
      </c>
      <c r="AI144" s="54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57" t="n">
        <v>13</v>
      </c>
      <c r="AY144" s="57" t="n">
        <v>17</v>
      </c>
      <c r="AZ144" s="58" t="str">
        <f aca="false">IF(D144="Delegatura para Conglomerados Financieros",1,"")</f>
        <v/>
      </c>
      <c r="BA144" s="58" t="str">
        <f aca="false">IF(D144="Delegatura para Intermediarios Financieros",1,"")</f>
        <v/>
      </c>
      <c r="BB144" s="58" t="str">
        <f aca="false">IF(D144="Delegatura para Emisores",1,"")</f>
        <v/>
      </c>
      <c r="BC144" s="58" t="n">
        <f aca="false">IF(D144="Delegatura para Seguros",1,"")</f>
        <v>1</v>
      </c>
      <c r="BD144" s="58" t="str">
        <f aca="false">IF(D144="Delegatura para Pensiones",1,"")</f>
        <v/>
      </c>
      <c r="BE144" s="58" t="str">
        <f aca="false">IF(D144="Delegatura para  Fiduciarias",1,"")</f>
        <v/>
      </c>
      <c r="BF144" s="58" t="str">
        <f aca="false">IF(D144="Delegatura para Intermediarios de Valores",1,"")</f>
        <v/>
      </c>
      <c r="BG144" s="60"/>
      <c r="BH144" s="60"/>
      <c r="BI144" s="60"/>
      <c r="BJ144" s="60"/>
      <c r="BK144" s="60"/>
      <c r="BL144" s="60"/>
      <c r="BM144" s="60"/>
      <c r="BN144" s="60"/>
      <c r="BO144" s="60"/>
    </row>
    <row r="145" s="47" customFormat="true" ht="51" hidden="false" customHeight="true" outlineLevel="0" collapsed="false">
      <c r="B145" s="48" t="s">
        <v>117</v>
      </c>
      <c r="C145" s="48" t="s">
        <v>506</v>
      </c>
      <c r="D145" s="49" t="s">
        <v>45</v>
      </c>
      <c r="E145" s="50" t="s">
        <v>1207</v>
      </c>
      <c r="F145" s="50" t="s">
        <v>1208</v>
      </c>
      <c r="G145" s="50" t="s">
        <v>1209</v>
      </c>
      <c r="H145" s="50" t="s">
        <v>1210</v>
      </c>
      <c r="I145" s="50" t="s">
        <v>1211</v>
      </c>
      <c r="J145" s="50" t="s">
        <v>61</v>
      </c>
      <c r="K145" s="50" t="s">
        <v>1212</v>
      </c>
      <c r="L145" s="50" t="s">
        <v>93</v>
      </c>
      <c r="M145" s="50" t="s">
        <v>1213</v>
      </c>
      <c r="N145" s="50" t="s">
        <v>1214</v>
      </c>
      <c r="O145" s="66" t="s">
        <v>1215</v>
      </c>
      <c r="P145" s="50" t="s">
        <v>1216</v>
      </c>
      <c r="Q145" s="87"/>
      <c r="R145" s="44" t="n">
        <v>1</v>
      </c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54"/>
      <c r="AG145" s="44" t="n">
        <v>13</v>
      </c>
      <c r="AH145" s="44" t="n">
        <v>18</v>
      </c>
      <c r="AI145" s="54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57" t="n">
        <v>13</v>
      </c>
      <c r="AY145" s="57" t="n">
        <v>18</v>
      </c>
      <c r="AZ145" s="58" t="str">
        <f aca="false">IF(D145="Delegatura para Conglomerados Financieros",1,"")</f>
        <v/>
      </c>
      <c r="BA145" s="58" t="str">
        <f aca="false">IF(D145="Delegatura para Intermediarios Financieros",1,"")</f>
        <v/>
      </c>
      <c r="BB145" s="58" t="str">
        <f aca="false">IF(D145="Delegatura para Emisores",1,"")</f>
        <v/>
      </c>
      <c r="BC145" s="58" t="n">
        <f aca="false">IF(D145="Delegatura para Seguros",1,"")</f>
        <v>1</v>
      </c>
      <c r="BD145" s="58" t="str">
        <f aca="false">IF(D145="Delegatura para Pensiones",1,"")</f>
        <v/>
      </c>
      <c r="BE145" s="58" t="str">
        <f aca="false">IF(D145="Delegatura para  Fiduciarias",1,"")</f>
        <v/>
      </c>
      <c r="BF145" s="58" t="str">
        <f aca="false">IF(D145="Delegatura para Intermediarios de Valores",1,"")</f>
        <v/>
      </c>
      <c r="BG145" s="60"/>
      <c r="BH145" s="60"/>
      <c r="BI145" s="60"/>
      <c r="BJ145" s="60"/>
      <c r="BK145" s="60"/>
      <c r="BL145" s="60"/>
      <c r="BM145" s="60"/>
      <c r="BN145" s="60"/>
      <c r="BO145" s="60"/>
    </row>
    <row r="146" s="47" customFormat="true" ht="47.25" hidden="false" customHeight="true" outlineLevel="0" collapsed="false">
      <c r="B146" s="48" t="s">
        <v>117</v>
      </c>
      <c r="C146" s="48" t="s">
        <v>536</v>
      </c>
      <c r="D146" s="49" t="s">
        <v>45</v>
      </c>
      <c r="E146" s="50" t="s">
        <v>1217</v>
      </c>
      <c r="F146" s="50" t="s">
        <v>1218</v>
      </c>
      <c r="G146" s="50" t="s">
        <v>1219</v>
      </c>
      <c r="H146" s="50" t="s">
        <v>1220</v>
      </c>
      <c r="I146" s="50" t="s">
        <v>1221</v>
      </c>
      <c r="J146" s="50" t="s">
        <v>61</v>
      </c>
      <c r="K146" s="50" t="s">
        <v>1222</v>
      </c>
      <c r="L146" s="50" t="s">
        <v>63</v>
      </c>
      <c r="M146" s="50" t="n">
        <v>3138700</v>
      </c>
      <c r="N146" s="50" t="s">
        <v>1223</v>
      </c>
      <c r="O146" s="51" t="s">
        <v>1224</v>
      </c>
      <c r="P146" s="51" t="s">
        <v>1225</v>
      </c>
      <c r="Q146" s="65"/>
      <c r="R146" s="44" t="n">
        <v>1</v>
      </c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54"/>
      <c r="AG146" s="44" t="n">
        <v>13</v>
      </c>
      <c r="AH146" s="44" t="n">
        <v>22</v>
      </c>
      <c r="AI146" s="54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57" t="n">
        <v>13</v>
      </c>
      <c r="AY146" s="57" t="n">
        <v>22</v>
      </c>
      <c r="AZ146" s="58" t="str">
        <f aca="false">IF(D146="Delegatura para Conglomerados Financieros",1,"")</f>
        <v/>
      </c>
      <c r="BA146" s="58" t="str">
        <f aca="false">IF(D146="Delegatura para Intermediarios Financieros",1,"")</f>
        <v/>
      </c>
      <c r="BB146" s="58" t="str">
        <f aca="false">IF(D146="Delegatura para Emisores",1,"")</f>
        <v/>
      </c>
      <c r="BC146" s="58" t="n">
        <f aca="false">IF(D146="Delegatura para Seguros",1,"")</f>
        <v>1</v>
      </c>
      <c r="BD146" s="58" t="str">
        <f aca="false">IF(D146="Delegatura para Pensiones",1,"")</f>
        <v/>
      </c>
      <c r="BE146" s="58" t="str">
        <f aca="false">IF(D146="Delegatura para  Fiduciarias",1,"")</f>
        <v/>
      </c>
      <c r="BF146" s="58" t="str">
        <f aca="false">IF(D146="Delegatura para Intermediarios de Valores",1,"")</f>
        <v/>
      </c>
      <c r="BG146" s="60"/>
      <c r="BH146" s="60"/>
      <c r="BI146" s="60"/>
      <c r="BJ146" s="60"/>
      <c r="BK146" s="60"/>
      <c r="BL146" s="60"/>
      <c r="BM146" s="60"/>
      <c r="BN146" s="60"/>
      <c r="BO146" s="60"/>
    </row>
    <row r="147" s="47" customFormat="true" ht="43.5" hidden="false" customHeight="true" outlineLevel="0" collapsed="false">
      <c r="B147" s="48" t="s">
        <v>117</v>
      </c>
      <c r="C147" s="48" t="s">
        <v>553</v>
      </c>
      <c r="D147" s="49" t="s">
        <v>45</v>
      </c>
      <c r="E147" s="50" t="s">
        <v>1226</v>
      </c>
      <c r="F147" s="50" t="s">
        <v>1227</v>
      </c>
      <c r="G147" s="50" t="s">
        <v>1228</v>
      </c>
      <c r="H147" s="50" t="s">
        <v>1229</v>
      </c>
      <c r="I147" s="50" t="s">
        <v>1230</v>
      </c>
      <c r="J147" s="50" t="s">
        <v>61</v>
      </c>
      <c r="K147" s="50" t="s">
        <v>1231</v>
      </c>
      <c r="L147" s="50" t="s">
        <v>63</v>
      </c>
      <c r="M147" s="50" t="n">
        <v>3485757</v>
      </c>
      <c r="N147" s="50" t="s">
        <v>1232</v>
      </c>
      <c r="O147" s="50" t="s">
        <v>1233</v>
      </c>
      <c r="P147" s="52" t="s">
        <v>1234</v>
      </c>
      <c r="Q147" s="87"/>
      <c r="R147" s="44" t="n">
        <v>1</v>
      </c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54"/>
      <c r="AG147" s="44" t="n">
        <v>13</v>
      </c>
      <c r="AH147" s="44" t="n">
        <v>24</v>
      </c>
      <c r="AI147" s="54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57" t="n">
        <v>13</v>
      </c>
      <c r="AY147" s="57" t="n">
        <v>24</v>
      </c>
      <c r="AZ147" s="58" t="str">
        <f aca="false">IF(D147="Delegatura para Conglomerados Financieros",1,"")</f>
        <v/>
      </c>
      <c r="BA147" s="58" t="str">
        <f aca="false">IF(D147="Delegatura para Intermediarios Financieros",1,"")</f>
        <v/>
      </c>
      <c r="BB147" s="58" t="str">
        <f aca="false">IF(D147="Delegatura para Emisores",1,"")</f>
        <v/>
      </c>
      <c r="BC147" s="58" t="n">
        <f aca="false">IF(D147="Delegatura para Seguros",1,"")</f>
        <v>1</v>
      </c>
      <c r="BD147" s="58" t="str">
        <f aca="false">IF(D147="Delegatura para Pensiones",1,"")</f>
        <v/>
      </c>
      <c r="BE147" s="58" t="str">
        <f aca="false">IF(D147="Delegatura para  Fiduciarias",1,"")</f>
        <v/>
      </c>
      <c r="BF147" s="58" t="str">
        <f aca="false">IF(D147="Delegatura para Intermediarios de Valores",1,"")</f>
        <v/>
      </c>
      <c r="BG147" s="60"/>
      <c r="BH147" s="60"/>
      <c r="BI147" s="60"/>
      <c r="BJ147" s="60"/>
      <c r="BK147" s="60"/>
      <c r="BL147" s="60"/>
      <c r="BM147" s="60"/>
      <c r="BN147" s="60"/>
      <c r="BO147" s="60"/>
    </row>
    <row r="148" s="47" customFormat="true" ht="50.25" hidden="false" customHeight="true" outlineLevel="0" collapsed="false">
      <c r="B148" s="48" t="s">
        <v>117</v>
      </c>
      <c r="C148" s="48" t="s">
        <v>561</v>
      </c>
      <c r="D148" s="49" t="s">
        <v>45</v>
      </c>
      <c r="E148" s="50" t="s">
        <v>1235</v>
      </c>
      <c r="F148" s="50" t="s">
        <v>1235</v>
      </c>
      <c r="G148" s="50" t="s">
        <v>1236</v>
      </c>
      <c r="H148" s="50" t="s">
        <v>1237</v>
      </c>
      <c r="I148" s="50" t="s">
        <v>1238</v>
      </c>
      <c r="J148" s="50" t="s">
        <v>61</v>
      </c>
      <c r="K148" s="50" t="s">
        <v>1239</v>
      </c>
      <c r="L148" s="50" t="s">
        <v>63</v>
      </c>
      <c r="M148" s="50" t="n">
        <v>3444720</v>
      </c>
      <c r="N148" s="50" t="s">
        <v>1240</v>
      </c>
      <c r="O148" s="51" t="s">
        <v>1241</v>
      </c>
      <c r="P148" s="52" t="s">
        <v>1242</v>
      </c>
      <c r="Q148" s="53"/>
      <c r="R148" s="44" t="n">
        <v>1</v>
      </c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54"/>
      <c r="AG148" s="44" t="n">
        <v>13</v>
      </c>
      <c r="AH148" s="44" t="n">
        <v>25</v>
      </c>
      <c r="AI148" s="54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57" t="n">
        <v>13</v>
      </c>
      <c r="AY148" s="57" t="n">
        <v>25</v>
      </c>
      <c r="AZ148" s="58" t="str">
        <f aca="false">IF(D148="Delegatura para Conglomerados Financieros",1,"")</f>
        <v/>
      </c>
      <c r="BA148" s="58" t="str">
        <f aca="false">IF(D148="Delegatura para Intermediarios Financieros",1,"")</f>
        <v/>
      </c>
      <c r="BB148" s="58" t="str">
        <f aca="false">IF(D148="Delegatura para Emisores",1,"")</f>
        <v/>
      </c>
      <c r="BC148" s="58" t="n">
        <f aca="false">IF(D148="Delegatura para Seguros",1,"")</f>
        <v>1</v>
      </c>
      <c r="BD148" s="58" t="str">
        <f aca="false">IF(D148="Delegatura para Pensiones",1,"")</f>
        <v/>
      </c>
      <c r="BE148" s="58" t="str">
        <f aca="false">IF(D148="Delegatura para  Fiduciarias",1,"")</f>
        <v/>
      </c>
      <c r="BF148" s="58" t="str">
        <f aca="false">IF(D148="Delegatura para Intermediarios de Valores",1,"")</f>
        <v/>
      </c>
      <c r="BG148" s="60"/>
      <c r="BH148" s="60"/>
      <c r="BI148" s="60"/>
      <c r="BJ148" s="60"/>
      <c r="BK148" s="60"/>
      <c r="BL148" s="60"/>
      <c r="BM148" s="60"/>
      <c r="BN148" s="60"/>
      <c r="BO148" s="60"/>
    </row>
    <row r="149" s="47" customFormat="true" ht="38.25" hidden="false" customHeight="true" outlineLevel="0" collapsed="false">
      <c r="B149" s="48" t="s">
        <v>117</v>
      </c>
      <c r="C149" s="48" t="s">
        <v>366</v>
      </c>
      <c r="D149" s="49" t="s">
        <v>45</v>
      </c>
      <c r="E149" s="50" t="s">
        <v>1243</v>
      </c>
      <c r="F149" s="50" t="s">
        <v>1244</v>
      </c>
      <c r="G149" s="50" t="s">
        <v>1245</v>
      </c>
      <c r="H149" s="50" t="s">
        <v>1246</v>
      </c>
      <c r="I149" s="50" t="s">
        <v>1247</v>
      </c>
      <c r="J149" s="50" t="s">
        <v>123</v>
      </c>
      <c r="K149" s="50" t="s">
        <v>1248</v>
      </c>
      <c r="L149" s="50" t="s">
        <v>63</v>
      </c>
      <c r="M149" s="50" t="n">
        <v>6503300</v>
      </c>
      <c r="N149" s="50" t="n">
        <v>3468786</v>
      </c>
      <c r="O149" s="51" t="s">
        <v>1249</v>
      </c>
      <c r="P149" s="51" t="s">
        <v>1250</v>
      </c>
      <c r="Q149" s="53"/>
      <c r="R149" s="44" t="n">
        <v>1</v>
      </c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54"/>
      <c r="AG149" s="44" t="n">
        <v>13</v>
      </c>
      <c r="AH149" s="44" t="n">
        <v>26</v>
      </c>
      <c r="AI149" s="54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57" t="n">
        <v>13</v>
      </c>
      <c r="AY149" s="57" t="n">
        <v>26</v>
      </c>
      <c r="AZ149" s="58" t="str">
        <f aca="false">IF(D149="Delegatura para Conglomerados Financieros",1,"")</f>
        <v/>
      </c>
      <c r="BA149" s="58" t="str">
        <f aca="false">IF(D149="Delegatura para Intermediarios Financieros",1,"")</f>
        <v/>
      </c>
      <c r="BB149" s="58" t="str">
        <f aca="false">IF(D149="Delegatura para Emisores",1,"")</f>
        <v/>
      </c>
      <c r="BC149" s="58" t="n">
        <f aca="false">IF(D149="Delegatura para Seguros",1,"")</f>
        <v>1</v>
      </c>
      <c r="BD149" s="58" t="str">
        <f aca="false">IF(D149="Delegatura para Pensiones",1,"")</f>
        <v/>
      </c>
      <c r="BE149" s="58" t="str">
        <f aca="false">IF(D149="Delegatura para  Fiduciarias",1,"")</f>
        <v/>
      </c>
      <c r="BF149" s="58" t="str">
        <f aca="false">IF(D149="Delegatura para Intermediarios de Valores",1,"")</f>
        <v/>
      </c>
      <c r="BG149" s="60"/>
      <c r="BH149" s="60"/>
      <c r="BI149" s="60"/>
      <c r="BJ149" s="60"/>
      <c r="BK149" s="60"/>
      <c r="BL149" s="60"/>
      <c r="BM149" s="60"/>
      <c r="BN149" s="60"/>
      <c r="BO149" s="60"/>
    </row>
    <row r="150" s="47" customFormat="true" ht="39" hidden="false" customHeight="true" outlineLevel="0" collapsed="false">
      <c r="B150" s="48" t="s">
        <v>117</v>
      </c>
      <c r="C150" s="48" t="s">
        <v>1251</v>
      </c>
      <c r="D150" s="49" t="s">
        <v>45</v>
      </c>
      <c r="E150" s="50" t="s">
        <v>1252</v>
      </c>
      <c r="F150" s="50" t="s">
        <v>1253</v>
      </c>
      <c r="G150" s="50" t="s">
        <v>1254</v>
      </c>
      <c r="H150" s="50" t="s">
        <v>742</v>
      </c>
      <c r="I150" s="50" t="s">
        <v>743</v>
      </c>
      <c r="J150" s="50" t="s">
        <v>61</v>
      </c>
      <c r="K150" s="50" t="s">
        <v>744</v>
      </c>
      <c r="L150" s="50" t="s">
        <v>63</v>
      </c>
      <c r="M150" s="50" t="n">
        <v>3410077</v>
      </c>
      <c r="N150" s="50" t="n">
        <v>2201514</v>
      </c>
      <c r="O150" s="51" t="s">
        <v>745</v>
      </c>
      <c r="P150" s="51" t="s">
        <v>1255</v>
      </c>
      <c r="Q150" s="53"/>
      <c r="R150" s="44" t="n">
        <v>1</v>
      </c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54"/>
      <c r="AG150" s="44" t="n">
        <v>13</v>
      </c>
      <c r="AH150" s="44" t="n">
        <v>27</v>
      </c>
      <c r="AI150" s="54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57" t="n">
        <v>13</v>
      </c>
      <c r="AY150" s="57" t="n">
        <v>27</v>
      </c>
      <c r="AZ150" s="58" t="str">
        <f aca="false">IF(D150="Delegatura para Conglomerados Financieros",1,"")</f>
        <v/>
      </c>
      <c r="BA150" s="58" t="str">
        <f aca="false">IF(D150="Delegatura para Intermediarios Financieros",1,"")</f>
        <v/>
      </c>
      <c r="BB150" s="58" t="str">
        <f aca="false">IF(D150="Delegatura para Emisores",1,"")</f>
        <v/>
      </c>
      <c r="BC150" s="58" t="n">
        <f aca="false">IF(D150="Delegatura para Seguros",1,"")</f>
        <v>1</v>
      </c>
      <c r="BD150" s="58" t="str">
        <f aca="false">IF(D150="Delegatura para Pensiones",1,"")</f>
        <v/>
      </c>
      <c r="BE150" s="58" t="str">
        <f aca="false">IF(D150="Delegatura para  Fiduciarias",1,"")</f>
        <v/>
      </c>
      <c r="BF150" s="58" t="str">
        <f aca="false">IF(D150="Delegatura para Intermediarios de Valores",1,"")</f>
        <v/>
      </c>
      <c r="BG150" s="60"/>
      <c r="BH150" s="60"/>
      <c r="BI150" s="60"/>
      <c r="BJ150" s="60"/>
      <c r="BK150" s="60"/>
      <c r="BL150" s="60"/>
      <c r="BM150" s="60"/>
      <c r="BN150" s="60"/>
      <c r="BO150" s="60"/>
    </row>
    <row r="151" s="47" customFormat="true" ht="29.25" hidden="false" customHeight="true" outlineLevel="0" collapsed="false">
      <c r="B151" s="48" t="s">
        <v>117</v>
      </c>
      <c r="C151" s="48" t="s">
        <v>1256</v>
      </c>
      <c r="D151" s="49" t="s">
        <v>45</v>
      </c>
      <c r="E151" s="50" t="s">
        <v>1257</v>
      </c>
      <c r="F151" s="50" t="s">
        <v>1258</v>
      </c>
      <c r="G151" s="50" t="s">
        <v>1259</v>
      </c>
      <c r="H151" s="50" t="s">
        <v>1260</v>
      </c>
      <c r="I151" s="50" t="s">
        <v>1261</v>
      </c>
      <c r="J151" s="50" t="s">
        <v>61</v>
      </c>
      <c r="K151" s="50" t="s">
        <v>1262</v>
      </c>
      <c r="L151" s="50" t="s">
        <v>63</v>
      </c>
      <c r="M151" s="50" t="s">
        <v>1263</v>
      </c>
      <c r="N151" s="50" t="s">
        <v>1264</v>
      </c>
      <c r="O151" s="51" t="s">
        <v>1265</v>
      </c>
      <c r="P151" s="51" t="s">
        <v>1266</v>
      </c>
      <c r="Q151" s="53"/>
      <c r="R151" s="44" t="n">
        <v>1</v>
      </c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54"/>
      <c r="AG151" s="44" t="n">
        <v>13</v>
      </c>
      <c r="AH151" s="44" t="n">
        <v>29</v>
      </c>
      <c r="AI151" s="54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57" t="n">
        <v>13</v>
      </c>
      <c r="AY151" s="57" t="n">
        <v>29</v>
      </c>
      <c r="AZ151" s="58" t="str">
        <f aca="false">IF(D151="Delegatura para Conglomerados Financieros",1,"")</f>
        <v/>
      </c>
      <c r="BA151" s="58" t="str">
        <f aca="false">IF(D151="Delegatura para Intermediarios Financieros",1,"")</f>
        <v/>
      </c>
      <c r="BB151" s="58" t="str">
        <f aca="false">IF(D151="Delegatura para Emisores",1,"")</f>
        <v/>
      </c>
      <c r="BC151" s="58" t="n">
        <f aca="false">IF(D151="Delegatura para Seguros",1,"")</f>
        <v>1</v>
      </c>
      <c r="BD151" s="58" t="str">
        <f aca="false">IF(D151="Delegatura para Pensiones",1,"")</f>
        <v/>
      </c>
      <c r="BE151" s="58" t="str">
        <f aca="false">IF(D151="Delegatura para  Fiduciarias",1,"")</f>
        <v/>
      </c>
      <c r="BF151" s="58" t="str">
        <f aca="false">IF(D151="Delegatura para Intermediarios de Valores",1,"")</f>
        <v/>
      </c>
      <c r="BG151" s="60"/>
      <c r="BH151" s="60"/>
      <c r="BI151" s="60"/>
      <c r="BJ151" s="60"/>
      <c r="BK151" s="60"/>
      <c r="BL151" s="60"/>
      <c r="BM151" s="60"/>
      <c r="BN151" s="60"/>
      <c r="BO151" s="60"/>
    </row>
    <row r="152" s="47" customFormat="true" ht="35.25" hidden="false" customHeight="true" outlineLevel="0" collapsed="false">
      <c r="B152" s="48" t="s">
        <v>117</v>
      </c>
      <c r="C152" s="48" t="s">
        <v>139</v>
      </c>
      <c r="D152" s="49" t="s">
        <v>45</v>
      </c>
      <c r="E152" s="50" t="s">
        <v>1267</v>
      </c>
      <c r="F152" s="50" t="s">
        <v>1268</v>
      </c>
      <c r="G152" s="50" t="s">
        <v>1269</v>
      </c>
      <c r="H152" s="76" t="s">
        <v>1270</v>
      </c>
      <c r="I152" s="76" t="s">
        <v>1271</v>
      </c>
      <c r="J152" s="76" t="s">
        <v>1169</v>
      </c>
      <c r="K152" s="50" t="s">
        <v>1272</v>
      </c>
      <c r="L152" s="50" t="s">
        <v>63</v>
      </c>
      <c r="M152" s="50" t="n">
        <v>3266969</v>
      </c>
      <c r="N152" s="50" t="n">
        <v>2110218</v>
      </c>
      <c r="O152" s="51" t="s">
        <v>1273</v>
      </c>
      <c r="P152" s="50" t="s">
        <v>1274</v>
      </c>
      <c r="Q152" s="87"/>
      <c r="R152" s="44" t="n">
        <v>1</v>
      </c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54"/>
      <c r="AG152" s="44" t="n">
        <v>13</v>
      </c>
      <c r="AH152" s="44" t="n">
        <v>30</v>
      </c>
      <c r="AI152" s="54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57" t="n">
        <v>13</v>
      </c>
      <c r="AY152" s="57" t="n">
        <v>30</v>
      </c>
      <c r="AZ152" s="58" t="str">
        <f aca="false">IF(D152="Delegatura para Conglomerados Financieros",1,"")</f>
        <v/>
      </c>
      <c r="BA152" s="58" t="str">
        <f aca="false">IF(D152="Delegatura para Intermediarios Financieros",1,"")</f>
        <v/>
      </c>
      <c r="BB152" s="58" t="str">
        <f aca="false">IF(D152="Delegatura para Emisores",1,"")</f>
        <v/>
      </c>
      <c r="BC152" s="58" t="n">
        <f aca="false">IF(D152="Delegatura para Seguros",1,"")</f>
        <v>1</v>
      </c>
      <c r="BD152" s="58" t="str">
        <f aca="false">IF(D152="Delegatura para Pensiones",1,"")</f>
        <v/>
      </c>
      <c r="BE152" s="58" t="str">
        <f aca="false">IF(D152="Delegatura para  Fiduciarias",1,"")</f>
        <v/>
      </c>
      <c r="BF152" s="58" t="str">
        <f aca="false">IF(D152="Delegatura para Intermediarios de Valores",1,"")</f>
        <v/>
      </c>
      <c r="BG152" s="60"/>
      <c r="BH152" s="60"/>
      <c r="BI152" s="60"/>
      <c r="BJ152" s="60"/>
      <c r="BK152" s="60"/>
      <c r="BL152" s="60"/>
      <c r="BM152" s="60"/>
      <c r="BN152" s="60"/>
      <c r="BO152" s="60"/>
    </row>
    <row r="153" s="47" customFormat="true" ht="35.25" hidden="false" customHeight="true" outlineLevel="0" collapsed="false">
      <c r="B153" s="48" t="s">
        <v>117</v>
      </c>
      <c r="C153" s="48" t="s">
        <v>583</v>
      </c>
      <c r="D153" s="49" t="s">
        <v>45</v>
      </c>
      <c r="E153" s="50" t="s">
        <v>1275</v>
      </c>
      <c r="F153" s="50" t="s">
        <v>1276</v>
      </c>
      <c r="G153" s="50" t="s">
        <v>1277</v>
      </c>
      <c r="H153" s="50" t="s">
        <v>1278</v>
      </c>
      <c r="I153" s="50" t="s">
        <v>1279</v>
      </c>
      <c r="J153" s="50" t="s">
        <v>61</v>
      </c>
      <c r="K153" s="50" t="s">
        <v>1280</v>
      </c>
      <c r="L153" s="50" t="s">
        <v>63</v>
      </c>
      <c r="M153" s="50" t="s">
        <v>1281</v>
      </c>
      <c r="N153" s="50" t="s">
        <v>1282</v>
      </c>
      <c r="O153" s="78" t="s">
        <v>1283</v>
      </c>
      <c r="P153" s="67" t="s">
        <v>1284</v>
      </c>
      <c r="Q153" s="53"/>
      <c r="R153" s="44" t="n">
        <v>1</v>
      </c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54"/>
      <c r="AG153" s="44" t="n">
        <v>13</v>
      </c>
      <c r="AH153" s="44" t="n">
        <v>33</v>
      </c>
      <c r="AI153" s="54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57" t="n">
        <v>13</v>
      </c>
      <c r="AY153" s="57" t="n">
        <v>33</v>
      </c>
      <c r="AZ153" s="58" t="str">
        <f aca="false">IF(D153="Delegatura para Conglomerados Financieros",1,"")</f>
        <v/>
      </c>
      <c r="BA153" s="58" t="str">
        <f aca="false">IF(D153="Delegatura para Intermediarios Financieros",1,"")</f>
        <v/>
      </c>
      <c r="BB153" s="58" t="str">
        <f aca="false">IF(D153="Delegatura para Emisores",1,"")</f>
        <v/>
      </c>
      <c r="BC153" s="58" t="n">
        <f aca="false">IF(D153="Delegatura para Seguros",1,"")</f>
        <v>1</v>
      </c>
      <c r="BD153" s="58" t="str">
        <f aca="false">IF(D153="Delegatura para Pensiones",1,"")</f>
        <v/>
      </c>
      <c r="BE153" s="58" t="str">
        <f aca="false">IF(D153="Delegatura para  Fiduciarias",1,"")</f>
        <v/>
      </c>
      <c r="BF153" s="58" t="str">
        <f aca="false">IF(D153="Delegatura para Intermediarios de Valores",1,"")</f>
        <v/>
      </c>
      <c r="BG153" s="60"/>
      <c r="BH153" s="60"/>
      <c r="BI153" s="60"/>
      <c r="BJ153" s="60"/>
      <c r="BK153" s="60"/>
      <c r="BL153" s="60"/>
      <c r="BM153" s="60"/>
      <c r="BN153" s="60"/>
      <c r="BO153" s="60"/>
    </row>
    <row r="154" s="47" customFormat="true" ht="30" hidden="false" customHeight="true" outlineLevel="0" collapsed="false">
      <c r="B154" s="48" t="s">
        <v>117</v>
      </c>
      <c r="C154" s="48" t="s">
        <v>328</v>
      </c>
      <c r="D154" s="49" t="s">
        <v>45</v>
      </c>
      <c r="E154" s="50" t="s">
        <v>1285</v>
      </c>
      <c r="F154" s="50" t="s">
        <v>1286</v>
      </c>
      <c r="G154" s="50" t="s">
        <v>1287</v>
      </c>
      <c r="H154" s="76" t="s">
        <v>1288</v>
      </c>
      <c r="I154" s="76" t="s">
        <v>1289</v>
      </c>
      <c r="J154" s="76" t="s">
        <v>61</v>
      </c>
      <c r="K154" s="50" t="s">
        <v>1290</v>
      </c>
      <c r="L154" s="50" t="s">
        <v>63</v>
      </c>
      <c r="M154" s="50" t="s">
        <v>1291</v>
      </c>
      <c r="N154" s="50" t="n">
        <v>3126681</v>
      </c>
      <c r="O154" s="104" t="s">
        <v>126</v>
      </c>
      <c r="P154" s="51" t="s">
        <v>1292</v>
      </c>
      <c r="Q154" s="53"/>
      <c r="R154" s="44" t="n">
        <v>1</v>
      </c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54"/>
      <c r="AG154" s="44" t="n">
        <v>13</v>
      </c>
      <c r="AH154" s="44" t="n">
        <v>41</v>
      </c>
      <c r="AI154" s="54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57" t="n">
        <v>13</v>
      </c>
      <c r="AY154" s="57" t="n">
        <v>41</v>
      </c>
      <c r="AZ154" s="58" t="str">
        <f aca="false">IF(D154="Delegatura para Conglomerados Financieros",1,"")</f>
        <v/>
      </c>
      <c r="BA154" s="58" t="str">
        <f aca="false">IF(D154="Delegatura para Intermediarios Financieros",1,"")</f>
        <v/>
      </c>
      <c r="BB154" s="58" t="str">
        <f aca="false">IF(D154="Delegatura para Emisores",1,"")</f>
        <v/>
      </c>
      <c r="BC154" s="58" t="n">
        <f aca="false">IF(D154="Delegatura para Seguros",1,"")</f>
        <v>1</v>
      </c>
      <c r="BD154" s="58" t="str">
        <f aca="false">IF(D154="Delegatura para Pensiones",1,"")</f>
        <v/>
      </c>
      <c r="BE154" s="58" t="str">
        <f aca="false">IF(D154="Delegatura para  Fiduciarias",1,"")</f>
        <v/>
      </c>
      <c r="BF154" s="58" t="str">
        <f aca="false">IF(D154="Delegatura para Intermediarios de Valores",1,"")</f>
        <v/>
      </c>
      <c r="BG154" s="60"/>
      <c r="BH154" s="60"/>
      <c r="BI154" s="60"/>
      <c r="BJ154" s="60"/>
      <c r="BK154" s="60"/>
      <c r="BL154" s="60"/>
      <c r="BM154" s="60"/>
      <c r="BN154" s="60"/>
      <c r="BO154" s="60"/>
    </row>
    <row r="155" s="47" customFormat="true" ht="36" hidden="false" customHeight="true" outlineLevel="0" collapsed="false">
      <c r="B155" s="48" t="s">
        <v>117</v>
      </c>
      <c r="C155" s="48" t="s">
        <v>159</v>
      </c>
      <c r="D155" s="49" t="s">
        <v>45</v>
      </c>
      <c r="E155" s="50" t="s">
        <v>1293</v>
      </c>
      <c r="F155" s="50" t="s">
        <v>1294</v>
      </c>
      <c r="G155" s="50" t="s">
        <v>1295</v>
      </c>
      <c r="H155" s="50" t="s">
        <v>254</v>
      </c>
      <c r="I155" s="50" t="s">
        <v>1296</v>
      </c>
      <c r="J155" s="50" t="s">
        <v>1169</v>
      </c>
      <c r="K155" s="50" t="s">
        <v>1297</v>
      </c>
      <c r="L155" s="50" t="s">
        <v>93</v>
      </c>
      <c r="M155" s="50" t="s">
        <v>1298</v>
      </c>
      <c r="N155" s="50" t="s">
        <v>1299</v>
      </c>
      <c r="O155" s="67"/>
      <c r="P155" s="51" t="s">
        <v>1300</v>
      </c>
      <c r="Q155" s="53"/>
      <c r="R155" s="44" t="n">
        <v>1</v>
      </c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54"/>
      <c r="AG155" s="44" t="n">
        <v>13</v>
      </c>
      <c r="AH155" s="44" t="n">
        <v>42</v>
      </c>
      <c r="AI155" s="54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57" t="n">
        <v>13</v>
      </c>
      <c r="AY155" s="57" t="n">
        <v>42</v>
      </c>
      <c r="AZ155" s="58" t="str">
        <f aca="false">IF(D155="Delegatura para Conglomerados Financieros",1,"")</f>
        <v/>
      </c>
      <c r="BA155" s="58" t="str">
        <f aca="false">IF(D155="Delegatura para Intermediarios Financieros",1,"")</f>
        <v/>
      </c>
      <c r="BB155" s="58" t="str">
        <f aca="false">IF(D155="Delegatura para Emisores",1,"")</f>
        <v/>
      </c>
      <c r="BC155" s="58" t="n">
        <f aca="false">IF(D155="Delegatura para Seguros",1,"")</f>
        <v>1</v>
      </c>
      <c r="BD155" s="58" t="str">
        <f aca="false">IF(D155="Delegatura para Pensiones",1,"")</f>
        <v/>
      </c>
      <c r="BE155" s="58" t="str">
        <f aca="false">IF(D155="Delegatura para  Fiduciarias",1,"")</f>
        <v/>
      </c>
      <c r="BF155" s="58" t="str">
        <f aca="false">IF(D155="Delegatura para Intermediarios de Valores",1,"")</f>
        <v/>
      </c>
      <c r="BG155" s="60"/>
      <c r="BH155" s="60"/>
      <c r="BI155" s="60"/>
      <c r="BJ155" s="60"/>
      <c r="BK155" s="60"/>
      <c r="BL155" s="60"/>
      <c r="BM155" s="60"/>
      <c r="BN155" s="60"/>
      <c r="BO155" s="60"/>
    </row>
    <row r="156" s="47" customFormat="true" ht="33" hidden="false" customHeight="true" outlineLevel="0" collapsed="false">
      <c r="B156" s="48" t="s">
        <v>117</v>
      </c>
      <c r="C156" s="48" t="s">
        <v>1301</v>
      </c>
      <c r="D156" s="49" t="s">
        <v>45</v>
      </c>
      <c r="E156" s="50" t="s">
        <v>1302</v>
      </c>
      <c r="F156" s="50" t="s">
        <v>1302</v>
      </c>
      <c r="G156" s="50" t="s">
        <v>1303</v>
      </c>
      <c r="H156" s="50" t="s">
        <v>898</v>
      </c>
      <c r="I156" s="50" t="s">
        <v>1304</v>
      </c>
      <c r="J156" s="50" t="s">
        <v>61</v>
      </c>
      <c r="K156" s="50" t="s">
        <v>1305</v>
      </c>
      <c r="L156" s="50" t="s">
        <v>63</v>
      </c>
      <c r="M156" s="50" t="n">
        <v>7444040</v>
      </c>
      <c r="N156" s="50"/>
      <c r="O156" s="51" t="s">
        <v>1306</v>
      </c>
      <c r="P156" s="51" t="s">
        <v>1307</v>
      </c>
      <c r="Q156" s="53"/>
      <c r="R156" s="44" t="n">
        <v>1</v>
      </c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54"/>
      <c r="AG156" s="44" t="n">
        <v>13</v>
      </c>
      <c r="AH156" s="44" t="n">
        <v>44</v>
      </c>
      <c r="AI156" s="54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57" t="n">
        <v>13</v>
      </c>
      <c r="AY156" s="57" t="n">
        <v>44</v>
      </c>
      <c r="AZ156" s="58" t="str">
        <f aca="false">IF(D156="Delegatura para Conglomerados Financieros",1,"")</f>
        <v/>
      </c>
      <c r="BA156" s="58" t="str">
        <f aca="false">IF(D156="Delegatura para Intermediarios Financieros",1,"")</f>
        <v/>
      </c>
      <c r="BB156" s="58" t="str">
        <f aca="false">IF(D156="Delegatura para Emisores",1,"")</f>
        <v/>
      </c>
      <c r="BC156" s="58" t="n">
        <f aca="false">IF(D156="Delegatura para Seguros",1,"")</f>
        <v>1</v>
      </c>
      <c r="BD156" s="58" t="str">
        <f aca="false">IF(D156="Delegatura para Pensiones",1,"")</f>
        <v/>
      </c>
      <c r="BE156" s="58" t="str">
        <f aca="false">IF(D156="Delegatura para  Fiduciarias",1,"")</f>
        <v/>
      </c>
      <c r="BF156" s="58" t="str">
        <f aca="false">IF(D156="Delegatura para Intermediarios de Valores",1,"")</f>
        <v/>
      </c>
      <c r="BG156" s="60"/>
      <c r="BH156" s="60"/>
      <c r="BI156" s="60"/>
      <c r="BJ156" s="60"/>
      <c r="BK156" s="60"/>
      <c r="BL156" s="60"/>
      <c r="BM156" s="60"/>
      <c r="BN156" s="60"/>
      <c r="BO156" s="60"/>
    </row>
    <row r="157" s="47" customFormat="true" ht="42" hidden="false" customHeight="true" outlineLevel="0" collapsed="false">
      <c r="B157" s="48" t="s">
        <v>117</v>
      </c>
      <c r="C157" s="68" t="n">
        <v>45</v>
      </c>
      <c r="D157" s="49" t="s">
        <v>45</v>
      </c>
      <c r="E157" s="50" t="s">
        <v>1308</v>
      </c>
      <c r="F157" s="50" t="s">
        <v>1309</v>
      </c>
      <c r="G157" s="50" t="s">
        <v>1310</v>
      </c>
      <c r="H157" s="50" t="s">
        <v>1311</v>
      </c>
      <c r="I157" s="50" t="s">
        <v>1312</v>
      </c>
      <c r="J157" s="50" t="s">
        <v>123</v>
      </c>
      <c r="K157" s="50" t="s">
        <v>1313</v>
      </c>
      <c r="L157" s="50" t="s">
        <v>63</v>
      </c>
      <c r="M157" s="50" t="n">
        <v>7945774</v>
      </c>
      <c r="N157" s="50" t="s">
        <v>419</v>
      </c>
      <c r="O157" s="67"/>
      <c r="P157" s="51" t="s">
        <v>1314</v>
      </c>
      <c r="Q157" s="53"/>
      <c r="R157" s="44" t="n">
        <v>1</v>
      </c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54"/>
      <c r="AG157" s="44" t="n">
        <v>13</v>
      </c>
      <c r="AH157" s="44" t="n">
        <v>45</v>
      </c>
      <c r="AI157" s="54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57" t="n">
        <v>13</v>
      </c>
      <c r="AY157" s="57" t="n">
        <v>45</v>
      </c>
      <c r="AZ157" s="58" t="str">
        <f aca="false">IF(D157="Delegatura para Conglomerados Financieros",1,"")</f>
        <v/>
      </c>
      <c r="BA157" s="58" t="str">
        <f aca="false">IF(D157="Delegatura para Intermediarios Financieros",1,"")</f>
        <v/>
      </c>
      <c r="BB157" s="58" t="str">
        <f aca="false">IF(D157="Delegatura para Emisores",1,"")</f>
        <v/>
      </c>
      <c r="BC157" s="58" t="n">
        <f aca="false">IF(D157="Delegatura para Seguros",1,"")</f>
        <v>1</v>
      </c>
      <c r="BD157" s="58" t="str">
        <f aca="false">IF(D157="Delegatura para Pensiones",1,"")</f>
        <v/>
      </c>
      <c r="BE157" s="58" t="str">
        <f aca="false">IF(D157="Delegatura para  Fiduciarias",1,"")</f>
        <v/>
      </c>
      <c r="BF157" s="58" t="str">
        <f aca="false">IF(D157="Delegatura para Intermediarios de Valores",1,"")</f>
        <v/>
      </c>
      <c r="BG157" s="60"/>
      <c r="BH157" s="60"/>
      <c r="BI157" s="60"/>
      <c r="BJ157" s="60"/>
      <c r="BK157" s="60"/>
      <c r="BL157" s="60"/>
      <c r="BM157" s="60"/>
      <c r="BN157" s="60"/>
      <c r="BO157" s="60"/>
    </row>
    <row r="158" s="47" customFormat="true" ht="30" hidden="false" customHeight="true" outlineLevel="0" collapsed="false">
      <c r="B158" s="48" t="s">
        <v>117</v>
      </c>
      <c r="C158" s="68" t="n">
        <v>46</v>
      </c>
      <c r="D158" s="49" t="s">
        <v>45</v>
      </c>
      <c r="E158" s="50" t="s">
        <v>1315</v>
      </c>
      <c r="F158" s="50" t="s">
        <v>1316</v>
      </c>
      <c r="G158" s="50" t="s">
        <v>1317</v>
      </c>
      <c r="H158" s="50" t="s">
        <v>1318</v>
      </c>
      <c r="I158" s="50" t="s">
        <v>1319</v>
      </c>
      <c r="J158" s="50" t="s">
        <v>61</v>
      </c>
      <c r="K158" s="105" t="s">
        <v>1320</v>
      </c>
      <c r="L158" s="50" t="s">
        <v>63</v>
      </c>
      <c r="M158" s="50" t="n">
        <v>6231631</v>
      </c>
      <c r="N158" s="76" t="n">
        <v>6231632</v>
      </c>
      <c r="O158" s="81"/>
      <c r="P158" s="81" t="s">
        <v>1321</v>
      </c>
      <c r="Q158" s="53"/>
      <c r="R158" s="44" t="n">
        <v>1</v>
      </c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54"/>
      <c r="AG158" s="44" t="n">
        <v>13</v>
      </c>
      <c r="AH158" s="44" t="n">
        <v>46</v>
      </c>
      <c r="AI158" s="54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57" t="n">
        <v>13</v>
      </c>
      <c r="AY158" s="57" t="n">
        <v>46</v>
      </c>
      <c r="AZ158" s="58" t="str">
        <f aca="false">IF(D158="Delegatura para Conglomerados Financieros",1,"")</f>
        <v/>
      </c>
      <c r="BA158" s="58" t="str">
        <f aca="false">IF(D158="Delegatura para Intermediarios Financieros",1,"")</f>
        <v/>
      </c>
      <c r="BB158" s="58" t="str">
        <f aca="false">IF(D158="Delegatura para Emisores",1,"")</f>
        <v/>
      </c>
      <c r="BC158" s="58" t="n">
        <f aca="false">IF(D158="Delegatura para Seguros",1,"")</f>
        <v>1</v>
      </c>
      <c r="BD158" s="58" t="str">
        <f aca="false">IF(D158="Delegatura para Pensiones",1,"")</f>
        <v/>
      </c>
      <c r="BE158" s="58" t="str">
        <f aca="false">IF(D158="Delegatura para  Fiduciarias",1,"")</f>
        <v/>
      </c>
      <c r="BF158" s="58" t="str">
        <f aca="false">IF(D158="Delegatura para Intermediarios de Valores",1,"")</f>
        <v/>
      </c>
      <c r="BG158" s="60"/>
      <c r="BH158" s="60"/>
      <c r="BI158" s="60"/>
      <c r="BJ158" s="60"/>
      <c r="BK158" s="60"/>
      <c r="BL158" s="60"/>
      <c r="BM158" s="60"/>
      <c r="BN158" s="60"/>
      <c r="BO158" s="60"/>
    </row>
    <row r="159" s="47" customFormat="true" ht="36.75" hidden="false" customHeight="true" outlineLevel="0" collapsed="false">
      <c r="B159" s="48" t="s">
        <v>117</v>
      </c>
      <c r="C159" s="68" t="n">
        <v>47</v>
      </c>
      <c r="D159" s="49" t="s">
        <v>45</v>
      </c>
      <c r="E159" s="50" t="s">
        <v>1322</v>
      </c>
      <c r="F159" s="50" t="s">
        <v>1323</v>
      </c>
      <c r="G159" s="50" t="s">
        <v>1324</v>
      </c>
      <c r="H159" s="50" t="s">
        <v>1325</v>
      </c>
      <c r="I159" s="50" t="s">
        <v>1326</v>
      </c>
      <c r="J159" s="50" t="s">
        <v>61</v>
      </c>
      <c r="K159" s="50" t="s">
        <v>1327</v>
      </c>
      <c r="L159" s="50" t="s">
        <v>63</v>
      </c>
      <c r="M159" s="50" t="n">
        <v>3572727</v>
      </c>
      <c r="N159" s="50"/>
      <c r="O159" s="67"/>
      <c r="P159" s="81" t="s">
        <v>1328</v>
      </c>
      <c r="Q159" s="53"/>
      <c r="R159" s="44" t="n">
        <v>1</v>
      </c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54"/>
      <c r="AG159" s="44" t="n">
        <v>13</v>
      </c>
      <c r="AH159" s="44" t="n">
        <v>47</v>
      </c>
      <c r="AI159" s="54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57" t="n">
        <v>13</v>
      </c>
      <c r="AY159" s="57" t="n">
        <v>47</v>
      </c>
      <c r="AZ159" s="58" t="str">
        <f aca="false">IF(D159="Delegatura para Conglomerados Financieros",1,"")</f>
        <v/>
      </c>
      <c r="BA159" s="58" t="str">
        <f aca="false">IF(D159="Delegatura para Intermediarios Financieros",1,"")</f>
        <v/>
      </c>
      <c r="BB159" s="58" t="str">
        <f aca="false">IF(D159="Delegatura para Emisores",1,"")</f>
        <v/>
      </c>
      <c r="BC159" s="58" t="n">
        <f aca="false">IF(D159="Delegatura para Seguros",1,"")</f>
        <v>1</v>
      </c>
      <c r="BD159" s="58" t="str">
        <f aca="false">IF(D159="Delegatura para Pensiones",1,"")</f>
        <v/>
      </c>
      <c r="BE159" s="58" t="str">
        <f aca="false">IF(D159="Delegatura para  Fiduciarias",1,"")</f>
        <v/>
      </c>
      <c r="BF159" s="58" t="str">
        <f aca="false">IF(D159="Delegatura para Intermediarios de Valores",1,"")</f>
        <v/>
      </c>
      <c r="BG159" s="60"/>
      <c r="BH159" s="60"/>
      <c r="BI159" s="60"/>
      <c r="BJ159" s="60"/>
      <c r="BK159" s="60"/>
      <c r="BL159" s="60"/>
      <c r="BM159" s="60"/>
      <c r="BN159" s="60"/>
      <c r="BO159" s="60"/>
    </row>
    <row r="160" s="47" customFormat="true" ht="29.25" hidden="false" customHeight="true" outlineLevel="0" collapsed="false">
      <c r="B160" s="48" t="s">
        <v>1188</v>
      </c>
      <c r="C160" s="48" t="s">
        <v>56</v>
      </c>
      <c r="D160" s="49" t="s">
        <v>45</v>
      </c>
      <c r="E160" s="50" t="s">
        <v>1329</v>
      </c>
      <c r="F160" s="50" t="s">
        <v>1330</v>
      </c>
      <c r="G160" s="50" t="s">
        <v>1331</v>
      </c>
      <c r="H160" s="50" t="s">
        <v>1146</v>
      </c>
      <c r="I160" s="50" t="s">
        <v>1147</v>
      </c>
      <c r="J160" s="50" t="s">
        <v>61</v>
      </c>
      <c r="K160" s="50" t="s">
        <v>1332</v>
      </c>
      <c r="L160" s="50" t="s">
        <v>63</v>
      </c>
      <c r="M160" s="50" t="n">
        <v>5600600</v>
      </c>
      <c r="N160" s="50" t="s">
        <v>1149</v>
      </c>
      <c r="O160" s="67" t="s">
        <v>1150</v>
      </c>
      <c r="P160" s="50"/>
      <c r="Q160" s="87"/>
      <c r="R160" s="44" t="n">
        <v>1</v>
      </c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54"/>
      <c r="AG160" s="44" t="n">
        <v>14</v>
      </c>
      <c r="AH160" s="44" t="n">
        <v>1</v>
      </c>
      <c r="AI160" s="55" t="str">
        <f aca="false">+D160</f>
        <v>Delegatura para Seguros</v>
      </c>
      <c r="AJ160" s="56" t="n">
        <f aca="false">SUM(R160:R177)</f>
        <v>18</v>
      </c>
      <c r="AK160" s="56" t="n">
        <f aca="false">SUM(S160:S177)</f>
        <v>0</v>
      </c>
      <c r="AL160" s="56" t="n">
        <f aca="false">SUM(T160:T177)</f>
        <v>0</v>
      </c>
      <c r="AM160" s="56" t="n">
        <f aca="false">SUM(U160:U177)</f>
        <v>0</v>
      </c>
      <c r="AN160" s="56" t="n">
        <f aca="false">SUM(V160:V177)</f>
        <v>0</v>
      </c>
      <c r="AO160" s="56" t="n">
        <f aca="false">SUM(W160:W177)</f>
        <v>0</v>
      </c>
      <c r="AP160" s="56" t="n">
        <f aca="false">SUM(X160:X177)</f>
        <v>0</v>
      </c>
      <c r="AQ160" s="56" t="n">
        <f aca="false">SUM(Y160:Y177)</f>
        <v>0</v>
      </c>
      <c r="AR160" s="56" t="n">
        <f aca="false">SUM(Z160:Z177)</f>
        <v>0</v>
      </c>
      <c r="AS160" s="56" t="n">
        <f aca="false">SUM(AA160:AA177)</f>
        <v>0</v>
      </c>
      <c r="AT160" s="56" t="n">
        <f aca="false">SUM(AB160:AB177)</f>
        <v>0</v>
      </c>
      <c r="AU160" s="56" t="n">
        <f aca="false">SUM(AC160:AC177)</f>
        <v>0</v>
      </c>
      <c r="AV160" s="56" t="n">
        <f aca="false">SUM(AD160:AD177)</f>
        <v>0</v>
      </c>
      <c r="AW160" s="56" t="n">
        <f aca="false">SUM(AE160:AE177)</f>
        <v>0</v>
      </c>
      <c r="AX160" s="57" t="n">
        <v>14</v>
      </c>
      <c r="AY160" s="57" t="n">
        <v>1</v>
      </c>
      <c r="AZ160" s="58" t="str">
        <f aca="false">IF(D160="Delegatura para Conglomerados Financieros",1,"")</f>
        <v/>
      </c>
      <c r="BA160" s="58" t="str">
        <f aca="false">IF(D160="Delegatura para Intermediarios Financieros",1,"")</f>
        <v/>
      </c>
      <c r="BB160" s="58" t="str">
        <f aca="false">IF(D160="Delegatura para Emisores",1,"")</f>
        <v/>
      </c>
      <c r="BC160" s="58" t="n">
        <f aca="false">IF(D160="Delegatura para Seguros",1,"")</f>
        <v>1</v>
      </c>
      <c r="BD160" s="58" t="str">
        <f aca="false">IF(D160="Delegatura para Pensiones",1,"")</f>
        <v/>
      </c>
      <c r="BE160" s="58" t="str">
        <f aca="false">IF(D160="Delegatura para  Fiduciarias",1,"")</f>
        <v/>
      </c>
      <c r="BF160" s="58" t="str">
        <f aca="false">IF(D160="Delegatura para Intermediarios de Valores",1,"")</f>
        <v/>
      </c>
      <c r="BG160" s="58" t="n">
        <f aca="false">SUM(AZ160:AZ177)</f>
        <v>0</v>
      </c>
      <c r="BH160" s="58" t="n">
        <f aca="false">SUM(BA160:BA177)</f>
        <v>0</v>
      </c>
      <c r="BI160" s="58" t="n">
        <f aca="false">SUM(BB160:BB177)</f>
        <v>0</v>
      </c>
      <c r="BJ160" s="58" t="n">
        <f aca="false">SUM(BC160:BC177)</f>
        <v>18</v>
      </c>
      <c r="BK160" s="58" t="n">
        <f aca="false">SUM(BD160:BD177)</f>
        <v>0</v>
      </c>
      <c r="BL160" s="58" t="n">
        <f aca="false">SUM(BE160:BE177)</f>
        <v>0</v>
      </c>
      <c r="BM160" s="58" t="n">
        <f aca="false">SUM(BF160:BF177)</f>
        <v>0</v>
      </c>
      <c r="BN160" s="60"/>
      <c r="BO160" s="60"/>
    </row>
    <row r="161" s="47" customFormat="true" ht="36" hidden="false" customHeight="true" outlineLevel="0" collapsed="false">
      <c r="B161" s="48" t="s">
        <v>1188</v>
      </c>
      <c r="C161" s="48" t="s">
        <v>354</v>
      </c>
      <c r="D161" s="49" t="s">
        <v>45</v>
      </c>
      <c r="E161" s="50" t="s">
        <v>1333</v>
      </c>
      <c r="F161" s="50" t="s">
        <v>1334</v>
      </c>
      <c r="G161" s="50" t="s">
        <v>1335</v>
      </c>
      <c r="H161" s="50" t="s">
        <v>758</v>
      </c>
      <c r="I161" s="50" t="s">
        <v>759</v>
      </c>
      <c r="J161" s="50" t="s">
        <v>61</v>
      </c>
      <c r="K161" s="50" t="s">
        <v>760</v>
      </c>
      <c r="L161" s="50" t="s">
        <v>63</v>
      </c>
      <c r="M161" s="50" t="s">
        <v>1336</v>
      </c>
      <c r="N161" s="50" t="n">
        <v>2869998</v>
      </c>
      <c r="O161" s="67" t="s">
        <v>1150</v>
      </c>
      <c r="P161" s="50"/>
      <c r="Q161" s="87"/>
      <c r="R161" s="44" t="n">
        <v>1</v>
      </c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54"/>
      <c r="AG161" s="44" t="n">
        <v>14</v>
      </c>
      <c r="AH161" s="44" t="n">
        <v>4</v>
      </c>
      <c r="AI161" s="54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57" t="n">
        <v>14</v>
      </c>
      <c r="AY161" s="57" t="n">
        <v>4</v>
      </c>
      <c r="AZ161" s="58" t="str">
        <f aca="false">IF(D161="Delegatura para Conglomerados Financieros",1,"")</f>
        <v/>
      </c>
      <c r="BA161" s="58" t="str">
        <f aca="false">IF(D161="Delegatura para Intermediarios Financieros",1,"")</f>
        <v/>
      </c>
      <c r="BB161" s="58" t="str">
        <f aca="false">IF(D161="Delegatura para Emisores",1,"")</f>
        <v/>
      </c>
      <c r="BC161" s="58" t="n">
        <f aca="false">IF(D161="Delegatura para Seguros",1,"")</f>
        <v>1</v>
      </c>
      <c r="BD161" s="58" t="str">
        <f aca="false">IF(D161="Delegatura para Pensiones",1,"")</f>
        <v/>
      </c>
      <c r="BE161" s="58" t="str">
        <f aca="false">IF(D161="Delegatura para  Fiduciarias",1,"")</f>
        <v/>
      </c>
      <c r="BF161" s="58" t="str">
        <f aca="false">IF(D161="Delegatura para Intermediarios de Valores",1,"")</f>
        <v/>
      </c>
      <c r="BG161" s="60"/>
      <c r="BH161" s="60"/>
      <c r="BI161" s="60"/>
      <c r="BJ161" s="60"/>
      <c r="BK161" s="60"/>
      <c r="BL161" s="60"/>
      <c r="BM161" s="60"/>
      <c r="BN161" s="60"/>
      <c r="BO161" s="60"/>
    </row>
    <row r="162" s="47" customFormat="true" ht="37.5" hidden="false" customHeight="true" outlineLevel="0" collapsed="false">
      <c r="B162" s="48" t="s">
        <v>1188</v>
      </c>
      <c r="C162" s="48" t="s">
        <v>86</v>
      </c>
      <c r="D162" s="49" t="s">
        <v>45</v>
      </c>
      <c r="E162" s="50" t="s">
        <v>1337</v>
      </c>
      <c r="F162" s="50" t="s">
        <v>1338</v>
      </c>
      <c r="G162" s="50" t="s">
        <v>1339</v>
      </c>
      <c r="H162" s="50" t="s">
        <v>1340</v>
      </c>
      <c r="I162" s="50" t="s">
        <v>743</v>
      </c>
      <c r="J162" s="50" t="s">
        <v>61</v>
      </c>
      <c r="K162" s="50" t="s">
        <v>744</v>
      </c>
      <c r="L162" s="50" t="s">
        <v>63</v>
      </c>
      <c r="M162" s="50" t="n">
        <v>3410077</v>
      </c>
      <c r="N162" s="50" t="n">
        <v>2201514</v>
      </c>
      <c r="O162" s="51" t="s">
        <v>745</v>
      </c>
      <c r="P162" s="51" t="s">
        <v>1255</v>
      </c>
      <c r="Q162" s="53"/>
      <c r="R162" s="44" t="n">
        <v>1</v>
      </c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54"/>
      <c r="AG162" s="44" t="n">
        <v>14</v>
      </c>
      <c r="AH162" s="44" t="n">
        <v>7</v>
      </c>
      <c r="AI162" s="54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57" t="n">
        <v>14</v>
      </c>
      <c r="AY162" s="57" t="n">
        <v>7</v>
      </c>
      <c r="AZ162" s="58" t="str">
        <f aca="false">IF(D162="Delegatura para Conglomerados Financieros",1,"")</f>
        <v/>
      </c>
      <c r="BA162" s="58" t="str">
        <f aca="false">IF(D162="Delegatura para Intermediarios Financieros",1,"")</f>
        <v/>
      </c>
      <c r="BB162" s="58" t="str">
        <f aca="false">IF(D162="Delegatura para Emisores",1,"")</f>
        <v/>
      </c>
      <c r="BC162" s="58" t="n">
        <f aca="false">IF(D162="Delegatura para Seguros",1,"")</f>
        <v>1</v>
      </c>
      <c r="BD162" s="58" t="str">
        <f aca="false">IF(D162="Delegatura para Pensiones",1,"")</f>
        <v/>
      </c>
      <c r="BE162" s="58" t="str">
        <f aca="false">IF(D162="Delegatura para  Fiduciarias",1,"")</f>
        <v/>
      </c>
      <c r="BF162" s="58" t="str">
        <f aca="false">IF(D162="Delegatura para Intermediarios de Valores",1,"")</f>
        <v/>
      </c>
      <c r="BG162" s="60"/>
      <c r="BH162" s="60"/>
      <c r="BI162" s="60"/>
      <c r="BJ162" s="60"/>
      <c r="BK162" s="60"/>
      <c r="BL162" s="60"/>
      <c r="BM162" s="60"/>
      <c r="BN162" s="60"/>
      <c r="BO162" s="60"/>
    </row>
    <row r="163" s="47" customFormat="true" ht="99" hidden="false" customHeight="true" outlineLevel="0" collapsed="false">
      <c r="B163" s="48" t="s">
        <v>1188</v>
      </c>
      <c r="C163" s="48" t="s">
        <v>355</v>
      </c>
      <c r="D163" s="49" t="s">
        <v>45</v>
      </c>
      <c r="E163" s="50" t="s">
        <v>1341</v>
      </c>
      <c r="F163" s="50" t="s">
        <v>1342</v>
      </c>
      <c r="G163" s="50" t="s">
        <v>1343</v>
      </c>
      <c r="H163" s="50" t="s">
        <v>1344</v>
      </c>
      <c r="I163" s="50" t="s">
        <v>1345</v>
      </c>
      <c r="J163" s="50" t="s">
        <v>1346</v>
      </c>
      <c r="K163" s="50" t="s">
        <v>1347</v>
      </c>
      <c r="L163" s="50" t="s">
        <v>63</v>
      </c>
      <c r="M163" s="50" t="s">
        <v>1348</v>
      </c>
      <c r="N163" s="50" t="n">
        <v>2102829</v>
      </c>
      <c r="O163" s="81"/>
      <c r="P163" s="51" t="s">
        <v>1349</v>
      </c>
      <c r="Q163" s="53"/>
      <c r="R163" s="44" t="n">
        <v>1</v>
      </c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54"/>
      <c r="AG163" s="44" t="n">
        <v>14</v>
      </c>
      <c r="AH163" s="44" t="n">
        <v>8</v>
      </c>
      <c r="AI163" s="54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57" t="n">
        <v>14</v>
      </c>
      <c r="AY163" s="57" t="n">
        <v>8</v>
      </c>
      <c r="AZ163" s="58" t="str">
        <f aca="false">IF(D163="Delegatura para Conglomerados Financieros",1,"")</f>
        <v/>
      </c>
      <c r="BA163" s="58" t="str">
        <f aca="false">IF(D163="Delegatura para Intermediarios Financieros",1,"")</f>
        <v/>
      </c>
      <c r="BB163" s="58" t="str">
        <f aca="false">IF(D163="Delegatura para Emisores",1,"")</f>
        <v/>
      </c>
      <c r="BC163" s="58" t="n">
        <f aca="false">IF(D163="Delegatura para Seguros",1,"")</f>
        <v>1</v>
      </c>
      <c r="BD163" s="58" t="str">
        <f aca="false">IF(D163="Delegatura para Pensiones",1,"")</f>
        <v/>
      </c>
      <c r="BE163" s="58" t="str">
        <f aca="false">IF(D163="Delegatura para  Fiduciarias",1,"")</f>
        <v/>
      </c>
      <c r="BF163" s="58" t="str">
        <f aca="false">IF(D163="Delegatura para Intermediarios de Valores",1,"")</f>
        <v/>
      </c>
      <c r="BG163" s="60"/>
      <c r="BH163" s="60"/>
      <c r="BI163" s="60"/>
      <c r="BJ163" s="60"/>
      <c r="BK163" s="60"/>
      <c r="BL163" s="60"/>
      <c r="BM163" s="60"/>
      <c r="BN163" s="60"/>
      <c r="BO163" s="60"/>
    </row>
    <row r="164" s="47" customFormat="true" ht="37.2" hidden="false" customHeight="true" outlineLevel="0" collapsed="false">
      <c r="B164" s="48" t="s">
        <v>1188</v>
      </c>
      <c r="C164" s="48" t="s">
        <v>98</v>
      </c>
      <c r="D164" s="49" t="s">
        <v>45</v>
      </c>
      <c r="E164" s="50" t="s">
        <v>1350</v>
      </c>
      <c r="F164" s="50" t="s">
        <v>1351</v>
      </c>
      <c r="G164" s="50" t="s">
        <v>1352</v>
      </c>
      <c r="H164" s="50" t="s">
        <v>378</v>
      </c>
      <c r="I164" s="50" t="s">
        <v>1353</v>
      </c>
      <c r="J164" s="50" t="s">
        <v>61</v>
      </c>
      <c r="K164" s="50" t="s">
        <v>1354</v>
      </c>
      <c r="L164" s="50" t="s">
        <v>63</v>
      </c>
      <c r="M164" s="50" t="s">
        <v>1355</v>
      </c>
      <c r="N164" s="50" t="n">
        <v>2140038</v>
      </c>
      <c r="O164" s="51" t="s">
        <v>485</v>
      </c>
      <c r="P164" s="52" t="s">
        <v>486</v>
      </c>
      <c r="Q164" s="53"/>
      <c r="R164" s="44" t="n">
        <v>1</v>
      </c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54"/>
      <c r="AG164" s="44" t="n">
        <v>14</v>
      </c>
      <c r="AH164" s="44" t="n">
        <v>9</v>
      </c>
      <c r="AI164" s="54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57" t="n">
        <v>14</v>
      </c>
      <c r="AY164" s="57" t="n">
        <v>9</v>
      </c>
      <c r="AZ164" s="58" t="str">
        <f aca="false">IF(D164="Delegatura para Conglomerados Financieros",1,"")</f>
        <v/>
      </c>
      <c r="BA164" s="58" t="str">
        <f aca="false">IF(D164="Delegatura para Intermediarios Financieros",1,"")</f>
        <v/>
      </c>
      <c r="BB164" s="58" t="str">
        <f aca="false">IF(D164="Delegatura para Emisores",1,"")</f>
        <v/>
      </c>
      <c r="BC164" s="58" t="n">
        <f aca="false">IF(D164="Delegatura para Seguros",1,"")</f>
        <v>1</v>
      </c>
      <c r="BD164" s="58" t="str">
        <f aca="false">IF(D164="Delegatura para Pensiones",1,"")</f>
        <v/>
      </c>
      <c r="BE164" s="58" t="str">
        <f aca="false">IF(D164="Delegatura para  Fiduciarias",1,"")</f>
        <v/>
      </c>
      <c r="BF164" s="58" t="str">
        <f aca="false">IF(D164="Delegatura para Intermediarios de Valores",1,"")</f>
        <v/>
      </c>
      <c r="BG164" s="60"/>
      <c r="BH164" s="60"/>
      <c r="BI164" s="60"/>
      <c r="BJ164" s="60"/>
      <c r="BK164" s="60"/>
      <c r="BL164" s="60"/>
      <c r="BM164" s="60"/>
      <c r="BN164" s="60"/>
      <c r="BO164" s="60"/>
    </row>
    <row r="165" s="47" customFormat="true" ht="29.25" hidden="false" customHeight="true" outlineLevel="0" collapsed="false">
      <c r="B165" s="48" t="s">
        <v>1188</v>
      </c>
      <c r="C165" s="48" t="s">
        <v>738</v>
      </c>
      <c r="D165" s="49" t="s">
        <v>45</v>
      </c>
      <c r="E165" s="50" t="s">
        <v>1356</v>
      </c>
      <c r="F165" s="50" t="s">
        <v>1357</v>
      </c>
      <c r="G165" s="50" t="s">
        <v>1358</v>
      </c>
      <c r="H165" s="50" t="s">
        <v>1192</v>
      </c>
      <c r="I165" s="50" t="s">
        <v>1193</v>
      </c>
      <c r="J165" s="50" t="s">
        <v>61</v>
      </c>
      <c r="K165" s="50" t="s">
        <v>1194</v>
      </c>
      <c r="L165" s="50" t="s">
        <v>63</v>
      </c>
      <c r="M165" s="50" t="n">
        <v>3468888</v>
      </c>
      <c r="N165" s="50" t="n">
        <v>2551164</v>
      </c>
      <c r="O165" s="51" t="s">
        <v>1195</v>
      </c>
      <c r="P165" s="51" t="s">
        <v>1359</v>
      </c>
      <c r="Q165" s="53"/>
      <c r="R165" s="44" t="n">
        <v>1</v>
      </c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54"/>
      <c r="AG165" s="44" t="n">
        <v>14</v>
      </c>
      <c r="AH165" s="44" t="n">
        <v>10</v>
      </c>
      <c r="AI165" s="54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57" t="n">
        <v>14</v>
      </c>
      <c r="AY165" s="57" t="n">
        <v>10</v>
      </c>
      <c r="AZ165" s="58" t="str">
        <f aca="false">IF(D165="Delegatura para Conglomerados Financieros",1,"")</f>
        <v/>
      </c>
      <c r="BA165" s="58" t="str">
        <f aca="false">IF(D165="Delegatura para Intermediarios Financieros",1,"")</f>
        <v/>
      </c>
      <c r="BB165" s="58" t="str">
        <f aca="false">IF(D165="Delegatura para Emisores",1,"")</f>
        <v/>
      </c>
      <c r="BC165" s="58" t="n">
        <f aca="false">IF(D165="Delegatura para Seguros",1,"")</f>
        <v>1</v>
      </c>
      <c r="BD165" s="58" t="str">
        <f aca="false">IF(D165="Delegatura para Pensiones",1,"")</f>
        <v/>
      </c>
      <c r="BE165" s="58" t="str">
        <f aca="false">IF(D165="Delegatura para  Fiduciarias",1,"")</f>
        <v/>
      </c>
      <c r="BF165" s="58" t="str">
        <f aca="false">IF(D165="Delegatura para Intermediarios de Valores",1,"")</f>
        <v/>
      </c>
      <c r="BG165" s="60"/>
      <c r="BH165" s="60"/>
      <c r="BI165" s="60"/>
      <c r="BJ165" s="60"/>
      <c r="BK165" s="60"/>
      <c r="BL165" s="60"/>
      <c r="BM165" s="60"/>
      <c r="BN165" s="60"/>
      <c r="BO165" s="60"/>
    </row>
    <row r="166" s="47" customFormat="true" ht="60" hidden="false" customHeight="true" outlineLevel="0" collapsed="false">
      <c r="B166" s="48" t="s">
        <v>1188</v>
      </c>
      <c r="C166" s="48" t="s">
        <v>308</v>
      </c>
      <c r="D166" s="49" t="s">
        <v>45</v>
      </c>
      <c r="E166" s="50" t="s">
        <v>1360</v>
      </c>
      <c r="F166" s="50" t="s">
        <v>1361</v>
      </c>
      <c r="G166" s="50" t="s">
        <v>1362</v>
      </c>
      <c r="H166" s="50" t="s">
        <v>1210</v>
      </c>
      <c r="I166" s="50" t="s">
        <v>1211</v>
      </c>
      <c r="J166" s="50" t="s">
        <v>61</v>
      </c>
      <c r="K166" s="50" t="s">
        <v>1212</v>
      </c>
      <c r="L166" s="50" t="s">
        <v>93</v>
      </c>
      <c r="M166" s="50" t="s">
        <v>1363</v>
      </c>
      <c r="N166" s="50" t="s">
        <v>1364</v>
      </c>
      <c r="O166" s="50" t="s">
        <v>1365</v>
      </c>
      <c r="P166" s="50" t="s">
        <v>1366</v>
      </c>
      <c r="Q166" s="87"/>
      <c r="R166" s="44" t="n">
        <v>1</v>
      </c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54"/>
      <c r="AG166" s="44" t="n">
        <v>14</v>
      </c>
      <c r="AH166" s="44" t="n">
        <v>11</v>
      </c>
      <c r="AI166" s="54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57" t="n">
        <v>14</v>
      </c>
      <c r="AY166" s="57" t="n">
        <v>11</v>
      </c>
      <c r="AZ166" s="58" t="str">
        <f aca="false">IF(D166="Delegatura para Conglomerados Financieros",1,"")</f>
        <v/>
      </c>
      <c r="BA166" s="58" t="str">
        <f aca="false">IF(D166="Delegatura para Intermediarios Financieros",1,"")</f>
        <v/>
      </c>
      <c r="BB166" s="58" t="str">
        <f aca="false">IF(D166="Delegatura para Emisores",1,"")</f>
        <v/>
      </c>
      <c r="BC166" s="58" t="n">
        <f aca="false">IF(D166="Delegatura para Seguros",1,"")</f>
        <v>1</v>
      </c>
      <c r="BD166" s="58" t="str">
        <f aca="false">IF(D166="Delegatura para Pensiones",1,"")</f>
        <v/>
      </c>
      <c r="BE166" s="58" t="str">
        <f aca="false">IF(D166="Delegatura para  Fiduciarias",1,"")</f>
        <v/>
      </c>
      <c r="BF166" s="58" t="str">
        <f aca="false">IF(D166="Delegatura para Intermediarios de Valores",1,"")</f>
        <v/>
      </c>
      <c r="BG166" s="60"/>
      <c r="BH166" s="60"/>
      <c r="BI166" s="60"/>
      <c r="BJ166" s="60"/>
      <c r="BK166" s="60"/>
      <c r="BL166" s="60"/>
      <c r="BM166" s="60"/>
      <c r="BN166" s="60"/>
      <c r="BO166" s="60"/>
    </row>
    <row r="167" s="47" customFormat="true" ht="39.75" hidden="false" customHeight="true" outlineLevel="0" collapsed="false">
      <c r="B167" s="48" t="s">
        <v>1188</v>
      </c>
      <c r="C167" s="48" t="s">
        <v>117</v>
      </c>
      <c r="D167" s="49" t="s">
        <v>45</v>
      </c>
      <c r="E167" s="50" t="s">
        <v>1367</v>
      </c>
      <c r="F167" s="50" t="s">
        <v>1368</v>
      </c>
      <c r="G167" s="50" t="s">
        <v>1369</v>
      </c>
      <c r="H167" s="50" t="s">
        <v>1370</v>
      </c>
      <c r="I167" s="50" t="s">
        <v>1371</v>
      </c>
      <c r="J167" s="50" t="s">
        <v>61</v>
      </c>
      <c r="K167" s="50" t="s">
        <v>1372</v>
      </c>
      <c r="L167" s="50" t="s">
        <v>63</v>
      </c>
      <c r="M167" s="50" t="s">
        <v>1373</v>
      </c>
      <c r="N167" s="50" t="n">
        <v>6388299</v>
      </c>
      <c r="O167" s="52" t="s">
        <v>1374</v>
      </c>
      <c r="P167" s="52" t="s">
        <v>1375</v>
      </c>
      <c r="Q167" s="53"/>
      <c r="R167" s="44" t="n">
        <v>1</v>
      </c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54"/>
      <c r="AG167" s="44" t="n">
        <v>14</v>
      </c>
      <c r="AH167" s="44" t="n">
        <v>13</v>
      </c>
      <c r="AI167" s="54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57" t="n">
        <v>14</v>
      </c>
      <c r="AY167" s="57" t="n">
        <v>13</v>
      </c>
      <c r="AZ167" s="58" t="str">
        <f aca="false">IF(D167="Delegatura para Conglomerados Financieros",1,"")</f>
        <v/>
      </c>
      <c r="BA167" s="58" t="str">
        <f aca="false">IF(D167="Delegatura para Intermediarios Financieros",1,"")</f>
        <v/>
      </c>
      <c r="BB167" s="58" t="str">
        <f aca="false">IF(D167="Delegatura para Emisores",1,"")</f>
        <v/>
      </c>
      <c r="BC167" s="58" t="n">
        <f aca="false">IF(D167="Delegatura para Seguros",1,"")</f>
        <v>1</v>
      </c>
      <c r="BD167" s="58" t="str">
        <f aca="false">IF(D167="Delegatura para Pensiones",1,"")</f>
        <v/>
      </c>
      <c r="BE167" s="58" t="str">
        <f aca="false">IF(D167="Delegatura para  Fiduciarias",1,"")</f>
        <v/>
      </c>
      <c r="BF167" s="58" t="str">
        <f aca="false">IF(D167="Delegatura para Intermediarios de Valores",1,"")</f>
        <v/>
      </c>
      <c r="BG167" s="60"/>
      <c r="BH167" s="60"/>
      <c r="BI167" s="60"/>
      <c r="BJ167" s="60"/>
      <c r="BK167" s="60"/>
      <c r="BL167" s="60"/>
      <c r="BM167" s="60"/>
      <c r="BN167" s="60"/>
      <c r="BO167" s="60"/>
    </row>
    <row r="168" s="47" customFormat="true" ht="30" hidden="false" customHeight="true" outlineLevel="0" collapsed="false">
      <c r="B168" s="48" t="s">
        <v>1188</v>
      </c>
      <c r="C168" s="48" t="s">
        <v>496</v>
      </c>
      <c r="D168" s="49" t="s">
        <v>45</v>
      </c>
      <c r="E168" s="50" t="s">
        <v>1376</v>
      </c>
      <c r="F168" s="50" t="s">
        <v>1377</v>
      </c>
      <c r="G168" s="50" t="s">
        <v>1378</v>
      </c>
      <c r="H168" s="76" t="s">
        <v>1379</v>
      </c>
      <c r="I168" s="76" t="s">
        <v>1380</v>
      </c>
      <c r="J168" s="76" t="s">
        <v>17</v>
      </c>
      <c r="K168" s="50" t="s">
        <v>1381</v>
      </c>
      <c r="L168" s="50" t="s">
        <v>63</v>
      </c>
      <c r="M168" s="50" t="s">
        <v>1382</v>
      </c>
      <c r="N168" s="50" t="s">
        <v>1383</v>
      </c>
      <c r="O168" s="51" t="s">
        <v>1384</v>
      </c>
      <c r="P168" s="51" t="s">
        <v>1385</v>
      </c>
      <c r="Q168" s="53"/>
      <c r="R168" s="44" t="n">
        <v>1</v>
      </c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54"/>
      <c r="AG168" s="44" t="n">
        <v>14</v>
      </c>
      <c r="AH168" s="44" t="n">
        <v>16</v>
      </c>
      <c r="AI168" s="54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57" t="n">
        <v>14</v>
      </c>
      <c r="AY168" s="57" t="n">
        <v>16</v>
      </c>
      <c r="AZ168" s="58" t="str">
        <f aca="false">IF(D168="Delegatura para Conglomerados Financieros",1,"")</f>
        <v/>
      </c>
      <c r="BA168" s="58" t="str">
        <f aca="false">IF(D168="Delegatura para Intermediarios Financieros",1,"")</f>
        <v/>
      </c>
      <c r="BB168" s="58" t="str">
        <f aca="false">IF(D168="Delegatura para Emisores",1,"")</f>
        <v/>
      </c>
      <c r="BC168" s="58" t="n">
        <f aca="false">IF(D168="Delegatura para Seguros",1,"")</f>
        <v>1</v>
      </c>
      <c r="BD168" s="58" t="str">
        <f aca="false">IF(D168="Delegatura para Pensiones",1,"")</f>
        <v/>
      </c>
      <c r="BE168" s="58" t="str">
        <f aca="false">IF(D168="Delegatura para  Fiduciarias",1,"")</f>
        <v/>
      </c>
      <c r="BF168" s="58" t="str">
        <f aca="false">IF(D168="Delegatura para Intermediarios de Valores",1,"")</f>
        <v/>
      </c>
      <c r="BG168" s="60"/>
      <c r="BH168" s="60"/>
      <c r="BI168" s="60"/>
      <c r="BJ168" s="60"/>
      <c r="BK168" s="60"/>
      <c r="BL168" s="60"/>
      <c r="BM168" s="60"/>
      <c r="BN168" s="60"/>
      <c r="BO168" s="60"/>
    </row>
    <row r="169" s="47" customFormat="true" ht="50.25" hidden="false" customHeight="true" outlineLevel="0" collapsed="false">
      <c r="B169" s="48" t="s">
        <v>1188</v>
      </c>
      <c r="C169" s="48" t="s">
        <v>1197</v>
      </c>
      <c r="D169" s="49" t="s">
        <v>45</v>
      </c>
      <c r="E169" s="50" t="s">
        <v>1386</v>
      </c>
      <c r="F169" s="50" t="s">
        <v>1387</v>
      </c>
      <c r="G169" s="50" t="s">
        <v>1388</v>
      </c>
      <c r="H169" s="50" t="s">
        <v>1389</v>
      </c>
      <c r="I169" s="50" t="s">
        <v>1238</v>
      </c>
      <c r="J169" s="50" t="s">
        <v>61</v>
      </c>
      <c r="K169" s="50" t="s">
        <v>1390</v>
      </c>
      <c r="L169" s="50" t="s">
        <v>63</v>
      </c>
      <c r="M169" s="50" t="n">
        <v>3444720</v>
      </c>
      <c r="N169" s="50" t="n">
        <v>3446772</v>
      </c>
      <c r="O169" s="51" t="s">
        <v>1241</v>
      </c>
      <c r="P169" s="52" t="s">
        <v>1242</v>
      </c>
      <c r="Q169" s="53"/>
      <c r="R169" s="44" t="n">
        <v>1</v>
      </c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54"/>
      <c r="AG169" s="44" t="n">
        <v>14</v>
      </c>
      <c r="AH169" s="44" t="n">
        <v>17</v>
      </c>
      <c r="AI169" s="54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57" t="n">
        <v>14</v>
      </c>
      <c r="AY169" s="57" t="n">
        <v>17</v>
      </c>
      <c r="AZ169" s="58" t="str">
        <f aca="false">IF(D169="Delegatura para Conglomerados Financieros",1,"")</f>
        <v/>
      </c>
      <c r="BA169" s="58" t="str">
        <f aca="false">IF(D169="Delegatura para Intermediarios Financieros",1,"")</f>
        <v/>
      </c>
      <c r="BB169" s="58" t="str">
        <f aca="false">IF(D169="Delegatura para Emisores",1,"")</f>
        <v/>
      </c>
      <c r="BC169" s="58" t="n">
        <f aca="false">IF(D169="Delegatura para Seguros",1,"")</f>
        <v>1</v>
      </c>
      <c r="BD169" s="58" t="str">
        <f aca="false">IF(D169="Delegatura para Pensiones",1,"")</f>
        <v/>
      </c>
      <c r="BE169" s="58" t="str">
        <f aca="false">IF(D169="Delegatura para  Fiduciarias",1,"")</f>
        <v/>
      </c>
      <c r="BF169" s="58" t="str">
        <f aca="false">IF(D169="Delegatura para Intermediarios de Valores",1,"")</f>
        <v/>
      </c>
      <c r="BG169" s="60"/>
      <c r="BH169" s="60"/>
      <c r="BI169" s="60"/>
      <c r="BJ169" s="60"/>
      <c r="BK169" s="60"/>
      <c r="BL169" s="60"/>
      <c r="BM169" s="60"/>
      <c r="BN169" s="60"/>
      <c r="BO169" s="60"/>
    </row>
    <row r="170" s="47" customFormat="true" ht="29.25" hidden="false" customHeight="true" outlineLevel="0" collapsed="false">
      <c r="B170" s="48" t="s">
        <v>1188</v>
      </c>
      <c r="C170" s="48" t="s">
        <v>1391</v>
      </c>
      <c r="D170" s="49" t="s">
        <v>45</v>
      </c>
      <c r="E170" s="50" t="s">
        <v>1392</v>
      </c>
      <c r="F170" s="50" t="s">
        <v>1393</v>
      </c>
      <c r="G170" s="50" t="s">
        <v>1394</v>
      </c>
      <c r="H170" s="50" t="s">
        <v>1260</v>
      </c>
      <c r="I170" s="50" t="s">
        <v>1261</v>
      </c>
      <c r="J170" s="50" t="s">
        <v>61</v>
      </c>
      <c r="K170" s="50" t="s">
        <v>1395</v>
      </c>
      <c r="L170" s="50" t="s">
        <v>63</v>
      </c>
      <c r="M170" s="50" t="s">
        <v>1263</v>
      </c>
      <c r="N170" s="50" t="s">
        <v>1264</v>
      </c>
      <c r="O170" s="51" t="s">
        <v>1265</v>
      </c>
      <c r="P170" s="51" t="s">
        <v>1266</v>
      </c>
      <c r="Q170" s="53"/>
      <c r="R170" s="44" t="n">
        <v>1</v>
      </c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54"/>
      <c r="AG170" s="44" t="n">
        <v>14</v>
      </c>
      <c r="AH170" s="44" t="n">
        <v>19</v>
      </c>
      <c r="AI170" s="54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57" t="n">
        <v>14</v>
      </c>
      <c r="AY170" s="57" t="n">
        <v>19</v>
      </c>
      <c r="AZ170" s="58" t="str">
        <f aca="false">IF(D170="Delegatura para Conglomerados Financieros",1,"")</f>
        <v/>
      </c>
      <c r="BA170" s="58" t="str">
        <f aca="false">IF(D170="Delegatura para Intermediarios Financieros",1,"")</f>
        <v/>
      </c>
      <c r="BB170" s="58" t="str">
        <f aca="false">IF(D170="Delegatura para Emisores",1,"")</f>
        <v/>
      </c>
      <c r="BC170" s="58" t="n">
        <f aca="false">IF(D170="Delegatura para Seguros",1,"")</f>
        <v>1</v>
      </c>
      <c r="BD170" s="58" t="str">
        <f aca="false">IF(D170="Delegatura para Pensiones",1,"")</f>
        <v/>
      </c>
      <c r="BE170" s="58" t="str">
        <f aca="false">IF(D170="Delegatura para  Fiduciarias",1,"")</f>
        <v/>
      </c>
      <c r="BF170" s="58" t="str">
        <f aca="false">IF(D170="Delegatura para Intermediarios de Valores",1,"")</f>
        <v/>
      </c>
      <c r="BG170" s="60"/>
      <c r="BH170" s="60"/>
      <c r="BI170" s="60"/>
      <c r="BJ170" s="60"/>
      <c r="BK170" s="60"/>
      <c r="BL170" s="60"/>
      <c r="BM170" s="60"/>
      <c r="BN170" s="60"/>
      <c r="BO170" s="60"/>
    </row>
    <row r="171" s="47" customFormat="true" ht="29.25" hidden="false" customHeight="true" outlineLevel="0" collapsed="false">
      <c r="B171" s="48" t="s">
        <v>1188</v>
      </c>
      <c r="C171" s="48" t="s">
        <v>516</v>
      </c>
      <c r="D171" s="49" t="s">
        <v>45</v>
      </c>
      <c r="E171" s="50" t="s">
        <v>1396</v>
      </c>
      <c r="F171" s="50" t="s">
        <v>1397</v>
      </c>
      <c r="G171" s="50" t="s">
        <v>1398</v>
      </c>
      <c r="H171" s="50" t="s">
        <v>1399</v>
      </c>
      <c r="I171" s="50" t="s">
        <v>1400</v>
      </c>
      <c r="J171" s="50" t="s">
        <v>61</v>
      </c>
      <c r="K171" s="50" t="s">
        <v>1401</v>
      </c>
      <c r="L171" s="50" t="s">
        <v>63</v>
      </c>
      <c r="M171" s="50" t="n">
        <v>3139200</v>
      </c>
      <c r="N171" s="50" t="s">
        <v>1402</v>
      </c>
      <c r="O171" s="51" t="s">
        <v>1403</v>
      </c>
      <c r="P171" s="50"/>
      <c r="Q171" s="87"/>
      <c r="R171" s="44" t="n">
        <v>1</v>
      </c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54"/>
      <c r="AG171" s="44" t="n">
        <v>14</v>
      </c>
      <c r="AH171" s="44" t="n">
        <v>20</v>
      </c>
      <c r="AI171" s="54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57" t="n">
        <v>14</v>
      </c>
      <c r="AY171" s="57" t="n">
        <v>20</v>
      </c>
      <c r="AZ171" s="58" t="str">
        <f aca="false">IF(D171="Delegatura para Conglomerados Financieros",1,"")</f>
        <v/>
      </c>
      <c r="BA171" s="58" t="str">
        <f aca="false">IF(D171="Delegatura para Intermediarios Financieros",1,"")</f>
        <v/>
      </c>
      <c r="BB171" s="58" t="str">
        <f aca="false">IF(D171="Delegatura para Emisores",1,"")</f>
        <v/>
      </c>
      <c r="BC171" s="58" t="n">
        <f aca="false">IF(D171="Delegatura para Seguros",1,"")</f>
        <v>1</v>
      </c>
      <c r="BD171" s="58" t="str">
        <f aca="false">IF(D171="Delegatura para Pensiones",1,"")</f>
        <v/>
      </c>
      <c r="BE171" s="58" t="str">
        <f aca="false">IF(D171="Delegatura para  Fiduciarias",1,"")</f>
        <v/>
      </c>
      <c r="BF171" s="58" t="str">
        <f aca="false">IF(D171="Delegatura para Intermediarios de Valores",1,"")</f>
        <v/>
      </c>
      <c r="BG171" s="60"/>
      <c r="BH171" s="60"/>
      <c r="BI171" s="60"/>
      <c r="BJ171" s="60"/>
      <c r="BK171" s="60"/>
      <c r="BL171" s="60"/>
      <c r="BM171" s="60"/>
      <c r="BN171" s="60"/>
      <c r="BO171" s="60"/>
    </row>
    <row r="172" s="47" customFormat="true" ht="39.75" hidden="false" customHeight="true" outlineLevel="0" collapsed="false">
      <c r="B172" s="48" t="s">
        <v>1188</v>
      </c>
      <c r="C172" s="48" t="s">
        <v>128</v>
      </c>
      <c r="D172" s="49" t="s">
        <v>45</v>
      </c>
      <c r="E172" s="50" t="s">
        <v>1404</v>
      </c>
      <c r="F172" s="50" t="s">
        <v>1405</v>
      </c>
      <c r="G172" s="50" t="s">
        <v>1406</v>
      </c>
      <c r="H172" s="50" t="s">
        <v>1229</v>
      </c>
      <c r="I172" s="50" t="s">
        <v>1230</v>
      </c>
      <c r="J172" s="50" t="s">
        <v>173</v>
      </c>
      <c r="K172" s="50" t="s">
        <v>1407</v>
      </c>
      <c r="L172" s="50" t="s">
        <v>63</v>
      </c>
      <c r="M172" s="50" t="s">
        <v>1408</v>
      </c>
      <c r="N172" s="50" t="n">
        <v>6502150</v>
      </c>
      <c r="O172" s="81"/>
      <c r="P172" s="51" t="s">
        <v>1409</v>
      </c>
      <c r="Q172" s="53"/>
      <c r="R172" s="44" t="n">
        <v>1</v>
      </c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54"/>
      <c r="AG172" s="44" t="n">
        <v>14</v>
      </c>
      <c r="AH172" s="44" t="n">
        <v>23</v>
      </c>
      <c r="AI172" s="54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57" t="n">
        <v>14</v>
      </c>
      <c r="AY172" s="57" t="n">
        <v>23</v>
      </c>
      <c r="AZ172" s="58" t="str">
        <f aca="false">IF(D172="Delegatura para Conglomerados Financieros",1,"")</f>
        <v/>
      </c>
      <c r="BA172" s="58" t="str">
        <f aca="false">IF(D172="Delegatura para Intermediarios Financieros",1,"")</f>
        <v/>
      </c>
      <c r="BB172" s="58" t="str">
        <f aca="false">IF(D172="Delegatura para Emisores",1,"")</f>
        <v/>
      </c>
      <c r="BC172" s="58" t="n">
        <f aca="false">IF(D172="Delegatura para Seguros",1,"")</f>
        <v>1</v>
      </c>
      <c r="BD172" s="58" t="str">
        <f aca="false">IF(D172="Delegatura para Pensiones",1,"")</f>
        <v/>
      </c>
      <c r="BE172" s="58" t="str">
        <f aca="false">IF(D172="Delegatura para  Fiduciarias",1,"")</f>
        <v/>
      </c>
      <c r="BF172" s="58" t="str">
        <f aca="false">IF(D172="Delegatura para Intermediarios de Valores",1,"")</f>
        <v/>
      </c>
      <c r="BG172" s="60"/>
      <c r="BH172" s="60"/>
      <c r="BI172" s="60"/>
      <c r="BJ172" s="60"/>
      <c r="BK172" s="60"/>
      <c r="BL172" s="60"/>
      <c r="BM172" s="60"/>
      <c r="BN172" s="60"/>
      <c r="BO172" s="60"/>
    </row>
    <row r="173" s="47" customFormat="true" ht="174.75" hidden="false" customHeight="true" outlineLevel="0" collapsed="false">
      <c r="B173" s="48" t="s">
        <v>1188</v>
      </c>
      <c r="C173" s="48" t="s">
        <v>561</v>
      </c>
      <c r="D173" s="49" t="s">
        <v>45</v>
      </c>
      <c r="E173" s="50" t="s">
        <v>1410</v>
      </c>
      <c r="F173" s="50" t="s">
        <v>1411</v>
      </c>
      <c r="G173" s="50" t="s">
        <v>1412</v>
      </c>
      <c r="H173" s="76" t="s">
        <v>750</v>
      </c>
      <c r="I173" s="76" t="s">
        <v>751</v>
      </c>
      <c r="J173" s="76" t="s">
        <v>61</v>
      </c>
      <c r="K173" s="50" t="s">
        <v>1413</v>
      </c>
      <c r="L173" s="50" t="s">
        <v>63</v>
      </c>
      <c r="M173" s="50" t="n">
        <v>3241111</v>
      </c>
      <c r="N173" s="50" t="n">
        <v>3240866</v>
      </c>
      <c r="O173" s="51" t="s">
        <v>1414</v>
      </c>
      <c r="P173" s="50"/>
      <c r="Q173" s="87"/>
      <c r="R173" s="44" t="n">
        <v>1</v>
      </c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54"/>
      <c r="AG173" s="44" t="n">
        <v>14</v>
      </c>
      <c r="AH173" s="44" t="n">
        <v>25</v>
      </c>
      <c r="AI173" s="54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57" t="n">
        <v>14</v>
      </c>
      <c r="AY173" s="57" t="n">
        <v>25</v>
      </c>
      <c r="AZ173" s="58" t="str">
        <f aca="false">IF(D173="Delegatura para Conglomerados Financieros",1,"")</f>
        <v/>
      </c>
      <c r="BA173" s="58" t="str">
        <f aca="false">IF(D173="Delegatura para Intermediarios Financieros",1,"")</f>
        <v/>
      </c>
      <c r="BB173" s="58" t="str">
        <f aca="false">IF(D173="Delegatura para Emisores",1,"")</f>
        <v/>
      </c>
      <c r="BC173" s="58" t="n">
        <f aca="false">IF(D173="Delegatura para Seguros",1,"")</f>
        <v>1</v>
      </c>
      <c r="BD173" s="58" t="str">
        <f aca="false">IF(D173="Delegatura para Pensiones",1,"")</f>
        <v/>
      </c>
      <c r="BE173" s="58" t="str">
        <f aca="false">IF(D173="Delegatura para  Fiduciarias",1,"")</f>
        <v/>
      </c>
      <c r="BF173" s="58" t="str">
        <f aca="false">IF(D173="Delegatura para Intermediarios de Valores",1,"")</f>
        <v/>
      </c>
      <c r="BG173" s="60"/>
      <c r="BH173" s="60"/>
      <c r="BI173" s="60"/>
      <c r="BJ173" s="60"/>
      <c r="BK173" s="60"/>
      <c r="BL173" s="60"/>
      <c r="BM173" s="60"/>
      <c r="BN173" s="60"/>
      <c r="BO173" s="60"/>
    </row>
    <row r="174" s="47" customFormat="true" ht="30" hidden="false" customHeight="true" outlineLevel="0" collapsed="false">
      <c r="B174" s="48" t="s">
        <v>1188</v>
      </c>
      <c r="C174" s="48" t="s">
        <v>366</v>
      </c>
      <c r="D174" s="49" t="s">
        <v>45</v>
      </c>
      <c r="E174" s="50" t="s">
        <v>1415</v>
      </c>
      <c r="F174" s="50" t="s">
        <v>1416</v>
      </c>
      <c r="G174" s="50" t="s">
        <v>1417</v>
      </c>
      <c r="H174" s="76" t="s">
        <v>1288</v>
      </c>
      <c r="I174" s="76" t="s">
        <v>1289</v>
      </c>
      <c r="J174" s="76" t="s">
        <v>61</v>
      </c>
      <c r="K174" s="50" t="s">
        <v>1418</v>
      </c>
      <c r="L174" s="50" t="s">
        <v>63</v>
      </c>
      <c r="M174" s="50" t="n">
        <v>2101600</v>
      </c>
      <c r="N174" s="50" t="n">
        <v>3126681</v>
      </c>
      <c r="O174" s="67" t="s">
        <v>1419</v>
      </c>
      <c r="P174" s="51" t="s">
        <v>1292</v>
      </c>
      <c r="Q174" s="53"/>
      <c r="R174" s="44" t="n">
        <v>1</v>
      </c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54"/>
      <c r="AG174" s="44" t="n">
        <v>14</v>
      </c>
      <c r="AH174" s="44" t="n">
        <v>26</v>
      </c>
      <c r="AI174" s="54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57" t="n">
        <v>14</v>
      </c>
      <c r="AY174" s="57" t="n">
        <v>26</v>
      </c>
      <c r="AZ174" s="58" t="str">
        <f aca="false">IF(D174="Delegatura para Conglomerados Financieros",1,"")</f>
        <v/>
      </c>
      <c r="BA174" s="58" t="str">
        <f aca="false">IF(D174="Delegatura para Intermediarios Financieros",1,"")</f>
        <v/>
      </c>
      <c r="BB174" s="58" t="str">
        <f aca="false">IF(D174="Delegatura para Emisores",1,"")</f>
        <v/>
      </c>
      <c r="BC174" s="58" t="n">
        <f aca="false">IF(D174="Delegatura para Seguros",1,"")</f>
        <v>1</v>
      </c>
      <c r="BD174" s="58" t="str">
        <f aca="false">IF(D174="Delegatura para Pensiones",1,"")</f>
        <v/>
      </c>
      <c r="BE174" s="58" t="str">
        <f aca="false">IF(D174="Delegatura para  Fiduciarias",1,"")</f>
        <v/>
      </c>
      <c r="BF174" s="58" t="str">
        <f aca="false">IF(D174="Delegatura para Intermediarios de Valores",1,"")</f>
        <v/>
      </c>
      <c r="BG174" s="60"/>
      <c r="BH174" s="60"/>
      <c r="BI174" s="60"/>
      <c r="BJ174" s="60"/>
      <c r="BK174" s="60"/>
      <c r="BL174" s="60"/>
      <c r="BM174" s="60"/>
      <c r="BN174" s="60"/>
      <c r="BO174" s="60"/>
    </row>
    <row r="175" s="47" customFormat="true" ht="54" hidden="false" customHeight="true" outlineLevel="0" collapsed="false">
      <c r="B175" s="48" t="s">
        <v>1188</v>
      </c>
      <c r="C175" s="48" t="s">
        <v>1256</v>
      </c>
      <c r="D175" s="49" t="s">
        <v>45</v>
      </c>
      <c r="E175" s="50" t="s">
        <v>1420</v>
      </c>
      <c r="F175" s="50" t="s">
        <v>1421</v>
      </c>
      <c r="G175" s="50" t="s">
        <v>1422</v>
      </c>
      <c r="H175" s="50" t="s">
        <v>1423</v>
      </c>
      <c r="I175" s="50" t="s">
        <v>1424</v>
      </c>
      <c r="J175" s="50" t="s">
        <v>1425</v>
      </c>
      <c r="K175" s="50" t="s">
        <v>1426</v>
      </c>
      <c r="L175" s="50" t="s">
        <v>63</v>
      </c>
      <c r="M175" s="50" t="s">
        <v>1427</v>
      </c>
      <c r="N175" s="50" t="n">
        <v>5200738</v>
      </c>
      <c r="O175" s="51" t="s">
        <v>1428</v>
      </c>
      <c r="P175" s="51" t="s">
        <v>1429</v>
      </c>
      <c r="Q175" s="53"/>
      <c r="R175" s="44" t="n">
        <v>1</v>
      </c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54"/>
      <c r="AG175" s="44" t="n">
        <v>14</v>
      </c>
      <c r="AH175" s="44" t="n">
        <v>29</v>
      </c>
      <c r="AI175" s="54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57" t="n">
        <v>14</v>
      </c>
      <c r="AY175" s="57" t="n">
        <v>29</v>
      </c>
      <c r="AZ175" s="58" t="str">
        <f aca="false">IF(D175="Delegatura para Conglomerados Financieros",1,"")</f>
        <v/>
      </c>
      <c r="BA175" s="58" t="str">
        <f aca="false">IF(D175="Delegatura para Intermediarios Financieros",1,"")</f>
        <v/>
      </c>
      <c r="BB175" s="58" t="str">
        <f aca="false">IF(D175="Delegatura para Emisores",1,"")</f>
        <v/>
      </c>
      <c r="BC175" s="58" t="n">
        <f aca="false">IF(D175="Delegatura para Seguros",1,"")</f>
        <v>1</v>
      </c>
      <c r="BD175" s="58" t="str">
        <f aca="false">IF(D175="Delegatura para Pensiones",1,"")</f>
        <v/>
      </c>
      <c r="BE175" s="58" t="str">
        <f aca="false">IF(D175="Delegatura para  Fiduciarias",1,"")</f>
        <v/>
      </c>
      <c r="BF175" s="58" t="str">
        <f aca="false">IF(D175="Delegatura para Intermediarios de Valores",1,"")</f>
        <v/>
      </c>
      <c r="BG175" s="60"/>
      <c r="BH175" s="60"/>
      <c r="BI175" s="60"/>
      <c r="BJ175" s="60"/>
      <c r="BK175" s="60"/>
      <c r="BL175" s="60"/>
      <c r="BM175" s="60"/>
      <c r="BN175" s="60"/>
      <c r="BO175" s="60"/>
    </row>
    <row r="176" s="47" customFormat="true" ht="29.25" hidden="false" customHeight="true" outlineLevel="0" collapsed="false">
      <c r="B176" s="48" t="s">
        <v>1188</v>
      </c>
      <c r="C176" s="48" t="s">
        <v>139</v>
      </c>
      <c r="D176" s="49" t="s">
        <v>45</v>
      </c>
      <c r="E176" s="50" t="s">
        <v>1430</v>
      </c>
      <c r="F176" s="50" t="s">
        <v>1430</v>
      </c>
      <c r="G176" s="50" t="s">
        <v>1431</v>
      </c>
      <c r="H176" s="50" t="s">
        <v>1432</v>
      </c>
      <c r="I176" s="50" t="s">
        <v>1247</v>
      </c>
      <c r="J176" s="50" t="s">
        <v>123</v>
      </c>
      <c r="K176" s="50" t="s">
        <v>1433</v>
      </c>
      <c r="L176" s="50" t="s">
        <v>63</v>
      </c>
      <c r="M176" s="50" t="n">
        <v>6503300</v>
      </c>
      <c r="N176" s="50" t="n">
        <v>6364618</v>
      </c>
      <c r="O176" s="51" t="s">
        <v>1434</v>
      </c>
      <c r="P176" s="51" t="s">
        <v>1435</v>
      </c>
      <c r="Q176" s="53"/>
      <c r="R176" s="44" t="n">
        <v>1</v>
      </c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54"/>
      <c r="AG176" s="44" t="n">
        <v>14</v>
      </c>
      <c r="AH176" s="44" t="n">
        <v>30</v>
      </c>
      <c r="AI176" s="54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57" t="n">
        <v>14</v>
      </c>
      <c r="AY176" s="57" t="n">
        <v>30</v>
      </c>
      <c r="AZ176" s="58" t="str">
        <f aca="false">IF(D176="Delegatura para Conglomerados Financieros",1,"")</f>
        <v/>
      </c>
      <c r="BA176" s="58" t="str">
        <f aca="false">IF(D176="Delegatura para Intermediarios Financieros",1,"")</f>
        <v/>
      </c>
      <c r="BB176" s="58" t="str">
        <f aca="false">IF(D176="Delegatura para Emisores",1,"")</f>
        <v/>
      </c>
      <c r="BC176" s="58" t="n">
        <f aca="false">IF(D176="Delegatura para Seguros",1,"")</f>
        <v>1</v>
      </c>
      <c r="BD176" s="58" t="str">
        <f aca="false">IF(D176="Delegatura para Pensiones",1,"")</f>
        <v/>
      </c>
      <c r="BE176" s="58" t="str">
        <f aca="false">IF(D176="Delegatura para  Fiduciarias",1,"")</f>
        <v/>
      </c>
      <c r="BF176" s="58" t="str">
        <f aca="false">IF(D176="Delegatura para Intermediarios de Valores",1,"")</f>
        <v/>
      </c>
      <c r="BG176" s="60"/>
      <c r="BH176" s="60"/>
      <c r="BI176" s="60"/>
      <c r="BJ176" s="60"/>
      <c r="BK176" s="60"/>
      <c r="BL176" s="60"/>
      <c r="BM176" s="60"/>
      <c r="BN176" s="60"/>
      <c r="BO176" s="60"/>
    </row>
    <row r="177" s="47" customFormat="true" ht="34.5" hidden="false" customHeight="true" outlineLevel="0" collapsed="false">
      <c r="B177" s="48" t="s">
        <v>1188</v>
      </c>
      <c r="C177" s="48" t="s">
        <v>374</v>
      </c>
      <c r="D177" s="49" t="s">
        <v>45</v>
      </c>
      <c r="E177" s="50" t="s">
        <v>1436</v>
      </c>
      <c r="F177" s="50" t="s">
        <v>1437</v>
      </c>
      <c r="G177" s="50" t="s">
        <v>1438</v>
      </c>
      <c r="H177" s="50" t="s">
        <v>1439</v>
      </c>
      <c r="I177" s="50" t="s">
        <v>1440</v>
      </c>
      <c r="J177" s="50" t="s">
        <v>61</v>
      </c>
      <c r="K177" s="50" t="s">
        <v>1441</v>
      </c>
      <c r="L177" s="50" t="s">
        <v>63</v>
      </c>
      <c r="M177" s="50" t="s">
        <v>1442</v>
      </c>
      <c r="N177" s="50"/>
      <c r="O177" s="81"/>
      <c r="P177" s="67" t="s">
        <v>1443</v>
      </c>
      <c r="Q177" s="65"/>
      <c r="R177" s="44" t="n">
        <v>1</v>
      </c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54"/>
      <c r="AG177" s="44" t="n">
        <v>14</v>
      </c>
      <c r="AH177" s="44" t="n">
        <v>31</v>
      </c>
      <c r="AI177" s="54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57" t="n">
        <v>14</v>
      </c>
      <c r="AY177" s="57" t="n">
        <v>31</v>
      </c>
      <c r="AZ177" s="58" t="str">
        <f aca="false">IF(D177="Delegatura para Conglomerados Financieros",1,"")</f>
        <v/>
      </c>
      <c r="BA177" s="58" t="str">
        <f aca="false">IF(D177="Delegatura para Intermediarios Financieros",1,"")</f>
        <v/>
      </c>
      <c r="BB177" s="58" t="str">
        <f aca="false">IF(D177="Delegatura para Emisores",1,"")</f>
        <v/>
      </c>
      <c r="BC177" s="58" t="n">
        <f aca="false">IF(D177="Delegatura para Seguros",1,"")</f>
        <v>1</v>
      </c>
      <c r="BD177" s="58" t="str">
        <f aca="false">IF(D177="Delegatura para Pensiones",1,"")</f>
        <v/>
      </c>
      <c r="BE177" s="58" t="str">
        <f aca="false">IF(D177="Delegatura para  Fiduciarias",1,"")</f>
        <v/>
      </c>
      <c r="BF177" s="58" t="str">
        <f aca="false">IF(D177="Delegatura para Intermediarios de Valores",1,"")</f>
        <v/>
      </c>
      <c r="BG177" s="60"/>
      <c r="BH177" s="60"/>
      <c r="BI177" s="60"/>
      <c r="BJ177" s="60"/>
      <c r="BK177" s="60"/>
      <c r="BL177" s="60"/>
      <c r="BM177" s="60"/>
      <c r="BN177" s="60"/>
      <c r="BO177" s="60"/>
    </row>
    <row r="178" s="47" customFormat="true" ht="37.5" hidden="false" customHeight="true" outlineLevel="0" collapsed="false">
      <c r="B178" s="48" t="s">
        <v>1444</v>
      </c>
      <c r="C178" s="48" t="s">
        <v>56</v>
      </c>
      <c r="D178" s="49" t="s">
        <v>45</v>
      </c>
      <c r="E178" s="50" t="s">
        <v>1445</v>
      </c>
      <c r="F178" s="50" t="s">
        <v>1446</v>
      </c>
      <c r="G178" s="50" t="s">
        <v>1447</v>
      </c>
      <c r="H178" s="50" t="s">
        <v>1423</v>
      </c>
      <c r="I178" s="50" t="s">
        <v>1424</v>
      </c>
      <c r="J178" s="50" t="s">
        <v>1425</v>
      </c>
      <c r="K178" s="50" t="s">
        <v>1448</v>
      </c>
      <c r="L178" s="50" t="s">
        <v>63</v>
      </c>
      <c r="M178" s="50" t="s">
        <v>1427</v>
      </c>
      <c r="N178" s="50" t="n">
        <v>5200738</v>
      </c>
      <c r="O178" s="51" t="s">
        <v>1428</v>
      </c>
      <c r="P178" s="51" t="s">
        <v>1449</v>
      </c>
      <c r="Q178" s="53"/>
      <c r="R178" s="44" t="n">
        <v>1</v>
      </c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54"/>
      <c r="AG178" s="44" t="n">
        <v>15</v>
      </c>
      <c r="AH178" s="44" t="n">
        <v>1</v>
      </c>
      <c r="AI178" s="55" t="str">
        <f aca="false">+D178</f>
        <v>Delegatura para Seguros</v>
      </c>
      <c r="AJ178" s="56" t="n">
        <f aca="false">SUM(R178:R179)</f>
        <v>2</v>
      </c>
      <c r="AK178" s="56" t="n">
        <f aca="false">SUM(S178:S179)</f>
        <v>0</v>
      </c>
      <c r="AL178" s="56" t="n">
        <f aca="false">SUM(T178:T179)</f>
        <v>0</v>
      </c>
      <c r="AM178" s="56" t="n">
        <f aca="false">SUM(U178:U179)</f>
        <v>0</v>
      </c>
      <c r="AN178" s="56" t="n">
        <f aca="false">SUM(V178:V179)</f>
        <v>0</v>
      </c>
      <c r="AO178" s="56" t="n">
        <f aca="false">SUM(W178:W179)</f>
        <v>0</v>
      </c>
      <c r="AP178" s="56" t="n">
        <f aca="false">SUM(X178:X179)</f>
        <v>0</v>
      </c>
      <c r="AQ178" s="56" t="n">
        <f aca="false">SUM(Y178:Y179)</f>
        <v>0</v>
      </c>
      <c r="AR178" s="56" t="n">
        <f aca="false">SUM(Z178:Z179)</f>
        <v>0</v>
      </c>
      <c r="AS178" s="56" t="n">
        <f aca="false">SUM(AA178:AA179)</f>
        <v>0</v>
      </c>
      <c r="AT178" s="56" t="n">
        <f aca="false">SUM(AB178:AB179)</f>
        <v>0</v>
      </c>
      <c r="AU178" s="56" t="n">
        <f aca="false">SUM(AC178:AC179)</f>
        <v>0</v>
      </c>
      <c r="AV178" s="56" t="n">
        <f aca="false">SUM(AD178:AD179)</f>
        <v>0</v>
      </c>
      <c r="AW178" s="56" t="n">
        <f aca="false">SUM(AE178:AE179)</f>
        <v>0</v>
      </c>
      <c r="AX178" s="57" t="n">
        <v>15</v>
      </c>
      <c r="AY178" s="57" t="n">
        <v>1</v>
      </c>
      <c r="AZ178" s="58" t="str">
        <f aca="false">IF(D178="Delegatura para Conglomerados Financieros",1,"")</f>
        <v/>
      </c>
      <c r="BA178" s="58" t="str">
        <f aca="false">IF(D178="Delegatura para Intermediarios Financieros",1,"")</f>
        <v/>
      </c>
      <c r="BB178" s="58" t="str">
        <f aca="false">IF(D178="Delegatura para Emisores",1,"")</f>
        <v/>
      </c>
      <c r="BC178" s="58" t="n">
        <f aca="false">IF(D178="Delegatura para Seguros",1,"")</f>
        <v>1</v>
      </c>
      <c r="BD178" s="58" t="str">
        <f aca="false">IF(D178="Delegatura para Pensiones",1,"")</f>
        <v/>
      </c>
      <c r="BE178" s="58" t="str">
        <f aca="false">IF(D178="Delegatura para  Fiduciarias",1,"")</f>
        <v/>
      </c>
      <c r="BF178" s="58" t="str">
        <f aca="false">IF(D178="Delegatura para Intermediarios de Valores",1,"")</f>
        <v/>
      </c>
      <c r="BG178" s="85" t="n">
        <f aca="false">SUM(AZ178:AZ179)</f>
        <v>0</v>
      </c>
      <c r="BH178" s="85" t="n">
        <f aca="false">SUM(BA178:BA179)</f>
        <v>0</v>
      </c>
      <c r="BI178" s="85" t="n">
        <f aca="false">SUM(BB178:BB179)</f>
        <v>0</v>
      </c>
      <c r="BJ178" s="85" t="n">
        <f aca="false">SUM(BC178:BC179)</f>
        <v>2</v>
      </c>
      <c r="BK178" s="85" t="n">
        <f aca="false">SUM(BD178:BD179)</f>
        <v>0</v>
      </c>
      <c r="BL178" s="85" t="n">
        <f aca="false">SUM(BE178:BE179)</f>
        <v>0</v>
      </c>
      <c r="BM178" s="85" t="n">
        <f aca="false">SUM(BF178:BF179)</f>
        <v>0</v>
      </c>
      <c r="BN178" s="60"/>
      <c r="BO178" s="60"/>
    </row>
    <row r="179" s="47" customFormat="true" ht="42" hidden="false" customHeight="true" outlineLevel="0" collapsed="false">
      <c r="B179" s="48" t="s">
        <v>1444</v>
      </c>
      <c r="C179" s="48" t="s">
        <v>68</v>
      </c>
      <c r="D179" s="49" t="s">
        <v>45</v>
      </c>
      <c r="E179" s="50" t="s">
        <v>1450</v>
      </c>
      <c r="F179" s="50" t="s">
        <v>1451</v>
      </c>
      <c r="G179" s="50" t="s">
        <v>1452</v>
      </c>
      <c r="H179" s="50" t="s">
        <v>1167</v>
      </c>
      <c r="I179" s="50" t="s">
        <v>1453</v>
      </c>
      <c r="J179" s="50" t="s">
        <v>123</v>
      </c>
      <c r="K179" s="50" t="s">
        <v>1454</v>
      </c>
      <c r="L179" s="50" t="s">
        <v>63</v>
      </c>
      <c r="M179" s="50" t="s">
        <v>1455</v>
      </c>
      <c r="N179" s="50" t="n">
        <v>2570539</v>
      </c>
      <c r="O179" s="51" t="s">
        <v>1456</v>
      </c>
      <c r="P179" s="51" t="s">
        <v>1457</v>
      </c>
      <c r="Q179" s="53"/>
      <c r="R179" s="44" t="n">
        <v>1</v>
      </c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54"/>
      <c r="AG179" s="44" t="n">
        <v>15</v>
      </c>
      <c r="AH179" s="44" t="n">
        <v>2</v>
      </c>
      <c r="AI179" s="54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57" t="n">
        <v>15</v>
      </c>
      <c r="AY179" s="57" t="n">
        <v>2</v>
      </c>
      <c r="AZ179" s="58" t="str">
        <f aca="false">IF(D179="Delegatura para Conglomerados Financieros",1,"")</f>
        <v/>
      </c>
      <c r="BA179" s="58" t="str">
        <f aca="false">IF(D179="Delegatura para Intermediarios Financieros",1,"")</f>
        <v/>
      </c>
      <c r="BB179" s="58" t="str">
        <f aca="false">IF(D179="Delegatura para Emisores",1,"")</f>
        <v/>
      </c>
      <c r="BC179" s="58" t="n">
        <f aca="false">IF(D179="Delegatura para Seguros",1,"")</f>
        <v>1</v>
      </c>
      <c r="BD179" s="58" t="str">
        <f aca="false">IF(D179="Delegatura para Pensiones",1,"")</f>
        <v/>
      </c>
      <c r="BE179" s="58" t="str">
        <f aca="false">IF(D179="Delegatura para  Fiduciarias",1,"")</f>
        <v/>
      </c>
      <c r="BF179" s="58" t="str">
        <f aca="false">IF(D179="Delegatura para Intermediarios de Valores",1,"")</f>
        <v/>
      </c>
      <c r="BG179" s="60"/>
      <c r="BH179" s="60"/>
      <c r="BI179" s="60"/>
      <c r="BJ179" s="60"/>
      <c r="BK179" s="60"/>
      <c r="BL179" s="60"/>
      <c r="BM179" s="60"/>
      <c r="BN179" s="60"/>
      <c r="BO179" s="60"/>
    </row>
    <row r="180" s="47" customFormat="true" ht="38.25" hidden="false" customHeight="true" outlineLevel="0" collapsed="false">
      <c r="B180" s="48" t="s">
        <v>516</v>
      </c>
      <c r="C180" s="48" t="s">
        <v>117</v>
      </c>
      <c r="D180" s="49" t="s">
        <v>42</v>
      </c>
      <c r="E180" s="50" t="s">
        <v>1458</v>
      </c>
      <c r="F180" s="50" t="s">
        <v>1459</v>
      </c>
      <c r="G180" s="50" t="s">
        <v>1460</v>
      </c>
      <c r="H180" s="50" t="s">
        <v>1461</v>
      </c>
      <c r="I180" s="50" t="s">
        <v>1462</v>
      </c>
      <c r="J180" s="50" t="s">
        <v>1463</v>
      </c>
      <c r="K180" s="50" t="s">
        <v>1464</v>
      </c>
      <c r="L180" s="50" t="s">
        <v>63</v>
      </c>
      <c r="M180" s="50" t="s">
        <v>1465</v>
      </c>
      <c r="N180" s="50" t="n">
        <v>2876450</v>
      </c>
      <c r="O180" s="51" t="s">
        <v>1466</v>
      </c>
      <c r="P180" s="50" t="s">
        <v>1467</v>
      </c>
      <c r="Q180" s="87"/>
      <c r="R180" s="44" t="n">
        <v>1</v>
      </c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54"/>
      <c r="AG180" s="44" t="n">
        <v>20</v>
      </c>
      <c r="AH180" s="44" t="n">
        <v>13</v>
      </c>
      <c r="AI180" s="55" t="str">
        <f aca="false">+D180</f>
        <v>Delegatura para Conglomerados Financieros</v>
      </c>
      <c r="AJ180" s="56" t="n">
        <f aca="false">SUM(R180:R216)</f>
        <v>37</v>
      </c>
      <c r="AK180" s="56" t="n">
        <f aca="false">SUM(S180:S216)</f>
        <v>0</v>
      </c>
      <c r="AL180" s="56" t="n">
        <f aca="false">SUM(T180:T216)</f>
        <v>0</v>
      </c>
      <c r="AM180" s="56" t="n">
        <f aca="false">SUM(U180:U216)</f>
        <v>0</v>
      </c>
      <c r="AN180" s="56" t="n">
        <f aca="false">SUM(V180:V216)</f>
        <v>0</v>
      </c>
      <c r="AO180" s="56" t="n">
        <f aca="false">SUM(W180:W216)</f>
        <v>0</v>
      </c>
      <c r="AP180" s="56" t="n">
        <f aca="false">SUM(X180:X216)</f>
        <v>0</v>
      </c>
      <c r="AQ180" s="56" t="n">
        <f aca="false">SUM(Y180:Y216)</f>
        <v>0</v>
      </c>
      <c r="AR180" s="56" t="n">
        <f aca="false">SUM(Z180:Z216)</f>
        <v>0</v>
      </c>
      <c r="AS180" s="56" t="n">
        <f aca="false">SUM(AA180:AA216)</f>
        <v>0</v>
      </c>
      <c r="AT180" s="56" t="n">
        <f aca="false">SUM(AB180:AB216)</f>
        <v>0</v>
      </c>
      <c r="AU180" s="56" t="n">
        <f aca="false">SUM(AC180:AC216)</f>
        <v>0</v>
      </c>
      <c r="AV180" s="56" t="n">
        <f aca="false">SUM(AD180:AD216)</f>
        <v>0</v>
      </c>
      <c r="AW180" s="56" t="n">
        <f aca="false">SUM(AE180:AE216)</f>
        <v>0</v>
      </c>
      <c r="AX180" s="57" t="n">
        <v>20</v>
      </c>
      <c r="AY180" s="57" t="n">
        <v>13</v>
      </c>
      <c r="AZ180" s="58" t="n">
        <f aca="false">IF(D180="Delegatura para Conglomerados Financieros",1,"")</f>
        <v>1</v>
      </c>
      <c r="BA180" s="58" t="str">
        <f aca="false">IF(D180="Delegatura para Intermediarios Financieros",1,"")</f>
        <v/>
      </c>
      <c r="BB180" s="58" t="str">
        <f aca="false">IF(D180="Delegatura para Emisores",1,"")</f>
        <v/>
      </c>
      <c r="BC180" s="58" t="str">
        <f aca="false">IF(D180="Delegatura para Seguros",1,"")</f>
        <v/>
      </c>
      <c r="BD180" s="58" t="str">
        <f aca="false">IF(D180="Delegatura para Pensiones",1,"")</f>
        <v/>
      </c>
      <c r="BE180" s="58" t="str">
        <f aca="false">IF(D180="Delegatura para  Fiduciarias",1,"")</f>
        <v/>
      </c>
      <c r="BF180" s="58" t="str">
        <f aca="false">IF(D180="Delegatura para Intermediarios de Valores",1,"")</f>
        <v/>
      </c>
      <c r="BG180" s="58" t="n">
        <f aca="false">SUM(AZ180:AZ216)</f>
        <v>5</v>
      </c>
      <c r="BH180" s="58" t="n">
        <f aca="false">SUM(BA180:BA216)</f>
        <v>31</v>
      </c>
      <c r="BI180" s="58" t="n">
        <f aca="false">SUM(BB180:BB216)</f>
        <v>0</v>
      </c>
      <c r="BJ180" s="58" t="n">
        <f aca="false">SUM(BC180:BC216)</f>
        <v>0</v>
      </c>
      <c r="BK180" s="58" t="n">
        <f aca="false">SUM(BD180:BD216)</f>
        <v>0</v>
      </c>
      <c r="BL180" s="58" t="n">
        <f aca="false">SUM(BE180:BE216)</f>
        <v>0</v>
      </c>
      <c r="BM180" s="58" t="n">
        <f aca="false">SUM(BF180:BF216)</f>
        <v>1</v>
      </c>
      <c r="BN180" s="60"/>
      <c r="BO180" s="60"/>
    </row>
    <row r="181" s="47" customFormat="true" ht="29.25" hidden="false" customHeight="true" outlineLevel="0" collapsed="false">
      <c r="B181" s="48" t="s">
        <v>516</v>
      </c>
      <c r="C181" s="48" t="s">
        <v>366</v>
      </c>
      <c r="D181" s="49" t="s">
        <v>43</v>
      </c>
      <c r="E181" s="50" t="s">
        <v>1468</v>
      </c>
      <c r="F181" s="50" t="s">
        <v>1469</v>
      </c>
      <c r="G181" s="50" t="s">
        <v>1470</v>
      </c>
      <c r="H181" s="50" t="s">
        <v>201</v>
      </c>
      <c r="I181" s="50" t="s">
        <v>1471</v>
      </c>
      <c r="J181" s="50" t="s">
        <v>1463</v>
      </c>
      <c r="K181" s="50" t="s">
        <v>1472</v>
      </c>
      <c r="L181" s="50" t="s">
        <v>63</v>
      </c>
      <c r="M181" s="50" t="s">
        <v>1473</v>
      </c>
      <c r="N181" s="50" t="n">
        <v>6237701</v>
      </c>
      <c r="O181" s="81"/>
      <c r="P181" s="51" t="s">
        <v>1474</v>
      </c>
      <c r="Q181" s="53"/>
      <c r="R181" s="44" t="n">
        <v>1</v>
      </c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54"/>
      <c r="AG181" s="44" t="n">
        <v>20</v>
      </c>
      <c r="AH181" s="44" t="n">
        <v>26</v>
      </c>
      <c r="AI181" s="54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57" t="n">
        <v>20</v>
      </c>
      <c r="AY181" s="57" t="n">
        <v>26</v>
      </c>
      <c r="AZ181" s="58" t="str">
        <f aca="false">IF(D181="Delegatura para Conglomerados Financieros",1,"")</f>
        <v/>
      </c>
      <c r="BA181" s="58" t="n">
        <f aca="false">IF(D181="Delegatura para Intermediarios Financieros",1,"")</f>
        <v>1</v>
      </c>
      <c r="BB181" s="58" t="str">
        <f aca="false">IF(D181="Delegatura para Emisores",1,"")</f>
        <v/>
      </c>
      <c r="BC181" s="58" t="str">
        <f aca="false">IF(D181="Delegatura para Seguros",1,"")</f>
        <v/>
      </c>
      <c r="BD181" s="58" t="str">
        <f aca="false">IF(D181="Delegatura para Pensiones",1,"")</f>
        <v/>
      </c>
      <c r="BE181" s="58" t="str">
        <f aca="false">IF(D181="Delegatura para  Fiduciarias",1,"")</f>
        <v/>
      </c>
      <c r="BF181" s="58" t="str">
        <f aca="false">IF(D181="Delegatura para Intermediarios de Valores",1,"")</f>
        <v/>
      </c>
      <c r="BG181" s="60"/>
      <c r="BH181" s="60"/>
      <c r="BI181" s="60"/>
      <c r="BJ181" s="60"/>
      <c r="BK181" s="60"/>
      <c r="BL181" s="60"/>
      <c r="BM181" s="60"/>
      <c r="BN181" s="60"/>
      <c r="BO181" s="60"/>
    </row>
    <row r="182" s="47" customFormat="true" ht="36" hidden="false" customHeight="true" outlineLevel="0" collapsed="false">
      <c r="B182" s="48" t="s">
        <v>516</v>
      </c>
      <c r="C182" s="48" t="s">
        <v>149</v>
      </c>
      <c r="D182" s="49" t="s">
        <v>43</v>
      </c>
      <c r="E182" s="50" t="s">
        <v>1475</v>
      </c>
      <c r="F182" s="50" t="s">
        <v>1476</v>
      </c>
      <c r="G182" s="50" t="s">
        <v>1477</v>
      </c>
      <c r="H182" s="50" t="s">
        <v>1478</v>
      </c>
      <c r="I182" s="50" t="s">
        <v>1479</v>
      </c>
      <c r="J182" s="50" t="s">
        <v>1463</v>
      </c>
      <c r="K182" s="76" t="s">
        <v>1480</v>
      </c>
      <c r="L182" s="50" t="s">
        <v>63</v>
      </c>
      <c r="M182" s="76" t="n">
        <v>7452542</v>
      </c>
      <c r="N182" s="50"/>
      <c r="O182" s="106"/>
      <c r="P182" s="81" t="s">
        <v>1481</v>
      </c>
      <c r="Q182" s="53"/>
      <c r="R182" s="44" t="n">
        <v>1</v>
      </c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54"/>
      <c r="AG182" s="44" t="n">
        <v>20</v>
      </c>
      <c r="AH182" s="44" t="n">
        <v>39</v>
      </c>
      <c r="AI182" s="54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57" t="n">
        <v>20</v>
      </c>
      <c r="AY182" s="57" t="n">
        <v>39</v>
      </c>
      <c r="AZ182" s="58" t="str">
        <f aca="false">IF(D182="Delegatura para Conglomerados Financieros",1,"")</f>
        <v/>
      </c>
      <c r="BA182" s="58" t="n">
        <f aca="false">IF(D182="Delegatura para Intermediarios Financieros",1,"")</f>
        <v>1</v>
      </c>
      <c r="BB182" s="58" t="str">
        <f aca="false">IF(D182="Delegatura para Emisores",1,"")</f>
        <v/>
      </c>
      <c r="BC182" s="58" t="str">
        <f aca="false">IF(D182="Delegatura para Seguros",1,"")</f>
        <v/>
      </c>
      <c r="BD182" s="58" t="str">
        <f aca="false">IF(D182="Delegatura para Pensiones",1,"")</f>
        <v/>
      </c>
      <c r="BE182" s="58" t="str">
        <f aca="false">IF(D182="Delegatura para  Fiduciarias",1,"")</f>
        <v/>
      </c>
      <c r="BF182" s="58" t="str">
        <f aca="false">IF(D182="Delegatura para Intermediarios de Valores",1,"")</f>
        <v/>
      </c>
      <c r="BG182" s="60"/>
      <c r="BH182" s="60"/>
      <c r="BI182" s="60"/>
      <c r="BJ182" s="60"/>
      <c r="BK182" s="60"/>
      <c r="BL182" s="60"/>
      <c r="BM182" s="60"/>
      <c r="BN182" s="60"/>
      <c r="BO182" s="60"/>
    </row>
    <row r="183" s="47" customFormat="true" ht="29.25" hidden="false" customHeight="true" outlineLevel="0" collapsed="false">
      <c r="B183" s="48" t="s">
        <v>516</v>
      </c>
      <c r="C183" s="48" t="s">
        <v>328</v>
      </c>
      <c r="D183" s="49" t="s">
        <v>42</v>
      </c>
      <c r="E183" s="50" t="s">
        <v>331</v>
      </c>
      <c r="F183" s="50" t="s">
        <v>331</v>
      </c>
      <c r="G183" s="50" t="s">
        <v>1482</v>
      </c>
      <c r="H183" s="50" t="s">
        <v>1029</v>
      </c>
      <c r="I183" s="50" t="s">
        <v>1483</v>
      </c>
      <c r="J183" s="50" t="s">
        <v>1463</v>
      </c>
      <c r="K183" s="50" t="s">
        <v>335</v>
      </c>
      <c r="L183" s="50" t="s">
        <v>63</v>
      </c>
      <c r="M183" s="50" t="s">
        <v>336</v>
      </c>
      <c r="N183" s="50" t="n">
        <v>2184236</v>
      </c>
      <c r="O183" s="51" t="s">
        <v>1484</v>
      </c>
      <c r="P183" s="50"/>
      <c r="Q183" s="87"/>
      <c r="R183" s="44" t="n">
        <v>1</v>
      </c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54"/>
      <c r="AG183" s="44" t="n">
        <v>20</v>
      </c>
      <c r="AH183" s="44" t="n">
        <v>41</v>
      </c>
      <c r="AI183" s="54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57" t="n">
        <v>20</v>
      </c>
      <c r="AY183" s="57" t="n">
        <v>41</v>
      </c>
      <c r="AZ183" s="58" t="n">
        <f aca="false">IF(D183="Delegatura para Conglomerados Financieros",1,"")</f>
        <v>1</v>
      </c>
      <c r="BA183" s="58" t="str">
        <f aca="false">IF(D183="Delegatura para Intermediarios Financieros",1,"")</f>
        <v/>
      </c>
      <c r="BB183" s="58" t="str">
        <f aca="false">IF(D183="Delegatura para Emisores",1,"")</f>
        <v/>
      </c>
      <c r="BC183" s="58" t="str">
        <f aca="false">IF(D183="Delegatura para Seguros",1,"")</f>
        <v/>
      </c>
      <c r="BD183" s="58" t="str">
        <f aca="false">IF(D183="Delegatura para Pensiones",1,"")</f>
        <v/>
      </c>
      <c r="BE183" s="58" t="str">
        <f aca="false">IF(D183="Delegatura para  Fiduciarias",1,"")</f>
        <v/>
      </c>
      <c r="BF183" s="58" t="str">
        <f aca="false">IF(D183="Delegatura para Intermediarios de Valores",1,"")</f>
        <v/>
      </c>
      <c r="BG183" s="60"/>
      <c r="BH183" s="60"/>
      <c r="BI183" s="60"/>
      <c r="BJ183" s="60"/>
      <c r="BK183" s="60"/>
      <c r="BL183" s="60"/>
      <c r="BM183" s="60"/>
      <c r="BN183" s="60"/>
      <c r="BO183" s="60"/>
    </row>
    <row r="184" s="47" customFormat="true" ht="29.25" hidden="false" customHeight="true" outlineLevel="0" collapsed="false">
      <c r="B184" s="48" t="s">
        <v>516</v>
      </c>
      <c r="C184" s="48" t="s">
        <v>1485</v>
      </c>
      <c r="D184" s="49" t="s">
        <v>43</v>
      </c>
      <c r="E184" s="50" t="s">
        <v>1486</v>
      </c>
      <c r="F184" s="50" t="s">
        <v>1486</v>
      </c>
      <c r="G184" s="50" t="s">
        <v>1487</v>
      </c>
      <c r="H184" s="50" t="s">
        <v>1488</v>
      </c>
      <c r="I184" s="50" t="s">
        <v>1489</v>
      </c>
      <c r="J184" s="50" t="s">
        <v>1463</v>
      </c>
      <c r="K184" s="50" t="s">
        <v>1490</v>
      </c>
      <c r="L184" s="50" t="s">
        <v>63</v>
      </c>
      <c r="M184" s="50" t="s">
        <v>1491</v>
      </c>
      <c r="N184" s="50" t="s">
        <v>1492</v>
      </c>
      <c r="O184" s="81"/>
      <c r="P184" s="51" t="s">
        <v>1493</v>
      </c>
      <c r="Q184" s="53"/>
      <c r="R184" s="44" t="n">
        <v>1</v>
      </c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54"/>
      <c r="AG184" s="44" t="n">
        <v>20</v>
      </c>
      <c r="AH184" s="44" t="n">
        <v>45</v>
      </c>
      <c r="AI184" s="54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57" t="n">
        <v>20</v>
      </c>
      <c r="AY184" s="57" t="n">
        <v>45</v>
      </c>
      <c r="AZ184" s="58" t="str">
        <f aca="false">IF(D184="Delegatura para Conglomerados Financieros",1,"")</f>
        <v/>
      </c>
      <c r="BA184" s="58" t="n">
        <f aca="false">IF(D184="Delegatura para Intermediarios Financieros",1,"")</f>
        <v>1</v>
      </c>
      <c r="BB184" s="58" t="str">
        <f aca="false">IF(D184="Delegatura para Emisores",1,"")</f>
        <v/>
      </c>
      <c r="BC184" s="58" t="str">
        <f aca="false">IF(D184="Delegatura para Seguros",1,"")</f>
        <v/>
      </c>
      <c r="BD184" s="58" t="str">
        <f aca="false">IF(D184="Delegatura para Pensiones",1,"")</f>
        <v/>
      </c>
      <c r="BE184" s="58" t="str">
        <f aca="false">IF(D184="Delegatura para  Fiduciarias",1,"")</f>
        <v/>
      </c>
      <c r="BF184" s="58" t="str">
        <f aca="false">IF(D184="Delegatura para Intermediarios de Valores",1,"")</f>
        <v/>
      </c>
      <c r="BG184" s="60"/>
      <c r="BH184" s="60"/>
      <c r="BI184" s="60"/>
      <c r="BJ184" s="60"/>
      <c r="BK184" s="60"/>
      <c r="BL184" s="60"/>
      <c r="BM184" s="60"/>
      <c r="BN184" s="60"/>
      <c r="BO184" s="60"/>
    </row>
    <row r="185" s="47" customFormat="true" ht="29.25" hidden="false" customHeight="true" outlineLevel="0" collapsed="false">
      <c r="B185" s="48" t="s">
        <v>516</v>
      </c>
      <c r="C185" s="48" t="s">
        <v>807</v>
      </c>
      <c r="D185" s="49" t="s">
        <v>43</v>
      </c>
      <c r="E185" s="50" t="s">
        <v>1494</v>
      </c>
      <c r="F185" s="50" t="s">
        <v>1494</v>
      </c>
      <c r="G185" s="50" t="s">
        <v>1495</v>
      </c>
      <c r="H185" s="50" t="s">
        <v>1496</v>
      </c>
      <c r="I185" s="50" t="s">
        <v>1497</v>
      </c>
      <c r="J185" s="50" t="s">
        <v>1463</v>
      </c>
      <c r="K185" s="50" t="s">
        <v>1498</v>
      </c>
      <c r="L185" s="50" t="s">
        <v>63</v>
      </c>
      <c r="M185" s="50" t="n">
        <v>2100666</v>
      </c>
      <c r="N185" s="50" t="n">
        <v>2103856</v>
      </c>
      <c r="O185" s="51" t="s">
        <v>1499</v>
      </c>
      <c r="P185" s="52" t="s">
        <v>1500</v>
      </c>
      <c r="Q185" s="53"/>
      <c r="R185" s="44" t="n">
        <v>1</v>
      </c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54"/>
      <c r="AG185" s="44" t="n">
        <v>20</v>
      </c>
      <c r="AH185" s="44" t="n">
        <v>52</v>
      </c>
      <c r="AI185" s="54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57" t="n">
        <v>20</v>
      </c>
      <c r="AY185" s="57" t="n">
        <v>52</v>
      </c>
      <c r="AZ185" s="58" t="str">
        <f aca="false">IF(D185="Delegatura para Conglomerados Financieros",1,"")</f>
        <v/>
      </c>
      <c r="BA185" s="58" t="n">
        <f aca="false">IF(D185="Delegatura para Intermediarios Financieros",1,"")</f>
        <v>1</v>
      </c>
      <c r="BB185" s="58" t="str">
        <f aca="false">IF(D185="Delegatura para Emisores",1,"")</f>
        <v/>
      </c>
      <c r="BC185" s="58" t="str">
        <f aca="false">IF(D185="Delegatura para Seguros",1,"")</f>
        <v/>
      </c>
      <c r="BD185" s="58" t="str">
        <f aca="false">IF(D185="Delegatura para Pensiones",1,"")</f>
        <v/>
      </c>
      <c r="BE185" s="58" t="str">
        <f aca="false">IF(D185="Delegatura para  Fiduciarias",1,"")</f>
        <v/>
      </c>
      <c r="BF185" s="58" t="str">
        <f aca="false">IF(D185="Delegatura para Intermediarios de Valores",1,"")</f>
        <v/>
      </c>
      <c r="BG185" s="60"/>
      <c r="BH185" s="60"/>
      <c r="BI185" s="60"/>
      <c r="BJ185" s="60"/>
      <c r="BK185" s="60"/>
      <c r="BL185" s="60"/>
      <c r="BM185" s="60"/>
      <c r="BN185" s="60"/>
      <c r="BO185" s="60"/>
    </row>
    <row r="186" s="47" customFormat="true" ht="30" hidden="false" customHeight="true" outlineLevel="0" collapsed="false">
      <c r="B186" s="48" t="s">
        <v>516</v>
      </c>
      <c r="C186" s="48" t="s">
        <v>1501</v>
      </c>
      <c r="D186" s="49" t="s">
        <v>43</v>
      </c>
      <c r="E186" s="50" t="s">
        <v>1502</v>
      </c>
      <c r="F186" s="50" t="s">
        <v>1502</v>
      </c>
      <c r="G186" s="50" t="s">
        <v>1503</v>
      </c>
      <c r="H186" s="76" t="s">
        <v>1504</v>
      </c>
      <c r="I186" s="76" t="s">
        <v>1505</v>
      </c>
      <c r="J186" s="76" t="s">
        <v>1463</v>
      </c>
      <c r="K186" s="50" t="s">
        <v>1506</v>
      </c>
      <c r="L186" s="50" t="s">
        <v>63</v>
      </c>
      <c r="M186" s="50" t="s">
        <v>1507</v>
      </c>
      <c r="N186" s="50" t="s">
        <v>1508</v>
      </c>
      <c r="O186" s="50"/>
      <c r="P186" s="70" t="s">
        <v>1509</v>
      </c>
      <c r="Q186" s="53"/>
      <c r="R186" s="44" t="n">
        <v>1</v>
      </c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54"/>
      <c r="AG186" s="44" t="n">
        <v>20</v>
      </c>
      <c r="AH186" s="44" t="n">
        <v>62</v>
      </c>
      <c r="AI186" s="54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57" t="n">
        <v>20</v>
      </c>
      <c r="AY186" s="57" t="n">
        <v>62</v>
      </c>
      <c r="AZ186" s="58" t="str">
        <f aca="false">IF(D186="Delegatura para Conglomerados Financieros",1,"")</f>
        <v/>
      </c>
      <c r="BA186" s="58" t="n">
        <f aca="false">IF(D186="Delegatura para Intermediarios Financieros",1,"")</f>
        <v>1</v>
      </c>
      <c r="BB186" s="58" t="str">
        <f aca="false">IF(D186="Delegatura para Emisores",1,"")</f>
        <v/>
      </c>
      <c r="BC186" s="58" t="str">
        <f aca="false">IF(D186="Delegatura para Seguros",1,"")</f>
        <v/>
      </c>
      <c r="BD186" s="58" t="str">
        <f aca="false">IF(D186="Delegatura para Pensiones",1,"")</f>
        <v/>
      </c>
      <c r="BE186" s="58" t="str">
        <f aca="false">IF(D186="Delegatura para  Fiduciarias",1,"")</f>
        <v/>
      </c>
      <c r="BF186" s="58" t="str">
        <f aca="false">IF(D186="Delegatura para Intermediarios de Valores",1,"")</f>
        <v/>
      </c>
      <c r="BG186" s="60"/>
      <c r="BH186" s="60"/>
      <c r="BI186" s="60"/>
      <c r="BJ186" s="60"/>
      <c r="BK186" s="60"/>
      <c r="BL186" s="60"/>
      <c r="BM186" s="60"/>
      <c r="BN186" s="60"/>
      <c r="BO186" s="60"/>
    </row>
    <row r="187" s="47" customFormat="true" ht="29.25" hidden="false" customHeight="true" outlineLevel="0" collapsed="false">
      <c r="B187" s="48" t="s">
        <v>516</v>
      </c>
      <c r="C187" s="48" t="s">
        <v>1510</v>
      </c>
      <c r="D187" s="49" t="s">
        <v>43</v>
      </c>
      <c r="E187" s="50" t="s">
        <v>1511</v>
      </c>
      <c r="F187" s="50" t="s">
        <v>1511</v>
      </c>
      <c r="G187" s="50" t="s">
        <v>1512</v>
      </c>
      <c r="H187" s="50" t="s">
        <v>1513</v>
      </c>
      <c r="I187" s="50" t="s">
        <v>1514</v>
      </c>
      <c r="J187" s="50" t="s">
        <v>1463</v>
      </c>
      <c r="K187" s="50" t="s">
        <v>1515</v>
      </c>
      <c r="L187" s="50" t="s">
        <v>63</v>
      </c>
      <c r="M187" s="50" t="n">
        <v>3192900</v>
      </c>
      <c r="N187" s="50" t="n">
        <v>3210295</v>
      </c>
      <c r="O187" s="51" t="s">
        <v>1516</v>
      </c>
      <c r="P187" s="51" t="s">
        <v>1517</v>
      </c>
      <c r="Q187" s="53"/>
      <c r="R187" s="44" t="n">
        <v>1</v>
      </c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54"/>
      <c r="AG187" s="44" t="n">
        <v>20</v>
      </c>
      <c r="AH187" s="44" t="n">
        <v>66</v>
      </c>
      <c r="AI187" s="54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57" t="n">
        <v>20</v>
      </c>
      <c r="AY187" s="57" t="n">
        <v>66</v>
      </c>
      <c r="AZ187" s="58" t="str">
        <f aca="false">IF(D187="Delegatura para Conglomerados Financieros",1,"")</f>
        <v/>
      </c>
      <c r="BA187" s="58" t="n">
        <f aca="false">IF(D187="Delegatura para Intermediarios Financieros",1,"")</f>
        <v>1</v>
      </c>
      <c r="BB187" s="58" t="str">
        <f aca="false">IF(D187="Delegatura para Emisores",1,"")</f>
        <v/>
      </c>
      <c r="BC187" s="58" t="str">
        <f aca="false">IF(D187="Delegatura para Seguros",1,"")</f>
        <v/>
      </c>
      <c r="BD187" s="58" t="str">
        <f aca="false">IF(D187="Delegatura para Pensiones",1,"")</f>
        <v/>
      </c>
      <c r="BE187" s="58" t="str">
        <f aca="false">IF(D187="Delegatura para  Fiduciarias",1,"")</f>
        <v/>
      </c>
      <c r="BF187" s="58" t="str">
        <f aca="false">IF(D187="Delegatura para Intermediarios de Valores",1,"")</f>
        <v/>
      </c>
      <c r="BG187" s="60"/>
      <c r="BH187" s="60"/>
      <c r="BI187" s="60"/>
      <c r="BJ187" s="60"/>
      <c r="BK187" s="60"/>
      <c r="BL187" s="60"/>
      <c r="BM187" s="60"/>
      <c r="BN187" s="60"/>
      <c r="BO187" s="60"/>
    </row>
    <row r="188" s="47" customFormat="true" ht="36.75" hidden="false" customHeight="true" outlineLevel="0" collapsed="false">
      <c r="B188" s="48" t="s">
        <v>516</v>
      </c>
      <c r="C188" s="48" t="s">
        <v>1518</v>
      </c>
      <c r="D188" s="49" t="s">
        <v>43</v>
      </c>
      <c r="E188" s="50" t="s">
        <v>1519</v>
      </c>
      <c r="F188" s="50" t="s">
        <v>1519</v>
      </c>
      <c r="G188" s="50" t="s">
        <v>1171</v>
      </c>
      <c r="H188" s="50" t="s">
        <v>1520</v>
      </c>
      <c r="I188" s="50" t="s">
        <v>1521</v>
      </c>
      <c r="J188" s="50" t="s">
        <v>1463</v>
      </c>
      <c r="K188" s="76" t="s">
        <v>1522</v>
      </c>
      <c r="L188" s="50" t="s">
        <v>63</v>
      </c>
      <c r="M188" s="50" t="n">
        <v>6449595</v>
      </c>
      <c r="N188" s="50" t="n">
        <v>3762211</v>
      </c>
      <c r="O188" s="51" t="s">
        <v>1523</v>
      </c>
      <c r="P188" s="81" t="s">
        <v>1524</v>
      </c>
      <c r="Q188" s="53"/>
      <c r="R188" s="44" t="n">
        <v>1</v>
      </c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54"/>
      <c r="AG188" s="44" t="n">
        <v>20</v>
      </c>
      <c r="AH188" s="44" t="n">
        <v>81</v>
      </c>
      <c r="AI188" s="54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57" t="n">
        <v>20</v>
      </c>
      <c r="AY188" s="57" t="n">
        <v>81</v>
      </c>
      <c r="AZ188" s="58" t="str">
        <f aca="false">IF(D188="Delegatura para Conglomerados Financieros",1,"")</f>
        <v/>
      </c>
      <c r="BA188" s="58" t="n">
        <f aca="false">IF(D188="Delegatura para Intermediarios Financieros",1,"")</f>
        <v>1</v>
      </c>
      <c r="BB188" s="58" t="str">
        <f aca="false">IF(D188="Delegatura para Emisores",1,"")</f>
        <v/>
      </c>
      <c r="BC188" s="58" t="str">
        <f aca="false">IF(D188="Delegatura para Seguros",1,"")</f>
        <v/>
      </c>
      <c r="BD188" s="58" t="str">
        <f aca="false">IF(D188="Delegatura para Pensiones",1,"")</f>
        <v/>
      </c>
      <c r="BE188" s="58" t="str">
        <f aca="false">IF(D188="Delegatura para  Fiduciarias",1,"")</f>
        <v/>
      </c>
      <c r="BF188" s="58" t="str">
        <f aca="false">IF(D188="Delegatura para Intermediarios de Valores",1,"")</f>
        <v/>
      </c>
      <c r="BG188" s="60"/>
      <c r="BH188" s="60"/>
      <c r="BI188" s="60"/>
      <c r="BJ188" s="60"/>
      <c r="BK188" s="60"/>
      <c r="BL188" s="60"/>
      <c r="BM188" s="60"/>
      <c r="BN188" s="60"/>
      <c r="BO188" s="60"/>
    </row>
    <row r="189" s="47" customFormat="true" ht="36" hidden="false" customHeight="true" outlineLevel="0" collapsed="false">
      <c r="B189" s="48" t="s">
        <v>516</v>
      </c>
      <c r="C189" s="48" t="s">
        <v>922</v>
      </c>
      <c r="D189" s="49" t="s">
        <v>43</v>
      </c>
      <c r="E189" s="50" t="s">
        <v>1525</v>
      </c>
      <c r="F189" s="50" t="s">
        <v>1525</v>
      </c>
      <c r="G189" s="50" t="s">
        <v>1526</v>
      </c>
      <c r="H189" s="50" t="s">
        <v>1527</v>
      </c>
      <c r="I189" s="50" t="s">
        <v>1528</v>
      </c>
      <c r="J189" s="50" t="s">
        <v>1463</v>
      </c>
      <c r="K189" s="76" t="s">
        <v>1522</v>
      </c>
      <c r="L189" s="50" t="s">
        <v>63</v>
      </c>
      <c r="M189" s="50" t="n">
        <v>6341581</v>
      </c>
      <c r="N189" s="50" t="n">
        <v>3762211</v>
      </c>
      <c r="O189" s="81"/>
      <c r="P189" s="107" t="s">
        <v>1529</v>
      </c>
      <c r="Q189" s="53"/>
      <c r="R189" s="44" t="n">
        <v>1</v>
      </c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54"/>
      <c r="AG189" s="44" t="n">
        <v>20</v>
      </c>
      <c r="AH189" s="44" t="n">
        <v>101</v>
      </c>
      <c r="AI189" s="54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57" t="n">
        <v>20</v>
      </c>
      <c r="AY189" s="57" t="n">
        <v>101</v>
      </c>
      <c r="AZ189" s="58" t="str">
        <f aca="false">IF(D189="Delegatura para Conglomerados Financieros",1,"")</f>
        <v/>
      </c>
      <c r="BA189" s="58" t="n">
        <f aca="false">IF(D189="Delegatura para Intermediarios Financieros",1,"")</f>
        <v>1</v>
      </c>
      <c r="BB189" s="58" t="str">
        <f aca="false">IF(D189="Delegatura para Emisores",1,"")</f>
        <v/>
      </c>
      <c r="BC189" s="58" t="str">
        <f aca="false">IF(D189="Delegatura para Seguros",1,"")</f>
        <v/>
      </c>
      <c r="BD189" s="58" t="str">
        <f aca="false">IF(D189="Delegatura para Pensiones",1,"")</f>
        <v/>
      </c>
      <c r="BE189" s="58" t="str">
        <f aca="false">IF(D189="Delegatura para  Fiduciarias",1,"")</f>
        <v/>
      </c>
      <c r="BF189" s="58" t="str">
        <f aca="false">IF(D189="Delegatura para Intermediarios de Valores",1,"")</f>
        <v/>
      </c>
      <c r="BG189" s="60"/>
      <c r="BH189" s="60"/>
      <c r="BI189" s="60"/>
      <c r="BJ189" s="60"/>
      <c r="BK189" s="60"/>
      <c r="BL189" s="60"/>
      <c r="BM189" s="60"/>
      <c r="BN189" s="60"/>
      <c r="BO189" s="60"/>
    </row>
    <row r="190" s="47" customFormat="true" ht="29.25" hidden="false" customHeight="true" outlineLevel="0" collapsed="false">
      <c r="B190" s="48" t="s">
        <v>516</v>
      </c>
      <c r="C190" s="48" t="s">
        <v>959</v>
      </c>
      <c r="D190" s="49" t="s">
        <v>43</v>
      </c>
      <c r="E190" s="50" t="s">
        <v>1530</v>
      </c>
      <c r="F190" s="50" t="s">
        <v>1530</v>
      </c>
      <c r="G190" s="50" t="n">
        <v>860079923</v>
      </c>
      <c r="H190" s="50" t="s">
        <v>90</v>
      </c>
      <c r="I190" s="50" t="s">
        <v>1531</v>
      </c>
      <c r="J190" s="50" t="s">
        <v>1463</v>
      </c>
      <c r="K190" s="50" t="s">
        <v>1532</v>
      </c>
      <c r="L190" s="50" t="s">
        <v>63</v>
      </c>
      <c r="M190" s="50" t="s">
        <v>1533</v>
      </c>
      <c r="N190" s="50" t="s">
        <v>1534</v>
      </c>
      <c r="O190" s="50"/>
      <c r="P190" s="64" t="s">
        <v>1535</v>
      </c>
      <c r="Q190" s="87"/>
      <c r="R190" s="44" t="n">
        <v>1</v>
      </c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54"/>
      <c r="AG190" s="44" t="n">
        <v>20</v>
      </c>
      <c r="AH190" s="44" t="n">
        <v>105</v>
      </c>
      <c r="AI190" s="54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57" t="n">
        <v>20</v>
      </c>
      <c r="AY190" s="57" t="n">
        <v>105</v>
      </c>
      <c r="AZ190" s="58" t="str">
        <f aca="false">IF(D190="Delegatura para Conglomerados Financieros",1,"")</f>
        <v/>
      </c>
      <c r="BA190" s="58" t="n">
        <f aca="false">IF(D190="Delegatura para Intermediarios Financieros",1,"")</f>
        <v>1</v>
      </c>
      <c r="BB190" s="58" t="str">
        <f aca="false">IF(D190="Delegatura para Emisores",1,"")</f>
        <v/>
      </c>
      <c r="BC190" s="58" t="str">
        <f aca="false">IF(D190="Delegatura para Seguros",1,"")</f>
        <v/>
      </c>
      <c r="BD190" s="58" t="str">
        <f aca="false">IF(D190="Delegatura para Pensiones",1,"")</f>
        <v/>
      </c>
      <c r="BE190" s="58" t="str">
        <f aca="false">IF(D190="Delegatura para  Fiduciarias",1,"")</f>
        <v/>
      </c>
      <c r="BF190" s="58" t="str">
        <f aca="false">IF(D190="Delegatura para Intermediarios de Valores",1,"")</f>
        <v/>
      </c>
      <c r="BG190" s="60"/>
      <c r="BH190" s="60"/>
      <c r="BI190" s="60"/>
      <c r="BJ190" s="60"/>
      <c r="BK190" s="60"/>
      <c r="BL190" s="60"/>
      <c r="BM190" s="60"/>
      <c r="BN190" s="60"/>
      <c r="BO190" s="60"/>
    </row>
    <row r="191" s="47" customFormat="true" ht="41.4" hidden="false" customHeight="true" outlineLevel="0" collapsed="false">
      <c r="B191" s="48" t="s">
        <v>516</v>
      </c>
      <c r="C191" s="48" t="s">
        <v>969</v>
      </c>
      <c r="D191" s="49" t="s">
        <v>43</v>
      </c>
      <c r="E191" s="50" t="s">
        <v>1536</v>
      </c>
      <c r="F191" s="50" t="s">
        <v>1537</v>
      </c>
      <c r="G191" s="50" t="s">
        <v>1538</v>
      </c>
      <c r="H191" s="76" t="s">
        <v>1539</v>
      </c>
      <c r="I191" s="76" t="s">
        <v>1540</v>
      </c>
      <c r="J191" s="76" t="s">
        <v>1463</v>
      </c>
      <c r="K191" s="50" t="s">
        <v>1541</v>
      </c>
      <c r="L191" s="50" t="s">
        <v>63</v>
      </c>
      <c r="M191" s="50" t="n">
        <v>3221612</v>
      </c>
      <c r="N191" s="50" t="n">
        <v>3174342</v>
      </c>
      <c r="O191" s="51" t="s">
        <v>1542</v>
      </c>
      <c r="P191" s="67" t="s">
        <v>1543</v>
      </c>
      <c r="Q191" s="98"/>
      <c r="R191" s="44" t="n">
        <v>1</v>
      </c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54"/>
      <c r="AG191" s="44" t="n">
        <v>20</v>
      </c>
      <c r="AH191" s="44" t="n">
        <v>111</v>
      </c>
      <c r="AI191" s="54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57" t="n">
        <v>20</v>
      </c>
      <c r="AY191" s="57" t="n">
        <v>111</v>
      </c>
      <c r="AZ191" s="58" t="str">
        <f aca="false">IF(D191="Delegatura para Conglomerados Financieros",1,"")</f>
        <v/>
      </c>
      <c r="BA191" s="58" t="n">
        <f aca="false">IF(D191="Delegatura para Intermediarios Financieros",1,"")</f>
        <v>1</v>
      </c>
      <c r="BB191" s="58" t="str">
        <f aca="false">IF(D191="Delegatura para Emisores",1,"")</f>
        <v/>
      </c>
      <c r="BC191" s="58" t="str">
        <f aca="false">IF(D191="Delegatura para Seguros",1,"")</f>
        <v/>
      </c>
      <c r="BD191" s="58" t="str">
        <f aca="false">IF(D191="Delegatura para Pensiones",1,"")</f>
        <v/>
      </c>
      <c r="BE191" s="58" t="str">
        <f aca="false">IF(D191="Delegatura para  Fiduciarias",1,"")</f>
        <v/>
      </c>
      <c r="BF191" s="58" t="str">
        <f aca="false">IF(D191="Delegatura para Intermediarios de Valores",1,"")</f>
        <v/>
      </c>
      <c r="BG191" s="60"/>
      <c r="BH191" s="60"/>
      <c r="BI191" s="60"/>
      <c r="BJ191" s="60"/>
      <c r="BK191" s="60"/>
      <c r="BL191" s="60"/>
      <c r="BM191" s="60"/>
      <c r="BN191" s="60"/>
      <c r="BO191" s="60"/>
    </row>
    <row r="192" s="47" customFormat="true" ht="38.25" hidden="false" customHeight="true" outlineLevel="0" collapsed="false">
      <c r="B192" s="48" t="s">
        <v>516</v>
      </c>
      <c r="C192" s="48" t="s">
        <v>979</v>
      </c>
      <c r="D192" s="49" t="s">
        <v>43</v>
      </c>
      <c r="E192" s="50" t="s">
        <v>1544</v>
      </c>
      <c r="F192" s="50" t="s">
        <v>1544</v>
      </c>
      <c r="G192" s="50" t="s">
        <v>1545</v>
      </c>
      <c r="H192" s="50" t="s">
        <v>1478</v>
      </c>
      <c r="I192" s="50" t="s">
        <v>1546</v>
      </c>
      <c r="J192" s="50" t="s">
        <v>1463</v>
      </c>
      <c r="K192" s="50" t="s">
        <v>1547</v>
      </c>
      <c r="L192" s="50" t="s">
        <v>63</v>
      </c>
      <c r="M192" s="50" t="s">
        <v>1548</v>
      </c>
      <c r="N192" s="50" t="n">
        <v>3269721</v>
      </c>
      <c r="O192" s="81"/>
      <c r="P192" s="51" t="s">
        <v>1549</v>
      </c>
      <c r="Q192" s="53"/>
      <c r="R192" s="44" t="n">
        <v>1</v>
      </c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54"/>
      <c r="AG192" s="44" t="n">
        <v>20</v>
      </c>
      <c r="AH192" s="44" t="n">
        <v>112</v>
      </c>
      <c r="AI192" s="54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57" t="n">
        <v>20</v>
      </c>
      <c r="AY192" s="57" t="n">
        <v>112</v>
      </c>
      <c r="AZ192" s="58" t="str">
        <f aca="false">IF(D192="Delegatura para Conglomerados Financieros",1,"")</f>
        <v/>
      </c>
      <c r="BA192" s="58" t="n">
        <f aca="false">IF(D192="Delegatura para Intermediarios Financieros",1,"")</f>
        <v>1</v>
      </c>
      <c r="BB192" s="58" t="str">
        <f aca="false">IF(D192="Delegatura para Emisores",1,"")</f>
        <v/>
      </c>
      <c r="BC192" s="58" t="str">
        <f aca="false">IF(D192="Delegatura para Seguros",1,"")</f>
        <v/>
      </c>
      <c r="BD192" s="58" t="str">
        <f aca="false">IF(D192="Delegatura para Pensiones",1,"")</f>
        <v/>
      </c>
      <c r="BE192" s="58" t="str">
        <f aca="false">IF(D192="Delegatura para  Fiduciarias",1,"")</f>
        <v/>
      </c>
      <c r="BF192" s="58" t="str">
        <f aca="false">IF(D192="Delegatura para Intermediarios de Valores",1,"")</f>
        <v/>
      </c>
      <c r="BG192" s="60"/>
      <c r="BH192" s="60"/>
      <c r="BI192" s="60"/>
      <c r="BJ192" s="60"/>
      <c r="BK192" s="60"/>
      <c r="BL192" s="60"/>
      <c r="BM192" s="60"/>
      <c r="BN192" s="60"/>
      <c r="BO192" s="60"/>
    </row>
    <row r="193" s="47" customFormat="true" ht="34.5" hidden="false" customHeight="true" outlineLevel="0" collapsed="false">
      <c r="B193" s="48" t="s">
        <v>516</v>
      </c>
      <c r="C193" s="48" t="s">
        <v>1550</v>
      </c>
      <c r="D193" s="49" t="s">
        <v>43</v>
      </c>
      <c r="E193" s="50" t="s">
        <v>1551</v>
      </c>
      <c r="F193" s="50" t="s">
        <v>1552</v>
      </c>
      <c r="G193" s="50" t="s">
        <v>1553</v>
      </c>
      <c r="H193" s="50" t="s">
        <v>1554</v>
      </c>
      <c r="I193" s="50" t="s">
        <v>1555</v>
      </c>
      <c r="J193" s="50" t="s">
        <v>1463</v>
      </c>
      <c r="K193" s="50" t="s">
        <v>1556</v>
      </c>
      <c r="L193" s="50" t="s">
        <v>63</v>
      </c>
      <c r="M193" s="50" t="s">
        <v>1557</v>
      </c>
      <c r="N193" s="50" t="s">
        <v>1558</v>
      </c>
      <c r="O193" s="50"/>
      <c r="P193" s="51" t="s">
        <v>1559</v>
      </c>
      <c r="Q193" s="53"/>
      <c r="R193" s="44" t="n">
        <v>1</v>
      </c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54"/>
      <c r="AG193" s="44" t="n">
        <v>20</v>
      </c>
      <c r="AH193" s="44" t="n">
        <v>116</v>
      </c>
      <c r="AI193" s="54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57" t="n">
        <v>20</v>
      </c>
      <c r="AY193" s="57" t="n">
        <v>116</v>
      </c>
      <c r="AZ193" s="58" t="str">
        <f aca="false">IF(D193="Delegatura para Conglomerados Financieros",1,"")</f>
        <v/>
      </c>
      <c r="BA193" s="58" t="n">
        <f aca="false">IF(D193="Delegatura para Intermediarios Financieros",1,"")</f>
        <v>1</v>
      </c>
      <c r="BB193" s="58" t="str">
        <f aca="false">IF(D193="Delegatura para Emisores",1,"")</f>
        <v/>
      </c>
      <c r="BC193" s="58" t="str">
        <f aca="false">IF(D193="Delegatura para Seguros",1,"")</f>
        <v/>
      </c>
      <c r="BD193" s="58" t="str">
        <f aca="false">IF(D193="Delegatura para Pensiones",1,"")</f>
        <v/>
      </c>
      <c r="BE193" s="58" t="str">
        <f aca="false">IF(D193="Delegatura para  Fiduciarias",1,"")</f>
        <v/>
      </c>
      <c r="BF193" s="58" t="str">
        <f aca="false">IF(D193="Delegatura para Intermediarios de Valores",1,"")</f>
        <v/>
      </c>
      <c r="BG193" s="60"/>
      <c r="BH193" s="60"/>
      <c r="BI193" s="60"/>
      <c r="BJ193" s="60"/>
      <c r="BK193" s="60"/>
      <c r="BL193" s="60"/>
      <c r="BM193" s="60"/>
      <c r="BN193" s="60"/>
      <c r="BO193" s="60"/>
    </row>
    <row r="194" s="47" customFormat="true" ht="30" hidden="false" customHeight="true" outlineLevel="0" collapsed="false">
      <c r="B194" s="48" t="s">
        <v>516</v>
      </c>
      <c r="C194" s="48" t="s">
        <v>1560</v>
      </c>
      <c r="D194" s="49" t="s">
        <v>43</v>
      </c>
      <c r="E194" s="50" t="s">
        <v>1561</v>
      </c>
      <c r="F194" s="50" t="s">
        <v>1561</v>
      </c>
      <c r="G194" s="50" t="s">
        <v>1562</v>
      </c>
      <c r="H194" s="50" t="s">
        <v>1563</v>
      </c>
      <c r="I194" s="50" t="s">
        <v>1564</v>
      </c>
      <c r="J194" s="50" t="s">
        <v>1463</v>
      </c>
      <c r="K194" s="50" t="s">
        <v>1565</v>
      </c>
      <c r="L194" s="50" t="s">
        <v>63</v>
      </c>
      <c r="M194" s="50" t="n">
        <v>6197200</v>
      </c>
      <c r="N194" s="50" t="n">
        <v>6194288</v>
      </c>
      <c r="O194" s="81"/>
      <c r="P194" s="67" t="s">
        <v>1566</v>
      </c>
      <c r="Q194" s="53"/>
      <c r="R194" s="44" t="n">
        <v>1</v>
      </c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54"/>
      <c r="AG194" s="44" t="n">
        <v>20</v>
      </c>
      <c r="AH194" s="44" t="n">
        <v>120</v>
      </c>
      <c r="AI194" s="54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57" t="n">
        <v>20</v>
      </c>
      <c r="AY194" s="57" t="n">
        <v>120</v>
      </c>
      <c r="AZ194" s="58" t="str">
        <f aca="false">IF(D194="Delegatura para Conglomerados Financieros",1,"")</f>
        <v/>
      </c>
      <c r="BA194" s="58" t="n">
        <f aca="false">IF(D194="Delegatura para Intermediarios Financieros",1,"")</f>
        <v>1</v>
      </c>
      <c r="BB194" s="58" t="str">
        <f aca="false">IF(D194="Delegatura para Emisores",1,"")</f>
        <v/>
      </c>
      <c r="BC194" s="58" t="str">
        <f aca="false">IF(D194="Delegatura para Seguros",1,"")</f>
        <v/>
      </c>
      <c r="BD194" s="58" t="str">
        <f aca="false">IF(D194="Delegatura para Pensiones",1,"")</f>
        <v/>
      </c>
      <c r="BE194" s="58" t="str">
        <f aca="false">IF(D194="Delegatura para  Fiduciarias",1,"")</f>
        <v/>
      </c>
      <c r="BF194" s="58" t="str">
        <f aca="false">IF(D194="Delegatura para Intermediarios de Valores",1,"")</f>
        <v/>
      </c>
      <c r="BG194" s="60"/>
      <c r="BH194" s="60"/>
      <c r="BI194" s="60"/>
      <c r="BJ194" s="60"/>
      <c r="BK194" s="60"/>
      <c r="BL194" s="60"/>
      <c r="BM194" s="60"/>
      <c r="BN194" s="60"/>
      <c r="BO194" s="60"/>
    </row>
    <row r="195" s="47" customFormat="true" ht="39.75" hidden="false" customHeight="true" outlineLevel="0" collapsed="false">
      <c r="B195" s="48" t="s">
        <v>516</v>
      </c>
      <c r="C195" s="48" t="s">
        <v>1567</v>
      </c>
      <c r="D195" s="49" t="s">
        <v>43</v>
      </c>
      <c r="E195" s="50" t="s">
        <v>1568</v>
      </c>
      <c r="F195" s="50" t="s">
        <v>1568</v>
      </c>
      <c r="G195" s="50" t="s">
        <v>1569</v>
      </c>
      <c r="H195" s="50" t="s">
        <v>1570</v>
      </c>
      <c r="I195" s="50" t="s">
        <v>1571</v>
      </c>
      <c r="J195" s="50" t="s">
        <v>1572</v>
      </c>
      <c r="K195" s="50" t="s">
        <v>1573</v>
      </c>
      <c r="L195" s="50" t="s">
        <v>63</v>
      </c>
      <c r="M195" s="50" t="n">
        <v>3264030</v>
      </c>
      <c r="N195" s="50" t="s">
        <v>1574</v>
      </c>
      <c r="O195" s="51" t="s">
        <v>1575</v>
      </c>
      <c r="P195" s="51" t="s">
        <v>1576</v>
      </c>
      <c r="Q195" s="53"/>
      <c r="R195" s="44" t="n">
        <v>1</v>
      </c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54"/>
      <c r="AG195" s="44" t="n">
        <v>20</v>
      </c>
      <c r="AH195" s="44" t="n">
        <v>138</v>
      </c>
      <c r="AI195" s="54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57" t="n">
        <v>20</v>
      </c>
      <c r="AY195" s="57" t="n">
        <v>138</v>
      </c>
      <c r="AZ195" s="58" t="str">
        <f aca="false">IF(D195="Delegatura para Conglomerados Financieros",1,"")</f>
        <v/>
      </c>
      <c r="BA195" s="58" t="n">
        <f aca="false">IF(D195="Delegatura para Intermediarios Financieros",1,"")</f>
        <v>1</v>
      </c>
      <c r="BB195" s="58" t="str">
        <f aca="false">IF(D195="Delegatura para Emisores",1,"")</f>
        <v/>
      </c>
      <c r="BC195" s="58" t="str">
        <f aca="false">IF(D195="Delegatura para Seguros",1,"")</f>
        <v/>
      </c>
      <c r="BD195" s="58" t="str">
        <f aca="false">IF(D195="Delegatura para Pensiones",1,"")</f>
        <v/>
      </c>
      <c r="BE195" s="58" t="str">
        <f aca="false">IF(D195="Delegatura para  Fiduciarias",1,"")</f>
        <v/>
      </c>
      <c r="BF195" s="58" t="str">
        <f aca="false">IF(D195="Delegatura para Intermediarios de Valores",1,"")</f>
        <v/>
      </c>
      <c r="BG195" s="60"/>
      <c r="BH195" s="60"/>
      <c r="BI195" s="60"/>
      <c r="BJ195" s="60"/>
      <c r="BK195" s="60"/>
      <c r="BL195" s="60"/>
      <c r="BM195" s="60"/>
      <c r="BN195" s="60"/>
      <c r="BO195" s="60"/>
    </row>
    <row r="196" s="47" customFormat="true" ht="29.25" hidden="false" customHeight="true" outlineLevel="0" collapsed="false">
      <c r="B196" s="48" t="s">
        <v>516</v>
      </c>
      <c r="C196" s="48" t="s">
        <v>1577</v>
      </c>
      <c r="D196" s="49" t="s">
        <v>43</v>
      </c>
      <c r="E196" s="50" t="s">
        <v>1578</v>
      </c>
      <c r="F196" s="50" t="s">
        <v>1578</v>
      </c>
      <c r="G196" s="50" t="s">
        <v>1579</v>
      </c>
      <c r="H196" s="50" t="s">
        <v>1580</v>
      </c>
      <c r="I196" s="50" t="s">
        <v>1581</v>
      </c>
      <c r="J196" s="50" t="s">
        <v>1463</v>
      </c>
      <c r="K196" s="50" t="s">
        <v>1582</v>
      </c>
      <c r="L196" s="50" t="s">
        <v>63</v>
      </c>
      <c r="M196" s="50" t="n">
        <v>6557000</v>
      </c>
      <c r="N196" s="50" t="n">
        <v>6216211</v>
      </c>
      <c r="O196" s="51" t="s">
        <v>1583</v>
      </c>
      <c r="P196" s="51" t="s">
        <v>1584</v>
      </c>
      <c r="Q196" s="53"/>
      <c r="R196" s="44" t="n">
        <v>1</v>
      </c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54"/>
      <c r="AG196" s="44" t="n">
        <v>20</v>
      </c>
      <c r="AH196" s="44" t="n">
        <v>165</v>
      </c>
      <c r="AI196" s="54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57" t="n">
        <v>20</v>
      </c>
      <c r="AY196" s="57" t="n">
        <v>165</v>
      </c>
      <c r="AZ196" s="58" t="str">
        <f aca="false">IF(D196="Delegatura para Conglomerados Financieros",1,"")</f>
        <v/>
      </c>
      <c r="BA196" s="58" t="n">
        <f aca="false">IF(D196="Delegatura para Intermediarios Financieros",1,"")</f>
        <v>1</v>
      </c>
      <c r="BB196" s="58" t="str">
        <f aca="false">IF(D196="Delegatura para Emisores",1,"")</f>
        <v/>
      </c>
      <c r="BC196" s="58" t="str">
        <f aca="false">IF(D196="Delegatura para Seguros",1,"")</f>
        <v/>
      </c>
      <c r="BD196" s="58" t="str">
        <f aca="false">IF(D196="Delegatura para Pensiones",1,"")</f>
        <v/>
      </c>
      <c r="BE196" s="58" t="str">
        <f aca="false">IF(D196="Delegatura para  Fiduciarias",1,"")</f>
        <v/>
      </c>
      <c r="BF196" s="58" t="str">
        <f aca="false">IF(D196="Delegatura para Intermediarios de Valores",1,"")</f>
        <v/>
      </c>
      <c r="BG196" s="60"/>
      <c r="BH196" s="60"/>
      <c r="BI196" s="60"/>
      <c r="BJ196" s="60"/>
      <c r="BK196" s="60"/>
      <c r="BL196" s="60"/>
      <c r="BM196" s="60"/>
      <c r="BN196" s="60"/>
      <c r="BO196" s="60"/>
    </row>
    <row r="197" s="47" customFormat="true" ht="33" hidden="false" customHeight="true" outlineLevel="0" collapsed="false">
      <c r="B197" s="48" t="s">
        <v>516</v>
      </c>
      <c r="C197" s="48" t="s">
        <v>1585</v>
      </c>
      <c r="D197" s="49" t="s">
        <v>43</v>
      </c>
      <c r="E197" s="50" t="s">
        <v>1586</v>
      </c>
      <c r="F197" s="50" t="s">
        <v>1586</v>
      </c>
      <c r="G197" s="50" t="s">
        <v>1587</v>
      </c>
      <c r="H197" s="50" t="s">
        <v>1588</v>
      </c>
      <c r="I197" s="50" t="s">
        <v>1589</v>
      </c>
      <c r="J197" s="50" t="s">
        <v>1463</v>
      </c>
      <c r="K197" s="50" t="s">
        <v>1590</v>
      </c>
      <c r="L197" s="50" t="s">
        <v>63</v>
      </c>
      <c r="M197" s="50" t="n">
        <v>2190120</v>
      </c>
      <c r="N197" s="50" t="s">
        <v>419</v>
      </c>
      <c r="O197" s="51" t="s">
        <v>1591</v>
      </c>
      <c r="P197" s="70" t="s">
        <v>1592</v>
      </c>
      <c r="Q197" s="53"/>
      <c r="R197" s="44" t="n">
        <v>1</v>
      </c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54"/>
      <c r="AG197" s="44" t="n">
        <v>20</v>
      </c>
      <c r="AH197" s="44" t="n">
        <v>179</v>
      </c>
      <c r="AI197" s="54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57" t="n">
        <v>20</v>
      </c>
      <c r="AY197" s="57" t="n">
        <v>179</v>
      </c>
      <c r="AZ197" s="58" t="str">
        <f aca="false">IF(D197="Delegatura para Conglomerados Financieros",1,"")</f>
        <v/>
      </c>
      <c r="BA197" s="58" t="n">
        <f aca="false">IF(D197="Delegatura para Intermediarios Financieros",1,"")</f>
        <v>1</v>
      </c>
      <c r="BB197" s="58" t="str">
        <f aca="false">IF(D197="Delegatura para Emisores",1,"")</f>
        <v/>
      </c>
      <c r="BC197" s="58" t="str">
        <f aca="false">IF(D197="Delegatura para Seguros",1,"")</f>
        <v/>
      </c>
      <c r="BD197" s="58" t="str">
        <f aca="false">IF(D197="Delegatura para Pensiones",1,"")</f>
        <v/>
      </c>
      <c r="BE197" s="58" t="str">
        <f aca="false">IF(D197="Delegatura para  Fiduciarias",1,"")</f>
        <v/>
      </c>
      <c r="BF197" s="58" t="str">
        <f aca="false">IF(D197="Delegatura para Intermediarios de Valores",1,"")</f>
        <v/>
      </c>
      <c r="BG197" s="60"/>
      <c r="BH197" s="60"/>
      <c r="BI197" s="60"/>
      <c r="BJ197" s="60"/>
      <c r="BK197" s="60"/>
      <c r="BL197" s="60"/>
      <c r="BM197" s="60"/>
      <c r="BN197" s="60"/>
      <c r="BO197" s="60"/>
    </row>
    <row r="198" s="47" customFormat="true" ht="29.25" hidden="false" customHeight="true" outlineLevel="0" collapsed="false">
      <c r="B198" s="48" t="s">
        <v>516</v>
      </c>
      <c r="C198" s="48" t="s">
        <v>1593</v>
      </c>
      <c r="D198" s="49" t="s">
        <v>42</v>
      </c>
      <c r="E198" s="50" t="s">
        <v>1594</v>
      </c>
      <c r="F198" s="50" t="s">
        <v>1595</v>
      </c>
      <c r="G198" s="50" t="s">
        <v>1596</v>
      </c>
      <c r="H198" s="50" t="s">
        <v>1597</v>
      </c>
      <c r="I198" s="50" t="s">
        <v>1598</v>
      </c>
      <c r="J198" s="50" t="s">
        <v>1463</v>
      </c>
      <c r="K198" s="50" t="s">
        <v>1599</v>
      </c>
      <c r="L198" s="50" t="s">
        <v>63</v>
      </c>
      <c r="M198" s="50" t="n">
        <v>2366012</v>
      </c>
      <c r="N198" s="50" t="n">
        <v>3276738</v>
      </c>
      <c r="O198" s="51" t="s">
        <v>1600</v>
      </c>
      <c r="P198" s="67" t="s">
        <v>1601</v>
      </c>
      <c r="Q198" s="53"/>
      <c r="R198" s="44" t="n">
        <v>1</v>
      </c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54"/>
      <c r="AG198" s="44" t="n">
        <v>20</v>
      </c>
      <c r="AH198" s="44" t="n">
        <v>181</v>
      </c>
      <c r="AI198" s="54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57" t="n">
        <v>20</v>
      </c>
      <c r="AY198" s="57" t="n">
        <v>181</v>
      </c>
      <c r="AZ198" s="58" t="n">
        <f aca="false">IF(D198="Delegatura para Conglomerados Financieros",1,"")</f>
        <v>1</v>
      </c>
      <c r="BA198" s="58" t="str">
        <f aca="false">IF(D198="Delegatura para Intermediarios Financieros",1,"")</f>
        <v/>
      </c>
      <c r="BB198" s="58" t="str">
        <f aca="false">IF(D198="Delegatura para Emisores",1,"")</f>
        <v/>
      </c>
      <c r="BC198" s="58" t="str">
        <f aca="false">IF(D198="Delegatura para Seguros",1,"")</f>
        <v/>
      </c>
      <c r="BD198" s="58" t="str">
        <f aca="false">IF(D198="Delegatura para Pensiones",1,"")</f>
        <v/>
      </c>
      <c r="BE198" s="58" t="str">
        <f aca="false">IF(D198="Delegatura para  Fiduciarias",1,"")</f>
        <v/>
      </c>
      <c r="BF198" s="58" t="str">
        <f aca="false">IF(D198="Delegatura para Intermediarios de Valores",1,"")</f>
        <v/>
      </c>
      <c r="BG198" s="60"/>
      <c r="BH198" s="60"/>
      <c r="BI198" s="60"/>
      <c r="BJ198" s="60"/>
      <c r="BK198" s="60"/>
      <c r="BL198" s="60"/>
      <c r="BM198" s="60"/>
      <c r="BN198" s="60"/>
      <c r="BO198" s="60"/>
    </row>
    <row r="199" s="47" customFormat="true" ht="29.25" hidden="false" customHeight="true" outlineLevel="0" collapsed="false">
      <c r="B199" s="48" t="s">
        <v>516</v>
      </c>
      <c r="C199" s="48" t="s">
        <v>1602</v>
      </c>
      <c r="D199" s="49" t="s">
        <v>43</v>
      </c>
      <c r="E199" s="50" t="s">
        <v>1603</v>
      </c>
      <c r="F199" s="50" t="s">
        <v>1603</v>
      </c>
      <c r="G199" s="50" t="s">
        <v>1604</v>
      </c>
      <c r="H199" s="50" t="s">
        <v>1605</v>
      </c>
      <c r="I199" s="50" t="s">
        <v>1606</v>
      </c>
      <c r="J199" s="50" t="s">
        <v>1463</v>
      </c>
      <c r="K199" s="50" t="s">
        <v>1607</v>
      </c>
      <c r="L199" s="50" t="s">
        <v>63</v>
      </c>
      <c r="M199" s="50" t="n">
        <v>6212385</v>
      </c>
      <c r="N199" s="50" t="n">
        <v>6215648</v>
      </c>
      <c r="O199" s="81"/>
      <c r="P199" s="51" t="s">
        <v>1608</v>
      </c>
      <c r="Q199" s="53"/>
      <c r="R199" s="44" t="n">
        <v>1</v>
      </c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54"/>
      <c r="AG199" s="44" t="n">
        <v>20</v>
      </c>
      <c r="AH199" s="44" t="n">
        <v>182</v>
      </c>
      <c r="AI199" s="54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57" t="n">
        <v>20</v>
      </c>
      <c r="AY199" s="57" t="n">
        <v>182</v>
      </c>
      <c r="AZ199" s="58" t="str">
        <f aca="false">IF(D199="Delegatura para Conglomerados Financieros",1,"")</f>
        <v/>
      </c>
      <c r="BA199" s="58" t="n">
        <f aca="false">IF(D199="Delegatura para Intermediarios Financieros",1,"")</f>
        <v>1</v>
      </c>
      <c r="BB199" s="58" t="str">
        <f aca="false">IF(D199="Delegatura para Emisores",1,"")</f>
        <v/>
      </c>
      <c r="BC199" s="58" t="str">
        <f aca="false">IF(D199="Delegatura para Seguros",1,"")</f>
        <v/>
      </c>
      <c r="BD199" s="58" t="str">
        <f aca="false">IF(D199="Delegatura para Pensiones",1,"")</f>
        <v/>
      </c>
      <c r="BE199" s="58" t="str">
        <f aca="false">IF(D199="Delegatura para  Fiduciarias",1,"")</f>
        <v/>
      </c>
      <c r="BF199" s="58" t="str">
        <f aca="false">IF(D199="Delegatura para Intermediarios de Valores",1,"")</f>
        <v/>
      </c>
      <c r="BG199" s="60"/>
      <c r="BH199" s="60"/>
      <c r="BI199" s="60"/>
      <c r="BJ199" s="60"/>
      <c r="BK199" s="60"/>
      <c r="BL199" s="60"/>
      <c r="BM199" s="60"/>
      <c r="BN199" s="60"/>
      <c r="BO199" s="60"/>
    </row>
    <row r="200" s="47" customFormat="true" ht="29.25" hidden="false" customHeight="true" outlineLevel="0" collapsed="false">
      <c r="B200" s="48" t="s">
        <v>516</v>
      </c>
      <c r="C200" s="48" t="s">
        <v>1609</v>
      </c>
      <c r="D200" s="49" t="s">
        <v>43</v>
      </c>
      <c r="E200" s="50" t="s">
        <v>1610</v>
      </c>
      <c r="F200" s="50" t="s">
        <v>1610</v>
      </c>
      <c r="G200" s="50" t="s">
        <v>1611</v>
      </c>
      <c r="H200" s="50" t="s">
        <v>90</v>
      </c>
      <c r="I200" s="50" t="s">
        <v>1612</v>
      </c>
      <c r="J200" s="50" t="s">
        <v>1463</v>
      </c>
      <c r="K200" s="50" t="s">
        <v>1613</v>
      </c>
      <c r="L200" s="50" t="s">
        <v>63</v>
      </c>
      <c r="M200" s="50" t="s">
        <v>1614</v>
      </c>
      <c r="N200" s="50" t="n">
        <v>3174310</v>
      </c>
      <c r="O200" s="51" t="s">
        <v>1615</v>
      </c>
      <c r="P200" s="51" t="s">
        <v>1616</v>
      </c>
      <c r="Q200" s="53"/>
      <c r="R200" s="44" t="n">
        <v>1</v>
      </c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54"/>
      <c r="AG200" s="44" t="n">
        <v>20</v>
      </c>
      <c r="AH200" s="44" t="n">
        <v>189</v>
      </c>
      <c r="AI200" s="54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3" t="n">
        <v>20</v>
      </c>
      <c r="AY200" s="57" t="n">
        <v>189</v>
      </c>
      <c r="AZ200" s="58" t="str">
        <f aca="false">IF(D200="Delegatura para Conglomerados Financieros",1,"")</f>
        <v/>
      </c>
      <c r="BA200" s="58" t="n">
        <f aca="false">IF(D200="Delegatura para Intermediarios Financieros",1,"")</f>
        <v>1</v>
      </c>
      <c r="BB200" s="58" t="str">
        <f aca="false">IF(D200="Delegatura para Emisores",1,"")</f>
        <v/>
      </c>
      <c r="BC200" s="58" t="str">
        <f aca="false">IF(D200="Delegatura para Seguros",1,"")</f>
        <v/>
      </c>
      <c r="BD200" s="58" t="str">
        <f aca="false">IF(D200="Delegatura para Pensiones",1,"")</f>
        <v/>
      </c>
      <c r="BE200" s="58" t="str">
        <f aca="false">IF(D200="Delegatura para  Fiduciarias",1,"")</f>
        <v/>
      </c>
      <c r="BF200" s="58" t="str">
        <f aca="false">IF(D200="Delegatura para Intermediarios de Valores",1,"")</f>
        <v/>
      </c>
      <c r="BG200" s="60"/>
      <c r="BH200" s="60"/>
      <c r="BI200" s="60"/>
      <c r="BJ200" s="60"/>
      <c r="BK200" s="60"/>
      <c r="BL200" s="60"/>
      <c r="BM200" s="60"/>
      <c r="BN200" s="60"/>
      <c r="BO200" s="60"/>
    </row>
    <row r="201" s="47" customFormat="true" ht="33.75" hidden="false" customHeight="true" outlineLevel="0" collapsed="false">
      <c r="B201" s="48" t="s">
        <v>516</v>
      </c>
      <c r="C201" s="48" t="s">
        <v>1617</v>
      </c>
      <c r="D201" s="49" t="s">
        <v>43</v>
      </c>
      <c r="E201" s="50" t="s">
        <v>1618</v>
      </c>
      <c r="F201" s="50" t="s">
        <v>1618</v>
      </c>
      <c r="G201" s="50" t="s">
        <v>1619</v>
      </c>
      <c r="H201" s="50" t="s">
        <v>1563</v>
      </c>
      <c r="I201" s="50" t="s">
        <v>1620</v>
      </c>
      <c r="J201" s="50" t="s">
        <v>1463</v>
      </c>
      <c r="K201" s="50" t="s">
        <v>1621</v>
      </c>
      <c r="L201" s="50" t="s">
        <v>63</v>
      </c>
      <c r="M201" s="50" t="s">
        <v>1622</v>
      </c>
      <c r="N201" s="50" t="n">
        <v>3190964</v>
      </c>
      <c r="O201" s="81"/>
      <c r="P201" s="51" t="s">
        <v>1623</v>
      </c>
      <c r="Q201" s="53"/>
      <c r="R201" s="44" t="n">
        <v>1</v>
      </c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54"/>
      <c r="AG201" s="44" t="n">
        <v>20</v>
      </c>
      <c r="AH201" s="44" t="n">
        <v>190</v>
      </c>
      <c r="AI201" s="54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3" t="n">
        <v>20</v>
      </c>
      <c r="AY201" s="57" t="n">
        <v>190</v>
      </c>
      <c r="AZ201" s="58" t="str">
        <f aca="false">IF(D201="Delegatura para Conglomerados Financieros",1,"")</f>
        <v/>
      </c>
      <c r="BA201" s="58" t="n">
        <f aca="false">IF(D201="Delegatura para Intermediarios Financieros",1,"")</f>
        <v>1</v>
      </c>
      <c r="BB201" s="58" t="str">
        <f aca="false">IF(D201="Delegatura para Emisores",1,"")</f>
        <v/>
      </c>
      <c r="BC201" s="58" t="str">
        <f aca="false">IF(D201="Delegatura para Seguros",1,"")</f>
        <v/>
      </c>
      <c r="BD201" s="58" t="str">
        <f aca="false">IF(D201="Delegatura para Pensiones",1,"")</f>
        <v/>
      </c>
      <c r="BE201" s="58" t="str">
        <f aca="false">IF(D201="Delegatura para  Fiduciarias",1,"")</f>
        <v/>
      </c>
      <c r="BF201" s="58" t="str">
        <f aca="false">IF(D201="Delegatura para Intermediarios de Valores",1,"")</f>
        <v/>
      </c>
      <c r="BG201" s="60"/>
      <c r="BH201" s="60"/>
      <c r="BI201" s="60"/>
      <c r="BJ201" s="60"/>
      <c r="BK201" s="60"/>
      <c r="BL201" s="60"/>
      <c r="BM201" s="60"/>
      <c r="BN201" s="60"/>
      <c r="BO201" s="60"/>
    </row>
    <row r="202" s="47" customFormat="true" ht="30" hidden="false" customHeight="true" outlineLevel="0" collapsed="false">
      <c r="B202" s="48" t="s">
        <v>516</v>
      </c>
      <c r="C202" s="48" t="s">
        <v>1624</v>
      </c>
      <c r="D202" s="49" t="s">
        <v>42</v>
      </c>
      <c r="E202" s="50" t="s">
        <v>1625</v>
      </c>
      <c r="F202" s="50" t="s">
        <v>1625</v>
      </c>
      <c r="G202" s="50" t="s">
        <v>1626</v>
      </c>
      <c r="H202" s="50" t="s">
        <v>1627</v>
      </c>
      <c r="I202" s="50" t="s">
        <v>1628</v>
      </c>
      <c r="J202" s="50" t="s">
        <v>1629</v>
      </c>
      <c r="K202" s="50" t="s">
        <v>1630</v>
      </c>
      <c r="L202" s="50" t="s">
        <v>63</v>
      </c>
      <c r="M202" s="50" t="s">
        <v>1631</v>
      </c>
      <c r="N202" s="50"/>
      <c r="O202" s="81"/>
      <c r="P202" s="52" t="s">
        <v>1632</v>
      </c>
      <c r="Q202" s="53"/>
      <c r="R202" s="44" t="n">
        <v>1</v>
      </c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54"/>
      <c r="AG202" s="44" t="n">
        <v>20</v>
      </c>
      <c r="AH202" s="44" t="n">
        <v>192</v>
      </c>
      <c r="AI202" s="54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3" t="n">
        <v>20</v>
      </c>
      <c r="AY202" s="57" t="n">
        <v>192</v>
      </c>
      <c r="AZ202" s="58" t="n">
        <f aca="false">IF(D202="Delegatura para Conglomerados Financieros",1,"")</f>
        <v>1</v>
      </c>
      <c r="BA202" s="58" t="str">
        <f aca="false">IF(D202="Delegatura para Intermediarios Financieros",1,"")</f>
        <v/>
      </c>
      <c r="BB202" s="58" t="str">
        <f aca="false">IF(D202="Delegatura para Emisores",1,"")</f>
        <v/>
      </c>
      <c r="BC202" s="58" t="str">
        <f aca="false">IF(D202="Delegatura para Seguros",1,"")</f>
        <v/>
      </c>
      <c r="BD202" s="58" t="str">
        <f aca="false">IF(D202="Delegatura para Pensiones",1,"")</f>
        <v/>
      </c>
      <c r="BE202" s="58" t="str">
        <f aca="false">IF(D202="Delegatura para  Fiduciarias",1,"")</f>
        <v/>
      </c>
      <c r="BF202" s="58" t="str">
        <f aca="false">IF(D202="Delegatura para Intermediarios de Valores",1,"")</f>
        <v/>
      </c>
      <c r="BG202" s="60"/>
      <c r="BH202" s="60"/>
      <c r="BI202" s="60"/>
      <c r="BJ202" s="60"/>
      <c r="BK202" s="60"/>
      <c r="BL202" s="60"/>
      <c r="BM202" s="60"/>
      <c r="BN202" s="60"/>
      <c r="BO202" s="60"/>
    </row>
    <row r="203" s="47" customFormat="true" ht="33" hidden="false" customHeight="true" outlineLevel="0" collapsed="false">
      <c r="B203" s="48" t="s">
        <v>516</v>
      </c>
      <c r="C203" s="48" t="s">
        <v>1633</v>
      </c>
      <c r="D203" s="49" t="s">
        <v>43</v>
      </c>
      <c r="E203" s="50" t="s">
        <v>1634</v>
      </c>
      <c r="F203" s="50" t="s">
        <v>1634</v>
      </c>
      <c r="G203" s="50" t="s">
        <v>1635</v>
      </c>
      <c r="H203" s="50" t="s">
        <v>1636</v>
      </c>
      <c r="I203" s="50" t="s">
        <v>1637</v>
      </c>
      <c r="J203" s="50" t="s">
        <v>1463</v>
      </c>
      <c r="K203" s="50" t="s">
        <v>1638</v>
      </c>
      <c r="L203" s="50" t="s">
        <v>63</v>
      </c>
      <c r="M203" s="50" t="n">
        <v>3214462</v>
      </c>
      <c r="N203" s="50" t="n">
        <v>3214465</v>
      </c>
      <c r="O203" s="81"/>
      <c r="P203" s="67" t="s">
        <v>1639</v>
      </c>
      <c r="Q203" s="98"/>
      <c r="R203" s="44" t="n">
        <v>1</v>
      </c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54"/>
      <c r="AG203" s="44" t="n">
        <v>20</v>
      </c>
      <c r="AH203" s="44" t="n">
        <v>193</v>
      </c>
      <c r="AI203" s="54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3" t="n">
        <v>20</v>
      </c>
      <c r="AY203" s="57" t="n">
        <v>193</v>
      </c>
      <c r="AZ203" s="58" t="str">
        <f aca="false">IF(D203="Delegatura para Conglomerados Financieros",1,"")</f>
        <v/>
      </c>
      <c r="BA203" s="58" t="n">
        <f aca="false">IF(D203="Delegatura para Intermediarios Financieros",1,"")</f>
        <v>1</v>
      </c>
      <c r="BB203" s="58" t="str">
        <f aca="false">IF(D203="Delegatura para Emisores",1,"")</f>
        <v/>
      </c>
      <c r="BC203" s="58" t="str">
        <f aca="false">IF(D203="Delegatura para Seguros",1,"")</f>
        <v/>
      </c>
      <c r="BD203" s="58" t="str">
        <f aca="false">IF(D203="Delegatura para Pensiones",1,"")</f>
        <v/>
      </c>
      <c r="BE203" s="58" t="str">
        <f aca="false">IF(D203="Delegatura para  Fiduciarias",1,"")</f>
        <v/>
      </c>
      <c r="BF203" s="58" t="str">
        <f aca="false">IF(D203="Delegatura para Intermediarios de Valores",1,"")</f>
        <v/>
      </c>
      <c r="BG203" s="60"/>
      <c r="BH203" s="60"/>
      <c r="BI203" s="60"/>
      <c r="BJ203" s="60"/>
      <c r="BK203" s="60"/>
      <c r="BL203" s="60"/>
      <c r="BM203" s="60"/>
      <c r="BN203" s="60"/>
      <c r="BO203" s="60"/>
    </row>
    <row r="204" s="47" customFormat="true" ht="60" hidden="false" customHeight="true" outlineLevel="0" collapsed="false">
      <c r="B204" s="48" t="s">
        <v>516</v>
      </c>
      <c r="C204" s="48" t="s">
        <v>1640</v>
      </c>
      <c r="D204" s="49" t="s">
        <v>43</v>
      </c>
      <c r="E204" s="50" t="s">
        <v>1641</v>
      </c>
      <c r="F204" s="50" t="s">
        <v>1642</v>
      </c>
      <c r="G204" s="50" t="s">
        <v>1643</v>
      </c>
      <c r="H204" s="50" t="s">
        <v>1644</v>
      </c>
      <c r="I204" s="50" t="s">
        <v>1645</v>
      </c>
      <c r="J204" s="50" t="s">
        <v>1463</v>
      </c>
      <c r="K204" s="105" t="s">
        <v>1646</v>
      </c>
      <c r="L204" s="50" t="s">
        <v>63</v>
      </c>
      <c r="M204" s="101" t="s">
        <v>1647</v>
      </c>
      <c r="N204" s="50" t="n">
        <v>6292987</v>
      </c>
      <c r="O204" s="51" t="s">
        <v>1648</v>
      </c>
      <c r="P204" s="51" t="s">
        <v>1649</v>
      </c>
      <c r="Q204" s="53"/>
      <c r="R204" s="44" t="n">
        <v>1</v>
      </c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54"/>
      <c r="AG204" s="44" t="n">
        <v>20</v>
      </c>
      <c r="AH204" s="44" t="n">
        <v>195</v>
      </c>
      <c r="AI204" s="54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3" t="n">
        <v>20</v>
      </c>
      <c r="AY204" s="57" t="n">
        <v>195</v>
      </c>
      <c r="AZ204" s="58" t="str">
        <f aca="false">IF(D204="Delegatura para Conglomerados Financieros",1,"")</f>
        <v/>
      </c>
      <c r="BA204" s="58" t="n">
        <f aca="false">IF(D204="Delegatura para Intermediarios Financieros",1,"")</f>
        <v>1</v>
      </c>
      <c r="BB204" s="58" t="str">
        <f aca="false">IF(D204="Delegatura para Emisores",1,"")</f>
        <v/>
      </c>
      <c r="BC204" s="58" t="str">
        <f aca="false">IF(D204="Delegatura para Seguros",1,"")</f>
        <v/>
      </c>
      <c r="BD204" s="58" t="str">
        <f aca="false">IF(D204="Delegatura para Pensiones",1,"")</f>
        <v/>
      </c>
      <c r="BE204" s="58" t="str">
        <f aca="false">IF(D204="Delegatura para  Fiduciarias",1,"")</f>
        <v/>
      </c>
      <c r="BF204" s="58" t="str">
        <f aca="false">IF(D204="Delegatura para Intermediarios de Valores",1,"")</f>
        <v/>
      </c>
      <c r="BG204" s="60"/>
      <c r="BH204" s="60"/>
      <c r="BI204" s="60"/>
      <c r="BJ204" s="60"/>
      <c r="BK204" s="60"/>
      <c r="BL204" s="60"/>
      <c r="BM204" s="60"/>
      <c r="BN204" s="60"/>
      <c r="BO204" s="60"/>
    </row>
    <row r="205" s="47" customFormat="true" ht="34.5" hidden="false" customHeight="true" outlineLevel="0" collapsed="false">
      <c r="B205" s="48" t="s">
        <v>516</v>
      </c>
      <c r="C205" s="48" t="s">
        <v>1650</v>
      </c>
      <c r="D205" s="49" t="s">
        <v>43</v>
      </c>
      <c r="E205" s="50" t="s">
        <v>1651</v>
      </c>
      <c r="F205" s="50" t="s">
        <v>1652</v>
      </c>
      <c r="G205" s="50" t="s">
        <v>1653</v>
      </c>
      <c r="H205" s="50" t="s">
        <v>1654</v>
      </c>
      <c r="I205" s="50" t="s">
        <v>1655</v>
      </c>
      <c r="J205" s="50" t="s">
        <v>1463</v>
      </c>
      <c r="K205" s="50" t="s">
        <v>1656</v>
      </c>
      <c r="L205" s="50" t="s">
        <v>63</v>
      </c>
      <c r="M205" s="50" t="n">
        <v>2143677</v>
      </c>
      <c r="N205" s="50" t="n">
        <v>2143688</v>
      </c>
      <c r="O205" s="81"/>
      <c r="P205" s="51" t="s">
        <v>1657</v>
      </c>
      <c r="Q205" s="108"/>
      <c r="R205" s="44" t="n">
        <v>1</v>
      </c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54"/>
      <c r="AG205" s="44" t="n">
        <v>20</v>
      </c>
      <c r="AH205" s="44" t="n">
        <v>198</v>
      </c>
      <c r="AI205" s="54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3" t="n">
        <v>20</v>
      </c>
      <c r="AY205" s="57" t="n">
        <v>198</v>
      </c>
      <c r="AZ205" s="58" t="str">
        <f aca="false">IF(D205="Delegatura para Conglomerados Financieros",1,"")</f>
        <v/>
      </c>
      <c r="BA205" s="58" t="n">
        <f aca="false">IF(D205="Delegatura para Intermediarios Financieros",1,"")</f>
        <v>1</v>
      </c>
      <c r="BB205" s="58" t="str">
        <f aca="false">IF(D205="Delegatura para Emisores",1,"")</f>
        <v/>
      </c>
      <c r="BC205" s="58" t="str">
        <f aca="false">IF(D205="Delegatura para Seguros",1,"")</f>
        <v/>
      </c>
      <c r="BD205" s="58" t="str">
        <f aca="false">IF(D205="Delegatura para Pensiones",1,"")</f>
        <v/>
      </c>
      <c r="BE205" s="58" t="str">
        <f aca="false">IF(D205="Delegatura para  Fiduciarias",1,"")</f>
        <v/>
      </c>
      <c r="BF205" s="58" t="str">
        <f aca="false">IF(D205="Delegatura para Intermediarios de Valores",1,"")</f>
        <v/>
      </c>
      <c r="BG205" s="60"/>
      <c r="BH205" s="60"/>
      <c r="BI205" s="60"/>
      <c r="BJ205" s="60"/>
      <c r="BK205" s="60"/>
      <c r="BL205" s="60"/>
      <c r="BM205" s="60"/>
      <c r="BN205" s="60"/>
      <c r="BO205" s="60"/>
    </row>
    <row r="206" s="47" customFormat="true" ht="34.5" hidden="false" customHeight="true" outlineLevel="0" collapsed="false">
      <c r="B206" s="48" t="s">
        <v>516</v>
      </c>
      <c r="C206" s="48" t="s">
        <v>1658</v>
      </c>
      <c r="D206" s="49" t="s">
        <v>43</v>
      </c>
      <c r="E206" s="50" t="s">
        <v>1659</v>
      </c>
      <c r="F206" s="50" t="s">
        <v>1659</v>
      </c>
      <c r="G206" s="50" t="s">
        <v>1660</v>
      </c>
      <c r="H206" s="61" t="s">
        <v>1661</v>
      </c>
      <c r="I206" s="61" t="s">
        <v>1662</v>
      </c>
      <c r="J206" s="50" t="s">
        <v>1463</v>
      </c>
      <c r="K206" s="50" t="s">
        <v>1663</v>
      </c>
      <c r="L206" s="50" t="s">
        <v>63</v>
      </c>
      <c r="M206" s="50" t="s">
        <v>1664</v>
      </c>
      <c r="N206" s="50" t="n">
        <v>4871581</v>
      </c>
      <c r="O206" s="81"/>
      <c r="P206" s="51" t="s">
        <v>1665</v>
      </c>
      <c r="Q206" s="53"/>
      <c r="R206" s="44" t="n">
        <v>1</v>
      </c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54"/>
      <c r="AG206" s="44" t="n">
        <v>20</v>
      </c>
      <c r="AH206" s="44" t="n">
        <v>200</v>
      </c>
      <c r="AI206" s="54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3" t="n">
        <v>20</v>
      </c>
      <c r="AY206" s="57" t="n">
        <v>200</v>
      </c>
      <c r="AZ206" s="58" t="str">
        <f aca="false">IF(D206="Delegatura para Conglomerados Financieros",1,"")</f>
        <v/>
      </c>
      <c r="BA206" s="58" t="n">
        <f aca="false">IF(D206="Delegatura para Intermediarios Financieros",1,"")</f>
        <v>1</v>
      </c>
      <c r="BB206" s="58" t="str">
        <f aca="false">IF(D206="Delegatura para Emisores",1,"")</f>
        <v/>
      </c>
      <c r="BC206" s="58" t="str">
        <f aca="false">IF(D206="Delegatura para Seguros",1,"")</f>
        <v/>
      </c>
      <c r="BD206" s="58" t="str">
        <f aca="false">IF(D206="Delegatura para Pensiones",1,"")</f>
        <v/>
      </c>
      <c r="BE206" s="58" t="str">
        <f aca="false">IF(D206="Delegatura para  Fiduciarias",1,"")</f>
        <v/>
      </c>
      <c r="BF206" s="58" t="str">
        <f aca="false">IF(D206="Delegatura para Intermediarios de Valores",1,"")</f>
        <v/>
      </c>
      <c r="BG206" s="60"/>
      <c r="BH206" s="60"/>
      <c r="BI206" s="60"/>
      <c r="BJ206" s="60"/>
      <c r="BK206" s="60"/>
      <c r="BL206" s="60"/>
      <c r="BM206" s="60"/>
      <c r="BN206" s="60"/>
      <c r="BO206" s="60"/>
    </row>
    <row r="207" s="47" customFormat="true" ht="34.5" hidden="false" customHeight="true" outlineLevel="0" collapsed="false">
      <c r="B207" s="48" t="s">
        <v>516</v>
      </c>
      <c r="C207" s="48" t="s">
        <v>1666</v>
      </c>
      <c r="D207" s="49" t="s">
        <v>43</v>
      </c>
      <c r="E207" s="50" t="s">
        <v>1667</v>
      </c>
      <c r="F207" s="50" t="s">
        <v>1667</v>
      </c>
      <c r="G207" s="50" t="s">
        <v>1668</v>
      </c>
      <c r="H207" s="50" t="s">
        <v>378</v>
      </c>
      <c r="I207" s="50" t="s">
        <v>1669</v>
      </c>
      <c r="J207" s="50" t="s">
        <v>1670</v>
      </c>
      <c r="K207" s="50" t="s">
        <v>1671</v>
      </c>
      <c r="L207" s="50" t="s">
        <v>63</v>
      </c>
      <c r="M207" s="50" t="n">
        <v>3583260</v>
      </c>
      <c r="N207" s="50" t="n">
        <v>6214378</v>
      </c>
      <c r="O207" s="81"/>
      <c r="P207" s="51" t="s">
        <v>1672</v>
      </c>
      <c r="Q207" s="53"/>
      <c r="R207" s="44" t="n">
        <v>1</v>
      </c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54"/>
      <c r="AG207" s="44" t="n">
        <v>20</v>
      </c>
      <c r="AH207" s="44" t="n">
        <v>204</v>
      </c>
      <c r="AI207" s="54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3" t="n">
        <v>20</v>
      </c>
      <c r="AY207" s="57" t="n">
        <v>204</v>
      </c>
      <c r="AZ207" s="58" t="str">
        <f aca="false">IF(D207="Delegatura para Conglomerados Financieros",1,"")</f>
        <v/>
      </c>
      <c r="BA207" s="58" t="n">
        <f aca="false">IF(D207="Delegatura para Intermediarios Financieros",1,"")</f>
        <v>1</v>
      </c>
      <c r="BB207" s="58" t="str">
        <f aca="false">IF(D207="Delegatura para Emisores",1,"")</f>
        <v/>
      </c>
      <c r="BC207" s="58" t="str">
        <f aca="false">IF(D207="Delegatura para Seguros",1,"")</f>
        <v/>
      </c>
      <c r="BD207" s="58" t="str">
        <f aca="false">IF(D207="Delegatura para Pensiones",1,"")</f>
        <v/>
      </c>
      <c r="BE207" s="58" t="str">
        <f aca="false">IF(D207="Delegatura para  Fiduciarias",1,"")</f>
        <v/>
      </c>
      <c r="BF207" s="58" t="str">
        <f aca="false">IF(D207="Delegatura para Intermediarios de Valores",1,"")</f>
        <v/>
      </c>
      <c r="BG207" s="60"/>
      <c r="BH207" s="60"/>
      <c r="BI207" s="60"/>
      <c r="BJ207" s="60"/>
      <c r="BK207" s="60"/>
      <c r="BL207" s="60"/>
      <c r="BM207" s="60"/>
      <c r="BN207" s="60"/>
      <c r="BO207" s="60"/>
    </row>
    <row r="208" s="47" customFormat="true" ht="34.5" hidden="false" customHeight="true" outlineLevel="0" collapsed="false">
      <c r="B208" s="48" t="s">
        <v>516</v>
      </c>
      <c r="C208" s="48" t="s">
        <v>1673</v>
      </c>
      <c r="D208" s="49" t="s">
        <v>43</v>
      </c>
      <c r="E208" s="50" t="s">
        <v>1674</v>
      </c>
      <c r="F208" s="50" t="s">
        <v>1675</v>
      </c>
      <c r="G208" s="50" t="s">
        <v>1676</v>
      </c>
      <c r="H208" s="50" t="s">
        <v>1677</v>
      </c>
      <c r="I208" s="50" t="s">
        <v>1678</v>
      </c>
      <c r="J208" s="50" t="s">
        <v>1463</v>
      </c>
      <c r="K208" s="50" t="s">
        <v>1679</v>
      </c>
      <c r="L208" s="50" t="s">
        <v>63</v>
      </c>
      <c r="M208" s="76" t="s">
        <v>1680</v>
      </c>
      <c r="N208" s="68" t="s">
        <v>419</v>
      </c>
      <c r="O208" s="109" t="s">
        <v>419</v>
      </c>
      <c r="P208" s="70" t="s">
        <v>1681</v>
      </c>
      <c r="Q208" s="53"/>
      <c r="R208" s="44" t="n">
        <v>1</v>
      </c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54"/>
      <c r="AG208" s="44" t="n">
        <v>20</v>
      </c>
      <c r="AH208" s="44" t="n">
        <v>206</v>
      </c>
      <c r="AI208" s="54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3" t="n">
        <v>20</v>
      </c>
      <c r="AY208" s="57" t="n">
        <v>206</v>
      </c>
      <c r="AZ208" s="58" t="str">
        <f aca="false">IF(D208="Delegatura para Conglomerados Financieros",1,"")</f>
        <v/>
      </c>
      <c r="BA208" s="58" t="n">
        <f aca="false">IF(D208="Delegatura para Intermediarios Financieros",1,"")</f>
        <v>1</v>
      </c>
      <c r="BB208" s="58" t="str">
        <f aca="false">IF(D208="Delegatura para Emisores",1,"")</f>
        <v/>
      </c>
      <c r="BC208" s="58" t="str">
        <f aca="false">IF(D208="Delegatura para Seguros",1,"")</f>
        <v/>
      </c>
      <c r="BD208" s="58" t="str">
        <f aca="false">IF(D208="Delegatura para Pensiones",1,"")</f>
        <v/>
      </c>
      <c r="BE208" s="58" t="str">
        <f aca="false">IF(D208="Delegatura para  Fiduciarias",1,"")</f>
        <v/>
      </c>
      <c r="BF208" s="58" t="str">
        <f aca="false">IF(D208="Delegatura para Intermediarios de Valores",1,"")</f>
        <v/>
      </c>
      <c r="BG208" s="60"/>
      <c r="BH208" s="60"/>
      <c r="BI208" s="60"/>
      <c r="BJ208" s="60"/>
      <c r="BK208" s="60"/>
      <c r="BL208" s="60"/>
      <c r="BM208" s="60"/>
      <c r="BN208" s="60"/>
      <c r="BO208" s="60"/>
    </row>
    <row r="209" s="47" customFormat="true" ht="34.5" hidden="false" customHeight="true" outlineLevel="0" collapsed="false">
      <c r="B209" s="48" t="s">
        <v>516</v>
      </c>
      <c r="C209" s="48" t="s">
        <v>1682</v>
      </c>
      <c r="D209" s="49" t="s">
        <v>48</v>
      </c>
      <c r="E209" s="50" t="s">
        <v>1683</v>
      </c>
      <c r="F209" s="50" t="s">
        <v>1684</v>
      </c>
      <c r="G209" s="50" t="s">
        <v>1685</v>
      </c>
      <c r="H209" s="76" t="s">
        <v>1686</v>
      </c>
      <c r="I209" s="76" t="s">
        <v>1687</v>
      </c>
      <c r="J209" s="76" t="s">
        <v>1572</v>
      </c>
      <c r="K209" s="50" t="s">
        <v>1688</v>
      </c>
      <c r="L209" s="50" t="s">
        <v>63</v>
      </c>
      <c r="M209" s="50" t="s">
        <v>1689</v>
      </c>
      <c r="N209" s="68" t="s">
        <v>419</v>
      </c>
      <c r="O209" s="81"/>
      <c r="P209" s="51" t="s">
        <v>1690</v>
      </c>
      <c r="Q209" s="53"/>
      <c r="R209" s="44" t="n">
        <v>1</v>
      </c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54"/>
      <c r="AG209" s="44" t="n">
        <v>20</v>
      </c>
      <c r="AH209" s="44" t="n">
        <v>207</v>
      </c>
      <c r="AI209" s="54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3" t="n">
        <v>20</v>
      </c>
      <c r="AY209" s="57" t="n">
        <v>207</v>
      </c>
      <c r="AZ209" s="58" t="str">
        <f aca="false">IF(D209="Delegatura para Conglomerados Financieros",1,"")</f>
        <v/>
      </c>
      <c r="BA209" s="58" t="str">
        <f aca="false">IF(D209="Delegatura para Intermediarios Financieros",1,"")</f>
        <v/>
      </c>
      <c r="BB209" s="58" t="str">
        <f aca="false">IF(D209="Delegatura para Emisores",1,"")</f>
        <v/>
      </c>
      <c r="BC209" s="58" t="str">
        <f aca="false">IF(D209="Delegatura para Seguros",1,"")</f>
        <v/>
      </c>
      <c r="BD209" s="58" t="str">
        <f aca="false">IF(D209="Delegatura para Pensiones",1,"")</f>
        <v/>
      </c>
      <c r="BE209" s="58" t="str">
        <f aca="false">IF(D209="Delegatura para  Fiduciarias",1,"")</f>
        <v/>
      </c>
      <c r="BF209" s="58" t="n">
        <f aca="false">IF(D209="Delegatura para Intermediarios de Valores",1,"")</f>
        <v>1</v>
      </c>
      <c r="BG209" s="60"/>
      <c r="BH209" s="60"/>
      <c r="BI209" s="60"/>
      <c r="BJ209" s="60"/>
      <c r="BK209" s="60"/>
      <c r="BL209" s="60"/>
      <c r="BM209" s="60"/>
      <c r="BN209" s="60"/>
      <c r="BO209" s="60"/>
    </row>
    <row r="210" s="47" customFormat="true" ht="34.5" hidden="false" customHeight="true" outlineLevel="0" collapsed="false">
      <c r="B210" s="48" t="s">
        <v>516</v>
      </c>
      <c r="C210" s="48" t="s">
        <v>1691</v>
      </c>
      <c r="D210" s="49" t="s">
        <v>43</v>
      </c>
      <c r="E210" s="50" t="s">
        <v>1692</v>
      </c>
      <c r="F210" s="50" t="s">
        <v>1693</v>
      </c>
      <c r="G210" s="50"/>
      <c r="H210" s="61" t="s">
        <v>1694</v>
      </c>
      <c r="I210" s="61" t="s">
        <v>1695</v>
      </c>
      <c r="J210" s="50" t="s">
        <v>1463</v>
      </c>
      <c r="K210" s="50" t="s">
        <v>1696</v>
      </c>
      <c r="L210" s="50" t="s">
        <v>63</v>
      </c>
      <c r="M210" s="50" t="n">
        <v>7467000</v>
      </c>
      <c r="N210" s="50"/>
      <c r="O210" s="81"/>
      <c r="P210" s="81"/>
      <c r="Q210" s="53"/>
      <c r="R210" s="44" t="n">
        <v>1</v>
      </c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54"/>
      <c r="AG210" s="44" t="n">
        <v>20</v>
      </c>
      <c r="AH210" s="44" t="n">
        <v>209</v>
      </c>
      <c r="AI210" s="54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3" t="n">
        <v>20</v>
      </c>
      <c r="AY210" s="57" t="n">
        <v>209</v>
      </c>
      <c r="AZ210" s="58" t="str">
        <f aca="false">IF(D210="Delegatura para Conglomerados Financieros",1,"")</f>
        <v/>
      </c>
      <c r="BA210" s="58" t="n">
        <f aca="false">IF(D210="Delegatura para Intermediarios Financieros",1,"")</f>
        <v>1</v>
      </c>
      <c r="BB210" s="58" t="str">
        <f aca="false">IF(D210="Delegatura para Emisores",1,"")</f>
        <v/>
      </c>
      <c r="BC210" s="58" t="str">
        <f aca="false">IF(D210="Delegatura para Seguros",1,"")</f>
        <v/>
      </c>
      <c r="BD210" s="58" t="str">
        <f aca="false">IF(D210="Delegatura para Pensiones",1,"")</f>
        <v/>
      </c>
      <c r="BE210" s="58" t="str">
        <f aca="false">IF(D210="Delegatura para  Fiduciarias",1,"")</f>
        <v/>
      </c>
      <c r="BF210" s="58" t="str">
        <f aca="false">IF(D210="Delegatura para Intermediarios de Valores",1,"")</f>
        <v/>
      </c>
      <c r="BG210" s="60"/>
      <c r="BH210" s="60"/>
      <c r="BI210" s="60"/>
      <c r="BJ210" s="60"/>
      <c r="BK210" s="60"/>
      <c r="BL210" s="60"/>
      <c r="BM210" s="60"/>
      <c r="BN210" s="60"/>
      <c r="BO210" s="60"/>
    </row>
    <row r="211" s="47" customFormat="true" ht="34.5" hidden="false" customHeight="true" outlineLevel="0" collapsed="false">
      <c r="B211" s="48" t="s">
        <v>516</v>
      </c>
      <c r="C211" s="48" t="s">
        <v>1697</v>
      </c>
      <c r="D211" s="49" t="s">
        <v>43</v>
      </c>
      <c r="E211" s="50" t="s">
        <v>1698</v>
      </c>
      <c r="F211" s="50" t="s">
        <v>1699</v>
      </c>
      <c r="G211" s="50"/>
      <c r="H211" s="61" t="s">
        <v>1700</v>
      </c>
      <c r="I211" s="61" t="s">
        <v>1701</v>
      </c>
      <c r="J211" s="50" t="s">
        <v>1463</v>
      </c>
      <c r="K211" s="50" t="s">
        <v>1702</v>
      </c>
      <c r="L211" s="50" t="s">
        <v>63</v>
      </c>
      <c r="M211" s="50"/>
      <c r="N211" s="50"/>
      <c r="O211" s="81"/>
      <c r="P211" s="81"/>
      <c r="Q211" s="53"/>
      <c r="R211" s="44" t="n">
        <v>1</v>
      </c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54"/>
      <c r="AG211" s="44" t="n">
        <v>20</v>
      </c>
      <c r="AH211" s="44" t="n">
        <v>211</v>
      </c>
      <c r="AI211" s="54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3" t="n">
        <v>20</v>
      </c>
      <c r="AY211" s="57" t="n">
        <v>211</v>
      </c>
      <c r="AZ211" s="58" t="str">
        <f aca="false">IF(D211="Delegatura para Conglomerados Financieros",1,"")</f>
        <v/>
      </c>
      <c r="BA211" s="58" t="n">
        <f aca="false">IF(D211="Delegatura para Intermediarios Financieros",1,"")</f>
        <v>1</v>
      </c>
      <c r="BB211" s="58" t="str">
        <f aca="false">IF(D211="Delegatura para Emisores",1,"")</f>
        <v/>
      </c>
      <c r="BC211" s="58" t="str">
        <f aca="false">IF(D211="Delegatura para Seguros",1,"")</f>
        <v/>
      </c>
      <c r="BD211" s="58" t="str">
        <f aca="false">IF(D211="Delegatura para Pensiones",1,"")</f>
        <v/>
      </c>
      <c r="BE211" s="58" t="str">
        <f aca="false">IF(D211="Delegatura para  Fiduciarias",1,"")</f>
        <v/>
      </c>
      <c r="BF211" s="58" t="str">
        <f aca="false">IF(D211="Delegatura para Intermediarios de Valores",1,"")</f>
        <v/>
      </c>
      <c r="BG211" s="60"/>
      <c r="BH211" s="60"/>
      <c r="BI211" s="60"/>
      <c r="BJ211" s="60"/>
      <c r="BK211" s="60"/>
      <c r="BL211" s="60"/>
      <c r="BM211" s="60"/>
      <c r="BN211" s="60"/>
      <c r="BO211" s="60"/>
    </row>
    <row r="212" s="47" customFormat="true" ht="34.5" hidden="false" customHeight="true" outlineLevel="0" collapsed="false">
      <c r="B212" s="48" t="s">
        <v>516</v>
      </c>
      <c r="C212" s="48" t="s">
        <v>1703</v>
      </c>
      <c r="D212" s="49" t="s">
        <v>43</v>
      </c>
      <c r="E212" s="50" t="s">
        <v>1704</v>
      </c>
      <c r="F212" s="50" t="s">
        <v>1705</v>
      </c>
      <c r="G212" s="50"/>
      <c r="H212" s="61" t="s">
        <v>1706</v>
      </c>
      <c r="I212" s="61" t="s">
        <v>1707</v>
      </c>
      <c r="J212" s="50" t="s">
        <v>1463</v>
      </c>
      <c r="K212" s="50" t="s">
        <v>1708</v>
      </c>
      <c r="L212" s="50" t="s">
        <v>63</v>
      </c>
      <c r="M212" s="50" t="s">
        <v>1709</v>
      </c>
      <c r="N212" s="50"/>
      <c r="O212" s="81"/>
      <c r="P212" s="51" t="s">
        <v>1710</v>
      </c>
      <c r="Q212" s="53"/>
      <c r="R212" s="44" t="n">
        <v>1</v>
      </c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54"/>
      <c r="AG212" s="44" t="n">
        <v>20</v>
      </c>
      <c r="AH212" s="44" t="n">
        <v>212</v>
      </c>
      <c r="AI212" s="54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3" t="n">
        <v>20</v>
      </c>
      <c r="AY212" s="57" t="n">
        <v>212</v>
      </c>
      <c r="AZ212" s="58" t="str">
        <f aca="false">IF(D212="Delegatura para Conglomerados Financieros",1,"")</f>
        <v/>
      </c>
      <c r="BA212" s="58" t="n">
        <f aca="false">IF(D212="Delegatura para Intermediarios Financieros",1,"")</f>
        <v>1</v>
      </c>
      <c r="BB212" s="58" t="str">
        <f aca="false">IF(D212="Delegatura para Emisores",1,"")</f>
        <v/>
      </c>
      <c r="BC212" s="58" t="str">
        <f aca="false">IF(D212="Delegatura para Seguros",1,"")</f>
        <v/>
      </c>
      <c r="BD212" s="58" t="str">
        <f aca="false">IF(D212="Delegatura para Pensiones",1,"")</f>
        <v/>
      </c>
      <c r="BE212" s="58" t="str">
        <f aca="false">IF(D212="Delegatura para  Fiduciarias",1,"")</f>
        <v/>
      </c>
      <c r="BF212" s="58" t="str">
        <f aca="false">IF(D212="Delegatura para Intermediarios de Valores",1,"")</f>
        <v/>
      </c>
      <c r="BG212" s="60"/>
      <c r="BH212" s="60"/>
      <c r="BI212" s="60"/>
      <c r="BJ212" s="60"/>
      <c r="BK212" s="60"/>
      <c r="BL212" s="60"/>
      <c r="BM212" s="60"/>
      <c r="BN212" s="60"/>
      <c r="BO212" s="60"/>
    </row>
    <row r="213" s="47" customFormat="true" ht="34.5" hidden="false" customHeight="true" outlineLevel="0" collapsed="false">
      <c r="B213" s="48" t="s">
        <v>516</v>
      </c>
      <c r="C213" s="48" t="s">
        <v>1711</v>
      </c>
      <c r="D213" s="49" t="s">
        <v>42</v>
      </c>
      <c r="E213" s="50" t="s">
        <v>1712</v>
      </c>
      <c r="F213" s="50" t="s">
        <v>1713</v>
      </c>
      <c r="G213" s="50"/>
      <c r="H213" s="61" t="s">
        <v>1714</v>
      </c>
      <c r="I213" s="61" t="s">
        <v>1715</v>
      </c>
      <c r="J213" s="50" t="s">
        <v>1463</v>
      </c>
      <c r="K213" s="50" t="s">
        <v>1716</v>
      </c>
      <c r="L213" s="50" t="s">
        <v>63</v>
      </c>
      <c r="M213" s="50" t="s">
        <v>1717</v>
      </c>
      <c r="N213" s="50"/>
      <c r="O213" s="81"/>
      <c r="P213" s="52" t="s">
        <v>1718</v>
      </c>
      <c r="Q213" s="53"/>
      <c r="R213" s="44" t="n">
        <v>1</v>
      </c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54"/>
      <c r="AG213" s="44" t="n">
        <v>20</v>
      </c>
      <c r="AH213" s="44" t="n">
        <v>213</v>
      </c>
      <c r="AI213" s="54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3" t="n">
        <v>20</v>
      </c>
      <c r="AY213" s="57" t="n">
        <v>213</v>
      </c>
      <c r="AZ213" s="58" t="n">
        <f aca="false">IF(D213="Delegatura para Conglomerados Financieros",1,"")</f>
        <v>1</v>
      </c>
      <c r="BA213" s="58" t="str">
        <f aca="false">IF(D213="Delegatura para Intermediarios Financieros",1,"")</f>
        <v/>
      </c>
      <c r="BB213" s="58" t="str">
        <f aca="false">IF(D213="Delegatura para Emisores",1,"")</f>
        <v/>
      </c>
      <c r="BC213" s="58" t="str">
        <f aca="false">IF(D213="Delegatura para Seguros",1,"")</f>
        <v/>
      </c>
      <c r="BD213" s="58" t="str">
        <f aca="false">IF(D213="Delegatura para Pensiones",1,"")</f>
        <v/>
      </c>
      <c r="BE213" s="58" t="str">
        <f aca="false">IF(D213="Delegatura para  Fiduciarias",1,"")</f>
        <v/>
      </c>
      <c r="BF213" s="58" t="str">
        <f aca="false">IF(D213="Delegatura para Intermediarios de Valores",1,"")</f>
        <v/>
      </c>
      <c r="BG213" s="60"/>
      <c r="BH213" s="60"/>
      <c r="BI213" s="60"/>
      <c r="BJ213" s="60"/>
      <c r="BK213" s="60"/>
      <c r="BL213" s="60"/>
      <c r="BM213" s="60"/>
      <c r="BN213" s="60"/>
      <c r="BO213" s="60"/>
    </row>
    <row r="214" s="47" customFormat="true" ht="40.2" hidden="false" customHeight="true" outlineLevel="0" collapsed="false">
      <c r="B214" s="48" t="s">
        <v>516</v>
      </c>
      <c r="C214" s="48" t="s">
        <v>1719</v>
      </c>
      <c r="D214" s="49" t="s">
        <v>43</v>
      </c>
      <c r="E214" s="50" t="s">
        <v>1720</v>
      </c>
      <c r="F214" s="50" t="s">
        <v>1721</v>
      </c>
      <c r="G214" s="50"/>
      <c r="H214" s="61" t="s">
        <v>1722</v>
      </c>
      <c r="I214" s="61" t="s">
        <v>1723</v>
      </c>
      <c r="J214" s="50" t="s">
        <v>1463</v>
      </c>
      <c r="K214" s="50" t="s">
        <v>1724</v>
      </c>
      <c r="L214" s="50" t="s">
        <v>63</v>
      </c>
      <c r="M214" s="50" t="s">
        <v>1725</v>
      </c>
      <c r="N214" s="68" t="s">
        <v>702</v>
      </c>
      <c r="O214" s="109" t="s">
        <v>702</v>
      </c>
      <c r="P214" s="52" t="s">
        <v>1726</v>
      </c>
      <c r="Q214" s="53"/>
      <c r="R214" s="44" t="n">
        <v>1</v>
      </c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54"/>
      <c r="AG214" s="44" t="n">
        <v>20</v>
      </c>
      <c r="AH214" s="44" t="n">
        <v>214</v>
      </c>
      <c r="AI214" s="54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3" t="n">
        <v>20</v>
      </c>
      <c r="AY214" s="57" t="n">
        <v>214</v>
      </c>
      <c r="AZ214" s="58" t="str">
        <f aca="false">IF(D214="Delegatura para Conglomerados Financieros",1,"")</f>
        <v/>
      </c>
      <c r="BA214" s="58" t="n">
        <f aca="false">IF(D214="Delegatura para Intermediarios Financieros",1,"")</f>
        <v>1</v>
      </c>
      <c r="BB214" s="58" t="str">
        <f aca="false">IF(D214="Delegatura para Emisores",1,"")</f>
        <v/>
      </c>
      <c r="BC214" s="58" t="str">
        <f aca="false">IF(D214="Delegatura para Seguros",1,"")</f>
        <v/>
      </c>
      <c r="BD214" s="58" t="str">
        <f aca="false">IF(D214="Delegatura para Pensiones",1,"")</f>
        <v/>
      </c>
      <c r="BE214" s="58" t="str">
        <f aca="false">IF(D214="Delegatura para  Fiduciarias",1,"")</f>
        <v/>
      </c>
      <c r="BF214" s="58" t="str">
        <f aca="false">IF(D214="Delegatura para Intermediarios de Valores",1,"")</f>
        <v/>
      </c>
      <c r="BG214" s="60"/>
      <c r="BH214" s="60"/>
      <c r="BI214" s="60"/>
      <c r="BJ214" s="60"/>
      <c r="BK214" s="60"/>
      <c r="BL214" s="60"/>
      <c r="BM214" s="60"/>
      <c r="BN214" s="60"/>
      <c r="BO214" s="60"/>
    </row>
    <row r="215" s="47" customFormat="true" ht="34.5" hidden="false" customHeight="true" outlineLevel="0" collapsed="false">
      <c r="B215" s="68" t="n">
        <v>20</v>
      </c>
      <c r="C215" s="68" t="n">
        <v>215</v>
      </c>
      <c r="D215" s="49" t="s">
        <v>43</v>
      </c>
      <c r="E215" s="50" t="s">
        <v>1727</v>
      </c>
      <c r="F215" s="50" t="s">
        <v>1727</v>
      </c>
      <c r="G215" s="50"/>
      <c r="H215" s="61" t="s">
        <v>1728</v>
      </c>
      <c r="I215" s="61" t="s">
        <v>1729</v>
      </c>
      <c r="J215" s="50"/>
      <c r="K215" s="50"/>
      <c r="L215" s="50"/>
      <c r="M215" s="50"/>
      <c r="N215" s="68"/>
      <c r="O215" s="109"/>
      <c r="P215" s="52"/>
      <c r="Q215" s="53"/>
      <c r="R215" s="44" t="n">
        <v>1</v>
      </c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54"/>
      <c r="AG215" s="44" t="n">
        <v>20</v>
      </c>
      <c r="AH215" s="44" t="n">
        <v>215</v>
      </c>
      <c r="AI215" s="54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3" t="n">
        <v>20</v>
      </c>
      <c r="AY215" s="57" t="n">
        <v>215</v>
      </c>
      <c r="AZ215" s="58" t="str">
        <f aca="false">IF(D215="Delegatura para Conglomerados Financieros",1,"")</f>
        <v/>
      </c>
      <c r="BA215" s="58" t="n">
        <f aca="false">IF(D215="Delegatura para Intermediarios Financieros",1,"")</f>
        <v>1</v>
      </c>
      <c r="BB215" s="58" t="str">
        <f aca="false">IF(D215="Delegatura para Emisores",1,"")</f>
        <v/>
      </c>
      <c r="BC215" s="58" t="str">
        <f aca="false">IF(D215="Delegatura para Seguros",1,"")</f>
        <v/>
      </c>
      <c r="BD215" s="58" t="str">
        <f aca="false">IF(D215="Delegatura para Pensiones",1,"")</f>
        <v/>
      </c>
      <c r="BE215" s="58" t="str">
        <f aca="false">IF(D215="Delegatura para  Fiduciarias",1,"")</f>
        <v/>
      </c>
      <c r="BF215" s="58" t="str">
        <f aca="false">IF(D215="Delegatura para Intermediarios de Valores",1,"")</f>
        <v/>
      </c>
      <c r="BG215" s="60"/>
      <c r="BH215" s="60"/>
      <c r="BI215" s="60"/>
      <c r="BJ215" s="60"/>
      <c r="BK215" s="60"/>
      <c r="BL215" s="60"/>
      <c r="BM215" s="60"/>
      <c r="BN215" s="60"/>
      <c r="BO215" s="60"/>
    </row>
    <row r="216" s="47" customFormat="true" ht="34.5" hidden="false" customHeight="true" outlineLevel="0" collapsed="false">
      <c r="B216" s="68" t="n">
        <v>20</v>
      </c>
      <c r="C216" s="68" t="n">
        <v>216</v>
      </c>
      <c r="D216" s="49" t="s">
        <v>43</v>
      </c>
      <c r="E216" s="50" t="s">
        <v>1730</v>
      </c>
      <c r="F216" s="50" t="s">
        <v>1730</v>
      </c>
      <c r="G216" s="50"/>
      <c r="H216" s="61"/>
      <c r="I216" s="61"/>
      <c r="J216" s="50"/>
      <c r="K216" s="50"/>
      <c r="L216" s="50"/>
      <c r="M216" s="50"/>
      <c r="N216" s="68"/>
      <c r="O216" s="109"/>
      <c r="P216" s="52"/>
      <c r="Q216" s="53"/>
      <c r="R216" s="44" t="n">
        <v>1</v>
      </c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54"/>
      <c r="AG216" s="44" t="n">
        <v>20</v>
      </c>
      <c r="AH216" s="44" t="n">
        <v>216</v>
      </c>
      <c r="AI216" s="54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3" t="n">
        <v>20</v>
      </c>
      <c r="AY216" s="57" t="n">
        <v>216</v>
      </c>
      <c r="AZ216" s="58" t="str">
        <f aca="false">IF(D216="Delegatura para Conglomerados Financieros",1,"")</f>
        <v/>
      </c>
      <c r="BA216" s="58" t="n">
        <f aca="false">IF(D216="Delegatura para Intermediarios Financieros",1,"")</f>
        <v>1</v>
      </c>
      <c r="BB216" s="58" t="str">
        <f aca="false">IF(D216="Delegatura para Emisores",1,"")</f>
        <v/>
      </c>
      <c r="BC216" s="58" t="str">
        <f aca="false">IF(D216="Delegatura para Seguros",1,"")</f>
        <v/>
      </c>
      <c r="BD216" s="58" t="str">
        <f aca="false">IF(D216="Delegatura para Pensiones",1,"")</f>
        <v/>
      </c>
      <c r="BE216" s="58" t="str">
        <f aca="false">IF(D216="Delegatura para  Fiduciarias",1,"")</f>
        <v/>
      </c>
      <c r="BF216" s="58" t="str">
        <f aca="false">IF(D216="Delegatura para Intermediarios de Valores",1,"")</f>
        <v/>
      </c>
      <c r="BG216" s="60"/>
      <c r="BH216" s="60"/>
      <c r="BI216" s="60"/>
      <c r="BJ216" s="60"/>
      <c r="BK216" s="60"/>
      <c r="BL216" s="60"/>
      <c r="BM216" s="60"/>
      <c r="BN216" s="60"/>
      <c r="BO216" s="60"/>
    </row>
    <row r="217" s="47" customFormat="true" ht="29.25" hidden="false" customHeight="true" outlineLevel="0" collapsed="false">
      <c r="B217" s="48" t="s">
        <v>536</v>
      </c>
      <c r="C217" s="48" t="s">
        <v>56</v>
      </c>
      <c r="D217" s="49" t="s">
        <v>43</v>
      </c>
      <c r="E217" s="50" t="s">
        <v>1731</v>
      </c>
      <c r="F217" s="50" t="s">
        <v>1732</v>
      </c>
      <c r="G217" s="50" t="s">
        <v>1733</v>
      </c>
      <c r="H217" s="50" t="s">
        <v>1734</v>
      </c>
      <c r="I217" s="50" t="s">
        <v>1735</v>
      </c>
      <c r="J217" s="50" t="s">
        <v>61</v>
      </c>
      <c r="K217" s="50" t="s">
        <v>1736</v>
      </c>
      <c r="L217" s="50" t="s">
        <v>63</v>
      </c>
      <c r="M217" s="50" t="n">
        <v>4863000</v>
      </c>
      <c r="N217" s="50" t="n">
        <v>4864068</v>
      </c>
      <c r="O217" s="51" t="s">
        <v>1737</v>
      </c>
      <c r="P217" s="51" t="s">
        <v>1738</v>
      </c>
      <c r="Q217" s="53"/>
      <c r="R217" s="44" t="n">
        <v>1</v>
      </c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54"/>
      <c r="AG217" s="44" t="n">
        <v>22</v>
      </c>
      <c r="AH217" s="44" t="n">
        <v>1</v>
      </c>
      <c r="AI217" s="55" t="str">
        <f aca="false">+D217</f>
        <v>Delegatura para Intermediarios Financieros</v>
      </c>
      <c r="AJ217" s="56" t="n">
        <f aca="false">SUM(R217:R227)</f>
        <v>11</v>
      </c>
      <c r="AK217" s="56" t="n">
        <f aca="false">SUM(S217:S227)</f>
        <v>0</v>
      </c>
      <c r="AL217" s="56" t="n">
        <f aca="false">SUM(T217:T227)</f>
        <v>0</v>
      </c>
      <c r="AM217" s="56" t="n">
        <f aca="false">SUM(U217:U227)</f>
        <v>0</v>
      </c>
      <c r="AN217" s="56" t="n">
        <f aca="false">SUM(V217:V227)</f>
        <v>0</v>
      </c>
      <c r="AO217" s="56" t="n">
        <f aca="false">SUM(W217:W227)</f>
        <v>0</v>
      </c>
      <c r="AP217" s="56" t="n">
        <f aca="false">SUM(X217:X227)</f>
        <v>0</v>
      </c>
      <c r="AQ217" s="56" t="n">
        <f aca="false">SUM(Y217:Y227)</f>
        <v>0</v>
      </c>
      <c r="AR217" s="56" t="n">
        <f aca="false">SUM(Z217:Z227)</f>
        <v>0</v>
      </c>
      <c r="AS217" s="56" t="n">
        <f aca="false">SUM(AA217:AA227)</f>
        <v>0</v>
      </c>
      <c r="AT217" s="56" t="n">
        <f aca="false">SUM(AB217:AB227)</f>
        <v>0</v>
      </c>
      <c r="AU217" s="56" t="n">
        <f aca="false">SUM(AC217:AC227)</f>
        <v>0</v>
      </c>
      <c r="AV217" s="56" t="n">
        <f aca="false">SUM(AD217:AD227)</f>
        <v>0</v>
      </c>
      <c r="AW217" s="56" t="n">
        <f aca="false">SUM(AE217:AE227)</f>
        <v>0</v>
      </c>
      <c r="AX217" s="57" t="n">
        <v>22</v>
      </c>
      <c r="AY217" s="57" t="n">
        <v>1</v>
      </c>
      <c r="AZ217" s="58" t="str">
        <f aca="false">IF(D217="Delegatura para Conglomerados Financieros",1,"")</f>
        <v/>
      </c>
      <c r="BA217" s="58" t="n">
        <f aca="false">IF(D217="Delegatura para Intermediarios Financieros",1,"")</f>
        <v>1</v>
      </c>
      <c r="BB217" s="58" t="str">
        <f aca="false">IF(D217="Delegatura para Emisores",1,"")</f>
        <v/>
      </c>
      <c r="BC217" s="58" t="str">
        <f aca="false">IF(D217="Delegatura para Seguros",1,"")</f>
        <v/>
      </c>
      <c r="BD217" s="58" t="str">
        <f aca="false">IF(D217="Delegatura para Pensiones",1,"")</f>
        <v/>
      </c>
      <c r="BE217" s="58" t="str">
        <f aca="false">IF(D217="Delegatura para  Fiduciarias",1,"")</f>
        <v/>
      </c>
      <c r="BF217" s="58" t="str">
        <f aca="false">IF(D217="Delegatura para Intermediarios de Valores",1,"")</f>
        <v/>
      </c>
      <c r="BG217" s="85" t="n">
        <f aca="false">SUM(AZ217:AZ227)</f>
        <v>0</v>
      </c>
      <c r="BH217" s="85" t="n">
        <f aca="false">SUM(BA217:BA227)</f>
        <v>11</v>
      </c>
      <c r="BI217" s="85" t="n">
        <f aca="false">SUM(BB217:BB227)</f>
        <v>0</v>
      </c>
      <c r="BJ217" s="85" t="n">
        <f aca="false">SUM(BC217:BC227)</f>
        <v>0</v>
      </c>
      <c r="BK217" s="85" t="n">
        <f aca="false">SUM(BD217:BD227)</f>
        <v>0</v>
      </c>
      <c r="BL217" s="85" t="n">
        <f aca="false">SUM(BE217:BE227)</f>
        <v>0</v>
      </c>
      <c r="BM217" s="85" t="n">
        <f aca="false">SUM(BF217:BF227)</f>
        <v>0</v>
      </c>
      <c r="BN217" s="60"/>
      <c r="BO217" s="60"/>
    </row>
    <row r="218" s="47" customFormat="true" ht="29.25" hidden="false" customHeight="true" outlineLevel="0" collapsed="false">
      <c r="B218" s="48" t="s">
        <v>536</v>
      </c>
      <c r="C218" s="48" t="s">
        <v>68</v>
      </c>
      <c r="D218" s="49" t="s">
        <v>43</v>
      </c>
      <c r="E218" s="50" t="s">
        <v>1739</v>
      </c>
      <c r="F218" s="50" t="s">
        <v>1740</v>
      </c>
      <c r="G218" s="50" t="s">
        <v>1741</v>
      </c>
      <c r="H218" s="50" t="s">
        <v>1742</v>
      </c>
      <c r="I218" s="50" t="s">
        <v>1743</v>
      </c>
      <c r="J218" s="50" t="s">
        <v>61</v>
      </c>
      <c r="K218" s="50" t="s">
        <v>1744</v>
      </c>
      <c r="L218" s="50" t="s">
        <v>63</v>
      </c>
      <c r="M218" s="50" t="s">
        <v>1745</v>
      </c>
      <c r="N218" s="50" t="n">
        <v>6230260</v>
      </c>
      <c r="O218" s="51" t="s">
        <v>1746</v>
      </c>
      <c r="P218" s="51" t="s">
        <v>1747</v>
      </c>
      <c r="Q218" s="53"/>
      <c r="R218" s="44" t="n">
        <v>1</v>
      </c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54"/>
      <c r="AG218" s="44" t="n">
        <v>22</v>
      </c>
      <c r="AH218" s="44" t="n">
        <v>2</v>
      </c>
      <c r="AI218" s="54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57" t="n">
        <v>22</v>
      </c>
      <c r="AY218" s="57" t="n">
        <v>2</v>
      </c>
      <c r="AZ218" s="58" t="str">
        <f aca="false">IF(D218="Delegatura para Conglomerados Financieros",1,"")</f>
        <v/>
      </c>
      <c r="BA218" s="58" t="n">
        <f aca="false">IF(D218="Delegatura para Intermediarios Financieros",1,"")</f>
        <v>1</v>
      </c>
      <c r="BB218" s="58" t="str">
        <f aca="false">IF(D218="Delegatura para Emisores",1,"")</f>
        <v/>
      </c>
      <c r="BC218" s="58" t="str">
        <f aca="false">IF(D218="Delegatura para Seguros",1,"")</f>
        <v/>
      </c>
      <c r="BD218" s="58" t="str">
        <f aca="false">IF(D218="Delegatura para Pensiones",1,"")</f>
        <v/>
      </c>
      <c r="BE218" s="58" t="str">
        <f aca="false">IF(D218="Delegatura para  Fiduciarias",1,"")</f>
        <v/>
      </c>
      <c r="BF218" s="58" t="str">
        <f aca="false">IF(D218="Delegatura para Intermediarios de Valores",1,"")</f>
        <v/>
      </c>
      <c r="BG218" s="60"/>
      <c r="BH218" s="60"/>
      <c r="BI218" s="60"/>
      <c r="BJ218" s="60"/>
      <c r="BK218" s="60"/>
      <c r="BL218" s="60"/>
      <c r="BM218" s="60"/>
      <c r="BN218" s="60"/>
      <c r="BO218" s="60"/>
    </row>
    <row r="219" s="47" customFormat="true" ht="39" hidden="false" customHeight="true" outlineLevel="0" collapsed="false">
      <c r="B219" s="48" t="s">
        <v>536</v>
      </c>
      <c r="C219" s="48" t="s">
        <v>450</v>
      </c>
      <c r="D219" s="49" t="s">
        <v>43</v>
      </c>
      <c r="E219" s="50" t="s">
        <v>1748</v>
      </c>
      <c r="F219" s="50" t="s">
        <v>1749</v>
      </c>
      <c r="G219" s="50" t="s">
        <v>1750</v>
      </c>
      <c r="H219" s="50" t="s">
        <v>171</v>
      </c>
      <c r="I219" s="50" t="s">
        <v>1751</v>
      </c>
      <c r="J219" s="50" t="s">
        <v>173</v>
      </c>
      <c r="K219" s="50" t="s">
        <v>1752</v>
      </c>
      <c r="L219" s="50" t="s">
        <v>63</v>
      </c>
      <c r="M219" s="50" t="s">
        <v>1753</v>
      </c>
      <c r="N219" s="50" t="n">
        <v>3122135</v>
      </c>
      <c r="O219" s="51" t="s">
        <v>1754</v>
      </c>
      <c r="P219" s="50"/>
      <c r="Q219" s="87"/>
      <c r="R219" s="44" t="n">
        <v>1</v>
      </c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54"/>
      <c r="AG219" s="44" t="n">
        <v>22</v>
      </c>
      <c r="AH219" s="44" t="n">
        <v>3</v>
      </c>
      <c r="AI219" s="54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57" t="n">
        <v>22</v>
      </c>
      <c r="AY219" s="57" t="n">
        <v>3</v>
      </c>
      <c r="AZ219" s="58" t="str">
        <f aca="false">IF(D219="Delegatura para Conglomerados Financieros",1,"")</f>
        <v/>
      </c>
      <c r="BA219" s="58" t="n">
        <f aca="false">IF(D219="Delegatura para Intermediarios Financieros",1,"")</f>
        <v>1</v>
      </c>
      <c r="BB219" s="58" t="str">
        <f aca="false">IF(D219="Delegatura para Emisores",1,"")</f>
        <v/>
      </c>
      <c r="BC219" s="58" t="str">
        <f aca="false">IF(D219="Delegatura para Seguros",1,"")</f>
        <v/>
      </c>
      <c r="BD219" s="58" t="str">
        <f aca="false">IF(D219="Delegatura para Pensiones",1,"")</f>
        <v/>
      </c>
      <c r="BE219" s="58" t="str">
        <f aca="false">IF(D219="Delegatura para  Fiduciarias",1,"")</f>
        <v/>
      </c>
      <c r="BF219" s="58" t="str">
        <f aca="false">IF(D219="Delegatura para Intermediarios de Valores",1,"")</f>
        <v/>
      </c>
      <c r="BG219" s="60"/>
      <c r="BH219" s="60"/>
      <c r="BI219" s="60"/>
      <c r="BJ219" s="60"/>
      <c r="BK219" s="60"/>
      <c r="BL219" s="60"/>
      <c r="BM219" s="60"/>
      <c r="BN219" s="60"/>
      <c r="BO219" s="60"/>
    </row>
    <row r="220" s="47" customFormat="true" ht="29.25" hidden="false" customHeight="true" outlineLevel="0" collapsed="false">
      <c r="B220" s="48" t="s">
        <v>536</v>
      </c>
      <c r="C220" s="48" t="s">
        <v>354</v>
      </c>
      <c r="D220" s="49" t="s">
        <v>43</v>
      </c>
      <c r="E220" s="50" t="s">
        <v>1755</v>
      </c>
      <c r="F220" s="50" t="s">
        <v>1756</v>
      </c>
      <c r="G220" s="50" t="s">
        <v>1757</v>
      </c>
      <c r="H220" s="76" t="s">
        <v>983</v>
      </c>
      <c r="I220" s="76" t="s">
        <v>1758</v>
      </c>
      <c r="J220" s="76" t="s">
        <v>61</v>
      </c>
      <c r="K220" s="50" t="s">
        <v>1759</v>
      </c>
      <c r="L220" s="50" t="s">
        <v>63</v>
      </c>
      <c r="M220" s="50" t="s">
        <v>1760</v>
      </c>
      <c r="N220" s="50" t="n">
        <v>3380197</v>
      </c>
      <c r="O220" s="51" t="s">
        <v>1761</v>
      </c>
      <c r="P220" s="51" t="s">
        <v>1762</v>
      </c>
      <c r="Q220" s="53"/>
      <c r="R220" s="44" t="n">
        <v>1</v>
      </c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54"/>
      <c r="AG220" s="44" t="n">
        <v>22</v>
      </c>
      <c r="AH220" s="44" t="n">
        <v>4</v>
      </c>
      <c r="AI220" s="54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57" t="n">
        <v>22</v>
      </c>
      <c r="AY220" s="57" t="n">
        <v>4</v>
      </c>
      <c r="AZ220" s="58" t="str">
        <f aca="false">IF(D220="Delegatura para Conglomerados Financieros",1,"")</f>
        <v/>
      </c>
      <c r="BA220" s="58" t="n">
        <f aca="false">IF(D220="Delegatura para Intermediarios Financieros",1,"")</f>
        <v>1</v>
      </c>
      <c r="BB220" s="58" t="str">
        <f aca="false">IF(D220="Delegatura para Emisores",1,"")</f>
        <v/>
      </c>
      <c r="BC220" s="58" t="str">
        <f aca="false">IF(D220="Delegatura para Seguros",1,"")</f>
        <v/>
      </c>
      <c r="BD220" s="58" t="str">
        <f aca="false">IF(D220="Delegatura para Pensiones",1,"")</f>
        <v/>
      </c>
      <c r="BE220" s="58" t="str">
        <f aca="false">IF(D220="Delegatura para  Fiduciarias",1,"")</f>
        <v/>
      </c>
      <c r="BF220" s="58" t="str">
        <f aca="false">IF(D220="Delegatura para Intermediarios de Valores",1,"")</f>
        <v/>
      </c>
      <c r="BG220" s="60"/>
      <c r="BH220" s="60"/>
      <c r="BI220" s="60"/>
      <c r="BJ220" s="60"/>
      <c r="BK220" s="60"/>
      <c r="BL220" s="60"/>
      <c r="BM220" s="60"/>
      <c r="BN220" s="60"/>
      <c r="BO220" s="60"/>
    </row>
    <row r="221" s="47" customFormat="true" ht="35.25" hidden="false" customHeight="true" outlineLevel="0" collapsed="false">
      <c r="B221" s="48" t="s">
        <v>536</v>
      </c>
      <c r="C221" s="48" t="s">
        <v>449</v>
      </c>
      <c r="D221" s="49" t="s">
        <v>43</v>
      </c>
      <c r="E221" s="50" t="s">
        <v>1763</v>
      </c>
      <c r="F221" s="50" t="s">
        <v>1764</v>
      </c>
      <c r="G221" s="50" t="s">
        <v>1765</v>
      </c>
      <c r="H221" s="50" t="s">
        <v>1766</v>
      </c>
      <c r="I221" s="50" t="s">
        <v>1767</v>
      </c>
      <c r="J221" s="50" t="s">
        <v>1768</v>
      </c>
      <c r="K221" s="50" t="s">
        <v>1769</v>
      </c>
      <c r="L221" s="50" t="s">
        <v>63</v>
      </c>
      <c r="M221" s="50" t="s">
        <v>1770</v>
      </c>
      <c r="N221" s="50" t="n">
        <v>5996323</v>
      </c>
      <c r="O221" s="51" t="s">
        <v>1771</v>
      </c>
      <c r="P221" s="50"/>
      <c r="Q221" s="87"/>
      <c r="R221" s="44" t="n">
        <v>1</v>
      </c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54"/>
      <c r="AG221" s="44" t="n">
        <v>22</v>
      </c>
      <c r="AH221" s="44" t="n">
        <v>5</v>
      </c>
      <c r="AI221" s="54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57" t="n">
        <v>22</v>
      </c>
      <c r="AY221" s="57" t="n">
        <v>5</v>
      </c>
      <c r="AZ221" s="58" t="str">
        <f aca="false">IF(D221="Delegatura para Conglomerados Financieros",1,"")</f>
        <v/>
      </c>
      <c r="BA221" s="58" t="n">
        <f aca="false">IF(D221="Delegatura para Intermediarios Financieros",1,"")</f>
        <v>1</v>
      </c>
      <c r="BB221" s="58" t="str">
        <f aca="false">IF(D221="Delegatura para Emisores",1,"")</f>
        <v/>
      </c>
      <c r="BC221" s="58" t="str">
        <f aca="false">IF(D221="Delegatura para Seguros",1,"")</f>
        <v/>
      </c>
      <c r="BD221" s="58" t="str">
        <f aca="false">IF(D221="Delegatura para Pensiones",1,"")</f>
        <v/>
      </c>
      <c r="BE221" s="58" t="str">
        <f aca="false">IF(D221="Delegatura para  Fiduciarias",1,"")</f>
        <v/>
      </c>
      <c r="BF221" s="58" t="str">
        <f aca="false">IF(D221="Delegatura para Intermediarios de Valores",1,"")</f>
        <v/>
      </c>
      <c r="BG221" s="60"/>
      <c r="BH221" s="60"/>
      <c r="BI221" s="60"/>
      <c r="BJ221" s="60"/>
      <c r="BK221" s="60"/>
      <c r="BL221" s="60"/>
      <c r="BM221" s="60"/>
      <c r="BN221" s="60"/>
      <c r="BO221" s="60"/>
    </row>
    <row r="222" s="47" customFormat="true" ht="29.25" hidden="false" customHeight="true" outlineLevel="0" collapsed="false">
      <c r="B222" s="48" t="s">
        <v>536</v>
      </c>
      <c r="C222" s="48" t="s">
        <v>77</v>
      </c>
      <c r="D222" s="49" t="s">
        <v>43</v>
      </c>
      <c r="E222" s="50" t="s">
        <v>1772</v>
      </c>
      <c r="F222" s="50" t="s">
        <v>1773</v>
      </c>
      <c r="G222" s="50" t="s">
        <v>1774</v>
      </c>
      <c r="H222" s="50" t="s">
        <v>1775</v>
      </c>
      <c r="I222" s="50" t="s">
        <v>1776</v>
      </c>
      <c r="J222" s="50" t="s">
        <v>1777</v>
      </c>
      <c r="K222" s="50" t="s">
        <v>1778</v>
      </c>
      <c r="L222" s="50" t="s">
        <v>63</v>
      </c>
      <c r="M222" s="50" t="n">
        <v>5940407</v>
      </c>
      <c r="N222" s="50" t="n">
        <v>2826018</v>
      </c>
      <c r="O222" s="51" t="s">
        <v>1779</v>
      </c>
      <c r="P222" s="51" t="s">
        <v>1780</v>
      </c>
      <c r="Q222" s="53"/>
      <c r="R222" s="44" t="n">
        <v>1</v>
      </c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54"/>
      <c r="AG222" s="44" t="n">
        <v>22</v>
      </c>
      <c r="AH222" s="44" t="n">
        <v>6</v>
      </c>
      <c r="AI222" s="54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57" t="n">
        <v>22</v>
      </c>
      <c r="AY222" s="57" t="n">
        <v>6</v>
      </c>
      <c r="AZ222" s="58" t="str">
        <f aca="false">IF(D222="Delegatura para Conglomerados Financieros",1,"")</f>
        <v/>
      </c>
      <c r="BA222" s="58" t="n">
        <f aca="false">IF(D222="Delegatura para Intermediarios Financieros",1,"")</f>
        <v>1</v>
      </c>
      <c r="BB222" s="58" t="str">
        <f aca="false">IF(D222="Delegatura para Emisores",1,"")</f>
        <v/>
      </c>
      <c r="BC222" s="58" t="str">
        <f aca="false">IF(D222="Delegatura para Seguros",1,"")</f>
        <v/>
      </c>
      <c r="BD222" s="58" t="str">
        <f aca="false">IF(D222="Delegatura para Pensiones",1,"")</f>
        <v/>
      </c>
      <c r="BE222" s="58" t="str">
        <f aca="false">IF(D222="Delegatura para  Fiduciarias",1,"")</f>
        <v/>
      </c>
      <c r="BF222" s="58" t="str">
        <f aca="false">IF(D222="Delegatura para Intermediarios de Valores",1,"")</f>
        <v/>
      </c>
      <c r="BG222" s="60"/>
      <c r="BH222" s="60"/>
      <c r="BI222" s="60"/>
      <c r="BJ222" s="60"/>
      <c r="BK222" s="60"/>
      <c r="BL222" s="60"/>
      <c r="BM222" s="60"/>
      <c r="BN222" s="60"/>
      <c r="BO222" s="60"/>
    </row>
    <row r="223" s="47" customFormat="true" ht="29.25" hidden="false" customHeight="true" outlineLevel="0" collapsed="false">
      <c r="B223" s="48" t="s">
        <v>536</v>
      </c>
      <c r="C223" s="48" t="s">
        <v>86</v>
      </c>
      <c r="D223" s="49" t="s">
        <v>43</v>
      </c>
      <c r="E223" s="50" t="s">
        <v>1781</v>
      </c>
      <c r="F223" s="50" t="s">
        <v>1782</v>
      </c>
      <c r="G223" s="50" t="s">
        <v>1783</v>
      </c>
      <c r="H223" s="50" t="s">
        <v>1784</v>
      </c>
      <c r="I223" s="50" t="s">
        <v>1785</v>
      </c>
      <c r="J223" s="50" t="s">
        <v>1786</v>
      </c>
      <c r="K223" s="50" t="s">
        <v>1787</v>
      </c>
      <c r="L223" s="50" t="s">
        <v>63</v>
      </c>
      <c r="M223" s="50" t="n">
        <v>3394240</v>
      </c>
      <c r="N223" s="50" t="n">
        <v>2858587</v>
      </c>
      <c r="O223" s="51" t="s">
        <v>1788</v>
      </c>
      <c r="P223" s="51" t="s">
        <v>1789</v>
      </c>
      <c r="Q223" s="53"/>
      <c r="R223" s="44" t="n">
        <v>1</v>
      </c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54"/>
      <c r="AG223" s="44" t="n">
        <v>22</v>
      </c>
      <c r="AH223" s="44" t="n">
        <v>7</v>
      </c>
      <c r="AI223" s="54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57" t="n">
        <v>22</v>
      </c>
      <c r="AY223" s="57" t="n">
        <v>7</v>
      </c>
      <c r="AZ223" s="58" t="str">
        <f aca="false">IF(D223="Delegatura para Conglomerados Financieros",1,"")</f>
        <v/>
      </c>
      <c r="BA223" s="58" t="n">
        <f aca="false">IF(D223="Delegatura para Intermediarios Financieros",1,"")</f>
        <v>1</v>
      </c>
      <c r="BB223" s="58" t="str">
        <f aca="false">IF(D223="Delegatura para Emisores",1,"")</f>
        <v/>
      </c>
      <c r="BC223" s="58" t="str">
        <f aca="false">IF(D223="Delegatura para Seguros",1,"")</f>
        <v/>
      </c>
      <c r="BD223" s="58" t="str">
        <f aca="false">IF(D223="Delegatura para Pensiones",1,"")</f>
        <v/>
      </c>
      <c r="BE223" s="58" t="str">
        <f aca="false">IF(D223="Delegatura para  Fiduciarias",1,"")</f>
        <v/>
      </c>
      <c r="BF223" s="58" t="str">
        <f aca="false">IF(D223="Delegatura para Intermediarios de Valores",1,"")</f>
        <v/>
      </c>
      <c r="BG223" s="60"/>
      <c r="BH223" s="60"/>
      <c r="BI223" s="60"/>
      <c r="BJ223" s="60"/>
      <c r="BK223" s="60"/>
      <c r="BL223" s="60"/>
      <c r="BM223" s="60"/>
      <c r="BN223" s="60"/>
      <c r="BO223" s="60"/>
    </row>
    <row r="224" s="47" customFormat="true" ht="30" hidden="false" customHeight="true" outlineLevel="0" collapsed="false">
      <c r="B224" s="48" t="s">
        <v>536</v>
      </c>
      <c r="C224" s="48" t="s">
        <v>355</v>
      </c>
      <c r="D224" s="49" t="s">
        <v>43</v>
      </c>
      <c r="E224" s="50" t="s">
        <v>1790</v>
      </c>
      <c r="F224" s="50" t="s">
        <v>1791</v>
      </c>
      <c r="G224" s="50" t="s">
        <v>1792</v>
      </c>
      <c r="H224" s="50" t="s">
        <v>1793</v>
      </c>
      <c r="I224" s="50" t="s">
        <v>1794</v>
      </c>
      <c r="J224" s="50" t="s">
        <v>1768</v>
      </c>
      <c r="K224" s="50" t="s">
        <v>1795</v>
      </c>
      <c r="L224" s="50" t="s">
        <v>63</v>
      </c>
      <c r="M224" s="50" t="n">
        <v>3810150</v>
      </c>
      <c r="N224" s="50" t="n">
        <v>2860778</v>
      </c>
      <c r="O224" s="51" t="s">
        <v>1796</v>
      </c>
      <c r="P224" s="52" t="s">
        <v>1797</v>
      </c>
      <c r="Q224" s="53"/>
      <c r="R224" s="44" t="n">
        <v>1</v>
      </c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54"/>
      <c r="AG224" s="44" t="n">
        <v>22</v>
      </c>
      <c r="AH224" s="44" t="n">
        <v>8</v>
      </c>
      <c r="AI224" s="54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57" t="n">
        <v>22</v>
      </c>
      <c r="AY224" s="57" t="n">
        <v>8</v>
      </c>
      <c r="AZ224" s="58" t="str">
        <f aca="false">IF(D224="Delegatura para Conglomerados Financieros",1,"")</f>
        <v/>
      </c>
      <c r="BA224" s="58" t="n">
        <f aca="false">IF(D224="Delegatura para Intermediarios Financieros",1,"")</f>
        <v>1</v>
      </c>
      <c r="BB224" s="58" t="str">
        <f aca="false">IF(D224="Delegatura para Emisores",1,"")</f>
        <v/>
      </c>
      <c r="BC224" s="58" t="str">
        <f aca="false">IF(D224="Delegatura para Seguros",1,"")</f>
        <v/>
      </c>
      <c r="BD224" s="58" t="str">
        <f aca="false">IF(D224="Delegatura para Pensiones",1,"")</f>
        <v/>
      </c>
      <c r="BE224" s="58" t="str">
        <f aca="false">IF(D224="Delegatura para  Fiduciarias",1,"")</f>
        <v/>
      </c>
      <c r="BF224" s="58" t="str">
        <f aca="false">IF(D224="Delegatura para Intermediarios de Valores",1,"")</f>
        <v/>
      </c>
      <c r="BG224" s="60"/>
      <c r="BH224" s="60"/>
      <c r="BI224" s="60"/>
      <c r="BJ224" s="60"/>
      <c r="BK224" s="60"/>
      <c r="BL224" s="60"/>
      <c r="BM224" s="60"/>
      <c r="BN224" s="60"/>
      <c r="BO224" s="60"/>
    </row>
    <row r="225" s="47" customFormat="true" ht="40.5" hidden="false" customHeight="true" outlineLevel="0" collapsed="false">
      <c r="B225" s="48" t="s">
        <v>536</v>
      </c>
      <c r="C225" s="48" t="s">
        <v>98</v>
      </c>
      <c r="D225" s="49" t="s">
        <v>43</v>
      </c>
      <c r="E225" s="50" t="s">
        <v>1798</v>
      </c>
      <c r="F225" s="50" t="s">
        <v>1799</v>
      </c>
      <c r="G225" s="50" t="s">
        <v>1800</v>
      </c>
      <c r="H225" s="61" t="s">
        <v>1801</v>
      </c>
      <c r="I225" s="61" t="s">
        <v>1802</v>
      </c>
      <c r="J225" s="50" t="s">
        <v>1786</v>
      </c>
      <c r="K225" s="50" t="s">
        <v>1803</v>
      </c>
      <c r="L225" s="50" t="s">
        <v>63</v>
      </c>
      <c r="M225" s="50" t="s">
        <v>1804</v>
      </c>
      <c r="N225" s="50" t="n">
        <v>3202720</v>
      </c>
      <c r="O225" s="51" t="s">
        <v>1805</v>
      </c>
      <c r="P225" s="51" t="s">
        <v>1806</v>
      </c>
      <c r="Q225" s="53"/>
      <c r="R225" s="44" t="n">
        <v>1</v>
      </c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54"/>
      <c r="AG225" s="44" t="n">
        <v>22</v>
      </c>
      <c r="AH225" s="44" t="n">
        <v>9</v>
      </c>
      <c r="AI225" s="54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57" t="n">
        <v>22</v>
      </c>
      <c r="AY225" s="57" t="n">
        <v>9</v>
      </c>
      <c r="AZ225" s="58" t="str">
        <f aca="false">IF(D225="Delegatura para Conglomerados Financieros",1,"")</f>
        <v/>
      </c>
      <c r="BA225" s="58" t="n">
        <f aca="false">IF(D225="Delegatura para Intermediarios Financieros",1,"")</f>
        <v>1</v>
      </c>
      <c r="BB225" s="58" t="str">
        <f aca="false">IF(D225="Delegatura para Emisores",1,"")</f>
        <v/>
      </c>
      <c r="BC225" s="58" t="str">
        <f aca="false">IF(D225="Delegatura para Seguros",1,"")</f>
        <v/>
      </c>
      <c r="BD225" s="58" t="str">
        <f aca="false">IF(D225="Delegatura para Pensiones",1,"")</f>
        <v/>
      </c>
      <c r="BE225" s="58" t="str">
        <f aca="false">IF(D225="Delegatura para  Fiduciarias",1,"")</f>
        <v/>
      </c>
      <c r="BF225" s="58" t="str">
        <f aca="false">IF(D225="Delegatura para Intermediarios de Valores",1,"")</f>
        <v/>
      </c>
      <c r="BG225" s="60"/>
      <c r="BH225" s="60"/>
      <c r="BI225" s="60"/>
      <c r="BJ225" s="60"/>
      <c r="BK225" s="60"/>
      <c r="BL225" s="60"/>
      <c r="BM225" s="60"/>
      <c r="BN225" s="60"/>
      <c r="BO225" s="60"/>
    </row>
    <row r="226" s="47" customFormat="true" ht="29.25" hidden="false" customHeight="true" outlineLevel="0" collapsed="false">
      <c r="B226" s="48" t="s">
        <v>536</v>
      </c>
      <c r="C226" s="48" t="s">
        <v>738</v>
      </c>
      <c r="D226" s="49" t="s">
        <v>43</v>
      </c>
      <c r="E226" s="50" t="s">
        <v>1807</v>
      </c>
      <c r="F226" s="50" t="s">
        <v>1808</v>
      </c>
      <c r="G226" s="50" t="s">
        <v>1809</v>
      </c>
      <c r="H226" s="50" t="s">
        <v>1810</v>
      </c>
      <c r="I226" s="50" t="s">
        <v>1811</v>
      </c>
      <c r="J226" s="50" t="s">
        <v>61</v>
      </c>
      <c r="K226" s="50" t="s">
        <v>1812</v>
      </c>
      <c r="L226" s="50" t="s">
        <v>63</v>
      </c>
      <c r="M226" s="50" t="n">
        <v>3382100</v>
      </c>
      <c r="N226" s="50" t="s">
        <v>1813</v>
      </c>
      <c r="O226" s="51" t="s">
        <v>1814</v>
      </c>
      <c r="P226" s="64" t="s">
        <v>1815</v>
      </c>
      <c r="Q226" s="87"/>
      <c r="R226" s="44" t="n">
        <v>1</v>
      </c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54"/>
      <c r="AG226" s="44" t="n">
        <v>22</v>
      </c>
      <c r="AH226" s="44" t="n">
        <v>10</v>
      </c>
      <c r="AI226" s="54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57" t="n">
        <v>22</v>
      </c>
      <c r="AY226" s="57" t="n">
        <v>10</v>
      </c>
      <c r="AZ226" s="58" t="str">
        <f aca="false">IF(D226="Delegatura para Conglomerados Financieros",1,"")</f>
        <v/>
      </c>
      <c r="BA226" s="58" t="n">
        <f aca="false">IF(D226="Delegatura para Intermediarios Financieros",1,"")</f>
        <v>1</v>
      </c>
      <c r="BB226" s="58" t="str">
        <f aca="false">IF(D226="Delegatura para Emisores",1,"")</f>
        <v/>
      </c>
      <c r="BC226" s="58" t="str">
        <f aca="false">IF(D226="Delegatura para Seguros",1,"")</f>
        <v/>
      </c>
      <c r="BD226" s="58" t="str">
        <f aca="false">IF(D226="Delegatura para Pensiones",1,"")</f>
        <v/>
      </c>
      <c r="BE226" s="58" t="str">
        <f aca="false">IF(D226="Delegatura para  Fiduciarias",1,"")</f>
        <v/>
      </c>
      <c r="BF226" s="58" t="str">
        <f aca="false">IF(D226="Delegatura para Intermediarios de Valores",1,"")</f>
        <v/>
      </c>
      <c r="BG226" s="60"/>
      <c r="BH226" s="60"/>
      <c r="BI226" s="60"/>
      <c r="BJ226" s="60"/>
      <c r="BK226" s="60"/>
      <c r="BL226" s="60"/>
      <c r="BM226" s="60"/>
      <c r="BN226" s="60"/>
      <c r="BO226" s="60"/>
    </row>
    <row r="227" s="47" customFormat="true" ht="34.5" hidden="false" customHeight="true" outlineLevel="0" collapsed="false">
      <c r="B227" s="48" t="s">
        <v>536</v>
      </c>
      <c r="C227" s="48" t="s">
        <v>308</v>
      </c>
      <c r="D227" s="49" t="s">
        <v>43</v>
      </c>
      <c r="E227" s="50" t="s">
        <v>1816</v>
      </c>
      <c r="F227" s="50" t="s">
        <v>1817</v>
      </c>
      <c r="G227" s="50" t="s">
        <v>1818</v>
      </c>
      <c r="H227" s="50" t="s">
        <v>1819</v>
      </c>
      <c r="I227" s="50" t="s">
        <v>1820</v>
      </c>
      <c r="J227" s="50" t="s">
        <v>1777</v>
      </c>
      <c r="K227" s="50" t="s">
        <v>1821</v>
      </c>
      <c r="L227" s="50" t="s">
        <v>63</v>
      </c>
      <c r="M227" s="50" t="n">
        <v>2200640</v>
      </c>
      <c r="N227" s="50"/>
      <c r="O227" s="51" t="s">
        <v>1822</v>
      </c>
      <c r="P227" s="67" t="s">
        <v>1823</v>
      </c>
      <c r="Q227" s="53"/>
      <c r="R227" s="44" t="n">
        <v>1</v>
      </c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54"/>
      <c r="AG227" s="44" t="n">
        <v>22</v>
      </c>
      <c r="AH227" s="44" t="n">
        <v>11</v>
      </c>
      <c r="AI227" s="54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57" t="n">
        <v>22</v>
      </c>
      <c r="AY227" s="57" t="n">
        <v>11</v>
      </c>
      <c r="AZ227" s="58" t="str">
        <f aca="false">IF(D227="Delegatura para Conglomerados Financieros",1,"")</f>
        <v/>
      </c>
      <c r="BA227" s="58" t="n">
        <f aca="false">IF(D227="Delegatura para Intermediarios Financieros",1,"")</f>
        <v>1</v>
      </c>
      <c r="BB227" s="58" t="str">
        <f aca="false">IF(D227="Delegatura para Emisores",1,"")</f>
        <v/>
      </c>
      <c r="BC227" s="58" t="str">
        <f aca="false">IF(D227="Delegatura para Seguros",1,"")</f>
        <v/>
      </c>
      <c r="BD227" s="58" t="str">
        <f aca="false">IF(D227="Delegatura para Pensiones",1,"")</f>
        <v/>
      </c>
      <c r="BE227" s="58" t="str">
        <f aca="false">IF(D227="Delegatura para  Fiduciarias",1,"")</f>
        <v/>
      </c>
      <c r="BF227" s="58" t="str">
        <f aca="false">IF(D227="Delegatura para Intermediarios de Valores",1,"")</f>
        <v/>
      </c>
      <c r="BG227" s="60"/>
      <c r="BH227" s="60"/>
      <c r="BI227" s="60"/>
      <c r="BJ227" s="60"/>
      <c r="BK227" s="60"/>
      <c r="BL227" s="60"/>
      <c r="BM227" s="60"/>
      <c r="BN227" s="60"/>
      <c r="BO227" s="60"/>
    </row>
    <row r="228" s="47" customFormat="true" ht="36.75" hidden="false" customHeight="true" outlineLevel="0" collapsed="false">
      <c r="B228" s="48" t="s">
        <v>128</v>
      </c>
      <c r="C228" s="48" t="s">
        <v>68</v>
      </c>
      <c r="D228" s="49" t="s">
        <v>46</v>
      </c>
      <c r="E228" s="50" t="s">
        <v>1824</v>
      </c>
      <c r="F228" s="50" t="s">
        <v>1825</v>
      </c>
      <c r="G228" s="50" t="s">
        <v>1826</v>
      </c>
      <c r="H228" s="50" t="s">
        <v>1827</v>
      </c>
      <c r="I228" s="50" t="s">
        <v>1828</v>
      </c>
      <c r="J228" s="50" t="s">
        <v>61</v>
      </c>
      <c r="K228" s="50" t="s">
        <v>1829</v>
      </c>
      <c r="L228" s="50" t="s">
        <v>93</v>
      </c>
      <c r="M228" s="50" t="s">
        <v>1830</v>
      </c>
      <c r="N228" s="50" t="s">
        <v>1831</v>
      </c>
      <c r="O228" s="51" t="s">
        <v>1832</v>
      </c>
      <c r="P228" s="51" t="s">
        <v>1833</v>
      </c>
      <c r="Q228" s="53"/>
      <c r="R228" s="44" t="n">
        <v>1</v>
      </c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54"/>
      <c r="AG228" s="44" t="n">
        <v>23</v>
      </c>
      <c r="AH228" s="44" t="n">
        <v>2</v>
      </c>
      <c r="AI228" s="55" t="str">
        <f aca="false">+D228</f>
        <v>Delegatura para Pensiones</v>
      </c>
      <c r="AJ228" s="56" t="n">
        <f aca="false">SUM(R228:R231)</f>
        <v>4</v>
      </c>
      <c r="AK228" s="56" t="n">
        <f aca="false">SUM(S228:S231)</f>
        <v>0</v>
      </c>
      <c r="AL228" s="56" t="n">
        <f aca="false">SUM(T228:T231)</f>
        <v>0</v>
      </c>
      <c r="AM228" s="56" t="n">
        <f aca="false">SUM(U228:U231)</f>
        <v>0</v>
      </c>
      <c r="AN228" s="56" t="n">
        <f aca="false">SUM(V228:V231)</f>
        <v>0</v>
      </c>
      <c r="AO228" s="56" t="n">
        <f aca="false">SUM(W228:W231)</f>
        <v>0</v>
      </c>
      <c r="AP228" s="56" t="n">
        <f aca="false">SUM(X228:X231)</f>
        <v>0</v>
      </c>
      <c r="AQ228" s="56" t="n">
        <f aca="false">SUM(Y228:Y231)</f>
        <v>0</v>
      </c>
      <c r="AR228" s="56" t="n">
        <f aca="false">SUM(Z228:Z231)</f>
        <v>0</v>
      </c>
      <c r="AS228" s="56" t="n">
        <f aca="false">SUM(AA228:AA231)</f>
        <v>0</v>
      </c>
      <c r="AT228" s="56" t="n">
        <f aca="false">SUM(AB228:AB231)</f>
        <v>0</v>
      </c>
      <c r="AU228" s="56" t="n">
        <f aca="false">SUM(AC228:AC231)</f>
        <v>0</v>
      </c>
      <c r="AV228" s="56" t="n">
        <f aca="false">SUM(AD228:AD231)</f>
        <v>0</v>
      </c>
      <c r="AW228" s="56" t="n">
        <f aca="false">SUM(AE228:AE231)</f>
        <v>0</v>
      </c>
      <c r="AX228" s="57" t="n">
        <v>23</v>
      </c>
      <c r="AY228" s="57" t="n">
        <v>2</v>
      </c>
      <c r="AZ228" s="58" t="str">
        <f aca="false">IF(D228="Delegatura para Conglomerados Financieros",1,"")</f>
        <v/>
      </c>
      <c r="BA228" s="58" t="str">
        <f aca="false">IF(D228="Delegatura para Intermediarios Financieros",1,"")</f>
        <v/>
      </c>
      <c r="BB228" s="58" t="str">
        <f aca="false">IF(D228="Delegatura para Emisores",1,"")</f>
        <v/>
      </c>
      <c r="BC228" s="58" t="str">
        <f aca="false">IF(D228="Delegatura para Seguros",1,"")</f>
        <v/>
      </c>
      <c r="BD228" s="58" t="n">
        <f aca="false">IF(D228="Delegatura para Pensiones",1,"")</f>
        <v>1</v>
      </c>
      <c r="BE228" s="58" t="str">
        <f aca="false">IF(D228="Delegatura para  Fiduciarias",1,"")</f>
        <v/>
      </c>
      <c r="BF228" s="58" t="str">
        <f aca="false">IF(D228="Delegatura para Intermediarios de Valores",1,"")</f>
        <v/>
      </c>
      <c r="BG228" s="85" t="n">
        <f aca="false">SUM(AZ228:AZ231)</f>
        <v>0</v>
      </c>
      <c r="BH228" s="85" t="n">
        <f aca="false">SUM(BA228:BA231)</f>
        <v>0</v>
      </c>
      <c r="BI228" s="85" t="n">
        <f aca="false">SUM(BB228:BB231)</f>
        <v>0</v>
      </c>
      <c r="BJ228" s="85" t="n">
        <f aca="false">SUM(BC228:BC231)</f>
        <v>0</v>
      </c>
      <c r="BK228" s="85" t="n">
        <f aca="false">SUM(BD228:BD231)</f>
        <v>4</v>
      </c>
      <c r="BL228" s="85" t="n">
        <f aca="false">SUM(BE228:BE231)</f>
        <v>0</v>
      </c>
      <c r="BM228" s="85" t="n">
        <f aca="false">SUM(BF228:BF231)</f>
        <v>0</v>
      </c>
      <c r="BN228" s="60"/>
      <c r="BO228" s="60"/>
    </row>
    <row r="229" s="47" customFormat="true" ht="29.25" hidden="false" customHeight="true" outlineLevel="0" collapsed="false">
      <c r="B229" s="48" t="s">
        <v>128</v>
      </c>
      <c r="C229" s="48" t="s">
        <v>450</v>
      </c>
      <c r="D229" s="49" t="s">
        <v>46</v>
      </c>
      <c r="E229" s="50" t="s">
        <v>1834</v>
      </c>
      <c r="F229" s="50" t="s">
        <v>1835</v>
      </c>
      <c r="G229" s="50" t="s">
        <v>1836</v>
      </c>
      <c r="H229" s="50" t="s">
        <v>1837</v>
      </c>
      <c r="I229" s="50" t="s">
        <v>1838</v>
      </c>
      <c r="J229" s="50" t="s">
        <v>173</v>
      </c>
      <c r="K229" s="50" t="s">
        <v>1839</v>
      </c>
      <c r="L229" s="50" t="s">
        <v>63</v>
      </c>
      <c r="M229" s="50" t="n">
        <v>3393000</v>
      </c>
      <c r="N229" s="50" t="n">
        <v>3390100</v>
      </c>
      <c r="O229" s="51" t="s">
        <v>1840</v>
      </c>
      <c r="P229" s="51" t="s">
        <v>1841</v>
      </c>
      <c r="Q229" s="53"/>
      <c r="R229" s="44" t="n">
        <v>1</v>
      </c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54"/>
      <c r="AG229" s="44" t="n">
        <v>23</v>
      </c>
      <c r="AH229" s="44" t="n">
        <v>3</v>
      </c>
      <c r="AI229" s="54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57" t="n">
        <v>23</v>
      </c>
      <c r="AY229" s="57" t="n">
        <v>3</v>
      </c>
      <c r="AZ229" s="58" t="str">
        <f aca="false">IF(D229="Delegatura para Conglomerados Financieros",1,"")</f>
        <v/>
      </c>
      <c r="BA229" s="58" t="str">
        <f aca="false">IF(D229="Delegatura para Intermediarios Financieros",1,"")</f>
        <v/>
      </c>
      <c r="BB229" s="58" t="str">
        <f aca="false">IF(D229="Delegatura para Emisores",1,"")</f>
        <v/>
      </c>
      <c r="BC229" s="58" t="str">
        <f aca="false">IF(D229="Delegatura para Seguros",1,"")</f>
        <v/>
      </c>
      <c r="BD229" s="58" t="n">
        <f aca="false">IF(D229="Delegatura para Pensiones",1,"")</f>
        <v>1</v>
      </c>
      <c r="BE229" s="58" t="str">
        <f aca="false">IF(D229="Delegatura para  Fiduciarias",1,"")</f>
        <v/>
      </c>
      <c r="BF229" s="58" t="str">
        <f aca="false">IF(D229="Delegatura para Intermediarios de Valores",1,"")</f>
        <v/>
      </c>
      <c r="BG229" s="60"/>
      <c r="BH229" s="60"/>
      <c r="BI229" s="60"/>
      <c r="BJ229" s="60"/>
      <c r="BK229" s="60"/>
      <c r="BL229" s="60"/>
      <c r="BM229" s="60"/>
      <c r="BN229" s="60"/>
      <c r="BO229" s="60"/>
    </row>
    <row r="230" s="47" customFormat="true" ht="31.95" hidden="false" customHeight="true" outlineLevel="0" collapsed="false">
      <c r="B230" s="48" t="s">
        <v>128</v>
      </c>
      <c r="C230" s="48" t="s">
        <v>98</v>
      </c>
      <c r="D230" s="49" t="s">
        <v>46</v>
      </c>
      <c r="E230" s="50" t="s">
        <v>1842</v>
      </c>
      <c r="F230" s="50" t="s">
        <v>1843</v>
      </c>
      <c r="G230" s="50" t="s">
        <v>1844</v>
      </c>
      <c r="H230" s="50" t="s">
        <v>378</v>
      </c>
      <c r="I230" s="50" t="s">
        <v>1353</v>
      </c>
      <c r="J230" s="50" t="s">
        <v>61</v>
      </c>
      <c r="K230" s="50" t="s">
        <v>1845</v>
      </c>
      <c r="L230" s="50" t="s">
        <v>63</v>
      </c>
      <c r="M230" s="50" t="s">
        <v>1846</v>
      </c>
      <c r="N230" s="50" t="s">
        <v>1847</v>
      </c>
      <c r="O230" s="51" t="s">
        <v>1848</v>
      </c>
      <c r="P230" s="52" t="s">
        <v>486</v>
      </c>
      <c r="Q230" s="53"/>
      <c r="R230" s="44" t="n">
        <v>1</v>
      </c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54"/>
      <c r="AG230" s="44" t="n">
        <v>23</v>
      </c>
      <c r="AH230" s="44" t="n">
        <v>9</v>
      </c>
      <c r="AI230" s="54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57" t="n">
        <v>23</v>
      </c>
      <c r="AY230" s="57" t="n">
        <v>9</v>
      </c>
      <c r="AZ230" s="58" t="str">
        <f aca="false">IF(D230="Delegatura para Conglomerados Financieros",1,"")</f>
        <v/>
      </c>
      <c r="BA230" s="58" t="str">
        <f aca="false">IF(D230="Delegatura para Intermediarios Financieros",1,"")</f>
        <v/>
      </c>
      <c r="BB230" s="58" t="str">
        <f aca="false">IF(D230="Delegatura para Emisores",1,"")</f>
        <v/>
      </c>
      <c r="BC230" s="58" t="str">
        <f aca="false">IF(D230="Delegatura para Seguros",1,"")</f>
        <v/>
      </c>
      <c r="BD230" s="58" t="n">
        <f aca="false">IF(D230="Delegatura para Pensiones",1,"")</f>
        <v>1</v>
      </c>
      <c r="BE230" s="58" t="str">
        <f aca="false">IF(D230="Delegatura para  Fiduciarias",1,"")</f>
        <v/>
      </c>
      <c r="BF230" s="58" t="str">
        <f aca="false">IF(D230="Delegatura para Intermediarios de Valores",1,"")</f>
        <v/>
      </c>
      <c r="BG230" s="60"/>
      <c r="BH230" s="60"/>
      <c r="BI230" s="60"/>
      <c r="BJ230" s="60"/>
      <c r="BK230" s="60"/>
      <c r="BL230" s="60"/>
      <c r="BM230" s="60"/>
      <c r="BN230" s="60"/>
      <c r="BO230" s="60"/>
    </row>
    <row r="231" s="47" customFormat="true" ht="37.95" hidden="false" customHeight="true" outlineLevel="0" collapsed="false">
      <c r="B231" s="48" t="s">
        <v>128</v>
      </c>
      <c r="C231" s="48" t="s">
        <v>738</v>
      </c>
      <c r="D231" s="49" t="s">
        <v>46</v>
      </c>
      <c r="E231" s="50" t="s">
        <v>1849</v>
      </c>
      <c r="F231" s="50" t="s">
        <v>1850</v>
      </c>
      <c r="G231" s="50" t="s">
        <v>1851</v>
      </c>
      <c r="H231" s="76" t="s">
        <v>1852</v>
      </c>
      <c r="I231" s="76" t="s">
        <v>1853</v>
      </c>
      <c r="J231" s="76" t="s">
        <v>61</v>
      </c>
      <c r="K231" s="50" t="s">
        <v>1854</v>
      </c>
      <c r="L231" s="50" t="s">
        <v>63</v>
      </c>
      <c r="M231" s="50" t="s">
        <v>1855</v>
      </c>
      <c r="N231" s="50" t="n">
        <v>3766616</v>
      </c>
      <c r="O231" s="51" t="s">
        <v>1856</v>
      </c>
      <c r="P231" s="51" t="s">
        <v>1857</v>
      </c>
      <c r="Q231" s="53"/>
      <c r="R231" s="44" t="n">
        <v>1</v>
      </c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54"/>
      <c r="AG231" s="44" t="n">
        <v>23</v>
      </c>
      <c r="AH231" s="44" t="n">
        <v>10</v>
      </c>
      <c r="AI231" s="54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57" t="n">
        <v>23</v>
      </c>
      <c r="AY231" s="57" t="n">
        <v>10</v>
      </c>
      <c r="AZ231" s="58" t="str">
        <f aca="false">IF(D231="Delegatura para Conglomerados Financieros",1,"")</f>
        <v/>
      </c>
      <c r="BA231" s="58" t="str">
        <f aca="false">IF(D231="Delegatura para Intermediarios Financieros",1,"")</f>
        <v/>
      </c>
      <c r="BB231" s="58" t="str">
        <f aca="false">IF(D231="Delegatura para Emisores",1,"")</f>
        <v/>
      </c>
      <c r="BC231" s="58" t="str">
        <f aca="false">IF(D231="Delegatura para Seguros",1,"")</f>
        <v/>
      </c>
      <c r="BD231" s="58" t="n">
        <f aca="false">IF(D231="Delegatura para Pensiones",1,"")</f>
        <v>1</v>
      </c>
      <c r="BE231" s="58" t="str">
        <f aca="false">IF(D231="Delegatura para  Fiduciarias",1,"")</f>
        <v/>
      </c>
      <c r="BF231" s="58" t="str">
        <f aca="false">IF(D231="Delegatura para Intermediarios de Valores",1,"")</f>
        <v/>
      </c>
      <c r="BG231" s="60"/>
      <c r="BH231" s="60"/>
      <c r="BI231" s="60"/>
      <c r="BJ231" s="60"/>
      <c r="BK231" s="60"/>
      <c r="BL231" s="60"/>
      <c r="BM231" s="60"/>
      <c r="BN231" s="60"/>
      <c r="BO231" s="60"/>
    </row>
    <row r="232" s="47" customFormat="true" ht="36.75" hidden="false" customHeight="true" outlineLevel="0" collapsed="false">
      <c r="B232" s="68" t="s">
        <v>561</v>
      </c>
      <c r="C232" s="68" t="s">
        <v>68</v>
      </c>
      <c r="D232" s="49" t="s">
        <v>46</v>
      </c>
      <c r="E232" s="50" t="s">
        <v>1858</v>
      </c>
      <c r="F232" s="50" t="s">
        <v>1859</v>
      </c>
      <c r="G232" s="50" t="s">
        <v>1860</v>
      </c>
      <c r="H232" s="50" t="s">
        <v>1861</v>
      </c>
      <c r="I232" s="50" t="s">
        <v>1862</v>
      </c>
      <c r="J232" s="50" t="s">
        <v>61</v>
      </c>
      <c r="K232" s="50" t="s">
        <v>1863</v>
      </c>
      <c r="L232" s="50" t="s">
        <v>63</v>
      </c>
      <c r="M232" s="50" t="s">
        <v>1864</v>
      </c>
      <c r="N232" s="50" t="n">
        <v>2188098</v>
      </c>
      <c r="O232" s="67" t="s">
        <v>1865</v>
      </c>
      <c r="P232" s="51" t="s">
        <v>1866</v>
      </c>
      <c r="Q232" s="53"/>
      <c r="R232" s="44" t="n">
        <v>1</v>
      </c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54"/>
      <c r="AG232" s="44" t="n">
        <v>25</v>
      </c>
      <c r="AH232" s="44" t="n">
        <v>2</v>
      </c>
      <c r="AI232" s="55" t="str">
        <f aca="false">+D232</f>
        <v>Delegatura para Pensiones</v>
      </c>
      <c r="AJ232" s="56" t="n">
        <f aca="false">SUM(R232:R237)</f>
        <v>6</v>
      </c>
      <c r="AK232" s="56" t="n">
        <f aca="false">SUM(S232:S237)</f>
        <v>0</v>
      </c>
      <c r="AL232" s="56" t="n">
        <f aca="false">SUM(T232:T237)</f>
        <v>0</v>
      </c>
      <c r="AM232" s="56" t="n">
        <f aca="false">SUM(U232:U237)</f>
        <v>0</v>
      </c>
      <c r="AN232" s="56" t="n">
        <f aca="false">SUM(V232:V237)</f>
        <v>0</v>
      </c>
      <c r="AO232" s="56" t="n">
        <f aca="false">SUM(W232:W237)</f>
        <v>0</v>
      </c>
      <c r="AP232" s="56" t="n">
        <f aca="false">SUM(X232:X237)</f>
        <v>0</v>
      </c>
      <c r="AQ232" s="56" t="n">
        <f aca="false">SUM(Y232:Y237)</f>
        <v>0</v>
      </c>
      <c r="AR232" s="56" t="n">
        <f aca="false">SUM(Z232:Z237)</f>
        <v>0</v>
      </c>
      <c r="AS232" s="56" t="n">
        <f aca="false">SUM(AA232:AA237)</f>
        <v>0</v>
      </c>
      <c r="AT232" s="56" t="n">
        <f aca="false">SUM(AB232:AB237)</f>
        <v>0</v>
      </c>
      <c r="AU232" s="56" t="n">
        <f aca="false">SUM(AC232:AC237)</f>
        <v>0</v>
      </c>
      <c r="AV232" s="56" t="n">
        <f aca="false">SUM(AD232:AD237)</f>
        <v>0</v>
      </c>
      <c r="AW232" s="56" t="n">
        <f aca="false">SUM(AE232:AE237)</f>
        <v>0</v>
      </c>
      <c r="AX232" s="57" t="n">
        <v>25</v>
      </c>
      <c r="AY232" s="57" t="n">
        <v>2</v>
      </c>
      <c r="AZ232" s="58" t="str">
        <f aca="false">IF(D232="Delegatura para Conglomerados Financieros",1,"")</f>
        <v/>
      </c>
      <c r="BA232" s="58" t="str">
        <f aca="false">IF(D232="Delegatura para Intermediarios Financieros",1,"")</f>
        <v/>
      </c>
      <c r="BB232" s="58" t="str">
        <f aca="false">IF(D232="Delegatura para Emisores",1,"")</f>
        <v/>
      </c>
      <c r="BC232" s="58" t="str">
        <f aca="false">IF(D232="Delegatura para Seguros",1,"")</f>
        <v/>
      </c>
      <c r="BD232" s="58" t="n">
        <f aca="false">IF(D232="Delegatura para Pensiones",1,"")</f>
        <v>1</v>
      </c>
      <c r="BE232" s="58" t="str">
        <f aca="false">IF(D232="Delegatura para  Fiduciarias",1,"")</f>
        <v/>
      </c>
      <c r="BF232" s="58" t="str">
        <f aca="false">IF(D232="Delegatura para Intermediarios de Valores",1,"")</f>
        <v/>
      </c>
      <c r="BG232" s="58" t="n">
        <f aca="false">SUM(AZ232:AZ237)</f>
        <v>0</v>
      </c>
      <c r="BH232" s="58" t="n">
        <f aca="false">SUM(BA232:BA237)</f>
        <v>0</v>
      </c>
      <c r="BI232" s="58" t="n">
        <f aca="false">SUM(BB232:BB237)</f>
        <v>0</v>
      </c>
      <c r="BJ232" s="58" t="n">
        <f aca="false">SUM(BC232:BC237)</f>
        <v>0</v>
      </c>
      <c r="BK232" s="58" t="n">
        <f aca="false">SUM(BD232:BD237)</f>
        <v>6</v>
      </c>
      <c r="BL232" s="58" t="n">
        <f aca="false">SUM(BE232:BE237)</f>
        <v>0</v>
      </c>
      <c r="BM232" s="58" t="n">
        <f aca="false">SUM(BF232:BF237)</f>
        <v>0</v>
      </c>
      <c r="BN232" s="60"/>
      <c r="BO232" s="60"/>
    </row>
    <row r="233" s="47" customFormat="true" ht="43.5" hidden="false" customHeight="true" outlineLevel="0" collapsed="false">
      <c r="B233" s="68" t="s">
        <v>561</v>
      </c>
      <c r="C233" s="68" t="s">
        <v>450</v>
      </c>
      <c r="D233" s="49" t="s">
        <v>46</v>
      </c>
      <c r="E233" s="50" t="s">
        <v>1867</v>
      </c>
      <c r="F233" s="50" t="s">
        <v>1868</v>
      </c>
      <c r="G233" s="50" t="s">
        <v>1869</v>
      </c>
      <c r="H233" s="50" t="s">
        <v>1870</v>
      </c>
      <c r="I233" s="50" t="s">
        <v>1871</v>
      </c>
      <c r="J233" s="50" t="s">
        <v>1872</v>
      </c>
      <c r="K233" s="50" t="s">
        <v>1873</v>
      </c>
      <c r="L233" s="50" t="s">
        <v>63</v>
      </c>
      <c r="M233" s="50" t="n">
        <v>3415566</v>
      </c>
      <c r="N233" s="50" t="n">
        <v>3415437</v>
      </c>
      <c r="O233" s="51" t="s">
        <v>1874</v>
      </c>
      <c r="P233" s="51" t="s">
        <v>1875</v>
      </c>
      <c r="Q233" s="53"/>
      <c r="R233" s="44" t="n">
        <v>1</v>
      </c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54"/>
      <c r="AG233" s="44" t="n">
        <v>25</v>
      </c>
      <c r="AH233" s="44" t="n">
        <v>3</v>
      </c>
      <c r="AI233" s="54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57" t="n">
        <v>25</v>
      </c>
      <c r="AY233" s="57" t="n">
        <v>3</v>
      </c>
      <c r="AZ233" s="58" t="str">
        <f aca="false">IF(D233="Delegatura para Conglomerados Financieros",1,"")</f>
        <v/>
      </c>
      <c r="BA233" s="58" t="str">
        <f aca="false">IF(D233="Delegatura para Intermediarios Financieros",1,"")</f>
        <v/>
      </c>
      <c r="BB233" s="58" t="str">
        <f aca="false">IF(D233="Delegatura para Emisores",1,"")</f>
        <v/>
      </c>
      <c r="BC233" s="58" t="str">
        <f aca="false">IF(D233="Delegatura para Seguros",1,"")</f>
        <v/>
      </c>
      <c r="BD233" s="58" t="n">
        <f aca="false">IF(D233="Delegatura para Pensiones",1,"")</f>
        <v>1</v>
      </c>
      <c r="BE233" s="58" t="str">
        <f aca="false">IF(D233="Delegatura para  Fiduciarias",1,"")</f>
        <v/>
      </c>
      <c r="BF233" s="58" t="str">
        <f aca="false">IF(D233="Delegatura para Intermediarios de Valores",1,"")</f>
        <v/>
      </c>
      <c r="BG233" s="60"/>
      <c r="BH233" s="60"/>
      <c r="BI233" s="60"/>
      <c r="BJ233" s="60"/>
      <c r="BK233" s="60"/>
      <c r="BL233" s="60"/>
      <c r="BM233" s="60"/>
      <c r="BN233" s="60"/>
      <c r="BO233" s="60"/>
    </row>
    <row r="234" s="47" customFormat="true" ht="39.75" hidden="false" customHeight="true" outlineLevel="0" collapsed="false">
      <c r="B234" s="68" t="s">
        <v>561</v>
      </c>
      <c r="C234" s="68" t="s">
        <v>354</v>
      </c>
      <c r="D234" s="49" t="s">
        <v>46</v>
      </c>
      <c r="E234" s="50" t="s">
        <v>1876</v>
      </c>
      <c r="F234" s="50" t="s">
        <v>1877</v>
      </c>
      <c r="G234" s="50" t="s">
        <v>1878</v>
      </c>
      <c r="H234" s="50" t="s">
        <v>707</v>
      </c>
      <c r="I234" s="50" t="s">
        <v>1879</v>
      </c>
      <c r="J234" s="50" t="s">
        <v>1880</v>
      </c>
      <c r="K234" s="50" t="s">
        <v>1881</v>
      </c>
      <c r="L234" s="50" t="s">
        <v>63</v>
      </c>
      <c r="M234" s="50" t="s">
        <v>1882</v>
      </c>
      <c r="N234" s="50" t="s">
        <v>1883</v>
      </c>
      <c r="O234" s="51" t="s">
        <v>1884</v>
      </c>
      <c r="P234" s="50" t="s">
        <v>1885</v>
      </c>
      <c r="Q234" s="87"/>
      <c r="R234" s="44" t="n">
        <v>1</v>
      </c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54"/>
      <c r="AG234" s="44" t="n">
        <v>25</v>
      </c>
      <c r="AH234" s="44" t="n">
        <v>4</v>
      </c>
      <c r="AI234" s="54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57" t="n">
        <v>25</v>
      </c>
      <c r="AY234" s="57" t="n">
        <v>4</v>
      </c>
      <c r="AZ234" s="58" t="str">
        <f aca="false">IF(D234="Delegatura para Conglomerados Financieros",1,"")</f>
        <v/>
      </c>
      <c r="BA234" s="58" t="str">
        <f aca="false">IF(D234="Delegatura para Intermediarios Financieros",1,"")</f>
        <v/>
      </c>
      <c r="BB234" s="58" t="str">
        <f aca="false">IF(D234="Delegatura para Emisores",1,"")</f>
        <v/>
      </c>
      <c r="BC234" s="58" t="str">
        <f aca="false">IF(D234="Delegatura para Seguros",1,"")</f>
        <v/>
      </c>
      <c r="BD234" s="58" t="n">
        <f aca="false">IF(D234="Delegatura para Pensiones",1,"")</f>
        <v>1</v>
      </c>
      <c r="BE234" s="58" t="str">
        <f aca="false">IF(D234="Delegatura para  Fiduciarias",1,"")</f>
        <v/>
      </c>
      <c r="BF234" s="58" t="str">
        <f aca="false">IF(D234="Delegatura para Intermediarios de Valores",1,"")</f>
        <v/>
      </c>
      <c r="BG234" s="60"/>
      <c r="BH234" s="60"/>
      <c r="BI234" s="60"/>
      <c r="BJ234" s="60"/>
      <c r="BK234" s="60"/>
      <c r="BL234" s="60"/>
      <c r="BM234" s="60"/>
      <c r="BN234" s="60"/>
      <c r="BO234" s="60"/>
    </row>
    <row r="235" s="47" customFormat="true" ht="34.95" hidden="false" customHeight="true" outlineLevel="0" collapsed="false">
      <c r="B235" s="68" t="s">
        <v>561</v>
      </c>
      <c r="C235" s="68" t="s">
        <v>86</v>
      </c>
      <c r="D235" s="49" t="s">
        <v>46</v>
      </c>
      <c r="E235" s="50" t="s">
        <v>1886</v>
      </c>
      <c r="F235" s="50" t="s">
        <v>1886</v>
      </c>
      <c r="G235" s="50" t="s">
        <v>1887</v>
      </c>
      <c r="H235" s="50" t="s">
        <v>1888</v>
      </c>
      <c r="I235" s="50" t="s">
        <v>1889</v>
      </c>
      <c r="J235" s="50" t="s">
        <v>784</v>
      </c>
      <c r="K235" s="50" t="s">
        <v>1890</v>
      </c>
      <c r="L235" s="50" t="s">
        <v>93</v>
      </c>
      <c r="M235" s="50" t="n">
        <v>5751100</v>
      </c>
      <c r="N235" s="50" t="n">
        <v>5751652</v>
      </c>
      <c r="O235" s="51" t="s">
        <v>1891</v>
      </c>
      <c r="P235" s="51" t="s">
        <v>1892</v>
      </c>
      <c r="Q235" s="53"/>
      <c r="R235" s="44" t="n">
        <v>1</v>
      </c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54"/>
      <c r="AG235" s="44" t="n">
        <v>25</v>
      </c>
      <c r="AH235" s="44" t="n">
        <v>7</v>
      </c>
      <c r="AI235" s="54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57" t="n">
        <v>25</v>
      </c>
      <c r="AY235" s="57" t="n">
        <v>7</v>
      </c>
      <c r="AZ235" s="58" t="str">
        <f aca="false">IF(D235="Delegatura para Conglomerados Financieros",1,"")</f>
        <v/>
      </c>
      <c r="BA235" s="58" t="str">
        <f aca="false">IF(D235="Delegatura para Intermediarios Financieros",1,"")</f>
        <v/>
      </c>
      <c r="BB235" s="58" t="str">
        <f aca="false">IF(D235="Delegatura para Emisores",1,"")</f>
        <v/>
      </c>
      <c r="BC235" s="58" t="str">
        <f aca="false">IF(D235="Delegatura para Seguros",1,"")</f>
        <v/>
      </c>
      <c r="BD235" s="58" t="n">
        <f aca="false">IF(D235="Delegatura para Pensiones",1,"")</f>
        <v>1</v>
      </c>
      <c r="BE235" s="58" t="str">
        <f aca="false">IF(D235="Delegatura para  Fiduciarias",1,"")</f>
        <v/>
      </c>
      <c r="BF235" s="58" t="str">
        <f aca="false">IF(D235="Delegatura para Intermediarios de Valores",1,"")</f>
        <v/>
      </c>
      <c r="BG235" s="60"/>
      <c r="BH235" s="60"/>
      <c r="BI235" s="60"/>
      <c r="BJ235" s="60"/>
      <c r="BK235" s="60"/>
      <c r="BL235" s="60"/>
      <c r="BM235" s="60"/>
      <c r="BN235" s="60"/>
      <c r="BO235" s="60"/>
    </row>
    <row r="236" s="47" customFormat="true" ht="54.75" hidden="false" customHeight="true" outlineLevel="0" collapsed="false">
      <c r="B236" s="68" t="s">
        <v>561</v>
      </c>
      <c r="C236" s="68" t="s">
        <v>98</v>
      </c>
      <c r="D236" s="49" t="s">
        <v>46</v>
      </c>
      <c r="E236" s="50" t="s">
        <v>1893</v>
      </c>
      <c r="F236" s="50" t="s">
        <v>1894</v>
      </c>
      <c r="G236" s="50" t="s">
        <v>1895</v>
      </c>
      <c r="H236" s="50" t="s">
        <v>1896</v>
      </c>
      <c r="I236" s="50" t="s">
        <v>1897</v>
      </c>
      <c r="J236" s="50" t="s">
        <v>1786</v>
      </c>
      <c r="K236" s="50" t="s">
        <v>1898</v>
      </c>
      <c r="L236" s="50" t="s">
        <v>276</v>
      </c>
      <c r="M236" s="50" t="s">
        <v>1899</v>
      </c>
      <c r="N236" s="50" t="n">
        <v>9241955</v>
      </c>
      <c r="O236" s="51" t="s">
        <v>1900</v>
      </c>
      <c r="P236" s="51" t="s">
        <v>1901</v>
      </c>
      <c r="Q236" s="53"/>
      <c r="R236" s="44" t="n">
        <v>1</v>
      </c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54"/>
      <c r="AG236" s="44" t="n">
        <v>25</v>
      </c>
      <c r="AH236" s="44" t="n">
        <v>9</v>
      </c>
      <c r="AI236" s="54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57" t="n">
        <v>25</v>
      </c>
      <c r="AY236" s="57" t="n">
        <v>9</v>
      </c>
      <c r="AZ236" s="58" t="str">
        <f aca="false">IF(D236="Delegatura para Conglomerados Financieros",1,"")</f>
        <v/>
      </c>
      <c r="BA236" s="58" t="str">
        <f aca="false">IF(D236="Delegatura para Intermediarios Financieros",1,"")</f>
        <v/>
      </c>
      <c r="BB236" s="58" t="str">
        <f aca="false">IF(D236="Delegatura para Emisores",1,"")</f>
        <v/>
      </c>
      <c r="BC236" s="58" t="str">
        <f aca="false">IF(D236="Delegatura para Seguros",1,"")</f>
        <v/>
      </c>
      <c r="BD236" s="58" t="n">
        <f aca="false">IF(D236="Delegatura para Pensiones",1,"")</f>
        <v>1</v>
      </c>
      <c r="BE236" s="58" t="str">
        <f aca="false">IF(D236="Delegatura para  Fiduciarias",1,"")</f>
        <v/>
      </c>
      <c r="BF236" s="58" t="str">
        <f aca="false">IF(D236="Delegatura para Intermediarios de Valores",1,"")</f>
        <v/>
      </c>
      <c r="BG236" s="60"/>
      <c r="BH236" s="60"/>
      <c r="BI236" s="60"/>
      <c r="BJ236" s="60"/>
      <c r="BK236" s="60"/>
      <c r="BL236" s="60"/>
      <c r="BM236" s="60"/>
      <c r="BN236" s="60"/>
      <c r="BO236" s="60"/>
    </row>
    <row r="237" s="47" customFormat="true" ht="35.25" hidden="false" customHeight="true" outlineLevel="0" collapsed="false">
      <c r="B237" s="68" t="s">
        <v>561</v>
      </c>
      <c r="C237" s="68" t="n">
        <v>14</v>
      </c>
      <c r="D237" s="49" t="s">
        <v>46</v>
      </c>
      <c r="E237" s="50" t="s">
        <v>1902</v>
      </c>
      <c r="F237" s="50" t="s">
        <v>1903</v>
      </c>
      <c r="G237" s="50" t="s">
        <v>1904</v>
      </c>
      <c r="H237" s="50" t="s">
        <v>1905</v>
      </c>
      <c r="I237" s="50" t="s">
        <v>1906</v>
      </c>
      <c r="J237" s="50" t="s">
        <v>61</v>
      </c>
      <c r="K237" s="50" t="s">
        <v>1907</v>
      </c>
      <c r="L237" s="50" t="s">
        <v>63</v>
      </c>
      <c r="M237" s="50" t="s">
        <v>1908</v>
      </c>
      <c r="N237" s="50" t="s">
        <v>1909</v>
      </c>
      <c r="O237" s="50" t="s">
        <v>1910</v>
      </c>
      <c r="P237" s="50" t="s">
        <v>1911</v>
      </c>
      <c r="Q237" s="87"/>
      <c r="R237" s="44" t="n">
        <v>1</v>
      </c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54"/>
      <c r="AG237" s="44" t="n">
        <v>25</v>
      </c>
      <c r="AH237" s="44" t="n">
        <v>14</v>
      </c>
      <c r="AI237" s="54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57" t="n">
        <v>25</v>
      </c>
      <c r="AY237" s="57" t="n">
        <v>14</v>
      </c>
      <c r="AZ237" s="58" t="str">
        <f aca="false">IF(D237="Delegatura para Conglomerados Financieros",1,"")</f>
        <v/>
      </c>
      <c r="BA237" s="58" t="str">
        <f aca="false">IF(D237="Delegatura para Intermediarios Financieros",1,"")</f>
        <v/>
      </c>
      <c r="BB237" s="58" t="str">
        <f aca="false">IF(D237="Delegatura para Emisores",1,"")</f>
        <v/>
      </c>
      <c r="BC237" s="58" t="str">
        <f aca="false">IF(D237="Delegatura para Seguros",1,"")</f>
        <v/>
      </c>
      <c r="BD237" s="58" t="n">
        <f aca="false">IF(D237="Delegatura para Pensiones",1,"")</f>
        <v>1</v>
      </c>
      <c r="BE237" s="58" t="str">
        <f aca="false">IF(D237="Delegatura para  Fiduciarias",1,"")</f>
        <v/>
      </c>
      <c r="BF237" s="58" t="str">
        <f aca="false">IF(D237="Delegatura para Intermediarios de Valores",1,"")</f>
        <v/>
      </c>
      <c r="BG237" s="60"/>
      <c r="BH237" s="60"/>
      <c r="BI237" s="60"/>
      <c r="BJ237" s="60"/>
      <c r="BK237" s="60"/>
      <c r="BL237" s="60"/>
      <c r="BM237" s="60"/>
      <c r="BN237" s="60"/>
      <c r="BO237" s="60"/>
    </row>
    <row r="238" s="47" customFormat="true" ht="125.25" hidden="false" customHeight="true" outlineLevel="0" collapsed="false">
      <c r="B238" s="68" t="s">
        <v>1251</v>
      </c>
      <c r="C238" s="68" t="s">
        <v>354</v>
      </c>
      <c r="D238" s="49" t="s">
        <v>45</v>
      </c>
      <c r="E238" s="50" t="s">
        <v>1912</v>
      </c>
      <c r="F238" s="50" t="s">
        <v>1912</v>
      </c>
      <c r="G238" s="50" t="s">
        <v>1913</v>
      </c>
      <c r="H238" s="50" t="s">
        <v>1914</v>
      </c>
      <c r="I238" s="50" t="s">
        <v>1915</v>
      </c>
      <c r="J238" s="50" t="s">
        <v>1916</v>
      </c>
      <c r="K238" s="50" t="s">
        <v>1917</v>
      </c>
      <c r="L238" s="50" t="s">
        <v>63</v>
      </c>
      <c r="M238" s="50" t="s">
        <v>1918</v>
      </c>
      <c r="N238" s="50" t="n">
        <v>2569573</v>
      </c>
      <c r="O238" s="51" t="s">
        <v>1919</v>
      </c>
      <c r="P238" s="67" t="s">
        <v>1920</v>
      </c>
      <c r="Q238" s="53"/>
      <c r="R238" s="44" t="n">
        <v>1</v>
      </c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54"/>
      <c r="AG238" s="44" t="n">
        <v>27</v>
      </c>
      <c r="AH238" s="44" t="n">
        <v>4</v>
      </c>
      <c r="AI238" s="55" t="str">
        <f aca="false">+D238</f>
        <v>Delegatura para Seguros</v>
      </c>
      <c r="AJ238" s="56" t="n">
        <f aca="false">SUM(R238:R257)</f>
        <v>19</v>
      </c>
      <c r="AK238" s="56" t="n">
        <f aca="false">SUM(S238:S257)</f>
        <v>1</v>
      </c>
      <c r="AL238" s="56" t="n">
        <f aca="false">SUM(T238:T257)</f>
        <v>0</v>
      </c>
      <c r="AM238" s="56" t="n">
        <f aca="false">SUM(U238:U257)</f>
        <v>0</v>
      </c>
      <c r="AN238" s="56" t="n">
        <f aca="false">SUM(V238:V257)</f>
        <v>0</v>
      </c>
      <c r="AO238" s="56" t="n">
        <f aca="false">SUM(W238:W257)</f>
        <v>0</v>
      </c>
      <c r="AP238" s="56" t="n">
        <f aca="false">SUM(X238:X257)</f>
        <v>0</v>
      </c>
      <c r="AQ238" s="56" t="n">
        <f aca="false">SUM(Y238:Y257)</f>
        <v>0</v>
      </c>
      <c r="AR238" s="56" t="n">
        <f aca="false">SUM(Z238:Z257)</f>
        <v>0</v>
      </c>
      <c r="AS238" s="56" t="n">
        <f aca="false">SUM(AA238:AA257)</f>
        <v>0</v>
      </c>
      <c r="AT238" s="56" t="n">
        <f aca="false">SUM(AB238:AB257)</f>
        <v>0</v>
      </c>
      <c r="AU238" s="56" t="n">
        <f aca="false">SUM(AC238:AC257)</f>
        <v>0</v>
      </c>
      <c r="AV238" s="56" t="n">
        <f aca="false">SUM(AD238:AD257)</f>
        <v>0</v>
      </c>
      <c r="AW238" s="56" t="n">
        <f aca="false">SUM(AE238:AE257)</f>
        <v>0</v>
      </c>
      <c r="AX238" s="57" t="n">
        <v>27</v>
      </c>
      <c r="AY238" s="57" t="n">
        <v>4</v>
      </c>
      <c r="AZ238" s="58" t="str">
        <f aca="false">IF(D238="Delegatura para Conglomerados Financieros",1,"")</f>
        <v/>
      </c>
      <c r="BA238" s="58" t="str">
        <f aca="false">IF(D238="Delegatura para Intermediarios Financieros",1,"")</f>
        <v/>
      </c>
      <c r="BB238" s="58" t="str">
        <f aca="false">IF(D238="Delegatura para Emisores",1,"")</f>
        <v/>
      </c>
      <c r="BC238" s="58" t="n">
        <f aca="false">IF(D238="Delegatura para Seguros",1,"")</f>
        <v>1</v>
      </c>
      <c r="BD238" s="58" t="str">
        <f aca="false">IF(D238="Delegatura para Pensiones",1,"")</f>
        <v/>
      </c>
      <c r="BE238" s="58" t="str">
        <f aca="false">IF(D238="Delegatura para  Fiduciarias",1,"")</f>
        <v/>
      </c>
      <c r="BF238" s="58" t="str">
        <f aca="false">IF(D238="Delegatura para Intermediarios de Valores",1,"")</f>
        <v/>
      </c>
      <c r="BG238" s="85" t="n">
        <f aca="false">SUM(AZ238:AZ257)</f>
        <v>0</v>
      </c>
      <c r="BH238" s="85" t="n">
        <f aca="false">SUM(BA238:BA257)</f>
        <v>0</v>
      </c>
      <c r="BI238" s="85" t="n">
        <f aca="false">SUM(BB238:BB257)</f>
        <v>0</v>
      </c>
      <c r="BJ238" s="85" t="n">
        <f aca="false">SUM(BC238:BC257)</f>
        <v>20</v>
      </c>
      <c r="BK238" s="85" t="n">
        <f aca="false">SUM(BD238:BD257)</f>
        <v>0</v>
      </c>
      <c r="BL238" s="85" t="n">
        <f aca="false">SUM(BE238:BE257)</f>
        <v>0</v>
      </c>
      <c r="BM238" s="85" t="n">
        <f aca="false">SUM(BF238:BF257)</f>
        <v>0</v>
      </c>
      <c r="BN238" s="60"/>
      <c r="BO238" s="60"/>
    </row>
    <row r="239" s="47" customFormat="true" ht="30" hidden="false" customHeight="true" outlineLevel="0" collapsed="false">
      <c r="B239" s="68" t="s">
        <v>1251</v>
      </c>
      <c r="C239" s="68" t="s">
        <v>308</v>
      </c>
      <c r="D239" s="49" t="s">
        <v>45</v>
      </c>
      <c r="E239" s="50" t="s">
        <v>1921</v>
      </c>
      <c r="F239" s="50" t="s">
        <v>1921</v>
      </c>
      <c r="G239" s="50" t="s">
        <v>1922</v>
      </c>
      <c r="H239" s="50" t="s">
        <v>1923</v>
      </c>
      <c r="I239" s="50" t="s">
        <v>1924</v>
      </c>
      <c r="J239" s="50" t="s">
        <v>1463</v>
      </c>
      <c r="K239" s="50" t="s">
        <v>1925</v>
      </c>
      <c r="L239" s="50" t="s">
        <v>63</v>
      </c>
      <c r="M239" s="50" t="n">
        <v>3264626</v>
      </c>
      <c r="N239" s="50" t="s">
        <v>1926</v>
      </c>
      <c r="O239" s="51" t="s">
        <v>1927</v>
      </c>
      <c r="P239" s="52" t="s">
        <v>1928</v>
      </c>
      <c r="Q239" s="53"/>
      <c r="R239" s="44" t="n">
        <v>1</v>
      </c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54"/>
      <c r="AG239" s="44" t="n">
        <v>27</v>
      </c>
      <c r="AH239" s="44" t="n">
        <v>11</v>
      </c>
      <c r="AI239" s="54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57" t="n">
        <v>27</v>
      </c>
      <c r="AY239" s="57" t="n">
        <v>11</v>
      </c>
      <c r="AZ239" s="58" t="str">
        <f aca="false">IF(D239="Delegatura para Conglomerados Financieros",1,"")</f>
        <v/>
      </c>
      <c r="BA239" s="58" t="str">
        <f aca="false">IF(D239="Delegatura para Intermediarios Financieros",1,"")</f>
        <v/>
      </c>
      <c r="BB239" s="58" t="str">
        <f aca="false">IF(D239="Delegatura para Emisores",1,"")</f>
        <v/>
      </c>
      <c r="BC239" s="58" t="n">
        <f aca="false">IF(D239="Delegatura para Seguros",1,"")</f>
        <v>1</v>
      </c>
      <c r="BD239" s="58" t="str">
        <f aca="false">IF(D239="Delegatura para Pensiones",1,"")</f>
        <v/>
      </c>
      <c r="BE239" s="58" t="str">
        <f aca="false">IF(D239="Delegatura para  Fiduciarias",1,"")</f>
        <v/>
      </c>
      <c r="BF239" s="58" t="str">
        <f aca="false">IF(D239="Delegatura para Intermediarios de Valores",1,"")</f>
        <v/>
      </c>
      <c r="BG239" s="60"/>
      <c r="BH239" s="60"/>
      <c r="BI239" s="60"/>
      <c r="BJ239" s="60"/>
      <c r="BK239" s="60"/>
      <c r="BL239" s="60"/>
      <c r="BM239" s="60"/>
      <c r="BN239" s="60"/>
      <c r="BO239" s="60"/>
    </row>
    <row r="240" s="47" customFormat="true" ht="45" hidden="false" customHeight="true" outlineLevel="0" collapsed="false">
      <c r="B240" s="68" t="s">
        <v>1251</v>
      </c>
      <c r="C240" s="68" t="s">
        <v>1188</v>
      </c>
      <c r="D240" s="49" t="s">
        <v>45</v>
      </c>
      <c r="E240" s="50" t="s">
        <v>1929</v>
      </c>
      <c r="F240" s="50" t="s">
        <v>1929</v>
      </c>
      <c r="G240" s="50" t="s">
        <v>1930</v>
      </c>
      <c r="H240" s="50" t="s">
        <v>1931</v>
      </c>
      <c r="I240" s="50" t="s">
        <v>1932</v>
      </c>
      <c r="J240" s="50" t="s">
        <v>1463</v>
      </c>
      <c r="K240" s="50" t="s">
        <v>1933</v>
      </c>
      <c r="L240" s="50" t="s">
        <v>63</v>
      </c>
      <c r="M240" s="50" t="n">
        <v>6445405</v>
      </c>
      <c r="N240" s="50" t="n">
        <v>5300014</v>
      </c>
      <c r="O240" s="81"/>
      <c r="P240" s="51" t="s">
        <v>1934</v>
      </c>
      <c r="Q240" s="53"/>
      <c r="R240" s="44" t="n">
        <v>1</v>
      </c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54"/>
      <c r="AG240" s="44" t="n">
        <v>27</v>
      </c>
      <c r="AH240" s="44" t="n">
        <v>14</v>
      </c>
      <c r="AI240" s="54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57" t="n">
        <v>27</v>
      </c>
      <c r="AY240" s="57" t="n">
        <v>14</v>
      </c>
      <c r="AZ240" s="58" t="str">
        <f aca="false">IF(D240="Delegatura para Conglomerados Financieros",1,"")</f>
        <v/>
      </c>
      <c r="BA240" s="58" t="str">
        <f aca="false">IF(D240="Delegatura para Intermediarios Financieros",1,"")</f>
        <v/>
      </c>
      <c r="BB240" s="58" t="str">
        <f aca="false">IF(D240="Delegatura para Emisores",1,"")</f>
        <v/>
      </c>
      <c r="BC240" s="58" t="n">
        <f aca="false">IF(D240="Delegatura para Seguros",1,"")</f>
        <v>1</v>
      </c>
      <c r="BD240" s="58" t="str">
        <f aca="false">IF(D240="Delegatura para Pensiones",1,"")</f>
        <v/>
      </c>
      <c r="BE240" s="58" t="str">
        <f aca="false">IF(D240="Delegatura para  Fiduciarias",1,"")</f>
        <v/>
      </c>
      <c r="BF240" s="58" t="str">
        <f aca="false">IF(D240="Delegatura para Intermediarios de Valores",1,"")</f>
        <v/>
      </c>
      <c r="BG240" s="60"/>
      <c r="BH240" s="60"/>
      <c r="BI240" s="60"/>
      <c r="BJ240" s="60"/>
      <c r="BK240" s="60"/>
      <c r="BL240" s="60"/>
      <c r="BM240" s="60"/>
      <c r="BN240" s="60"/>
      <c r="BO240" s="60"/>
    </row>
    <row r="241" s="47" customFormat="true" ht="33" hidden="false" customHeight="true" outlineLevel="0" collapsed="false">
      <c r="B241" s="68" t="s">
        <v>1251</v>
      </c>
      <c r="C241" s="68" t="s">
        <v>1444</v>
      </c>
      <c r="D241" s="49" t="s">
        <v>45</v>
      </c>
      <c r="E241" s="50" t="s">
        <v>1935</v>
      </c>
      <c r="F241" s="50" t="s">
        <v>1936</v>
      </c>
      <c r="G241" s="50" t="s">
        <v>1937</v>
      </c>
      <c r="H241" s="50" t="s">
        <v>1938</v>
      </c>
      <c r="I241" s="50" t="s">
        <v>1939</v>
      </c>
      <c r="J241" s="50" t="s">
        <v>1463</v>
      </c>
      <c r="K241" s="50" t="s">
        <v>1940</v>
      </c>
      <c r="L241" s="50" t="s">
        <v>63</v>
      </c>
      <c r="M241" s="50" t="s">
        <v>1941</v>
      </c>
      <c r="N241" s="50" t="s">
        <v>1942</v>
      </c>
      <c r="O241" s="51" t="s">
        <v>1943</v>
      </c>
      <c r="P241" s="67" t="s">
        <v>1944</v>
      </c>
      <c r="Q241" s="53"/>
      <c r="R241" s="44" t="n">
        <v>1</v>
      </c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54"/>
      <c r="AG241" s="44" t="n">
        <v>27</v>
      </c>
      <c r="AH241" s="44" t="n">
        <v>15</v>
      </c>
      <c r="AI241" s="54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57" t="n">
        <v>27</v>
      </c>
      <c r="AY241" s="57" t="n">
        <v>15</v>
      </c>
      <c r="AZ241" s="58" t="str">
        <f aca="false">IF(D241="Delegatura para Conglomerados Financieros",1,"")</f>
        <v/>
      </c>
      <c r="BA241" s="58" t="str">
        <f aca="false">IF(D241="Delegatura para Intermediarios Financieros",1,"")</f>
        <v/>
      </c>
      <c r="BB241" s="58" t="str">
        <f aca="false">IF(D241="Delegatura para Emisores",1,"")</f>
        <v/>
      </c>
      <c r="BC241" s="58" t="n">
        <f aca="false">IF(D241="Delegatura para Seguros",1,"")</f>
        <v>1</v>
      </c>
      <c r="BD241" s="58" t="str">
        <f aca="false">IF(D241="Delegatura para Pensiones",1,"")</f>
        <v/>
      </c>
      <c r="BE241" s="58" t="str">
        <f aca="false">IF(D241="Delegatura para  Fiduciarias",1,"")</f>
        <v/>
      </c>
      <c r="BF241" s="58" t="str">
        <f aca="false">IF(D241="Delegatura para Intermediarios de Valores",1,"")</f>
        <v/>
      </c>
      <c r="BG241" s="60"/>
      <c r="BH241" s="60"/>
      <c r="BI241" s="60"/>
      <c r="BJ241" s="60"/>
      <c r="BK241" s="60"/>
      <c r="BL241" s="60"/>
      <c r="BM241" s="60"/>
      <c r="BN241" s="60"/>
      <c r="BO241" s="60"/>
    </row>
    <row r="242" s="110" customFormat="true" ht="30" hidden="false" customHeight="true" outlineLevel="0" collapsed="false">
      <c r="B242" s="68" t="s">
        <v>1251</v>
      </c>
      <c r="C242" s="68" t="s">
        <v>1391</v>
      </c>
      <c r="D242" s="49" t="s">
        <v>45</v>
      </c>
      <c r="E242" s="50" t="s">
        <v>1945</v>
      </c>
      <c r="F242" s="50" t="s">
        <v>1946</v>
      </c>
      <c r="G242" s="50" t="s">
        <v>1947</v>
      </c>
      <c r="H242" s="50" t="s">
        <v>1948</v>
      </c>
      <c r="I242" s="50" t="s">
        <v>1949</v>
      </c>
      <c r="J242" s="50" t="s">
        <v>1463</v>
      </c>
      <c r="K242" s="50" t="s">
        <v>1950</v>
      </c>
      <c r="L242" s="50" t="s">
        <v>63</v>
      </c>
      <c r="M242" s="50" t="s">
        <v>1951</v>
      </c>
      <c r="N242" s="50" t="s">
        <v>1952</v>
      </c>
      <c r="O242" s="81"/>
      <c r="P242" s="81"/>
      <c r="Q242" s="53"/>
      <c r="R242" s="44" t="n">
        <v>1</v>
      </c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54"/>
      <c r="AG242" s="44" t="n">
        <v>27</v>
      </c>
      <c r="AH242" s="44" t="n">
        <v>19</v>
      </c>
      <c r="AI242" s="54"/>
      <c r="AJ242" s="60"/>
      <c r="AK242" s="111"/>
      <c r="AL242" s="111"/>
      <c r="AM242" s="111"/>
      <c r="AN242" s="111"/>
      <c r="AO242" s="111"/>
      <c r="AP242" s="111"/>
      <c r="AQ242" s="111"/>
      <c r="AR242" s="111"/>
      <c r="AS242" s="111"/>
      <c r="AT242" s="111"/>
      <c r="AU242" s="111"/>
      <c r="AV242" s="111"/>
      <c r="AW242" s="111"/>
      <c r="AX242" s="57" t="n">
        <v>27</v>
      </c>
      <c r="AY242" s="57" t="n">
        <v>19</v>
      </c>
      <c r="AZ242" s="58" t="str">
        <f aca="false">IF(D242="Delegatura para Conglomerados Financieros",1,"")</f>
        <v/>
      </c>
      <c r="BA242" s="58" t="str">
        <f aca="false">IF(D242="Delegatura para Intermediarios Financieros",1,"")</f>
        <v/>
      </c>
      <c r="BB242" s="58" t="str">
        <f aca="false">IF(D242="Delegatura para Emisores",1,"")</f>
        <v/>
      </c>
      <c r="BC242" s="58" t="n">
        <f aca="false">IF(D242="Delegatura para Seguros",1,"")</f>
        <v>1</v>
      </c>
      <c r="BD242" s="58" t="str">
        <f aca="false">IF(D242="Delegatura para Pensiones",1,"")</f>
        <v/>
      </c>
      <c r="BE242" s="58" t="str">
        <f aca="false">IF(D242="Delegatura para  Fiduciarias",1,"")</f>
        <v/>
      </c>
      <c r="BF242" s="58" t="str">
        <f aca="false">IF(D242="Delegatura para Intermediarios de Valores",1,"")</f>
        <v/>
      </c>
      <c r="BG242" s="111"/>
      <c r="BH242" s="111"/>
      <c r="BI242" s="111"/>
      <c r="BJ242" s="111"/>
      <c r="BK242" s="111"/>
      <c r="BL242" s="111"/>
      <c r="BM242" s="111"/>
      <c r="BN242" s="111"/>
      <c r="BO242" s="111"/>
    </row>
    <row r="243" s="110" customFormat="true" ht="35.25" hidden="false" customHeight="true" outlineLevel="0" collapsed="false">
      <c r="B243" s="68" t="s">
        <v>1251</v>
      </c>
      <c r="C243" s="68" t="n">
        <v>22</v>
      </c>
      <c r="D243" s="49" t="s">
        <v>45</v>
      </c>
      <c r="E243" s="50" t="s">
        <v>1953</v>
      </c>
      <c r="F243" s="50" t="s">
        <v>1953</v>
      </c>
      <c r="G243" s="50" t="s">
        <v>1954</v>
      </c>
      <c r="H243" s="50" t="s">
        <v>1955</v>
      </c>
      <c r="I243" s="50" t="s">
        <v>1956</v>
      </c>
      <c r="J243" s="50" t="s">
        <v>1463</v>
      </c>
      <c r="K243" s="50" t="s">
        <v>1957</v>
      </c>
      <c r="L243" s="50" t="s">
        <v>63</v>
      </c>
      <c r="M243" s="50" t="n">
        <v>6467321</v>
      </c>
      <c r="N243" s="50" t="n">
        <v>6211565</v>
      </c>
      <c r="O243" s="81"/>
      <c r="P243" s="51" t="s">
        <v>1958</v>
      </c>
      <c r="Q243" s="53"/>
      <c r="R243" s="44" t="n">
        <v>1</v>
      </c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54"/>
      <c r="AG243" s="44" t="n">
        <v>27</v>
      </c>
      <c r="AH243" s="44" t="n">
        <v>22</v>
      </c>
      <c r="AI243" s="54"/>
      <c r="AJ243" s="111"/>
      <c r="AK243" s="111"/>
      <c r="AL243" s="111"/>
      <c r="AM243" s="111"/>
      <c r="AN243" s="111"/>
      <c r="AO243" s="111"/>
      <c r="AP243" s="111"/>
      <c r="AQ243" s="111"/>
      <c r="AR243" s="111"/>
      <c r="AS243" s="111"/>
      <c r="AT243" s="111"/>
      <c r="AU243" s="111"/>
      <c r="AV243" s="111"/>
      <c r="AW243" s="111"/>
      <c r="AX243" s="57" t="n">
        <v>27</v>
      </c>
      <c r="AY243" s="57" t="n">
        <v>22</v>
      </c>
      <c r="AZ243" s="58" t="str">
        <f aca="false">IF(D243="Delegatura para Conglomerados Financieros",1,"")</f>
        <v/>
      </c>
      <c r="BA243" s="58" t="str">
        <f aca="false">IF(D243="Delegatura para Intermediarios Financieros",1,"")</f>
        <v/>
      </c>
      <c r="BB243" s="58" t="str">
        <f aca="false">IF(D243="Delegatura para Emisores",1,"")</f>
        <v/>
      </c>
      <c r="BC243" s="58" t="n">
        <f aca="false">IF(D243="Delegatura para Seguros",1,"")</f>
        <v>1</v>
      </c>
      <c r="BD243" s="58" t="str">
        <f aca="false">IF(D243="Delegatura para Pensiones",1,"")</f>
        <v/>
      </c>
      <c r="BE243" s="58" t="str">
        <f aca="false">IF(D243="Delegatura para  Fiduciarias",1,"")</f>
        <v/>
      </c>
      <c r="BF243" s="58" t="str">
        <f aca="false">IF(D243="Delegatura para Intermediarios de Valores",1,"")</f>
        <v/>
      </c>
      <c r="BG243" s="111"/>
      <c r="BH243" s="111"/>
      <c r="BI243" s="111"/>
      <c r="BJ243" s="111"/>
      <c r="BK243" s="111"/>
      <c r="BL243" s="111"/>
      <c r="BM243" s="111"/>
      <c r="BN243" s="111"/>
      <c r="BO243" s="111"/>
    </row>
    <row r="244" s="110" customFormat="true" ht="61.8" hidden="false" customHeight="true" outlineLevel="0" collapsed="false">
      <c r="B244" s="68" t="s">
        <v>1251</v>
      </c>
      <c r="C244" s="68" t="n">
        <v>24</v>
      </c>
      <c r="D244" s="49" t="s">
        <v>45</v>
      </c>
      <c r="E244" s="50" t="s">
        <v>1959</v>
      </c>
      <c r="F244" s="50" t="s">
        <v>1959</v>
      </c>
      <c r="G244" s="50" t="s">
        <v>1960</v>
      </c>
      <c r="H244" s="50" t="s">
        <v>1961</v>
      </c>
      <c r="I244" s="50" t="s">
        <v>1962</v>
      </c>
      <c r="J244" s="50" t="s">
        <v>1963</v>
      </c>
      <c r="K244" s="50" t="s">
        <v>1964</v>
      </c>
      <c r="L244" s="50" t="s">
        <v>63</v>
      </c>
      <c r="M244" s="50" t="s">
        <v>1965</v>
      </c>
      <c r="N244" s="50" t="s">
        <v>419</v>
      </c>
      <c r="O244" s="81"/>
      <c r="P244" s="51" t="s">
        <v>1966</v>
      </c>
      <c r="Q244" s="53"/>
      <c r="R244" s="44" t="n">
        <v>1</v>
      </c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54"/>
      <c r="AG244" s="44" t="n">
        <v>27</v>
      </c>
      <c r="AH244" s="44" t="n">
        <v>24</v>
      </c>
      <c r="AI244" s="54"/>
      <c r="AJ244" s="111"/>
      <c r="AK244" s="111"/>
      <c r="AL244" s="111"/>
      <c r="AM244" s="111"/>
      <c r="AN244" s="111"/>
      <c r="AO244" s="111"/>
      <c r="AP244" s="111"/>
      <c r="AQ244" s="111"/>
      <c r="AR244" s="111"/>
      <c r="AS244" s="111"/>
      <c r="AT244" s="111"/>
      <c r="AU244" s="111"/>
      <c r="AV244" s="111"/>
      <c r="AW244" s="111"/>
      <c r="AX244" s="57" t="n">
        <v>27</v>
      </c>
      <c r="AY244" s="57" t="n">
        <v>24</v>
      </c>
      <c r="AZ244" s="58" t="str">
        <f aca="false">IF(D244="Delegatura para Conglomerados Financieros",1,"")</f>
        <v/>
      </c>
      <c r="BA244" s="58" t="str">
        <f aca="false">IF(D244="Delegatura para Intermediarios Financieros",1,"")</f>
        <v/>
      </c>
      <c r="BB244" s="58" t="str">
        <f aca="false">IF(D244="Delegatura para Emisores",1,"")</f>
        <v/>
      </c>
      <c r="BC244" s="58" t="n">
        <f aca="false">IF(D244="Delegatura para Seguros",1,"")</f>
        <v>1</v>
      </c>
      <c r="BD244" s="58" t="str">
        <f aca="false">IF(D244="Delegatura para Pensiones",1,"")</f>
        <v/>
      </c>
      <c r="BE244" s="58" t="str">
        <f aca="false">IF(D244="Delegatura para  Fiduciarias",1,"")</f>
        <v/>
      </c>
      <c r="BF244" s="58" t="str">
        <f aca="false">IF(D244="Delegatura para Intermediarios de Valores",1,"")</f>
        <v/>
      </c>
      <c r="BG244" s="111"/>
      <c r="BH244" s="111"/>
      <c r="BI244" s="111"/>
      <c r="BJ244" s="111"/>
      <c r="BK244" s="111"/>
      <c r="BL244" s="111"/>
      <c r="BM244" s="111"/>
      <c r="BN244" s="111"/>
      <c r="BO244" s="111"/>
    </row>
    <row r="245" s="110" customFormat="true" ht="56.25" hidden="false" customHeight="true" outlineLevel="0" collapsed="false">
      <c r="B245" s="68" t="s">
        <v>1251</v>
      </c>
      <c r="C245" s="68" t="n">
        <v>25</v>
      </c>
      <c r="D245" s="49" t="s">
        <v>45</v>
      </c>
      <c r="E245" s="50" t="s">
        <v>1967</v>
      </c>
      <c r="F245" s="50" t="s">
        <v>1968</v>
      </c>
      <c r="G245" s="50" t="s">
        <v>1969</v>
      </c>
      <c r="H245" s="50" t="s">
        <v>1002</v>
      </c>
      <c r="I245" s="50" t="s">
        <v>1970</v>
      </c>
      <c r="J245" s="50" t="s">
        <v>1463</v>
      </c>
      <c r="K245" s="50" t="s">
        <v>1971</v>
      </c>
      <c r="L245" s="50" t="s">
        <v>63</v>
      </c>
      <c r="M245" s="50" t="n">
        <v>3269600</v>
      </c>
      <c r="N245" s="50" t="n">
        <v>3174620</v>
      </c>
      <c r="O245" s="81"/>
      <c r="P245" s="51" t="s">
        <v>1972</v>
      </c>
      <c r="Q245" s="53"/>
      <c r="R245" s="44" t="n">
        <v>1</v>
      </c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54"/>
      <c r="AG245" s="44" t="n">
        <v>27</v>
      </c>
      <c r="AH245" s="44" t="n">
        <v>25</v>
      </c>
      <c r="AI245" s="54"/>
      <c r="AJ245" s="111"/>
      <c r="AK245" s="111"/>
      <c r="AL245" s="111"/>
      <c r="AM245" s="111"/>
      <c r="AN245" s="111"/>
      <c r="AO245" s="111"/>
      <c r="AP245" s="111"/>
      <c r="AQ245" s="111"/>
      <c r="AR245" s="111"/>
      <c r="AS245" s="111"/>
      <c r="AT245" s="111"/>
      <c r="AU245" s="111"/>
      <c r="AV245" s="111"/>
      <c r="AW245" s="111"/>
      <c r="AX245" s="57" t="n">
        <v>27</v>
      </c>
      <c r="AY245" s="57" t="n">
        <v>25</v>
      </c>
      <c r="AZ245" s="58" t="str">
        <f aca="false">IF(D245="Delegatura para Conglomerados Financieros",1,"")</f>
        <v/>
      </c>
      <c r="BA245" s="58" t="str">
        <f aca="false">IF(D245="Delegatura para Intermediarios Financieros",1,"")</f>
        <v/>
      </c>
      <c r="BB245" s="58" t="str">
        <f aca="false">IF(D245="Delegatura para Emisores",1,"")</f>
        <v/>
      </c>
      <c r="BC245" s="58" t="n">
        <f aca="false">IF(D245="Delegatura para Seguros",1,"")</f>
        <v>1</v>
      </c>
      <c r="BD245" s="58" t="str">
        <f aca="false">IF(D245="Delegatura para Pensiones",1,"")</f>
        <v/>
      </c>
      <c r="BE245" s="58" t="str">
        <f aca="false">IF(D245="Delegatura para  Fiduciarias",1,"")</f>
        <v/>
      </c>
      <c r="BF245" s="58" t="str">
        <f aca="false">IF(D245="Delegatura para Intermediarios de Valores",1,"")</f>
        <v/>
      </c>
      <c r="BG245" s="111"/>
      <c r="BH245" s="111"/>
      <c r="BI245" s="111"/>
      <c r="BJ245" s="111"/>
      <c r="BK245" s="111"/>
      <c r="BL245" s="111"/>
      <c r="BM245" s="111"/>
      <c r="BN245" s="111"/>
      <c r="BO245" s="111"/>
    </row>
    <row r="246" s="110" customFormat="true" ht="35.25" hidden="false" customHeight="true" outlineLevel="0" collapsed="false">
      <c r="B246" s="68" t="s">
        <v>1251</v>
      </c>
      <c r="C246" s="68" t="n">
        <v>26</v>
      </c>
      <c r="D246" s="49" t="s">
        <v>45</v>
      </c>
      <c r="E246" s="50" t="s">
        <v>1973</v>
      </c>
      <c r="F246" s="50" t="s">
        <v>1974</v>
      </c>
      <c r="G246" s="50" t="s">
        <v>1975</v>
      </c>
      <c r="H246" s="50" t="s">
        <v>1976</v>
      </c>
      <c r="I246" s="50" t="s">
        <v>1977</v>
      </c>
      <c r="J246" s="50" t="s">
        <v>1572</v>
      </c>
      <c r="K246" s="50" t="s">
        <v>1978</v>
      </c>
      <c r="L246" s="50" t="s">
        <v>63</v>
      </c>
      <c r="M246" s="50" t="n">
        <v>3211101</v>
      </c>
      <c r="N246" s="50" t="n">
        <v>3135889</v>
      </c>
      <c r="O246" s="51" t="s">
        <v>1979</v>
      </c>
      <c r="P246" s="67" t="s">
        <v>1980</v>
      </c>
      <c r="Q246" s="53"/>
      <c r="R246" s="44" t="n">
        <v>1</v>
      </c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54"/>
      <c r="AG246" s="44" t="n">
        <v>27</v>
      </c>
      <c r="AH246" s="44" t="n">
        <v>26</v>
      </c>
      <c r="AI246" s="54"/>
      <c r="AJ246" s="111"/>
      <c r="AK246" s="111"/>
      <c r="AL246" s="111"/>
      <c r="AM246" s="111"/>
      <c r="AN246" s="111"/>
      <c r="AO246" s="111"/>
      <c r="AP246" s="111"/>
      <c r="AQ246" s="111"/>
      <c r="AR246" s="111"/>
      <c r="AS246" s="111"/>
      <c r="AT246" s="111"/>
      <c r="AU246" s="111"/>
      <c r="AV246" s="111"/>
      <c r="AW246" s="111"/>
      <c r="AX246" s="57" t="n">
        <v>27</v>
      </c>
      <c r="AY246" s="57" t="n">
        <v>26</v>
      </c>
      <c r="AZ246" s="58" t="str">
        <f aca="false">IF(D246="Delegatura para Conglomerados Financieros",1,"")</f>
        <v/>
      </c>
      <c r="BA246" s="58" t="str">
        <f aca="false">IF(D246="Delegatura para Intermediarios Financieros",1,"")</f>
        <v/>
      </c>
      <c r="BB246" s="58" t="str">
        <f aca="false">IF(D246="Delegatura para Emisores",1,"")</f>
        <v/>
      </c>
      <c r="BC246" s="58" t="n">
        <f aca="false">IF(D246="Delegatura para Seguros",1,"")</f>
        <v>1</v>
      </c>
      <c r="BD246" s="58" t="str">
        <f aca="false">IF(D246="Delegatura para Pensiones",1,"")</f>
        <v/>
      </c>
      <c r="BE246" s="58" t="str">
        <f aca="false">IF(D246="Delegatura para  Fiduciarias",1,"")</f>
        <v/>
      </c>
      <c r="BF246" s="58" t="str">
        <f aca="false">IF(D246="Delegatura para Intermediarios de Valores",1,"")</f>
        <v/>
      </c>
      <c r="BG246" s="111"/>
      <c r="BH246" s="111"/>
      <c r="BI246" s="111"/>
      <c r="BJ246" s="111"/>
      <c r="BK246" s="111"/>
      <c r="BL246" s="111"/>
      <c r="BM246" s="111"/>
      <c r="BN246" s="111"/>
      <c r="BO246" s="111"/>
    </row>
    <row r="247" s="110" customFormat="true" ht="35.25" hidden="false" customHeight="true" outlineLevel="0" collapsed="false">
      <c r="B247" s="68" t="s">
        <v>1251</v>
      </c>
      <c r="C247" s="68" t="n">
        <v>27</v>
      </c>
      <c r="D247" s="49" t="s">
        <v>45</v>
      </c>
      <c r="E247" s="50" t="s">
        <v>1981</v>
      </c>
      <c r="F247" s="50" t="s">
        <v>1981</v>
      </c>
      <c r="G247" s="50" t="s">
        <v>1982</v>
      </c>
      <c r="H247" s="50" t="s">
        <v>1983</v>
      </c>
      <c r="I247" s="50" t="s">
        <v>1984</v>
      </c>
      <c r="J247" s="50" t="s">
        <v>1463</v>
      </c>
      <c r="K247" s="50" t="s">
        <v>1985</v>
      </c>
      <c r="L247" s="50" t="s">
        <v>63</v>
      </c>
      <c r="M247" s="50" t="n">
        <v>7420492</v>
      </c>
      <c r="N247" s="50" t="s">
        <v>419</v>
      </c>
      <c r="O247" s="81"/>
      <c r="P247" s="51" t="s">
        <v>1986</v>
      </c>
      <c r="Q247" s="53"/>
      <c r="R247" s="44" t="n">
        <v>1</v>
      </c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54"/>
      <c r="AG247" s="44" t="n">
        <v>27</v>
      </c>
      <c r="AH247" s="44" t="n">
        <v>27</v>
      </c>
      <c r="AI247" s="54"/>
      <c r="AJ247" s="111"/>
      <c r="AK247" s="111"/>
      <c r="AL247" s="111"/>
      <c r="AM247" s="111"/>
      <c r="AN247" s="111"/>
      <c r="AO247" s="111"/>
      <c r="AP247" s="111"/>
      <c r="AQ247" s="111"/>
      <c r="AR247" s="111"/>
      <c r="AS247" s="111"/>
      <c r="AT247" s="111"/>
      <c r="AU247" s="111"/>
      <c r="AV247" s="111"/>
      <c r="AW247" s="111"/>
      <c r="AX247" s="57" t="n">
        <v>27</v>
      </c>
      <c r="AY247" s="57" t="n">
        <v>27</v>
      </c>
      <c r="AZ247" s="58" t="str">
        <f aca="false">IF(D247="Delegatura para Conglomerados Financieros",1,"")</f>
        <v/>
      </c>
      <c r="BA247" s="58" t="str">
        <f aca="false">IF(D247="Delegatura para Intermediarios Financieros",1,"")</f>
        <v/>
      </c>
      <c r="BB247" s="58" t="str">
        <f aca="false">IF(D247="Delegatura para Emisores",1,"")</f>
        <v/>
      </c>
      <c r="BC247" s="58" t="n">
        <f aca="false">IF(D247="Delegatura para Seguros",1,"")</f>
        <v>1</v>
      </c>
      <c r="BD247" s="58" t="str">
        <f aca="false">IF(D247="Delegatura para Pensiones",1,"")</f>
        <v/>
      </c>
      <c r="BE247" s="58" t="str">
        <f aca="false">IF(D247="Delegatura para  Fiduciarias",1,"")</f>
        <v/>
      </c>
      <c r="BF247" s="58" t="str">
        <f aca="false">IF(D247="Delegatura para Intermediarios de Valores",1,"")</f>
        <v/>
      </c>
      <c r="BG247" s="111"/>
      <c r="BH247" s="111"/>
      <c r="BI247" s="111"/>
      <c r="BJ247" s="111"/>
      <c r="BK247" s="111"/>
      <c r="BL247" s="111"/>
      <c r="BM247" s="111"/>
      <c r="BN247" s="111"/>
      <c r="BO247" s="111"/>
    </row>
    <row r="248" s="110" customFormat="true" ht="35.25" hidden="false" customHeight="true" outlineLevel="0" collapsed="false">
      <c r="B248" s="68" t="s">
        <v>1251</v>
      </c>
      <c r="C248" s="68" t="n">
        <v>28</v>
      </c>
      <c r="D248" s="49" t="s">
        <v>45</v>
      </c>
      <c r="E248" s="50" t="s">
        <v>1987</v>
      </c>
      <c r="F248" s="50" t="s">
        <v>1987</v>
      </c>
      <c r="G248" s="50"/>
      <c r="H248" s="50" t="s">
        <v>1010</v>
      </c>
      <c r="I248" s="50" t="s">
        <v>1988</v>
      </c>
      <c r="J248" s="50" t="s">
        <v>1572</v>
      </c>
      <c r="K248" s="50" t="s">
        <v>1989</v>
      </c>
      <c r="L248" s="50" t="s">
        <v>63</v>
      </c>
      <c r="M248" s="50" t="n">
        <v>5938020</v>
      </c>
      <c r="N248" s="50"/>
      <c r="O248" s="81"/>
      <c r="P248" s="51" t="s">
        <v>1990</v>
      </c>
      <c r="Q248" s="53"/>
      <c r="R248" s="44" t="n">
        <v>1</v>
      </c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54"/>
      <c r="AG248" s="44" t="n">
        <v>27</v>
      </c>
      <c r="AH248" s="44" t="n">
        <v>28</v>
      </c>
      <c r="AI248" s="54"/>
      <c r="AJ248" s="111"/>
      <c r="AK248" s="111"/>
      <c r="AL248" s="111"/>
      <c r="AM248" s="111"/>
      <c r="AN248" s="111"/>
      <c r="AO248" s="111"/>
      <c r="AP248" s="111"/>
      <c r="AQ248" s="111"/>
      <c r="AR248" s="111"/>
      <c r="AS248" s="111"/>
      <c r="AT248" s="111"/>
      <c r="AU248" s="111"/>
      <c r="AV248" s="111"/>
      <c r="AW248" s="111"/>
      <c r="AX248" s="57" t="n">
        <v>27</v>
      </c>
      <c r="AY248" s="57" t="n">
        <v>28</v>
      </c>
      <c r="AZ248" s="58" t="str">
        <f aca="false">IF(D248="Delegatura para Conglomerados Financieros",1,"")</f>
        <v/>
      </c>
      <c r="BA248" s="58" t="str">
        <f aca="false">IF(D248="Delegatura para Intermediarios Financieros",1,"")</f>
        <v/>
      </c>
      <c r="BB248" s="58" t="str">
        <f aca="false">IF(D248="Delegatura para Emisores",1,"")</f>
        <v/>
      </c>
      <c r="BC248" s="58" t="n">
        <f aca="false">IF(D248="Delegatura para Seguros",1,"")</f>
        <v>1</v>
      </c>
      <c r="BD248" s="58" t="str">
        <f aca="false">IF(D248="Delegatura para Pensiones",1,"")</f>
        <v/>
      </c>
      <c r="BE248" s="58" t="str">
        <f aca="false">IF(D248="Delegatura para  Fiduciarias",1,"")</f>
        <v/>
      </c>
      <c r="BF248" s="58" t="str">
        <f aca="false">IF(D248="Delegatura para Intermediarios de Valores",1,"")</f>
        <v/>
      </c>
      <c r="BG248" s="111"/>
      <c r="BH248" s="111"/>
      <c r="BI248" s="111"/>
      <c r="BJ248" s="111"/>
      <c r="BK248" s="111"/>
      <c r="BL248" s="111"/>
      <c r="BM248" s="111"/>
      <c r="BN248" s="111"/>
      <c r="BO248" s="111"/>
    </row>
    <row r="249" s="110" customFormat="true" ht="43.95" hidden="false" customHeight="true" outlineLevel="0" collapsed="false">
      <c r="B249" s="68" t="s">
        <v>1251</v>
      </c>
      <c r="C249" s="68" t="n">
        <v>29</v>
      </c>
      <c r="D249" s="49" t="s">
        <v>45</v>
      </c>
      <c r="E249" s="50" t="s">
        <v>1991</v>
      </c>
      <c r="F249" s="50" t="s">
        <v>1991</v>
      </c>
      <c r="G249" s="50" t="s">
        <v>1992</v>
      </c>
      <c r="H249" s="50" t="s">
        <v>1993</v>
      </c>
      <c r="I249" s="50" t="s">
        <v>1994</v>
      </c>
      <c r="J249" s="50" t="s">
        <v>1463</v>
      </c>
      <c r="K249" s="76" t="s">
        <v>1995</v>
      </c>
      <c r="L249" s="50" t="s">
        <v>63</v>
      </c>
      <c r="M249" s="76" t="n">
        <v>6398599</v>
      </c>
      <c r="N249" s="50" t="n">
        <v>6502899</v>
      </c>
      <c r="O249" s="67" t="s">
        <v>1996</v>
      </c>
      <c r="P249" s="70" t="s">
        <v>1997</v>
      </c>
      <c r="Q249" s="53"/>
      <c r="R249" s="44" t="n">
        <v>1</v>
      </c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54"/>
      <c r="AG249" s="44" t="n">
        <v>27</v>
      </c>
      <c r="AH249" s="44" t="n">
        <v>29</v>
      </c>
      <c r="AI249" s="54"/>
      <c r="AJ249" s="111"/>
      <c r="AK249" s="111"/>
      <c r="AL249" s="111"/>
      <c r="AM249" s="111"/>
      <c r="AN249" s="111"/>
      <c r="AO249" s="111"/>
      <c r="AP249" s="111"/>
      <c r="AQ249" s="111"/>
      <c r="AR249" s="111"/>
      <c r="AS249" s="111"/>
      <c r="AT249" s="111"/>
      <c r="AU249" s="111"/>
      <c r="AV249" s="111"/>
      <c r="AW249" s="111"/>
      <c r="AX249" s="57" t="n">
        <v>27</v>
      </c>
      <c r="AY249" s="57" t="n">
        <v>29</v>
      </c>
      <c r="AZ249" s="58" t="str">
        <f aca="false">IF(D249="Delegatura para Conglomerados Financieros",1,"")</f>
        <v/>
      </c>
      <c r="BA249" s="58" t="str">
        <f aca="false">IF(D249="Delegatura para Intermediarios Financieros",1,"")</f>
        <v/>
      </c>
      <c r="BB249" s="58" t="str">
        <f aca="false">IF(D249="Delegatura para Emisores",1,"")</f>
        <v/>
      </c>
      <c r="BC249" s="58" t="n">
        <f aca="false">IF(D249="Delegatura para Seguros",1,"")</f>
        <v>1</v>
      </c>
      <c r="BD249" s="58" t="str">
        <f aca="false">IF(D249="Delegatura para Pensiones",1,"")</f>
        <v/>
      </c>
      <c r="BE249" s="58" t="str">
        <f aca="false">IF(D249="Delegatura para  Fiduciarias",1,"")</f>
        <v/>
      </c>
      <c r="BF249" s="58" t="str">
        <f aca="false">IF(D249="Delegatura para Intermediarios de Valores",1,"")</f>
        <v/>
      </c>
      <c r="BG249" s="111"/>
      <c r="BH249" s="111"/>
      <c r="BI249" s="111"/>
      <c r="BJ249" s="111"/>
      <c r="BK249" s="111"/>
      <c r="BL249" s="111"/>
      <c r="BM249" s="111"/>
      <c r="BN249" s="111"/>
      <c r="BO249" s="111"/>
    </row>
    <row r="250" s="110" customFormat="true" ht="31.95" hidden="false" customHeight="true" outlineLevel="0" collapsed="false">
      <c r="B250" s="68" t="s">
        <v>1251</v>
      </c>
      <c r="C250" s="68" t="n">
        <v>31</v>
      </c>
      <c r="D250" s="49" t="s">
        <v>45</v>
      </c>
      <c r="E250" s="50" t="s">
        <v>1998</v>
      </c>
      <c r="F250" s="50" t="s">
        <v>1999</v>
      </c>
      <c r="G250" s="50" t="s">
        <v>2000</v>
      </c>
      <c r="H250" s="50" t="s">
        <v>2001</v>
      </c>
      <c r="I250" s="50" t="s">
        <v>2002</v>
      </c>
      <c r="J250" s="50" t="s">
        <v>1463</v>
      </c>
      <c r="K250" s="50" t="s">
        <v>2003</v>
      </c>
      <c r="L250" s="50" t="s">
        <v>63</v>
      </c>
      <c r="M250" s="50" t="s">
        <v>2004</v>
      </c>
      <c r="N250" s="50" t="s">
        <v>2004</v>
      </c>
      <c r="O250" s="81"/>
      <c r="P250" s="52" t="s">
        <v>2005</v>
      </c>
      <c r="Q250" s="53"/>
      <c r="R250" s="44" t="n">
        <v>1</v>
      </c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54"/>
      <c r="AG250" s="44" t="n">
        <v>27</v>
      </c>
      <c r="AH250" s="44" t="n">
        <v>31</v>
      </c>
      <c r="AI250" s="54"/>
      <c r="AJ250" s="111"/>
      <c r="AK250" s="111"/>
      <c r="AL250" s="111"/>
      <c r="AM250" s="111"/>
      <c r="AN250" s="111"/>
      <c r="AO250" s="111"/>
      <c r="AP250" s="111"/>
      <c r="AQ250" s="111"/>
      <c r="AR250" s="111"/>
      <c r="AS250" s="111"/>
      <c r="AT250" s="111"/>
      <c r="AU250" s="111"/>
      <c r="AV250" s="111"/>
      <c r="AW250" s="111"/>
      <c r="AX250" s="57" t="n">
        <v>27</v>
      </c>
      <c r="AY250" s="57" t="n">
        <v>31</v>
      </c>
      <c r="AZ250" s="58" t="str">
        <f aca="false">IF(D250="Delegatura para Conglomerados Financieros",1,"")</f>
        <v/>
      </c>
      <c r="BA250" s="58" t="str">
        <f aca="false">IF(D250="Delegatura para Intermediarios Financieros",1,"")</f>
        <v/>
      </c>
      <c r="BB250" s="58" t="str">
        <f aca="false">IF(D250="Delegatura para Emisores",1,"")</f>
        <v/>
      </c>
      <c r="BC250" s="58" t="n">
        <f aca="false">IF(D250="Delegatura para Seguros",1,"")</f>
        <v>1</v>
      </c>
      <c r="BD250" s="58" t="str">
        <f aca="false">IF(D250="Delegatura para Pensiones",1,"")</f>
        <v/>
      </c>
      <c r="BE250" s="58" t="str">
        <f aca="false">IF(D250="Delegatura para  Fiduciarias",1,"")</f>
        <v/>
      </c>
      <c r="BF250" s="58" t="str">
        <f aca="false">IF(D250="Delegatura para Intermediarios de Valores",1,"")</f>
        <v/>
      </c>
      <c r="BG250" s="111"/>
      <c r="BH250" s="111"/>
      <c r="BI250" s="111"/>
      <c r="BJ250" s="111"/>
      <c r="BK250" s="111"/>
      <c r="BL250" s="111"/>
      <c r="BM250" s="111"/>
      <c r="BN250" s="111"/>
      <c r="BO250" s="111"/>
    </row>
    <row r="251" s="110" customFormat="true" ht="35.25" hidden="false" customHeight="true" outlineLevel="0" collapsed="false">
      <c r="B251" s="68" t="s">
        <v>1251</v>
      </c>
      <c r="C251" s="68" t="n">
        <v>33</v>
      </c>
      <c r="D251" s="49" t="s">
        <v>45</v>
      </c>
      <c r="E251" s="50" t="s">
        <v>2006</v>
      </c>
      <c r="F251" s="50" t="s">
        <v>2006</v>
      </c>
      <c r="G251" s="50" t="s">
        <v>2007</v>
      </c>
      <c r="H251" s="50" t="s">
        <v>2008</v>
      </c>
      <c r="I251" s="50" t="s">
        <v>2009</v>
      </c>
      <c r="J251" s="50" t="s">
        <v>2010</v>
      </c>
      <c r="K251" s="50" t="s">
        <v>2011</v>
      </c>
      <c r="L251" s="50" t="s">
        <v>63</v>
      </c>
      <c r="M251" s="50" t="s">
        <v>2012</v>
      </c>
      <c r="N251" s="50"/>
      <c r="O251" s="81"/>
      <c r="P251" s="70" t="s">
        <v>2013</v>
      </c>
      <c r="Q251" s="53"/>
      <c r="R251" s="44" t="n">
        <v>1</v>
      </c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54"/>
      <c r="AG251" s="44" t="n">
        <v>27</v>
      </c>
      <c r="AH251" s="44" t="n">
        <v>33</v>
      </c>
      <c r="AI251" s="54"/>
      <c r="AJ251" s="111"/>
      <c r="AK251" s="111"/>
      <c r="AL251" s="111"/>
      <c r="AM251" s="111"/>
      <c r="AN251" s="111"/>
      <c r="AO251" s="111"/>
      <c r="AP251" s="111"/>
      <c r="AQ251" s="111"/>
      <c r="AR251" s="111"/>
      <c r="AS251" s="111"/>
      <c r="AT251" s="111"/>
      <c r="AU251" s="111"/>
      <c r="AV251" s="111"/>
      <c r="AW251" s="111"/>
      <c r="AX251" s="57" t="n">
        <v>27</v>
      </c>
      <c r="AY251" s="57" t="n">
        <v>33</v>
      </c>
      <c r="AZ251" s="58" t="str">
        <f aca="false">IF(D251="Delegatura para Conglomerados Financieros",1,"")</f>
        <v/>
      </c>
      <c r="BA251" s="58" t="str">
        <f aca="false">IF(D251="Delegatura para Intermediarios Financieros",1,"")</f>
        <v/>
      </c>
      <c r="BB251" s="58" t="str">
        <f aca="false">IF(D251="Delegatura para Emisores",1,"")</f>
        <v/>
      </c>
      <c r="BC251" s="58" t="n">
        <f aca="false">IF(D251="Delegatura para Seguros",1,"")</f>
        <v>1</v>
      </c>
      <c r="BD251" s="58" t="str">
        <f aca="false">IF(D251="Delegatura para Pensiones",1,"")</f>
        <v/>
      </c>
      <c r="BE251" s="58" t="str">
        <f aca="false">IF(D251="Delegatura para  Fiduciarias",1,"")</f>
        <v/>
      </c>
      <c r="BF251" s="58" t="str">
        <f aca="false">IF(D251="Delegatura para Intermediarios de Valores",1,"")</f>
        <v/>
      </c>
      <c r="BG251" s="111"/>
      <c r="BH251" s="111"/>
      <c r="BI251" s="111"/>
      <c r="BJ251" s="111"/>
      <c r="BK251" s="111"/>
      <c r="BL251" s="111"/>
      <c r="BM251" s="111"/>
      <c r="BN251" s="111"/>
      <c r="BO251" s="111"/>
    </row>
    <row r="252" s="110" customFormat="true" ht="35.25" hidden="false" customHeight="true" outlineLevel="0" collapsed="false">
      <c r="B252" s="68" t="s">
        <v>1251</v>
      </c>
      <c r="C252" s="68" t="n">
        <v>34</v>
      </c>
      <c r="D252" s="49" t="s">
        <v>45</v>
      </c>
      <c r="E252" s="50" t="s">
        <v>2014</v>
      </c>
      <c r="F252" s="50" t="s">
        <v>2015</v>
      </c>
      <c r="G252" s="50" t="s">
        <v>2016</v>
      </c>
      <c r="H252" s="50" t="s">
        <v>2017</v>
      </c>
      <c r="I252" s="50" t="s">
        <v>2018</v>
      </c>
      <c r="J252" s="50" t="s">
        <v>1463</v>
      </c>
      <c r="K252" s="50" t="s">
        <v>2019</v>
      </c>
      <c r="L252" s="50" t="s">
        <v>63</v>
      </c>
      <c r="M252" s="50" t="s">
        <v>2020</v>
      </c>
      <c r="N252" s="50"/>
      <c r="O252" s="81"/>
      <c r="P252" s="67" t="s">
        <v>2021</v>
      </c>
      <c r="Q252" s="53"/>
      <c r="R252" s="44" t="n">
        <v>1</v>
      </c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54"/>
      <c r="AG252" s="44" t="n">
        <v>27</v>
      </c>
      <c r="AH252" s="44" t="n">
        <v>34</v>
      </c>
      <c r="AI252" s="54"/>
      <c r="AJ252" s="111"/>
      <c r="AK252" s="111"/>
      <c r="AL252" s="111"/>
      <c r="AM252" s="111"/>
      <c r="AN252" s="111"/>
      <c r="AO252" s="111"/>
      <c r="AP252" s="111"/>
      <c r="AQ252" s="111"/>
      <c r="AR252" s="111"/>
      <c r="AS252" s="111"/>
      <c r="AT252" s="111"/>
      <c r="AU252" s="111"/>
      <c r="AV252" s="111"/>
      <c r="AW252" s="111"/>
      <c r="AX252" s="57" t="n">
        <v>27</v>
      </c>
      <c r="AY252" s="57" t="n">
        <v>34</v>
      </c>
      <c r="AZ252" s="58" t="str">
        <f aca="false">IF(D252="Delegatura para Conglomerados Financieros",1,"")</f>
        <v/>
      </c>
      <c r="BA252" s="58" t="str">
        <f aca="false">IF(D252="Delegatura para Intermediarios Financieros",1,"")</f>
        <v/>
      </c>
      <c r="BB252" s="58" t="str">
        <f aca="false">IF(D252="Delegatura para Emisores",1,"")</f>
        <v/>
      </c>
      <c r="BC252" s="58" t="n">
        <f aca="false">IF(D252="Delegatura para Seguros",1,"")</f>
        <v>1</v>
      </c>
      <c r="BD252" s="58" t="str">
        <f aca="false">IF(D252="Delegatura para Pensiones",1,"")</f>
        <v/>
      </c>
      <c r="BE252" s="58" t="str">
        <f aca="false">IF(D252="Delegatura para  Fiduciarias",1,"")</f>
        <v/>
      </c>
      <c r="BF252" s="58" t="str">
        <f aca="false">IF(D252="Delegatura para Intermediarios de Valores",1,"")</f>
        <v/>
      </c>
      <c r="BG252" s="111"/>
      <c r="BH252" s="111"/>
      <c r="BI252" s="111"/>
      <c r="BJ252" s="111"/>
      <c r="BK252" s="111"/>
      <c r="BL252" s="111"/>
      <c r="BM252" s="111"/>
      <c r="BN252" s="111"/>
      <c r="BO252" s="111"/>
    </row>
    <row r="253" s="110" customFormat="true" ht="35.25" hidden="false" customHeight="true" outlineLevel="0" collapsed="false">
      <c r="B253" s="68" t="s">
        <v>1251</v>
      </c>
      <c r="C253" s="68" t="n">
        <v>35</v>
      </c>
      <c r="D253" s="49" t="s">
        <v>45</v>
      </c>
      <c r="E253" s="50" t="s">
        <v>2022</v>
      </c>
      <c r="F253" s="50" t="s">
        <v>2022</v>
      </c>
      <c r="G253" s="50" t="s">
        <v>2023</v>
      </c>
      <c r="H253" s="50" t="s">
        <v>2024</v>
      </c>
      <c r="I253" s="50" t="s">
        <v>2025</v>
      </c>
      <c r="J253" s="50" t="s">
        <v>1572</v>
      </c>
      <c r="K253" s="50" t="s">
        <v>2026</v>
      </c>
      <c r="L253" s="50" t="s">
        <v>63</v>
      </c>
      <c r="M253" s="50" t="s">
        <v>2027</v>
      </c>
      <c r="N253" s="50" t="s">
        <v>2027</v>
      </c>
      <c r="O253" s="81"/>
      <c r="P253" s="51" t="s">
        <v>2028</v>
      </c>
      <c r="Q253" s="53"/>
      <c r="R253" s="44" t="n">
        <v>1</v>
      </c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54"/>
      <c r="AG253" s="44" t="n">
        <v>27</v>
      </c>
      <c r="AH253" s="44" t="n">
        <v>35</v>
      </c>
      <c r="AI253" s="54"/>
      <c r="AJ253" s="111"/>
      <c r="AK253" s="111"/>
      <c r="AL253" s="111"/>
      <c r="AM253" s="111"/>
      <c r="AN253" s="111"/>
      <c r="AO253" s="111"/>
      <c r="AP253" s="111"/>
      <c r="AQ253" s="111"/>
      <c r="AR253" s="111"/>
      <c r="AS253" s="111"/>
      <c r="AT253" s="111"/>
      <c r="AU253" s="111"/>
      <c r="AV253" s="111"/>
      <c r="AW253" s="111"/>
      <c r="AX253" s="57" t="n">
        <v>27</v>
      </c>
      <c r="AY253" s="57" t="n">
        <v>35</v>
      </c>
      <c r="AZ253" s="58" t="str">
        <f aca="false">IF(D253="Delegatura para Conglomerados Financieros",1,"")</f>
        <v/>
      </c>
      <c r="BA253" s="58" t="str">
        <f aca="false">IF(D253="Delegatura para Intermediarios Financieros",1,"")</f>
        <v/>
      </c>
      <c r="BB253" s="58" t="str">
        <f aca="false">IF(D253="Delegatura para Emisores",1,"")</f>
        <v/>
      </c>
      <c r="BC253" s="58" t="n">
        <f aca="false">IF(D253="Delegatura para Seguros",1,"")</f>
        <v>1</v>
      </c>
      <c r="BD253" s="58" t="str">
        <f aca="false">IF(D253="Delegatura para Pensiones",1,"")</f>
        <v/>
      </c>
      <c r="BE253" s="58" t="str">
        <f aca="false">IF(D253="Delegatura para  Fiduciarias",1,"")</f>
        <v/>
      </c>
      <c r="BF253" s="58" t="str">
        <f aca="false">IF(D253="Delegatura para Intermediarios de Valores",1,"")</f>
        <v/>
      </c>
      <c r="BG253" s="111"/>
      <c r="BH253" s="111"/>
      <c r="BI253" s="111"/>
      <c r="BJ253" s="111"/>
      <c r="BK253" s="111"/>
      <c r="BL253" s="111"/>
      <c r="BM253" s="111"/>
      <c r="BN253" s="111"/>
      <c r="BO253" s="111"/>
    </row>
    <row r="254" s="47" customFormat="true" ht="30" hidden="false" customHeight="true" outlineLevel="0" collapsed="false">
      <c r="B254" s="68" t="n">
        <v>27</v>
      </c>
      <c r="C254" s="68" t="n">
        <v>37</v>
      </c>
      <c r="D254" s="49" t="s">
        <v>45</v>
      </c>
      <c r="E254" s="50" t="s">
        <v>2029</v>
      </c>
      <c r="F254" s="50" t="s">
        <v>2029</v>
      </c>
      <c r="G254" s="50" t="s">
        <v>2030</v>
      </c>
      <c r="H254" s="50" t="s">
        <v>2031</v>
      </c>
      <c r="I254" s="50" t="s">
        <v>2032</v>
      </c>
      <c r="J254" s="50" t="s">
        <v>1463</v>
      </c>
      <c r="K254" s="50" t="s">
        <v>2033</v>
      </c>
      <c r="L254" s="50" t="s">
        <v>63</v>
      </c>
      <c r="M254" s="50" t="s">
        <v>2034</v>
      </c>
      <c r="N254" s="50" t="s">
        <v>2035</v>
      </c>
      <c r="O254" s="50"/>
      <c r="P254" s="50" t="s">
        <v>2036</v>
      </c>
      <c r="Q254" s="87"/>
      <c r="R254" s="44" t="n">
        <v>1</v>
      </c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54"/>
      <c r="AG254" s="44" t="n">
        <v>27</v>
      </c>
      <c r="AH254" s="44" t="n">
        <v>37</v>
      </c>
      <c r="AI254" s="112"/>
      <c r="AJ254" s="113"/>
      <c r="AK254" s="113"/>
      <c r="AL254" s="113"/>
      <c r="AM254" s="113"/>
      <c r="AN254" s="113"/>
      <c r="AO254" s="113"/>
      <c r="AP254" s="113"/>
      <c r="AQ254" s="113"/>
      <c r="AR254" s="113"/>
      <c r="AS254" s="113"/>
      <c r="AT254" s="113"/>
      <c r="AU254" s="113"/>
      <c r="AV254" s="113"/>
      <c r="AW254" s="113"/>
      <c r="AX254" s="57" t="n">
        <v>27</v>
      </c>
      <c r="AY254" s="57" t="n">
        <v>37</v>
      </c>
      <c r="AZ254" s="58" t="str">
        <f aca="false">IF(D254="Delegatura para Conglomerados Financieros",1,"")</f>
        <v/>
      </c>
      <c r="BA254" s="58" t="str">
        <f aca="false">IF(D254="Delegatura para Intermediarios Financieros",1,"")</f>
        <v/>
      </c>
      <c r="BB254" s="58" t="str">
        <f aca="false">IF(D254="Delegatura para Emisores",1,"")</f>
        <v/>
      </c>
      <c r="BC254" s="58" t="n">
        <f aca="false">IF(D254="Delegatura para Seguros",1,"")</f>
        <v>1</v>
      </c>
      <c r="BD254" s="58" t="str">
        <f aca="false">IF(D254="Delegatura para Pensiones",1,"")</f>
        <v/>
      </c>
      <c r="BE254" s="58" t="str">
        <f aca="false">IF(D254="Delegatura para  Fiduciarias",1,"")</f>
        <v/>
      </c>
      <c r="BF254" s="58" t="str">
        <f aca="false">IF(D254="Delegatura para Intermediarios de Valores",1,"")</f>
        <v/>
      </c>
      <c r="BG254" s="114"/>
      <c r="BH254" s="114"/>
      <c r="BI254" s="114"/>
      <c r="BJ254" s="114"/>
      <c r="BK254" s="114"/>
      <c r="BL254" s="114"/>
      <c r="BM254" s="114"/>
      <c r="BN254" s="60"/>
      <c r="BO254" s="60"/>
    </row>
    <row r="255" s="47" customFormat="true" ht="33.75" hidden="false" customHeight="true" outlineLevel="0" collapsed="false">
      <c r="B255" s="68" t="n">
        <v>27</v>
      </c>
      <c r="C255" s="68" t="n">
        <v>38</v>
      </c>
      <c r="D255" s="49" t="s">
        <v>45</v>
      </c>
      <c r="E255" s="50" t="s">
        <v>2037</v>
      </c>
      <c r="F255" s="50" t="s">
        <v>2038</v>
      </c>
      <c r="G255" s="50" t="s">
        <v>2039</v>
      </c>
      <c r="H255" s="50" t="s">
        <v>2040</v>
      </c>
      <c r="I255" s="50" t="s">
        <v>2041</v>
      </c>
      <c r="J255" s="50" t="s">
        <v>1463</v>
      </c>
      <c r="K255" s="50" t="s">
        <v>2042</v>
      </c>
      <c r="L255" s="50" t="s">
        <v>63</v>
      </c>
      <c r="M255" s="76" t="n">
        <v>7440992</v>
      </c>
      <c r="N255" s="50"/>
      <c r="O255" s="50"/>
      <c r="P255" s="70" t="s">
        <v>2043</v>
      </c>
      <c r="Q255" s="87"/>
      <c r="R255" s="44" t="n">
        <v>1</v>
      </c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54"/>
      <c r="AG255" s="44" t="n">
        <v>27</v>
      </c>
      <c r="AH255" s="44" t="n">
        <v>38</v>
      </c>
      <c r="AI255" s="112"/>
      <c r="AJ255" s="113"/>
      <c r="AK255" s="113"/>
      <c r="AL255" s="113"/>
      <c r="AM255" s="113"/>
      <c r="AN255" s="113"/>
      <c r="AO255" s="113"/>
      <c r="AP255" s="113"/>
      <c r="AQ255" s="113"/>
      <c r="AR255" s="113"/>
      <c r="AS255" s="113"/>
      <c r="AT255" s="113"/>
      <c r="AU255" s="113"/>
      <c r="AV255" s="113"/>
      <c r="AW255" s="113"/>
      <c r="AX255" s="57" t="n">
        <v>27</v>
      </c>
      <c r="AY255" s="57" t="n">
        <v>38</v>
      </c>
      <c r="AZ255" s="58" t="str">
        <f aca="false">IF(D255="Delegatura para Conglomerados Financieros",1,"")</f>
        <v/>
      </c>
      <c r="BA255" s="58" t="str">
        <f aca="false">IF(D255="Delegatura para Intermediarios Financieros",1,"")</f>
        <v/>
      </c>
      <c r="BB255" s="58" t="str">
        <f aca="false">IF(D255="Delegatura para Emisores",1,"")</f>
        <v/>
      </c>
      <c r="BC255" s="58" t="n">
        <f aca="false">IF(D255="Delegatura para Seguros",1,"")</f>
        <v>1</v>
      </c>
      <c r="BD255" s="58" t="str">
        <f aca="false">IF(D255="Delegatura para Pensiones",1,"")</f>
        <v/>
      </c>
      <c r="BE255" s="58" t="str">
        <f aca="false">IF(D255="Delegatura para  Fiduciarias",1,"")</f>
        <v/>
      </c>
      <c r="BF255" s="58" t="str">
        <f aca="false">IF(D255="Delegatura para Intermediarios de Valores",1,"")</f>
        <v/>
      </c>
      <c r="BG255" s="114"/>
      <c r="BH255" s="114"/>
      <c r="BI255" s="114"/>
      <c r="BJ255" s="114"/>
      <c r="BK255" s="114"/>
      <c r="BL255" s="114"/>
      <c r="BM255" s="114"/>
      <c r="BN255" s="60"/>
      <c r="BO255" s="60"/>
    </row>
    <row r="256" s="47" customFormat="true" ht="33" hidden="false" customHeight="true" outlineLevel="0" collapsed="false">
      <c r="B256" s="68" t="n">
        <v>27</v>
      </c>
      <c r="C256" s="68" t="n">
        <v>39</v>
      </c>
      <c r="D256" s="49" t="s">
        <v>45</v>
      </c>
      <c r="E256" s="50" t="s">
        <v>2044</v>
      </c>
      <c r="F256" s="50" t="s">
        <v>2045</v>
      </c>
      <c r="G256" s="50" t="s">
        <v>2046</v>
      </c>
      <c r="H256" s="50" t="s">
        <v>2047</v>
      </c>
      <c r="I256" s="50" t="s">
        <v>2048</v>
      </c>
      <c r="J256" s="50" t="s">
        <v>1463</v>
      </c>
      <c r="K256" s="50" t="s">
        <v>2049</v>
      </c>
      <c r="L256" s="50" t="s">
        <v>63</v>
      </c>
      <c r="M256" s="50" t="s">
        <v>2050</v>
      </c>
      <c r="N256" s="50"/>
      <c r="O256" s="50"/>
      <c r="P256" s="50" t="s">
        <v>2051</v>
      </c>
      <c r="Q256" s="87"/>
      <c r="R256" s="44" t="n">
        <v>1</v>
      </c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54"/>
      <c r="AG256" s="44" t="n">
        <v>27</v>
      </c>
      <c r="AH256" s="44" t="n">
        <v>39</v>
      </c>
      <c r="AI256" s="112"/>
      <c r="AJ256" s="113"/>
      <c r="AK256" s="113"/>
      <c r="AL256" s="113"/>
      <c r="AM256" s="113"/>
      <c r="AN256" s="113"/>
      <c r="AO256" s="113"/>
      <c r="AP256" s="113"/>
      <c r="AQ256" s="113"/>
      <c r="AR256" s="113"/>
      <c r="AS256" s="113"/>
      <c r="AT256" s="113"/>
      <c r="AU256" s="113"/>
      <c r="AV256" s="113"/>
      <c r="AW256" s="113"/>
      <c r="AX256" s="57" t="n">
        <v>27</v>
      </c>
      <c r="AY256" s="57" t="n">
        <v>39</v>
      </c>
      <c r="AZ256" s="58" t="str">
        <f aca="false">IF(D256="Delegatura para Conglomerados Financieros",1,"")</f>
        <v/>
      </c>
      <c r="BA256" s="58" t="str">
        <f aca="false">IF(D256="Delegatura para Intermediarios Financieros",1,"")</f>
        <v/>
      </c>
      <c r="BB256" s="58" t="str">
        <f aca="false">IF(D256="Delegatura para Emisores",1,"")</f>
        <v/>
      </c>
      <c r="BC256" s="58" t="n">
        <f aca="false">IF(D256="Delegatura para Seguros",1,"")</f>
        <v>1</v>
      </c>
      <c r="BD256" s="58" t="str">
        <f aca="false">IF(D256="Delegatura para Pensiones",1,"")</f>
        <v/>
      </c>
      <c r="BE256" s="58" t="str">
        <f aca="false">IF(D256="Delegatura para  Fiduciarias",1,"")</f>
        <v/>
      </c>
      <c r="BF256" s="58" t="str">
        <f aca="false">IF(D256="Delegatura para Intermediarios de Valores",1,"")</f>
        <v/>
      </c>
      <c r="BG256" s="114"/>
      <c r="BH256" s="114"/>
      <c r="BI256" s="114"/>
      <c r="BJ256" s="114"/>
      <c r="BK256" s="114"/>
      <c r="BL256" s="114"/>
      <c r="BM256" s="114"/>
      <c r="BN256" s="60"/>
      <c r="BO256" s="60"/>
    </row>
    <row r="257" s="47" customFormat="true" ht="33" hidden="false" customHeight="true" outlineLevel="0" collapsed="false">
      <c r="B257" s="68" t="n">
        <v>27</v>
      </c>
      <c r="C257" s="68" t="n">
        <v>40</v>
      </c>
      <c r="D257" s="49" t="s">
        <v>45</v>
      </c>
      <c r="E257" s="50" t="s">
        <v>2052</v>
      </c>
      <c r="F257" s="50" t="s">
        <v>2052</v>
      </c>
      <c r="G257" s="50" t="s">
        <v>2053</v>
      </c>
      <c r="H257" s="50" t="s">
        <v>2054</v>
      </c>
      <c r="I257" s="50" t="s">
        <v>2055</v>
      </c>
      <c r="J257" s="50" t="s">
        <v>1463</v>
      </c>
      <c r="K257" s="50" t="s">
        <v>2056</v>
      </c>
      <c r="L257" s="50" t="s">
        <v>63</v>
      </c>
      <c r="M257" s="76" t="n">
        <v>3183145841</v>
      </c>
      <c r="N257" s="76"/>
      <c r="O257" s="76" t="s">
        <v>2057</v>
      </c>
      <c r="P257" s="76" t="s">
        <v>2058</v>
      </c>
      <c r="Q257" s="87"/>
      <c r="R257" s="44"/>
      <c r="S257" s="44" t="n">
        <v>1</v>
      </c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54"/>
      <c r="AG257" s="44" t="n">
        <v>27</v>
      </c>
      <c r="AH257" s="44" t="n">
        <v>40</v>
      </c>
      <c r="AI257" s="112"/>
      <c r="AJ257" s="113"/>
      <c r="AK257" s="113"/>
      <c r="AL257" s="113"/>
      <c r="AM257" s="113"/>
      <c r="AN257" s="113"/>
      <c r="AO257" s="113"/>
      <c r="AP257" s="113"/>
      <c r="AQ257" s="113"/>
      <c r="AR257" s="113"/>
      <c r="AS257" s="113"/>
      <c r="AT257" s="113"/>
      <c r="AU257" s="113"/>
      <c r="AV257" s="113"/>
      <c r="AW257" s="113"/>
      <c r="AX257" s="57" t="n">
        <v>27</v>
      </c>
      <c r="AY257" s="57" t="n">
        <v>40</v>
      </c>
      <c r="AZ257" s="58" t="str">
        <f aca="false">IF(D257="Delegatura para Conglomerados Financieros",1,"")</f>
        <v/>
      </c>
      <c r="BA257" s="58" t="str">
        <f aca="false">IF(D257="Delegatura para Intermediarios Financieros",1,"")</f>
        <v/>
      </c>
      <c r="BB257" s="58" t="str">
        <f aca="false">IF(D257="Delegatura para Emisores",1,"")</f>
        <v/>
      </c>
      <c r="BC257" s="58" t="n">
        <f aca="false">IF(D257="Delegatura para Seguros",1,"")</f>
        <v>1</v>
      </c>
      <c r="BD257" s="58" t="str">
        <f aca="false">IF(D257="Delegatura para Pensiones",1,"")</f>
        <v/>
      </c>
      <c r="BE257" s="58" t="str">
        <f aca="false">IF(D257="Delegatura para  Fiduciarias",1,"")</f>
        <v/>
      </c>
      <c r="BF257" s="58" t="str">
        <f aca="false">IF(D257="Delegatura para Intermediarios de Valores",1,"")</f>
        <v/>
      </c>
      <c r="BG257" s="114"/>
      <c r="BH257" s="114"/>
      <c r="BI257" s="114"/>
      <c r="BJ257" s="114"/>
      <c r="BK257" s="114"/>
      <c r="BL257" s="114"/>
      <c r="BM257" s="114"/>
      <c r="BN257" s="60"/>
      <c r="BO257" s="60"/>
    </row>
    <row r="258" s="47" customFormat="true" ht="30" hidden="false" customHeight="true" outlineLevel="0" collapsed="false">
      <c r="B258" s="68" t="s">
        <v>2059</v>
      </c>
      <c r="C258" s="68" t="s">
        <v>56</v>
      </c>
      <c r="D258" s="49" t="s">
        <v>43</v>
      </c>
      <c r="E258" s="50" t="s">
        <v>2060</v>
      </c>
      <c r="F258" s="50" t="s">
        <v>2061</v>
      </c>
      <c r="G258" s="50" t="s">
        <v>2062</v>
      </c>
      <c r="H258" s="50" t="s">
        <v>945</v>
      </c>
      <c r="I258" s="50" t="s">
        <v>2063</v>
      </c>
      <c r="J258" s="50" t="s">
        <v>229</v>
      </c>
      <c r="K258" s="76" t="s">
        <v>2064</v>
      </c>
      <c r="L258" s="50" t="s">
        <v>93</v>
      </c>
      <c r="M258" s="76" t="s">
        <v>2065</v>
      </c>
      <c r="N258" s="50" t="s">
        <v>2066</v>
      </c>
      <c r="O258" s="51" t="s">
        <v>2067</v>
      </c>
      <c r="P258" s="51" t="s">
        <v>2068</v>
      </c>
      <c r="Q258" s="53"/>
      <c r="R258" s="44" t="n">
        <v>1</v>
      </c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54"/>
      <c r="AG258" s="44" t="n">
        <v>32</v>
      </c>
      <c r="AH258" s="44" t="n">
        <v>1</v>
      </c>
      <c r="AI258" s="115" t="str">
        <f aca="false">+D258</f>
        <v>Delegatura para Intermediarios Financieros</v>
      </c>
      <c r="AJ258" s="56" t="n">
        <f aca="false">SUM(R258:R262)</f>
        <v>5</v>
      </c>
      <c r="AK258" s="56" t="n">
        <f aca="false">SUM(S258:S262)</f>
        <v>0</v>
      </c>
      <c r="AL258" s="56" t="n">
        <f aca="false">SUM(T258:T262)</f>
        <v>0</v>
      </c>
      <c r="AM258" s="56" t="n">
        <f aca="false">SUM(U258:U262)</f>
        <v>0</v>
      </c>
      <c r="AN258" s="56" t="n">
        <f aca="false">SUM(V258:V262)</f>
        <v>0</v>
      </c>
      <c r="AO258" s="56" t="n">
        <f aca="false">SUM(W258:W262)</f>
        <v>0</v>
      </c>
      <c r="AP258" s="56" t="n">
        <f aca="false">SUM(X258:X262)</f>
        <v>0</v>
      </c>
      <c r="AQ258" s="56" t="n">
        <f aca="false">SUM(Y258:Y262)</f>
        <v>0</v>
      </c>
      <c r="AR258" s="56" t="n">
        <f aca="false">SUM(Z258:Z262)</f>
        <v>0</v>
      </c>
      <c r="AS258" s="56" t="n">
        <f aca="false">SUM(AA258:AA262)</f>
        <v>0</v>
      </c>
      <c r="AT258" s="56" t="n">
        <f aca="false">SUM(AB258:AB262)</f>
        <v>0</v>
      </c>
      <c r="AU258" s="56" t="n">
        <f aca="false">SUM(AC258:AC262)</f>
        <v>0</v>
      </c>
      <c r="AV258" s="56" t="n">
        <f aca="false">SUM(AD258:AD262)</f>
        <v>0</v>
      </c>
      <c r="AW258" s="56" t="n">
        <f aca="false">SUM(AE258:AE262)</f>
        <v>0</v>
      </c>
      <c r="AX258" s="57" t="n">
        <v>32</v>
      </c>
      <c r="AY258" s="57" t="n">
        <v>1</v>
      </c>
      <c r="AZ258" s="58" t="str">
        <f aca="false">IF(D258="Delegatura para Conglomerados Financieros",1,"")</f>
        <v/>
      </c>
      <c r="BA258" s="58" t="n">
        <f aca="false">IF(D258="Delegatura para Intermediarios Financieros",1,"")</f>
        <v>1</v>
      </c>
      <c r="BB258" s="58" t="str">
        <f aca="false">IF(D258="Delegatura para Emisores",1,"")</f>
        <v/>
      </c>
      <c r="BC258" s="58" t="str">
        <f aca="false">IF(D258="Delegatura para Seguros",1,"")</f>
        <v/>
      </c>
      <c r="BD258" s="58" t="str">
        <f aca="false">IF(D258="Delegatura para Pensiones",1,"")</f>
        <v/>
      </c>
      <c r="BE258" s="58" t="str">
        <f aca="false">IF(D258="Delegatura para  Fiduciarias",1,"")</f>
        <v/>
      </c>
      <c r="BF258" s="58" t="str">
        <f aca="false">IF(D258="Delegatura para Intermediarios de Valores",1,"")</f>
        <v/>
      </c>
      <c r="BG258" s="85" t="n">
        <f aca="false">SUM(AZ258:AZ262)</f>
        <v>0</v>
      </c>
      <c r="BH258" s="85" t="n">
        <f aca="false">SUM(BA258:BA262)</f>
        <v>5</v>
      </c>
      <c r="BI258" s="85" t="n">
        <f aca="false">SUM(BB258:BB262)</f>
        <v>0</v>
      </c>
      <c r="BJ258" s="85" t="n">
        <f aca="false">SUM(BC258:BC262)</f>
        <v>0</v>
      </c>
      <c r="BK258" s="85" t="n">
        <f aca="false">SUM(BD258:BD262)</f>
        <v>0</v>
      </c>
      <c r="BL258" s="85" t="n">
        <f aca="false">SUM(BE258:BE262)</f>
        <v>0</v>
      </c>
      <c r="BM258" s="85" t="n">
        <f aca="false">SUM(BF258:BF262)</f>
        <v>0</v>
      </c>
      <c r="BN258" s="60"/>
      <c r="BO258" s="60"/>
    </row>
    <row r="259" s="47" customFormat="true" ht="39.75" hidden="false" customHeight="true" outlineLevel="0" collapsed="false">
      <c r="B259" s="68" t="s">
        <v>2059</v>
      </c>
      <c r="C259" s="68" t="s">
        <v>68</v>
      </c>
      <c r="D259" s="49" t="s">
        <v>43</v>
      </c>
      <c r="E259" s="50" t="s">
        <v>2069</v>
      </c>
      <c r="F259" s="50" t="s">
        <v>2070</v>
      </c>
      <c r="G259" s="50" t="s">
        <v>2071</v>
      </c>
      <c r="H259" s="50" t="s">
        <v>2072</v>
      </c>
      <c r="I259" s="50" t="s">
        <v>2073</v>
      </c>
      <c r="J259" s="50" t="s">
        <v>229</v>
      </c>
      <c r="K259" s="50" t="s">
        <v>2074</v>
      </c>
      <c r="L259" s="50" t="s">
        <v>93</v>
      </c>
      <c r="M259" s="50" t="n">
        <v>2626444</v>
      </c>
      <c r="N259" s="50"/>
      <c r="O259" s="51" t="s">
        <v>2075</v>
      </c>
      <c r="P259" s="51" t="s">
        <v>2076</v>
      </c>
      <c r="Q259" s="53"/>
      <c r="R259" s="44" t="n">
        <v>1</v>
      </c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54"/>
      <c r="AG259" s="44" t="n">
        <v>32</v>
      </c>
      <c r="AH259" s="44" t="n">
        <v>2</v>
      </c>
      <c r="AI259" s="54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57" t="n">
        <v>32</v>
      </c>
      <c r="AY259" s="57" t="n">
        <v>2</v>
      </c>
      <c r="AZ259" s="58" t="str">
        <f aca="false">IF(D259="Delegatura para Conglomerados Financieros",1,"")</f>
        <v/>
      </c>
      <c r="BA259" s="58" t="n">
        <f aca="false">IF(D259="Delegatura para Intermediarios Financieros",1,"")</f>
        <v>1</v>
      </c>
      <c r="BB259" s="58" t="str">
        <f aca="false">IF(D259="Delegatura para Emisores",1,"")</f>
        <v/>
      </c>
      <c r="BC259" s="58" t="str">
        <f aca="false">IF(D259="Delegatura para Seguros",1,"")</f>
        <v/>
      </c>
      <c r="BD259" s="58" t="str">
        <f aca="false">IF(D259="Delegatura para Pensiones",1,"")</f>
        <v/>
      </c>
      <c r="BE259" s="58" t="str">
        <f aca="false">IF(D259="Delegatura para  Fiduciarias",1,"")</f>
        <v/>
      </c>
      <c r="BF259" s="58" t="str">
        <f aca="false">IF(D259="Delegatura para Intermediarios de Valores",1,"")</f>
        <v/>
      </c>
      <c r="BG259" s="60"/>
      <c r="BH259" s="60"/>
      <c r="BI259" s="60"/>
      <c r="BJ259" s="60"/>
      <c r="BK259" s="60"/>
      <c r="BL259" s="60"/>
      <c r="BM259" s="60"/>
      <c r="BN259" s="60"/>
      <c r="BO259" s="60"/>
    </row>
    <row r="260" s="47" customFormat="true" ht="53.25" hidden="false" customHeight="true" outlineLevel="0" collapsed="false">
      <c r="B260" s="68" t="s">
        <v>2059</v>
      </c>
      <c r="C260" s="68" t="s">
        <v>450</v>
      </c>
      <c r="D260" s="49" t="s">
        <v>43</v>
      </c>
      <c r="E260" s="50" t="s">
        <v>2077</v>
      </c>
      <c r="F260" s="50" t="s">
        <v>2078</v>
      </c>
      <c r="G260" s="50" t="s">
        <v>2079</v>
      </c>
      <c r="H260" s="50" t="s">
        <v>2080</v>
      </c>
      <c r="I260" s="50" t="s">
        <v>2081</v>
      </c>
      <c r="J260" s="50" t="s">
        <v>229</v>
      </c>
      <c r="K260" s="50" t="s">
        <v>2082</v>
      </c>
      <c r="L260" s="50" t="s">
        <v>93</v>
      </c>
      <c r="M260" s="50" t="n">
        <v>5114688</v>
      </c>
      <c r="N260" s="50" t="n">
        <v>5110147</v>
      </c>
      <c r="O260" s="67" t="s">
        <v>458</v>
      </c>
      <c r="P260" s="51" t="s">
        <v>2083</v>
      </c>
      <c r="Q260" s="53"/>
      <c r="R260" s="44" t="n">
        <v>1</v>
      </c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54"/>
      <c r="AG260" s="44" t="n">
        <v>32</v>
      </c>
      <c r="AH260" s="44" t="n">
        <v>3</v>
      </c>
      <c r="AI260" s="54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57" t="n">
        <v>32</v>
      </c>
      <c r="AY260" s="57" t="n">
        <v>3</v>
      </c>
      <c r="AZ260" s="58" t="str">
        <f aca="false">IF(D260="Delegatura para Conglomerados Financieros",1,"")</f>
        <v/>
      </c>
      <c r="BA260" s="58" t="n">
        <f aca="false">IF(D260="Delegatura para Intermediarios Financieros",1,"")</f>
        <v>1</v>
      </c>
      <c r="BB260" s="58" t="str">
        <f aca="false">IF(D260="Delegatura para Emisores",1,"")</f>
        <v/>
      </c>
      <c r="BC260" s="58" t="str">
        <f aca="false">IF(D260="Delegatura para Seguros",1,"")</f>
        <v/>
      </c>
      <c r="BD260" s="58" t="str">
        <f aca="false">IF(D260="Delegatura para Pensiones",1,"")</f>
        <v/>
      </c>
      <c r="BE260" s="58" t="str">
        <f aca="false">IF(D260="Delegatura para  Fiduciarias",1,"")</f>
        <v/>
      </c>
      <c r="BF260" s="58" t="str">
        <f aca="false">IF(D260="Delegatura para Intermediarios de Valores",1,"")</f>
        <v/>
      </c>
      <c r="BG260" s="60"/>
      <c r="BH260" s="60"/>
      <c r="BI260" s="60"/>
      <c r="BJ260" s="60"/>
      <c r="BK260" s="60"/>
      <c r="BL260" s="60"/>
      <c r="BM260" s="60"/>
      <c r="BN260" s="60"/>
      <c r="BO260" s="60"/>
    </row>
    <row r="261" s="47" customFormat="true" ht="41.25" hidden="false" customHeight="true" outlineLevel="0" collapsed="false">
      <c r="B261" s="68" t="s">
        <v>2059</v>
      </c>
      <c r="C261" s="68" t="s">
        <v>354</v>
      </c>
      <c r="D261" s="49" t="s">
        <v>43</v>
      </c>
      <c r="E261" s="50" t="s">
        <v>2084</v>
      </c>
      <c r="F261" s="50" t="s">
        <v>2085</v>
      </c>
      <c r="G261" s="50" t="s">
        <v>2086</v>
      </c>
      <c r="H261" s="50" t="s">
        <v>2087</v>
      </c>
      <c r="I261" s="50" t="s">
        <v>2088</v>
      </c>
      <c r="J261" s="50" t="s">
        <v>725</v>
      </c>
      <c r="K261" s="50" t="s">
        <v>2089</v>
      </c>
      <c r="L261" s="50" t="s">
        <v>2090</v>
      </c>
      <c r="M261" s="50" t="n">
        <v>4567173</v>
      </c>
      <c r="N261" s="50" t="n">
        <v>4565555</v>
      </c>
      <c r="O261" s="51" t="s">
        <v>2091</v>
      </c>
      <c r="P261" s="50"/>
      <c r="Q261" s="87"/>
      <c r="R261" s="44" t="n">
        <v>1</v>
      </c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54"/>
      <c r="AG261" s="44" t="n">
        <v>32</v>
      </c>
      <c r="AH261" s="44" t="n">
        <v>4</v>
      </c>
      <c r="AI261" s="54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57" t="n">
        <v>32</v>
      </c>
      <c r="AY261" s="57" t="n">
        <v>4</v>
      </c>
      <c r="AZ261" s="58" t="str">
        <f aca="false">IF(D261="Delegatura para Conglomerados Financieros",1,"")</f>
        <v/>
      </c>
      <c r="BA261" s="58" t="n">
        <f aca="false">IF(D261="Delegatura para Intermediarios Financieros",1,"")</f>
        <v>1</v>
      </c>
      <c r="BB261" s="58" t="str">
        <f aca="false">IF(D261="Delegatura para Emisores",1,"")</f>
        <v/>
      </c>
      <c r="BC261" s="58" t="str">
        <f aca="false">IF(D261="Delegatura para Seguros",1,"")</f>
        <v/>
      </c>
      <c r="BD261" s="58" t="str">
        <f aca="false">IF(D261="Delegatura para Pensiones",1,"")</f>
        <v/>
      </c>
      <c r="BE261" s="58" t="str">
        <f aca="false">IF(D261="Delegatura para  Fiduciarias",1,"")</f>
        <v/>
      </c>
      <c r="BF261" s="58" t="str">
        <f aca="false">IF(D261="Delegatura para Intermediarios de Valores",1,"")</f>
        <v/>
      </c>
      <c r="BG261" s="60"/>
      <c r="BH261" s="60"/>
      <c r="BI261" s="60"/>
      <c r="BJ261" s="60"/>
      <c r="BK261" s="60"/>
      <c r="BL261" s="60"/>
      <c r="BM261" s="60"/>
      <c r="BN261" s="60"/>
      <c r="BO261" s="60"/>
    </row>
    <row r="262" s="47" customFormat="true" ht="36" hidden="false" customHeight="true" outlineLevel="0" collapsed="false">
      <c r="B262" s="68" t="s">
        <v>2059</v>
      </c>
      <c r="C262" s="68" t="s">
        <v>449</v>
      </c>
      <c r="D262" s="49" t="s">
        <v>43</v>
      </c>
      <c r="E262" s="50" t="s">
        <v>2092</v>
      </c>
      <c r="F262" s="50" t="s">
        <v>2093</v>
      </c>
      <c r="G262" s="50" t="s">
        <v>2094</v>
      </c>
      <c r="H262" s="50" t="s">
        <v>2095</v>
      </c>
      <c r="I262" s="50" t="s">
        <v>2096</v>
      </c>
      <c r="J262" s="50" t="s">
        <v>323</v>
      </c>
      <c r="K262" s="50" t="s">
        <v>2097</v>
      </c>
      <c r="L262" s="50" t="s">
        <v>93</v>
      </c>
      <c r="M262" s="50" t="n">
        <v>4487500</v>
      </c>
      <c r="N262" s="50" t="s">
        <v>2098</v>
      </c>
      <c r="O262" s="66" t="s">
        <v>458</v>
      </c>
      <c r="P262" s="51" t="s">
        <v>2099</v>
      </c>
      <c r="Q262" s="116"/>
      <c r="R262" s="44" t="n">
        <v>1</v>
      </c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54"/>
      <c r="AG262" s="44" t="n">
        <v>32</v>
      </c>
      <c r="AH262" s="44" t="n">
        <v>5</v>
      </c>
      <c r="AI262" s="54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57" t="n">
        <v>32</v>
      </c>
      <c r="AY262" s="57" t="n">
        <v>5</v>
      </c>
      <c r="AZ262" s="58" t="str">
        <f aca="false">IF(D262="Delegatura para Conglomerados Financieros",1,"")</f>
        <v/>
      </c>
      <c r="BA262" s="58" t="n">
        <f aca="false">IF(D262="Delegatura para Intermediarios Financieros",1,"")</f>
        <v>1</v>
      </c>
      <c r="BB262" s="58" t="str">
        <f aca="false">IF(D262="Delegatura para Emisores",1,"")</f>
        <v/>
      </c>
      <c r="BC262" s="58" t="str">
        <f aca="false">IF(D262="Delegatura para Seguros",1,"")</f>
        <v/>
      </c>
      <c r="BD262" s="58" t="str">
        <f aca="false">IF(D262="Delegatura para Pensiones",1,"")</f>
        <v/>
      </c>
      <c r="BE262" s="58" t="str">
        <f aca="false">IF(D262="Delegatura para  Fiduciarias",1,"")</f>
        <v/>
      </c>
      <c r="BF262" s="58" t="str">
        <f aca="false">IF(D262="Delegatura para Intermediarios de Valores",1,"")</f>
        <v/>
      </c>
      <c r="BG262" s="60"/>
      <c r="BH262" s="60"/>
      <c r="BI262" s="60"/>
      <c r="BJ262" s="60"/>
      <c r="BK262" s="60"/>
      <c r="BL262" s="60"/>
      <c r="BM262" s="60"/>
      <c r="BN262" s="60"/>
      <c r="BO262" s="60"/>
    </row>
    <row r="263" s="47" customFormat="true" ht="45" hidden="false" customHeight="true" outlineLevel="0" collapsed="false">
      <c r="B263" s="68" t="s">
        <v>1518</v>
      </c>
      <c r="C263" s="68" t="s">
        <v>56</v>
      </c>
      <c r="D263" s="49" t="s">
        <v>48</v>
      </c>
      <c r="E263" s="50" t="s">
        <v>2100</v>
      </c>
      <c r="F263" s="50" t="s">
        <v>2100</v>
      </c>
      <c r="G263" s="66" t="s">
        <v>2101</v>
      </c>
      <c r="H263" s="50" t="s">
        <v>2102</v>
      </c>
      <c r="I263" s="61" t="s">
        <v>2103</v>
      </c>
      <c r="J263" s="50" t="s">
        <v>173</v>
      </c>
      <c r="K263" s="104" t="s">
        <v>2104</v>
      </c>
      <c r="L263" s="66" t="s">
        <v>63</v>
      </c>
      <c r="M263" s="66" t="s">
        <v>2105</v>
      </c>
      <c r="N263" s="66" t="n">
        <v>3470181</v>
      </c>
      <c r="O263" s="51" t="s">
        <v>2106</v>
      </c>
      <c r="P263" s="51" t="s">
        <v>2107</v>
      </c>
      <c r="Q263" s="116"/>
      <c r="R263" s="44" t="n">
        <v>1</v>
      </c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54"/>
      <c r="AG263" s="44" t="n">
        <v>81</v>
      </c>
      <c r="AH263" s="44" t="n">
        <v>1</v>
      </c>
      <c r="AI263" s="55" t="str">
        <f aca="false">+D263</f>
        <v>Delegatura para Intermediarios de Valores</v>
      </c>
      <c r="AJ263" s="56" t="n">
        <f aca="false">SUM(R263)</f>
        <v>1</v>
      </c>
      <c r="AK263" s="56" t="n">
        <f aca="false">SUM(S263)</f>
        <v>0</v>
      </c>
      <c r="AL263" s="56" t="n">
        <f aca="false">SUM(T263)</f>
        <v>0</v>
      </c>
      <c r="AM263" s="56" t="n">
        <f aca="false">SUM(U263)</f>
        <v>0</v>
      </c>
      <c r="AN263" s="56" t="n">
        <f aca="false">SUM(V263)</f>
        <v>0</v>
      </c>
      <c r="AO263" s="56" t="n">
        <f aca="false">SUM(W263)</f>
        <v>0</v>
      </c>
      <c r="AP263" s="56" t="n">
        <f aca="false">SUM(X263)</f>
        <v>0</v>
      </c>
      <c r="AQ263" s="56" t="n">
        <f aca="false">SUM(Y263)</f>
        <v>0</v>
      </c>
      <c r="AR263" s="56" t="n">
        <f aca="false">SUM(Z263)</f>
        <v>0</v>
      </c>
      <c r="AS263" s="56" t="n">
        <f aca="false">SUM(AA263)</f>
        <v>0</v>
      </c>
      <c r="AT263" s="56" t="n">
        <f aca="false">SUM(AB263)</f>
        <v>0</v>
      </c>
      <c r="AU263" s="56" t="n">
        <f aca="false">SUM(AC263)</f>
        <v>0</v>
      </c>
      <c r="AV263" s="56" t="n">
        <f aca="false">SUM(AD263)</f>
        <v>0</v>
      </c>
      <c r="AW263" s="56" t="n">
        <f aca="false">SUM(AE263)</f>
        <v>0</v>
      </c>
      <c r="AX263" s="57" t="n">
        <v>81</v>
      </c>
      <c r="AY263" s="57" t="n">
        <v>1</v>
      </c>
      <c r="AZ263" s="58" t="str">
        <f aca="false">IF(D263="Delegatura para Conglomerados Financieros",1,"")</f>
        <v/>
      </c>
      <c r="BA263" s="58" t="str">
        <f aca="false">IF(D263="Delegatura para Intermediarios Financieros",1,"")</f>
        <v/>
      </c>
      <c r="BB263" s="58" t="str">
        <f aca="false">IF(D263="Delegatura para Emisores",1,"")</f>
        <v/>
      </c>
      <c r="BC263" s="58" t="str">
        <f aca="false">IF(D263="Delegatura para Seguros",1,"")</f>
        <v/>
      </c>
      <c r="BD263" s="58" t="str">
        <f aca="false">IF(D263="Delegatura para Pensiones",1,"")</f>
        <v/>
      </c>
      <c r="BE263" s="58" t="str">
        <f aca="false">IF(D263="Delegatura para  Fiduciarias",1,"")</f>
        <v/>
      </c>
      <c r="BF263" s="58" t="n">
        <f aca="false">IF(D263="Delegatura para Intermediarios de Valores",1,"")</f>
        <v>1</v>
      </c>
      <c r="BG263" s="85" t="n">
        <f aca="false">SUM(AZ263)</f>
        <v>0</v>
      </c>
      <c r="BH263" s="85" t="n">
        <f aca="false">SUM(BA263)</f>
        <v>0</v>
      </c>
      <c r="BI263" s="85" t="n">
        <f aca="false">SUM(BB263)</f>
        <v>0</v>
      </c>
      <c r="BJ263" s="85" t="n">
        <f aca="false">SUM(BC263)</f>
        <v>0</v>
      </c>
      <c r="BK263" s="85" t="n">
        <f aca="false">SUM(BD263)</f>
        <v>0</v>
      </c>
      <c r="BL263" s="85" t="n">
        <f aca="false">SUM(BE263)</f>
        <v>0</v>
      </c>
      <c r="BM263" s="85" t="n">
        <f aca="false">SUM(BF263)</f>
        <v>1</v>
      </c>
      <c r="BN263" s="60"/>
      <c r="BO263" s="60"/>
    </row>
    <row r="264" s="47" customFormat="true" ht="29.25" hidden="false" customHeight="true" outlineLevel="0" collapsed="false">
      <c r="B264" s="68" t="s">
        <v>2108</v>
      </c>
      <c r="C264" s="68" t="n">
        <v>4</v>
      </c>
      <c r="D264" s="49" t="s">
        <v>48</v>
      </c>
      <c r="E264" s="50" t="s">
        <v>2109</v>
      </c>
      <c r="F264" s="50" t="s">
        <v>2110</v>
      </c>
      <c r="G264" s="66" t="s">
        <v>2111</v>
      </c>
      <c r="H264" s="61" t="s">
        <v>359</v>
      </c>
      <c r="I264" s="61" t="s">
        <v>2112</v>
      </c>
      <c r="J264" s="50" t="s">
        <v>61</v>
      </c>
      <c r="K264" s="104" t="s">
        <v>2113</v>
      </c>
      <c r="L264" s="66" t="s">
        <v>63</v>
      </c>
      <c r="M264" s="66" t="n">
        <v>3139800</v>
      </c>
      <c r="N264" s="66" t="n">
        <v>3139766</v>
      </c>
      <c r="O264" s="51" t="s">
        <v>2114</v>
      </c>
      <c r="P264" s="51" t="s">
        <v>2115</v>
      </c>
      <c r="Q264" s="116"/>
      <c r="R264" s="44" t="n">
        <v>1</v>
      </c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54"/>
      <c r="AG264" s="44" t="n">
        <v>82</v>
      </c>
      <c r="AH264" s="44" t="n">
        <v>4</v>
      </c>
      <c r="AI264" s="55" t="str">
        <f aca="false">+D264</f>
        <v>Delegatura para Intermediarios de Valores</v>
      </c>
      <c r="AJ264" s="56" t="n">
        <f aca="false">SUM(R264)</f>
        <v>1</v>
      </c>
      <c r="AK264" s="56" t="n">
        <f aca="false">SUM(S264)</f>
        <v>0</v>
      </c>
      <c r="AL264" s="56" t="n">
        <f aca="false">SUM(T264)</f>
        <v>0</v>
      </c>
      <c r="AM264" s="56" t="n">
        <f aca="false">SUM(U264)</f>
        <v>0</v>
      </c>
      <c r="AN264" s="56" t="n">
        <f aca="false">SUM(V264)</f>
        <v>0</v>
      </c>
      <c r="AO264" s="56" t="n">
        <f aca="false">SUM(W264)</f>
        <v>0</v>
      </c>
      <c r="AP264" s="56" t="n">
        <f aca="false">SUM(X264)</f>
        <v>0</v>
      </c>
      <c r="AQ264" s="56" t="n">
        <f aca="false">SUM(Y264)</f>
        <v>0</v>
      </c>
      <c r="AR264" s="56" t="n">
        <f aca="false">SUM(Z264)</f>
        <v>0</v>
      </c>
      <c r="AS264" s="56" t="n">
        <f aca="false">SUM(AA264)</f>
        <v>0</v>
      </c>
      <c r="AT264" s="56" t="n">
        <f aca="false">SUM(AB264)</f>
        <v>0</v>
      </c>
      <c r="AU264" s="56" t="n">
        <f aca="false">SUM(AC264)</f>
        <v>0</v>
      </c>
      <c r="AV264" s="56" t="n">
        <f aca="false">SUM(AD264)</f>
        <v>0</v>
      </c>
      <c r="AW264" s="56" t="n">
        <f aca="false">SUM(AE264)</f>
        <v>0</v>
      </c>
      <c r="AX264" s="57" t="n">
        <v>82</v>
      </c>
      <c r="AY264" s="57" t="n">
        <v>4</v>
      </c>
      <c r="AZ264" s="58" t="str">
        <f aca="false">IF(D264="Delegatura para Conglomerados Financieros",1,"")</f>
        <v/>
      </c>
      <c r="BA264" s="58" t="str">
        <f aca="false">IF(D264="Delegatura para Intermediarios Financieros",1,"")</f>
        <v/>
      </c>
      <c r="BB264" s="58" t="str">
        <f aca="false">IF(D264="Delegatura para Emisores",1,"")</f>
        <v/>
      </c>
      <c r="BC264" s="58" t="str">
        <f aca="false">IF(D264="Delegatura para Seguros",1,"")</f>
        <v/>
      </c>
      <c r="BD264" s="58" t="str">
        <f aca="false">IF(D264="Delegatura para Pensiones",1,"")</f>
        <v/>
      </c>
      <c r="BE264" s="58" t="str">
        <f aca="false">IF(D264="Delegatura para  Fiduciarias",1,"")</f>
        <v/>
      </c>
      <c r="BF264" s="58" t="n">
        <f aca="false">IF(D264="Delegatura para Intermediarios de Valores",1,"")</f>
        <v>1</v>
      </c>
      <c r="BG264" s="85" t="n">
        <f aca="false">SUM(AZ264)</f>
        <v>0</v>
      </c>
      <c r="BH264" s="85" t="n">
        <f aca="false">SUM(BA264)</f>
        <v>0</v>
      </c>
      <c r="BI264" s="85" t="n">
        <f aca="false">SUM(BB264)</f>
        <v>0</v>
      </c>
      <c r="BJ264" s="85" t="n">
        <f aca="false">SUM(BC264)</f>
        <v>0</v>
      </c>
      <c r="BK264" s="85" t="n">
        <f aca="false">SUM(BD264)</f>
        <v>0</v>
      </c>
      <c r="BL264" s="85" t="n">
        <f aca="false">SUM(BE264)</f>
        <v>0</v>
      </c>
      <c r="BM264" s="85" t="n">
        <f aca="false">SUM(BF264)</f>
        <v>1</v>
      </c>
      <c r="BN264" s="60"/>
      <c r="BO264" s="60"/>
    </row>
    <row r="265" s="47" customFormat="true" ht="95.25" hidden="false" customHeight="true" outlineLevel="0" collapsed="false">
      <c r="B265" s="68" t="s">
        <v>2116</v>
      </c>
      <c r="C265" s="68" t="n">
        <v>1</v>
      </c>
      <c r="D265" s="49" t="s">
        <v>48</v>
      </c>
      <c r="E265" s="50" t="s">
        <v>2117</v>
      </c>
      <c r="F265" s="50" t="s">
        <v>2117</v>
      </c>
      <c r="G265" s="66" t="s">
        <v>2118</v>
      </c>
      <c r="H265" s="61" t="s">
        <v>2119</v>
      </c>
      <c r="I265" s="61" t="s">
        <v>2120</v>
      </c>
      <c r="J265" s="50" t="s">
        <v>2121</v>
      </c>
      <c r="K265" s="104" t="s">
        <v>2122</v>
      </c>
      <c r="L265" s="66" t="s">
        <v>63</v>
      </c>
      <c r="M265" s="66" t="n">
        <v>3765460</v>
      </c>
      <c r="N265" s="66" t="n">
        <v>3765460</v>
      </c>
      <c r="O265" s="51" t="s">
        <v>2123</v>
      </c>
      <c r="P265" s="51" t="s">
        <v>2124</v>
      </c>
      <c r="Q265" s="116"/>
      <c r="R265" s="44" t="n">
        <v>1</v>
      </c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54"/>
      <c r="AG265" s="44" t="n">
        <v>83</v>
      </c>
      <c r="AH265" s="44" t="n">
        <v>1</v>
      </c>
      <c r="AI265" s="55" t="str">
        <f aca="false">+D265</f>
        <v>Delegatura para Intermediarios de Valores</v>
      </c>
      <c r="AJ265" s="56" t="n">
        <f aca="false">SUM(R265)</f>
        <v>1</v>
      </c>
      <c r="AK265" s="56" t="n">
        <f aca="false">SUM(S265)</f>
        <v>0</v>
      </c>
      <c r="AL265" s="56" t="n">
        <f aca="false">SUM(T265)</f>
        <v>0</v>
      </c>
      <c r="AM265" s="56" t="n">
        <f aca="false">SUM(U265)</f>
        <v>0</v>
      </c>
      <c r="AN265" s="56" t="n">
        <f aca="false">SUM(V265)</f>
        <v>0</v>
      </c>
      <c r="AO265" s="56" t="n">
        <f aca="false">SUM(W265)</f>
        <v>0</v>
      </c>
      <c r="AP265" s="56" t="n">
        <f aca="false">SUM(X265)</f>
        <v>0</v>
      </c>
      <c r="AQ265" s="56" t="n">
        <f aca="false">SUM(Y265)</f>
        <v>0</v>
      </c>
      <c r="AR265" s="56" t="n">
        <f aca="false">SUM(Z265)</f>
        <v>0</v>
      </c>
      <c r="AS265" s="56" t="n">
        <f aca="false">SUM(AA265)</f>
        <v>0</v>
      </c>
      <c r="AT265" s="56" t="n">
        <f aca="false">SUM(AB265)</f>
        <v>0</v>
      </c>
      <c r="AU265" s="56" t="n">
        <f aca="false">SUM(AC265)</f>
        <v>0</v>
      </c>
      <c r="AV265" s="56" t="n">
        <f aca="false">SUM(AD265)</f>
        <v>0</v>
      </c>
      <c r="AW265" s="56" t="n">
        <f aca="false">SUM(AE265)</f>
        <v>0</v>
      </c>
      <c r="AX265" s="57" t="n">
        <v>83</v>
      </c>
      <c r="AY265" s="57" t="n">
        <v>1</v>
      </c>
      <c r="AZ265" s="58" t="str">
        <f aca="false">IF(D265="Delegatura para Conglomerados Financieros",1,"")</f>
        <v/>
      </c>
      <c r="BA265" s="58" t="str">
        <f aca="false">IF(D265="Delegatura para Intermediarios Financieros",1,"")</f>
        <v/>
      </c>
      <c r="BB265" s="58" t="str">
        <f aca="false">IF(D265="Delegatura para Emisores",1,"")</f>
        <v/>
      </c>
      <c r="BC265" s="58" t="str">
        <f aca="false">IF(D265="Delegatura para Seguros",1,"")</f>
        <v/>
      </c>
      <c r="BD265" s="58" t="str">
        <f aca="false">IF(D265="Delegatura para Pensiones",1,"")</f>
        <v/>
      </c>
      <c r="BE265" s="58" t="str">
        <f aca="false">IF(D265="Delegatura para  Fiduciarias",1,"")</f>
        <v/>
      </c>
      <c r="BF265" s="58" t="n">
        <f aca="false">IF(D265="Delegatura para Intermediarios de Valores",1,"")</f>
        <v>1</v>
      </c>
      <c r="BG265" s="85" t="n">
        <f aca="false">SUM(AZ265)</f>
        <v>0</v>
      </c>
      <c r="BH265" s="85" t="n">
        <f aca="false">SUM(BA265)</f>
        <v>0</v>
      </c>
      <c r="BI265" s="85" t="n">
        <f aca="false">SUM(BB265)</f>
        <v>0</v>
      </c>
      <c r="BJ265" s="85" t="n">
        <f aca="false">SUM(BC265)</f>
        <v>0</v>
      </c>
      <c r="BK265" s="85" t="n">
        <f aca="false">SUM(BD265)</f>
        <v>0</v>
      </c>
      <c r="BL265" s="85" t="n">
        <f aca="false">SUM(BE265)</f>
        <v>0</v>
      </c>
      <c r="BM265" s="85" t="n">
        <f aca="false">SUM(BF265)</f>
        <v>1</v>
      </c>
      <c r="BN265" s="60"/>
      <c r="BO265" s="60"/>
    </row>
    <row r="266" s="47" customFormat="true" ht="38.25" hidden="false" customHeight="true" outlineLevel="0" collapsed="false">
      <c r="B266" s="68" t="s">
        <v>2125</v>
      </c>
      <c r="C266" s="68" t="s">
        <v>56</v>
      </c>
      <c r="D266" s="49" t="s">
        <v>44</v>
      </c>
      <c r="E266" s="50" t="s">
        <v>2126</v>
      </c>
      <c r="F266" s="50" t="s">
        <v>2127</v>
      </c>
      <c r="G266" s="66" t="s">
        <v>2128</v>
      </c>
      <c r="H266" s="61" t="s">
        <v>2129</v>
      </c>
      <c r="I266" s="61" t="s">
        <v>2130</v>
      </c>
      <c r="J266" s="50" t="s">
        <v>2131</v>
      </c>
      <c r="K266" s="66" t="s">
        <v>2132</v>
      </c>
      <c r="L266" s="66" t="s">
        <v>63</v>
      </c>
      <c r="M266" s="66" t="n">
        <v>3269999</v>
      </c>
      <c r="N266" s="66" t="n">
        <v>3474574</v>
      </c>
      <c r="O266" s="51" t="s">
        <v>2133</v>
      </c>
      <c r="P266" s="51" t="s">
        <v>2134</v>
      </c>
      <c r="Q266" s="116"/>
      <c r="R266" s="44" t="n">
        <v>1</v>
      </c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54"/>
      <c r="AG266" s="44" t="n">
        <v>84</v>
      </c>
      <c r="AH266" s="44" t="n">
        <v>1</v>
      </c>
      <c r="AI266" s="55" t="str">
        <f aca="false">+D266</f>
        <v>Delegatura para Emisores</v>
      </c>
      <c r="AJ266" s="56" t="n">
        <f aca="false">SUM(R266:R268)</f>
        <v>3</v>
      </c>
      <c r="AK266" s="56" t="n">
        <f aca="false">SUM(S266:S268)</f>
        <v>0</v>
      </c>
      <c r="AL266" s="56" t="n">
        <f aca="false">SUM(T266:T268)</f>
        <v>0</v>
      </c>
      <c r="AM266" s="56" t="n">
        <f aca="false">SUM(U266:U268)</f>
        <v>0</v>
      </c>
      <c r="AN266" s="56" t="n">
        <f aca="false">SUM(V266:V268)</f>
        <v>0</v>
      </c>
      <c r="AO266" s="56" t="n">
        <f aca="false">SUM(W266:W268)</f>
        <v>0</v>
      </c>
      <c r="AP266" s="56" t="n">
        <f aca="false">SUM(X266:X268)</f>
        <v>1</v>
      </c>
      <c r="AQ266" s="56" t="n">
        <f aca="false">SUM(Y266:Y268)</f>
        <v>0</v>
      </c>
      <c r="AR266" s="56" t="n">
        <f aca="false">SUM(Z266:Z268)</f>
        <v>0</v>
      </c>
      <c r="AS266" s="56" t="n">
        <f aca="false">SUM(AA266:AA268)</f>
        <v>0</v>
      </c>
      <c r="AT266" s="56" t="n">
        <f aca="false">SUM(AB266:AB268)</f>
        <v>0</v>
      </c>
      <c r="AU266" s="56" t="n">
        <f aca="false">SUM(AC266:AC268)</f>
        <v>0</v>
      </c>
      <c r="AV266" s="56" t="n">
        <f aca="false">SUM(AD266:AD268)</f>
        <v>0</v>
      </c>
      <c r="AW266" s="56" t="n">
        <f aca="false">SUM(AE266:AE268)</f>
        <v>0</v>
      </c>
      <c r="AX266" s="57" t="n">
        <v>84</v>
      </c>
      <c r="AY266" s="57" t="n">
        <v>1</v>
      </c>
      <c r="AZ266" s="58" t="str">
        <f aca="false">IF(D266="Delegatura para Conglomerados Financieros",1,"")</f>
        <v/>
      </c>
      <c r="BA266" s="58" t="str">
        <f aca="false">IF(D266="Delegatura para Intermediarios Financieros",1,"")</f>
        <v/>
      </c>
      <c r="BB266" s="58" t="n">
        <f aca="false">IF(D266="Delegatura para Emisores",1,"")</f>
        <v>1</v>
      </c>
      <c r="BC266" s="58" t="str">
        <f aca="false">IF(D266="Delegatura para Seguros",1,"")</f>
        <v/>
      </c>
      <c r="BD266" s="58" t="str">
        <f aca="false">IF(D266="Delegatura para Pensiones",1,"")</f>
        <v/>
      </c>
      <c r="BE266" s="58" t="str">
        <f aca="false">IF(D266="Delegatura para  Fiduciarias",1,"")</f>
        <v/>
      </c>
      <c r="BF266" s="58" t="str">
        <f aca="false">IF(D266="Delegatura para Intermediarios de Valores",1,"")</f>
        <v/>
      </c>
      <c r="BG266" s="85" t="n">
        <f aca="false">SUM(AZ266:AZ268)</f>
        <v>0</v>
      </c>
      <c r="BH266" s="85" t="n">
        <f aca="false">SUM(BA266:BA268)</f>
        <v>0</v>
      </c>
      <c r="BI266" s="85" t="n">
        <f aca="false">SUM(BB266:BB268)</f>
        <v>3</v>
      </c>
      <c r="BJ266" s="85" t="n">
        <f aca="false">SUM(BC266:BC268)</f>
        <v>0</v>
      </c>
      <c r="BK266" s="85" t="n">
        <f aca="false">SUM(BD266:BD268)</f>
        <v>0</v>
      </c>
      <c r="BL266" s="85" t="n">
        <f aca="false">SUM(BE266:BE268)</f>
        <v>0</v>
      </c>
      <c r="BM266" s="85" t="n">
        <f aca="false">SUM(BF266:BF268)</f>
        <v>0</v>
      </c>
      <c r="BN266" s="60"/>
      <c r="BO266" s="60"/>
    </row>
    <row r="267" s="47" customFormat="true" ht="60" hidden="false" customHeight="true" outlineLevel="0" collapsed="false">
      <c r="B267" s="68" t="s">
        <v>2125</v>
      </c>
      <c r="C267" s="68" t="n">
        <v>2</v>
      </c>
      <c r="D267" s="49" t="s">
        <v>44</v>
      </c>
      <c r="E267" s="50" t="s">
        <v>2135</v>
      </c>
      <c r="F267" s="50" t="s">
        <v>2136</v>
      </c>
      <c r="G267" s="66" t="s">
        <v>2137</v>
      </c>
      <c r="H267" s="61" t="s">
        <v>2138</v>
      </c>
      <c r="I267" s="61" t="s">
        <v>2139</v>
      </c>
      <c r="J267" s="50" t="s">
        <v>61</v>
      </c>
      <c r="K267" s="104" t="s">
        <v>2140</v>
      </c>
      <c r="L267" s="66" t="s">
        <v>63</v>
      </c>
      <c r="M267" s="50" t="n">
        <v>3904259</v>
      </c>
      <c r="N267" s="50" t="n">
        <v>3906405</v>
      </c>
      <c r="O267" s="51" t="s">
        <v>2141</v>
      </c>
      <c r="P267" s="52" t="s">
        <v>2142</v>
      </c>
      <c r="Q267" s="116"/>
      <c r="R267" s="44" t="n">
        <v>1</v>
      </c>
      <c r="S267" s="44"/>
      <c r="T267" s="44"/>
      <c r="U267" s="44"/>
      <c r="V267" s="44"/>
      <c r="W267" s="44"/>
      <c r="X267" s="44" t="n">
        <v>1</v>
      </c>
      <c r="Y267" s="44"/>
      <c r="Z267" s="44"/>
      <c r="AA267" s="44"/>
      <c r="AB267" s="44"/>
      <c r="AC267" s="44"/>
      <c r="AD267" s="44"/>
      <c r="AE267" s="44"/>
      <c r="AF267" s="54"/>
      <c r="AG267" s="44" t="n">
        <v>84</v>
      </c>
      <c r="AH267" s="44" t="n">
        <v>2</v>
      </c>
      <c r="AI267" s="54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57" t="n">
        <v>84</v>
      </c>
      <c r="AY267" s="57" t="n">
        <v>2</v>
      </c>
      <c r="AZ267" s="58" t="str">
        <f aca="false">IF(D267="Delegatura para Conglomerados Financieros",1,"")</f>
        <v/>
      </c>
      <c r="BA267" s="58" t="str">
        <f aca="false">IF(D267="Delegatura para Intermediarios Financieros",1,"")</f>
        <v/>
      </c>
      <c r="BB267" s="58" t="n">
        <f aca="false">IF(D267="Delegatura para Emisores",1,"")</f>
        <v>1</v>
      </c>
      <c r="BC267" s="58" t="str">
        <f aca="false">IF(D267="Delegatura para Seguros",1,"")</f>
        <v/>
      </c>
      <c r="BD267" s="58" t="str">
        <f aca="false">IF(D267="Delegatura para Pensiones",1,"")</f>
        <v/>
      </c>
      <c r="BE267" s="58" t="str">
        <f aca="false">IF(D267="Delegatura para  Fiduciarias",1,"")</f>
        <v/>
      </c>
      <c r="BF267" s="58" t="str">
        <f aca="false">IF(D267="Delegatura para Intermediarios de Valores",1,"")</f>
        <v/>
      </c>
      <c r="BG267" s="60"/>
      <c r="BH267" s="60"/>
      <c r="BI267" s="60"/>
      <c r="BJ267" s="60"/>
      <c r="BK267" s="60"/>
      <c r="BL267" s="60"/>
      <c r="BM267" s="60"/>
      <c r="BN267" s="60"/>
      <c r="BO267" s="60"/>
    </row>
    <row r="268" s="47" customFormat="true" ht="30" hidden="false" customHeight="true" outlineLevel="0" collapsed="false">
      <c r="B268" s="68" t="s">
        <v>2125</v>
      </c>
      <c r="C268" s="68" t="n">
        <v>3</v>
      </c>
      <c r="D268" s="49" t="s">
        <v>44</v>
      </c>
      <c r="E268" s="50" t="s">
        <v>2143</v>
      </c>
      <c r="F268" s="50" t="s">
        <v>2143</v>
      </c>
      <c r="G268" s="66" t="s">
        <v>2144</v>
      </c>
      <c r="H268" s="66" t="s">
        <v>2145</v>
      </c>
      <c r="I268" s="66" t="s">
        <v>2146</v>
      </c>
      <c r="J268" s="50" t="s">
        <v>229</v>
      </c>
      <c r="K268" s="104" t="s">
        <v>2147</v>
      </c>
      <c r="L268" s="66" t="s">
        <v>63</v>
      </c>
      <c r="M268" s="66" t="n">
        <v>5265977</v>
      </c>
      <c r="N268" s="66" t="n">
        <v>5265977</v>
      </c>
      <c r="O268" s="51" t="s">
        <v>2148</v>
      </c>
      <c r="P268" s="51" t="s">
        <v>2149</v>
      </c>
      <c r="Q268" s="116"/>
      <c r="R268" s="44" t="n">
        <v>1</v>
      </c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54"/>
      <c r="AG268" s="44" t="n">
        <v>84</v>
      </c>
      <c r="AH268" s="44" t="n">
        <v>3</v>
      </c>
      <c r="AI268" s="54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57" t="n">
        <v>84</v>
      </c>
      <c r="AY268" s="57" t="n">
        <v>3</v>
      </c>
      <c r="AZ268" s="58" t="str">
        <f aca="false">IF(D268="Delegatura para Conglomerados Financieros",1,"")</f>
        <v/>
      </c>
      <c r="BA268" s="58" t="str">
        <f aca="false">IF(D268="Delegatura para Intermediarios Financieros",1,"")</f>
        <v/>
      </c>
      <c r="BB268" s="58" t="n">
        <f aca="false">IF(D268="Delegatura para Emisores",1,"")</f>
        <v>1</v>
      </c>
      <c r="BC268" s="58" t="str">
        <f aca="false">IF(D268="Delegatura para Seguros",1,"")</f>
        <v/>
      </c>
      <c r="BD268" s="58" t="str">
        <f aca="false">IF(D268="Delegatura para Pensiones",1,"")</f>
        <v/>
      </c>
      <c r="BE268" s="58" t="str">
        <f aca="false">IF(D268="Delegatura para  Fiduciarias",1,"")</f>
        <v/>
      </c>
      <c r="BF268" s="58" t="str">
        <f aca="false">IF(D268="Delegatura para Intermediarios de Valores",1,"")</f>
        <v/>
      </c>
      <c r="BG268" s="60"/>
      <c r="BH268" s="60"/>
      <c r="BI268" s="60"/>
      <c r="BJ268" s="60"/>
      <c r="BK268" s="60"/>
      <c r="BL268" s="60"/>
      <c r="BM268" s="60"/>
      <c r="BN268" s="60"/>
      <c r="BO268" s="60"/>
    </row>
    <row r="269" s="47" customFormat="true" ht="36.75" hidden="false" customHeight="true" outlineLevel="0" collapsed="false">
      <c r="B269" s="68" t="s">
        <v>2150</v>
      </c>
      <c r="C269" s="117" t="n">
        <v>3</v>
      </c>
      <c r="D269" s="49" t="s">
        <v>48</v>
      </c>
      <c r="E269" s="50" t="s">
        <v>2151</v>
      </c>
      <c r="F269" s="50" t="s">
        <v>2151</v>
      </c>
      <c r="G269" s="66" t="s">
        <v>2152</v>
      </c>
      <c r="H269" s="61" t="s">
        <v>2153</v>
      </c>
      <c r="I269" s="61" t="s">
        <v>2154</v>
      </c>
      <c r="J269" s="50" t="s">
        <v>784</v>
      </c>
      <c r="K269" s="66" t="s">
        <v>2155</v>
      </c>
      <c r="L269" s="50" t="s">
        <v>63</v>
      </c>
      <c r="M269" s="104" t="s">
        <v>2156</v>
      </c>
      <c r="N269" s="66" t="n">
        <v>3257780</v>
      </c>
      <c r="O269" s="51" t="s">
        <v>2157</v>
      </c>
      <c r="P269" s="51" t="s">
        <v>2158</v>
      </c>
      <c r="Q269" s="116"/>
      <c r="R269" s="44" t="n">
        <v>1</v>
      </c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54"/>
      <c r="AG269" s="44" t="n">
        <v>85</v>
      </c>
      <c r="AH269" s="44" t="n">
        <v>3</v>
      </c>
      <c r="AI269" s="55" t="str">
        <f aca="false">+D269</f>
        <v>Delegatura para Intermediarios de Valores</v>
      </c>
      <c r="AJ269" s="56" t="n">
        <f aca="false">SUM(R269:R287)</f>
        <v>19</v>
      </c>
      <c r="AK269" s="56" t="n">
        <f aca="false">SUM(S269:S287)</f>
        <v>0</v>
      </c>
      <c r="AL269" s="56" t="n">
        <f aca="false">SUM(T269:T287)</f>
        <v>0</v>
      </c>
      <c r="AM269" s="56" t="n">
        <f aca="false">SUM(U269:U287)</f>
        <v>0</v>
      </c>
      <c r="AN269" s="56" t="n">
        <f aca="false">SUM(V269:V287)</f>
        <v>0</v>
      </c>
      <c r="AO269" s="56" t="n">
        <f aca="false">SUM(W269:W287)</f>
        <v>0</v>
      </c>
      <c r="AP269" s="56" t="n">
        <f aca="false">SUM(X269:X287)</f>
        <v>1</v>
      </c>
      <c r="AQ269" s="56" t="n">
        <f aca="false">SUM(Y269:Y287)</f>
        <v>0</v>
      </c>
      <c r="AR269" s="56" t="n">
        <f aca="false">SUM(Z269:Z287)</f>
        <v>0</v>
      </c>
      <c r="AS269" s="56" t="n">
        <f aca="false">SUM(AA269:AA287)</f>
        <v>0</v>
      </c>
      <c r="AT269" s="56" t="n">
        <f aca="false">SUM(AB269:AB287)</f>
        <v>0</v>
      </c>
      <c r="AU269" s="56" t="n">
        <f aca="false">SUM(AC269:AC287)</f>
        <v>0</v>
      </c>
      <c r="AV269" s="56" t="n">
        <f aca="false">SUM(AD269:AD287)</f>
        <v>0</v>
      </c>
      <c r="AW269" s="56" t="n">
        <f aca="false">SUM(AE269:AE287)</f>
        <v>0</v>
      </c>
      <c r="AX269" s="57" t="n">
        <v>85</v>
      </c>
      <c r="AY269" s="118" t="n">
        <v>3</v>
      </c>
      <c r="AZ269" s="58" t="str">
        <f aca="false">IF(D269="Delegatura para Conglomerados Financieros",1,"")</f>
        <v/>
      </c>
      <c r="BA269" s="58" t="str">
        <f aca="false">IF(D269="Delegatura para Intermediarios Financieros",1,"")</f>
        <v/>
      </c>
      <c r="BB269" s="58" t="str">
        <f aca="false">IF(D269="Delegatura para Emisores",1,"")</f>
        <v/>
      </c>
      <c r="BC269" s="58" t="str">
        <f aca="false">IF(D269="Delegatura para Seguros",1,"")</f>
        <v/>
      </c>
      <c r="BD269" s="58" t="str">
        <f aca="false">IF(D269="Delegatura para Pensiones",1,"")</f>
        <v/>
      </c>
      <c r="BE269" s="58" t="str">
        <f aca="false">IF(D269="Delegatura para  Fiduciarias",1,"")</f>
        <v/>
      </c>
      <c r="BF269" s="58" t="n">
        <f aca="false">IF(D269="Delegatura para Intermediarios de Valores",1,"")</f>
        <v>1</v>
      </c>
      <c r="BG269" s="85" t="n">
        <f aca="false">SUM(AZ269:AZ287)</f>
        <v>0</v>
      </c>
      <c r="BH269" s="85" t="n">
        <f aca="false">SUM(BA269:BA287)</f>
        <v>0</v>
      </c>
      <c r="BI269" s="85" t="n">
        <f aca="false">SUM(BB269:BB287)</f>
        <v>0</v>
      </c>
      <c r="BJ269" s="85" t="n">
        <f aca="false">SUM(BC269:BC287)</f>
        <v>0</v>
      </c>
      <c r="BK269" s="85" t="n">
        <f aca="false">SUM(BD269:BD287)</f>
        <v>0</v>
      </c>
      <c r="BL269" s="85" t="n">
        <f aca="false">SUM(BE269:BE287)</f>
        <v>0</v>
      </c>
      <c r="BM269" s="85" t="n">
        <f aca="false">SUM(BF269:BF287)</f>
        <v>19</v>
      </c>
      <c r="BN269" s="60"/>
      <c r="BO269" s="60"/>
    </row>
    <row r="270" s="47" customFormat="true" ht="38.25" hidden="false" customHeight="true" outlineLevel="0" collapsed="false">
      <c r="B270" s="68" t="s">
        <v>2150</v>
      </c>
      <c r="C270" s="117" t="n">
        <v>5</v>
      </c>
      <c r="D270" s="49" t="s">
        <v>48</v>
      </c>
      <c r="E270" s="50" t="s">
        <v>2159</v>
      </c>
      <c r="F270" s="50" t="s">
        <v>2160</v>
      </c>
      <c r="G270" s="66" t="s">
        <v>2161</v>
      </c>
      <c r="H270" s="66" t="s">
        <v>2162</v>
      </c>
      <c r="I270" s="66" t="s">
        <v>2163</v>
      </c>
      <c r="J270" s="50" t="s">
        <v>61</v>
      </c>
      <c r="K270" s="66" t="s">
        <v>2164</v>
      </c>
      <c r="L270" s="50" t="s">
        <v>63</v>
      </c>
      <c r="M270" s="66" t="n">
        <v>6372055</v>
      </c>
      <c r="N270" s="66" t="n">
        <v>6372055</v>
      </c>
      <c r="O270" s="51" t="s">
        <v>2165</v>
      </c>
      <c r="P270" s="51" t="s">
        <v>2166</v>
      </c>
      <c r="Q270" s="116"/>
      <c r="R270" s="44" t="n">
        <v>1</v>
      </c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54"/>
      <c r="AG270" s="44" t="n">
        <v>85</v>
      </c>
      <c r="AH270" s="44" t="n">
        <v>5</v>
      </c>
      <c r="AI270" s="54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57" t="n">
        <v>85</v>
      </c>
      <c r="AY270" s="118" t="n">
        <v>5</v>
      </c>
      <c r="AZ270" s="58" t="str">
        <f aca="false">IF(D270="Delegatura para Conglomerados Financieros",1,"")</f>
        <v/>
      </c>
      <c r="BA270" s="58" t="str">
        <f aca="false">IF(D270="Delegatura para Intermediarios Financieros",1,"")</f>
        <v/>
      </c>
      <c r="BB270" s="58" t="str">
        <f aca="false">IF(D270="Delegatura para Emisores",1,"")</f>
        <v/>
      </c>
      <c r="BC270" s="58" t="str">
        <f aca="false">IF(D270="Delegatura para Seguros",1,"")</f>
        <v/>
      </c>
      <c r="BD270" s="58" t="str">
        <f aca="false">IF(D270="Delegatura para Pensiones",1,"")</f>
        <v/>
      </c>
      <c r="BE270" s="58" t="str">
        <f aca="false">IF(D270="Delegatura para  Fiduciarias",1,"")</f>
        <v/>
      </c>
      <c r="BF270" s="58" t="n">
        <f aca="false">IF(D270="Delegatura para Intermediarios de Valores",1,"")</f>
        <v>1</v>
      </c>
      <c r="BG270" s="60"/>
      <c r="BH270" s="60"/>
      <c r="BI270" s="60"/>
      <c r="BJ270" s="60"/>
      <c r="BK270" s="60"/>
      <c r="BL270" s="60"/>
      <c r="BM270" s="60"/>
      <c r="BN270" s="60"/>
      <c r="BO270" s="60"/>
    </row>
    <row r="271" s="47" customFormat="true" ht="37.5" hidden="false" customHeight="true" outlineLevel="0" collapsed="false">
      <c r="B271" s="68" t="s">
        <v>2150</v>
      </c>
      <c r="C271" s="117" t="n">
        <v>9</v>
      </c>
      <c r="D271" s="49" t="s">
        <v>48</v>
      </c>
      <c r="E271" s="50" t="s">
        <v>2167</v>
      </c>
      <c r="F271" s="50" t="s">
        <v>2168</v>
      </c>
      <c r="G271" s="66" t="s">
        <v>2169</v>
      </c>
      <c r="H271" s="119" t="s">
        <v>2170</v>
      </c>
      <c r="I271" s="119" t="s">
        <v>2171</v>
      </c>
      <c r="J271" s="76" t="s">
        <v>61</v>
      </c>
      <c r="K271" s="120" t="s">
        <v>2172</v>
      </c>
      <c r="L271" s="50" t="s">
        <v>93</v>
      </c>
      <c r="M271" s="121" t="n">
        <v>3205940</v>
      </c>
      <c r="N271" s="121" t="n">
        <v>3205940</v>
      </c>
      <c r="O271" s="51" t="s">
        <v>2173</v>
      </c>
      <c r="P271" s="79" t="s">
        <v>2174</v>
      </c>
      <c r="Q271" s="122"/>
      <c r="R271" s="44" t="n">
        <v>1</v>
      </c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54"/>
      <c r="AG271" s="44" t="n">
        <v>85</v>
      </c>
      <c r="AH271" s="44" t="n">
        <v>9</v>
      </c>
      <c r="AI271" s="54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57" t="n">
        <v>85</v>
      </c>
      <c r="AY271" s="118" t="n">
        <v>9</v>
      </c>
      <c r="AZ271" s="58" t="str">
        <f aca="false">IF(D271="Delegatura para Conglomerados Financieros",1,"")</f>
        <v/>
      </c>
      <c r="BA271" s="58" t="str">
        <f aca="false">IF(D271="Delegatura para Intermediarios Financieros",1,"")</f>
        <v/>
      </c>
      <c r="BB271" s="58" t="str">
        <f aca="false">IF(D271="Delegatura para Emisores",1,"")</f>
        <v/>
      </c>
      <c r="BC271" s="58" t="str">
        <f aca="false">IF(D271="Delegatura para Seguros",1,"")</f>
        <v/>
      </c>
      <c r="BD271" s="58" t="str">
        <f aca="false">IF(D271="Delegatura para Pensiones",1,"")</f>
        <v/>
      </c>
      <c r="BE271" s="58" t="str">
        <f aca="false">IF(D271="Delegatura para  Fiduciarias",1,"")</f>
        <v/>
      </c>
      <c r="BF271" s="58" t="n">
        <f aca="false">IF(D271="Delegatura para Intermediarios de Valores",1,"")</f>
        <v>1</v>
      </c>
      <c r="BG271" s="60"/>
      <c r="BH271" s="60"/>
      <c r="BI271" s="60"/>
      <c r="BJ271" s="60"/>
      <c r="BK271" s="60"/>
      <c r="BL271" s="60"/>
      <c r="BM271" s="60"/>
      <c r="BN271" s="60"/>
      <c r="BO271" s="60"/>
    </row>
    <row r="272" s="47" customFormat="true" ht="74.25" hidden="false" customHeight="true" outlineLevel="0" collapsed="false">
      <c r="B272" s="68" t="s">
        <v>2150</v>
      </c>
      <c r="C272" s="117" t="n">
        <v>14</v>
      </c>
      <c r="D272" s="49" t="s">
        <v>48</v>
      </c>
      <c r="E272" s="72" t="s">
        <v>2175</v>
      </c>
      <c r="F272" s="50" t="s">
        <v>2176</v>
      </c>
      <c r="G272" s="104" t="s">
        <v>2177</v>
      </c>
      <c r="H272" s="61" t="s">
        <v>2178</v>
      </c>
      <c r="I272" s="61" t="s">
        <v>2179</v>
      </c>
      <c r="J272" s="50" t="s">
        <v>2180</v>
      </c>
      <c r="K272" s="104" t="s">
        <v>2181</v>
      </c>
      <c r="L272" s="104" t="s">
        <v>93</v>
      </c>
      <c r="M272" s="104" t="s">
        <v>2182</v>
      </c>
      <c r="N272" s="104" t="s">
        <v>2183</v>
      </c>
      <c r="O272" s="64" t="s">
        <v>673</v>
      </c>
      <c r="P272" s="50" t="s">
        <v>2184</v>
      </c>
      <c r="Q272" s="87"/>
      <c r="R272" s="44" t="n">
        <v>1</v>
      </c>
      <c r="S272" s="44"/>
      <c r="T272" s="44"/>
      <c r="U272" s="44"/>
      <c r="V272" s="44"/>
      <c r="W272" s="44"/>
      <c r="X272" s="44" t="n">
        <v>1</v>
      </c>
      <c r="Y272" s="44"/>
      <c r="Z272" s="44"/>
      <c r="AA272" s="44"/>
      <c r="AB272" s="44"/>
      <c r="AC272" s="44"/>
      <c r="AD272" s="44"/>
      <c r="AE272" s="44"/>
      <c r="AF272" s="54"/>
      <c r="AG272" s="44" t="n">
        <v>85</v>
      </c>
      <c r="AH272" s="44" t="n">
        <v>14</v>
      </c>
      <c r="AI272" s="54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57" t="n">
        <v>85</v>
      </c>
      <c r="AY272" s="118" t="n">
        <v>14</v>
      </c>
      <c r="AZ272" s="58" t="str">
        <f aca="false">IF(D272="Delegatura para Conglomerados Financieros",1,"")</f>
        <v/>
      </c>
      <c r="BA272" s="58" t="str">
        <f aca="false">IF(D272="Delegatura para Intermediarios Financieros",1,"")</f>
        <v/>
      </c>
      <c r="BB272" s="58" t="str">
        <f aca="false">IF(D272="Delegatura para Emisores",1,"")</f>
        <v/>
      </c>
      <c r="BC272" s="58" t="str">
        <f aca="false">IF(D272="Delegatura para Seguros",1,"")</f>
        <v/>
      </c>
      <c r="BD272" s="58" t="str">
        <f aca="false">IF(D272="Delegatura para Pensiones",1,"")</f>
        <v/>
      </c>
      <c r="BE272" s="58" t="str">
        <f aca="false">IF(D272="Delegatura para  Fiduciarias",1,"")</f>
        <v/>
      </c>
      <c r="BF272" s="58" t="n">
        <f aca="false">IF(D272="Delegatura para Intermediarios de Valores",1,"")</f>
        <v>1</v>
      </c>
      <c r="BG272" s="60"/>
      <c r="BH272" s="60"/>
      <c r="BI272" s="60"/>
      <c r="BJ272" s="60"/>
      <c r="BK272" s="60"/>
      <c r="BL272" s="60"/>
      <c r="BM272" s="60"/>
      <c r="BN272" s="60"/>
      <c r="BO272" s="60"/>
    </row>
    <row r="273" s="47" customFormat="true" ht="34.2" hidden="false" customHeight="true" outlineLevel="0" collapsed="false">
      <c r="B273" s="123" t="s">
        <v>2150</v>
      </c>
      <c r="C273" s="124" t="n">
        <v>21</v>
      </c>
      <c r="D273" s="125" t="s">
        <v>48</v>
      </c>
      <c r="E273" s="50" t="s">
        <v>2185</v>
      </c>
      <c r="F273" s="126" t="s">
        <v>2186</v>
      </c>
      <c r="G273" s="127" t="s">
        <v>2187</v>
      </c>
      <c r="H273" s="128" t="s">
        <v>2188</v>
      </c>
      <c r="I273" s="128" t="s">
        <v>2189</v>
      </c>
      <c r="J273" s="127" t="s">
        <v>61</v>
      </c>
      <c r="K273" s="129" t="s">
        <v>2190</v>
      </c>
      <c r="L273" s="50" t="s">
        <v>63</v>
      </c>
      <c r="M273" s="104" t="s">
        <v>2191</v>
      </c>
      <c r="N273" s="66" t="n">
        <v>6358878</v>
      </c>
      <c r="O273" s="130" t="s">
        <v>2192</v>
      </c>
      <c r="P273" s="131" t="s">
        <v>2193</v>
      </c>
      <c r="Q273" s="116"/>
      <c r="R273" s="44" t="n">
        <v>1</v>
      </c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54"/>
      <c r="AG273" s="44" t="n">
        <v>85</v>
      </c>
      <c r="AH273" s="44" t="n">
        <v>21</v>
      </c>
      <c r="AI273" s="54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57" t="n">
        <v>85</v>
      </c>
      <c r="AY273" s="118" t="n">
        <v>21</v>
      </c>
      <c r="AZ273" s="58" t="str">
        <f aca="false">IF(D273="Delegatura para Conglomerados Financieros",1,"")</f>
        <v/>
      </c>
      <c r="BA273" s="58" t="str">
        <f aca="false">IF(D273="Delegatura para Intermediarios Financieros",1,"")</f>
        <v/>
      </c>
      <c r="BB273" s="58" t="str">
        <f aca="false">IF(D273="Delegatura para Emisores",1,"")</f>
        <v/>
      </c>
      <c r="BC273" s="58" t="str">
        <f aca="false">IF(D273="Delegatura para Seguros",1,"")</f>
        <v/>
      </c>
      <c r="BD273" s="58" t="str">
        <f aca="false">IF(D273="Delegatura para Pensiones",1,"")</f>
        <v/>
      </c>
      <c r="BE273" s="58" t="str">
        <f aca="false">IF(D273="Delegatura para  Fiduciarias",1,"")</f>
        <v/>
      </c>
      <c r="BF273" s="58" t="n">
        <f aca="false">IF(D273="Delegatura para Intermediarios de Valores",1,"")</f>
        <v>1</v>
      </c>
      <c r="BG273" s="60"/>
      <c r="BH273" s="60"/>
      <c r="BI273" s="60"/>
      <c r="BJ273" s="60"/>
      <c r="BK273" s="60"/>
      <c r="BL273" s="60"/>
      <c r="BM273" s="60"/>
      <c r="BN273" s="60"/>
      <c r="BO273" s="60"/>
    </row>
    <row r="274" s="47" customFormat="true" ht="35.25" hidden="false" customHeight="true" outlineLevel="0" collapsed="false">
      <c r="B274" s="68" t="s">
        <v>2150</v>
      </c>
      <c r="C274" s="117" t="n">
        <v>22</v>
      </c>
      <c r="D274" s="49" t="s">
        <v>48</v>
      </c>
      <c r="E274" s="50" t="s">
        <v>2194</v>
      </c>
      <c r="F274" s="50" t="s">
        <v>2194</v>
      </c>
      <c r="G274" s="66" t="s">
        <v>2195</v>
      </c>
      <c r="H274" s="61" t="s">
        <v>510</v>
      </c>
      <c r="I274" s="61" t="s">
        <v>2196</v>
      </c>
      <c r="J274" s="50" t="s">
        <v>61</v>
      </c>
      <c r="K274" s="104" t="s">
        <v>2197</v>
      </c>
      <c r="L274" s="50" t="s">
        <v>93</v>
      </c>
      <c r="M274" s="104" t="s">
        <v>2198</v>
      </c>
      <c r="N274" s="66" t="s">
        <v>2199</v>
      </c>
      <c r="O274" s="51" t="s">
        <v>2200</v>
      </c>
      <c r="P274" s="51" t="s">
        <v>2201</v>
      </c>
      <c r="Q274" s="116"/>
      <c r="R274" s="44" t="n">
        <v>1</v>
      </c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54"/>
      <c r="AG274" s="44" t="n">
        <v>85</v>
      </c>
      <c r="AH274" s="44" t="n">
        <v>22</v>
      </c>
      <c r="AI274" s="54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57" t="n">
        <v>85</v>
      </c>
      <c r="AY274" s="118" t="n">
        <v>22</v>
      </c>
      <c r="AZ274" s="58" t="str">
        <f aca="false">IF(D274="Delegatura para Conglomerados Financieros",1,"")</f>
        <v/>
      </c>
      <c r="BA274" s="58" t="str">
        <f aca="false">IF(D274="Delegatura para Intermediarios Financieros",1,"")</f>
        <v/>
      </c>
      <c r="BB274" s="58" t="str">
        <f aca="false">IF(D274="Delegatura para Emisores",1,"")</f>
        <v/>
      </c>
      <c r="BC274" s="58" t="str">
        <f aca="false">IF(D274="Delegatura para Seguros",1,"")</f>
        <v/>
      </c>
      <c r="BD274" s="58" t="str">
        <f aca="false">IF(D274="Delegatura para Pensiones",1,"")</f>
        <v/>
      </c>
      <c r="BE274" s="58" t="str">
        <f aca="false">IF(D274="Delegatura para  Fiduciarias",1,"")</f>
        <v/>
      </c>
      <c r="BF274" s="58" t="n">
        <f aca="false">IF(D274="Delegatura para Intermediarios de Valores",1,"")</f>
        <v>1</v>
      </c>
      <c r="BG274" s="60"/>
      <c r="BH274" s="60"/>
      <c r="BI274" s="60"/>
      <c r="BJ274" s="60"/>
      <c r="BK274" s="60"/>
      <c r="BL274" s="60"/>
      <c r="BM274" s="60"/>
      <c r="BN274" s="60"/>
      <c r="BO274" s="60"/>
    </row>
    <row r="275" s="47" customFormat="true" ht="30" hidden="false" customHeight="true" outlineLevel="0" collapsed="false">
      <c r="B275" s="68" t="s">
        <v>2150</v>
      </c>
      <c r="C275" s="117" t="n">
        <v>26</v>
      </c>
      <c r="D275" s="49" t="s">
        <v>48</v>
      </c>
      <c r="E275" s="50" t="s">
        <v>2202</v>
      </c>
      <c r="F275" s="50" t="s">
        <v>2203</v>
      </c>
      <c r="G275" s="66" t="s">
        <v>2204</v>
      </c>
      <c r="H275" s="61" t="s">
        <v>1896</v>
      </c>
      <c r="I275" s="61" t="s">
        <v>2205</v>
      </c>
      <c r="J275" s="104" t="s">
        <v>61</v>
      </c>
      <c r="K275" s="66" t="s">
        <v>2206</v>
      </c>
      <c r="L275" s="50" t="s">
        <v>63</v>
      </c>
      <c r="M275" s="66" t="n">
        <v>3123300</v>
      </c>
      <c r="N275" s="66" t="n">
        <v>3122788</v>
      </c>
      <c r="O275" s="51" t="s">
        <v>2207</v>
      </c>
      <c r="P275" s="51" t="s">
        <v>2208</v>
      </c>
      <c r="Q275" s="116"/>
      <c r="R275" s="44" t="n">
        <v>1</v>
      </c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54"/>
      <c r="AG275" s="44" t="n">
        <v>85</v>
      </c>
      <c r="AH275" s="44" t="n">
        <v>26</v>
      </c>
      <c r="AI275" s="54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57" t="n">
        <v>85</v>
      </c>
      <c r="AY275" s="118" t="n">
        <v>26</v>
      </c>
      <c r="AZ275" s="58" t="str">
        <f aca="false">IF(D275="Delegatura para Conglomerados Financieros",1,"")</f>
        <v/>
      </c>
      <c r="BA275" s="58" t="str">
        <f aca="false">IF(D275="Delegatura para Intermediarios Financieros",1,"")</f>
        <v/>
      </c>
      <c r="BB275" s="58" t="str">
        <f aca="false">IF(D275="Delegatura para Emisores",1,"")</f>
        <v/>
      </c>
      <c r="BC275" s="58" t="str">
        <f aca="false">IF(D275="Delegatura para Seguros",1,"")</f>
        <v/>
      </c>
      <c r="BD275" s="58" t="str">
        <f aca="false">IF(D275="Delegatura para Pensiones",1,"")</f>
        <v/>
      </c>
      <c r="BE275" s="58" t="str">
        <f aca="false">IF(D275="Delegatura para  Fiduciarias",1,"")</f>
        <v/>
      </c>
      <c r="BF275" s="58" t="n">
        <f aca="false">IF(D275="Delegatura para Intermediarios de Valores",1,"")</f>
        <v>1</v>
      </c>
      <c r="BG275" s="60"/>
      <c r="BH275" s="60"/>
      <c r="BI275" s="60"/>
      <c r="BJ275" s="60"/>
      <c r="BK275" s="60"/>
      <c r="BL275" s="60"/>
      <c r="BM275" s="60"/>
      <c r="BN275" s="60"/>
      <c r="BO275" s="60"/>
    </row>
    <row r="276" s="47" customFormat="true" ht="29.25" hidden="false" customHeight="true" outlineLevel="0" collapsed="false">
      <c r="B276" s="68" t="s">
        <v>2150</v>
      </c>
      <c r="C276" s="117" t="n">
        <v>27</v>
      </c>
      <c r="D276" s="49" t="s">
        <v>48</v>
      </c>
      <c r="E276" s="50" t="s">
        <v>2209</v>
      </c>
      <c r="F276" s="50" t="s">
        <v>2210</v>
      </c>
      <c r="G276" s="66" t="s">
        <v>2211</v>
      </c>
      <c r="H276" s="61" t="s">
        <v>2212</v>
      </c>
      <c r="I276" s="61" t="s">
        <v>2213</v>
      </c>
      <c r="J276" s="50" t="s">
        <v>784</v>
      </c>
      <c r="K276" s="66" t="s">
        <v>2214</v>
      </c>
      <c r="L276" s="50" t="s">
        <v>63</v>
      </c>
      <c r="M276" s="66" t="s">
        <v>2215</v>
      </c>
      <c r="N276" s="66" t="s">
        <v>2216</v>
      </c>
      <c r="O276" s="52" t="s">
        <v>126</v>
      </c>
      <c r="P276" s="51" t="s">
        <v>2217</v>
      </c>
      <c r="Q276" s="116"/>
      <c r="R276" s="44" t="n">
        <v>1</v>
      </c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54"/>
      <c r="AG276" s="44" t="n">
        <v>85</v>
      </c>
      <c r="AH276" s="44" t="n">
        <v>27</v>
      </c>
      <c r="AI276" s="54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57" t="n">
        <v>85</v>
      </c>
      <c r="AY276" s="118" t="n">
        <v>27</v>
      </c>
      <c r="AZ276" s="58" t="str">
        <f aca="false">IF(D276="Delegatura para Conglomerados Financieros",1,"")</f>
        <v/>
      </c>
      <c r="BA276" s="58" t="str">
        <f aca="false">IF(D276="Delegatura para Intermediarios Financieros",1,"")</f>
        <v/>
      </c>
      <c r="BB276" s="58" t="str">
        <f aca="false">IF(D276="Delegatura para Emisores",1,"")</f>
        <v/>
      </c>
      <c r="BC276" s="58" t="str">
        <f aca="false">IF(D276="Delegatura para Seguros",1,"")</f>
        <v/>
      </c>
      <c r="BD276" s="58" t="str">
        <f aca="false">IF(D276="Delegatura para Pensiones",1,"")</f>
        <v/>
      </c>
      <c r="BE276" s="58" t="str">
        <f aca="false">IF(D276="Delegatura para  Fiduciarias",1,"")</f>
        <v/>
      </c>
      <c r="BF276" s="58" t="n">
        <f aca="false">IF(D276="Delegatura para Intermediarios de Valores",1,"")</f>
        <v>1</v>
      </c>
      <c r="BG276" s="60"/>
      <c r="BH276" s="60"/>
      <c r="BI276" s="60"/>
      <c r="BJ276" s="60"/>
      <c r="BK276" s="60"/>
      <c r="BL276" s="60"/>
      <c r="BM276" s="60"/>
      <c r="BN276" s="60"/>
      <c r="BO276" s="60"/>
    </row>
    <row r="277" s="47" customFormat="true" ht="15" hidden="false" customHeight="true" outlineLevel="0" collapsed="false">
      <c r="B277" s="68" t="s">
        <v>2150</v>
      </c>
      <c r="C277" s="117" t="n">
        <v>28</v>
      </c>
      <c r="D277" s="49" t="s">
        <v>48</v>
      </c>
      <c r="E277" s="50" t="s">
        <v>2218</v>
      </c>
      <c r="F277" s="50" t="s">
        <v>2219</v>
      </c>
      <c r="G277" s="66" t="s">
        <v>2220</v>
      </c>
      <c r="H277" s="61" t="s">
        <v>359</v>
      </c>
      <c r="I277" s="61" t="s">
        <v>2221</v>
      </c>
      <c r="J277" s="50" t="s">
        <v>123</v>
      </c>
      <c r="K277" s="66" t="s">
        <v>2222</v>
      </c>
      <c r="L277" s="50" t="s">
        <v>63</v>
      </c>
      <c r="M277" s="66" t="s">
        <v>2223</v>
      </c>
      <c r="N277" s="66" t="s">
        <v>2224</v>
      </c>
      <c r="O277" s="52" t="s">
        <v>2225</v>
      </c>
      <c r="P277" s="52" t="s">
        <v>2226</v>
      </c>
      <c r="Q277" s="53"/>
      <c r="R277" s="44" t="n">
        <v>1</v>
      </c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54"/>
      <c r="AG277" s="44" t="n">
        <v>85</v>
      </c>
      <c r="AH277" s="44" t="n">
        <v>28</v>
      </c>
      <c r="AI277" s="54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57" t="n">
        <v>85</v>
      </c>
      <c r="AY277" s="118" t="n">
        <v>28</v>
      </c>
      <c r="AZ277" s="58" t="str">
        <f aca="false">IF(D277="Delegatura para Conglomerados Financieros",1,"")</f>
        <v/>
      </c>
      <c r="BA277" s="58" t="str">
        <f aca="false">IF(D277="Delegatura para Intermediarios Financieros",1,"")</f>
        <v/>
      </c>
      <c r="BB277" s="58" t="str">
        <f aca="false">IF(D277="Delegatura para Emisores",1,"")</f>
        <v/>
      </c>
      <c r="BC277" s="58" t="str">
        <f aca="false">IF(D277="Delegatura para Seguros",1,"")</f>
        <v/>
      </c>
      <c r="BD277" s="58" t="str">
        <f aca="false">IF(D277="Delegatura para Pensiones",1,"")</f>
        <v/>
      </c>
      <c r="BE277" s="58" t="str">
        <f aca="false">IF(D277="Delegatura para  Fiduciarias",1,"")</f>
        <v/>
      </c>
      <c r="BF277" s="58" t="n">
        <f aca="false">IF(D277="Delegatura para Intermediarios de Valores",1,"")</f>
        <v>1</v>
      </c>
      <c r="BG277" s="60"/>
      <c r="BH277" s="60"/>
      <c r="BI277" s="60"/>
      <c r="BJ277" s="60"/>
      <c r="BK277" s="60"/>
      <c r="BL277" s="60"/>
      <c r="BM277" s="60"/>
      <c r="BN277" s="60"/>
      <c r="BO277" s="60"/>
    </row>
    <row r="278" s="47" customFormat="true" ht="29.25" hidden="false" customHeight="true" outlineLevel="0" collapsed="false">
      <c r="B278" s="68" t="s">
        <v>2150</v>
      </c>
      <c r="C278" s="117" t="n">
        <v>32</v>
      </c>
      <c r="D278" s="49" t="s">
        <v>48</v>
      </c>
      <c r="E278" s="50" t="s">
        <v>2227</v>
      </c>
      <c r="F278" s="50" t="s">
        <v>2227</v>
      </c>
      <c r="G278" s="66" t="s">
        <v>2228</v>
      </c>
      <c r="H278" s="61" t="s">
        <v>2229</v>
      </c>
      <c r="I278" s="61" t="s">
        <v>2230</v>
      </c>
      <c r="J278" s="50" t="s">
        <v>725</v>
      </c>
      <c r="K278" s="66" t="s">
        <v>2231</v>
      </c>
      <c r="L278" s="50" t="s">
        <v>63</v>
      </c>
      <c r="M278" s="66" t="n">
        <v>7486090</v>
      </c>
      <c r="N278" s="66" t="n">
        <v>7486090</v>
      </c>
      <c r="O278" s="64" t="s">
        <v>2232</v>
      </c>
      <c r="P278" s="67" t="s">
        <v>2233</v>
      </c>
      <c r="Q278" s="53"/>
      <c r="R278" s="44" t="n">
        <v>1</v>
      </c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54"/>
      <c r="AG278" s="44" t="n">
        <v>85</v>
      </c>
      <c r="AH278" s="44" t="n">
        <v>32</v>
      </c>
      <c r="AI278" s="54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57" t="n">
        <v>85</v>
      </c>
      <c r="AY278" s="118" t="n">
        <v>32</v>
      </c>
      <c r="AZ278" s="58" t="str">
        <f aca="false">IF(D278="Delegatura para Conglomerados Financieros",1,"")</f>
        <v/>
      </c>
      <c r="BA278" s="58" t="str">
        <f aca="false">IF(D278="Delegatura para Intermediarios Financieros",1,"")</f>
        <v/>
      </c>
      <c r="BB278" s="58" t="str">
        <f aca="false">IF(D278="Delegatura para Emisores",1,"")</f>
        <v/>
      </c>
      <c r="BC278" s="58" t="str">
        <f aca="false">IF(D278="Delegatura para Seguros",1,"")</f>
        <v/>
      </c>
      <c r="BD278" s="58" t="str">
        <f aca="false">IF(D278="Delegatura para Pensiones",1,"")</f>
        <v/>
      </c>
      <c r="BE278" s="58" t="str">
        <f aca="false">IF(D278="Delegatura para  Fiduciarias",1,"")</f>
        <v/>
      </c>
      <c r="BF278" s="58" t="n">
        <f aca="false">IF(D278="Delegatura para Intermediarios de Valores",1,"")</f>
        <v>1</v>
      </c>
      <c r="BG278" s="60"/>
      <c r="BH278" s="60"/>
      <c r="BI278" s="60"/>
      <c r="BJ278" s="60"/>
      <c r="BK278" s="60"/>
      <c r="BL278" s="60"/>
      <c r="BM278" s="60"/>
      <c r="BN278" s="60"/>
      <c r="BO278" s="60"/>
    </row>
    <row r="279" s="47" customFormat="true" ht="32.25" hidden="false" customHeight="true" outlineLevel="0" collapsed="false">
      <c r="B279" s="68" t="s">
        <v>2150</v>
      </c>
      <c r="C279" s="117" t="n">
        <v>51</v>
      </c>
      <c r="D279" s="49" t="s">
        <v>48</v>
      </c>
      <c r="E279" s="50" t="s">
        <v>2234</v>
      </c>
      <c r="F279" s="50" t="s">
        <v>2234</v>
      </c>
      <c r="G279" s="66" t="s">
        <v>2235</v>
      </c>
      <c r="H279" s="61" t="s">
        <v>425</v>
      </c>
      <c r="I279" s="61" t="s">
        <v>2236</v>
      </c>
      <c r="J279" s="50" t="s">
        <v>61</v>
      </c>
      <c r="K279" s="66" t="s">
        <v>2237</v>
      </c>
      <c r="L279" s="50" t="s">
        <v>63</v>
      </c>
      <c r="M279" s="66" t="n">
        <v>6447730</v>
      </c>
      <c r="N279" s="66" t="s">
        <v>2238</v>
      </c>
      <c r="O279" s="51" t="s">
        <v>2239</v>
      </c>
      <c r="P279" s="51" t="s">
        <v>2240</v>
      </c>
      <c r="Q279" s="116"/>
      <c r="R279" s="44" t="n">
        <v>1</v>
      </c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54"/>
      <c r="AG279" s="44" t="n">
        <v>85</v>
      </c>
      <c r="AH279" s="44" t="n">
        <v>51</v>
      </c>
      <c r="AI279" s="54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57" t="n">
        <v>85</v>
      </c>
      <c r="AY279" s="118" t="n">
        <v>51</v>
      </c>
      <c r="AZ279" s="58" t="str">
        <f aca="false">IF(D279="Delegatura para Conglomerados Financieros",1,"")</f>
        <v/>
      </c>
      <c r="BA279" s="58" t="str">
        <f aca="false">IF(D279="Delegatura para Intermediarios Financieros",1,"")</f>
        <v/>
      </c>
      <c r="BB279" s="58" t="str">
        <f aca="false">IF(D279="Delegatura para Emisores",1,"")</f>
        <v/>
      </c>
      <c r="BC279" s="58" t="str">
        <f aca="false">IF(D279="Delegatura para Seguros",1,"")</f>
        <v/>
      </c>
      <c r="BD279" s="58" t="str">
        <f aca="false">IF(D279="Delegatura para Pensiones",1,"")</f>
        <v/>
      </c>
      <c r="BE279" s="58" t="str">
        <f aca="false">IF(D279="Delegatura para  Fiduciarias",1,"")</f>
        <v/>
      </c>
      <c r="BF279" s="58" t="n">
        <f aca="false">IF(D279="Delegatura para Intermediarios de Valores",1,"")</f>
        <v>1</v>
      </c>
      <c r="BG279" s="60"/>
      <c r="BH279" s="60"/>
      <c r="BI279" s="60"/>
      <c r="BJ279" s="60"/>
      <c r="BK279" s="60"/>
      <c r="BL279" s="60"/>
      <c r="BM279" s="60"/>
      <c r="BN279" s="60"/>
      <c r="BO279" s="60"/>
    </row>
    <row r="280" s="47" customFormat="true" ht="29.25" hidden="false" customHeight="true" outlineLevel="0" collapsed="false">
      <c r="B280" s="68" t="s">
        <v>2150</v>
      </c>
      <c r="C280" s="117" t="n">
        <v>68</v>
      </c>
      <c r="D280" s="49" t="s">
        <v>48</v>
      </c>
      <c r="E280" s="50" t="s">
        <v>2241</v>
      </c>
      <c r="F280" s="50" t="s">
        <v>2241</v>
      </c>
      <c r="G280" s="66" t="s">
        <v>2242</v>
      </c>
      <c r="H280" s="119" t="s">
        <v>794</v>
      </c>
      <c r="I280" s="119" t="s">
        <v>2243</v>
      </c>
      <c r="J280" s="132" t="s">
        <v>61</v>
      </c>
      <c r="K280" s="66" t="s">
        <v>2244</v>
      </c>
      <c r="L280" s="50" t="s">
        <v>63</v>
      </c>
      <c r="M280" s="66" t="n">
        <v>4447010</v>
      </c>
      <c r="N280" s="66" t="n">
        <v>3141041</v>
      </c>
      <c r="O280" s="51" t="s">
        <v>2245</v>
      </c>
      <c r="P280" s="51" t="s">
        <v>2246</v>
      </c>
      <c r="Q280" s="116"/>
      <c r="R280" s="44" t="n">
        <v>1</v>
      </c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54"/>
      <c r="AG280" s="44" t="n">
        <v>85</v>
      </c>
      <c r="AH280" s="44" t="n">
        <v>68</v>
      </c>
      <c r="AI280" s="54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57" t="n">
        <v>85</v>
      </c>
      <c r="AY280" s="118" t="n">
        <v>68</v>
      </c>
      <c r="AZ280" s="58" t="str">
        <f aca="false">IF(D280="Delegatura para Conglomerados Financieros",1,"")</f>
        <v/>
      </c>
      <c r="BA280" s="58" t="str">
        <f aca="false">IF(D280="Delegatura para Intermediarios Financieros",1,"")</f>
        <v/>
      </c>
      <c r="BB280" s="58" t="str">
        <f aca="false">IF(D280="Delegatura para Emisores",1,"")</f>
        <v/>
      </c>
      <c r="BC280" s="58" t="str">
        <f aca="false">IF(D280="Delegatura para Seguros",1,"")</f>
        <v/>
      </c>
      <c r="BD280" s="58" t="str">
        <f aca="false">IF(D280="Delegatura para Pensiones",1,"")</f>
        <v/>
      </c>
      <c r="BE280" s="58" t="str">
        <f aca="false">IF(D280="Delegatura para  Fiduciarias",1,"")</f>
        <v/>
      </c>
      <c r="BF280" s="58" t="n">
        <f aca="false">IF(D280="Delegatura para Intermediarios de Valores",1,"")</f>
        <v>1</v>
      </c>
      <c r="BG280" s="60"/>
      <c r="BH280" s="60"/>
      <c r="BI280" s="60"/>
      <c r="BJ280" s="60"/>
      <c r="BK280" s="60"/>
      <c r="BL280" s="60"/>
      <c r="BM280" s="60"/>
      <c r="BN280" s="60"/>
      <c r="BO280" s="60"/>
    </row>
    <row r="281" s="47" customFormat="true" ht="34.95" hidden="false" customHeight="true" outlineLevel="0" collapsed="false">
      <c r="B281" s="68" t="s">
        <v>2150</v>
      </c>
      <c r="C281" s="117" t="n">
        <v>73</v>
      </c>
      <c r="D281" s="49" t="s">
        <v>48</v>
      </c>
      <c r="E281" s="50" t="s">
        <v>2247</v>
      </c>
      <c r="F281" s="50" t="s">
        <v>2247</v>
      </c>
      <c r="G281" s="66" t="s">
        <v>2248</v>
      </c>
      <c r="H281" s="61" t="s">
        <v>425</v>
      </c>
      <c r="I281" s="50" t="s">
        <v>2249</v>
      </c>
      <c r="J281" s="50" t="s">
        <v>61</v>
      </c>
      <c r="K281" s="66" t="s">
        <v>2250</v>
      </c>
      <c r="L281" s="50" t="s">
        <v>63</v>
      </c>
      <c r="M281" s="66" t="n">
        <v>4854000</v>
      </c>
      <c r="N281" s="66" t="n">
        <v>6383366</v>
      </c>
      <c r="O281" s="51" t="s">
        <v>2251</v>
      </c>
      <c r="P281" s="51" t="s">
        <v>2252</v>
      </c>
      <c r="Q281" s="116"/>
      <c r="R281" s="44" t="n">
        <v>1</v>
      </c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54"/>
      <c r="AG281" s="44" t="n">
        <v>85</v>
      </c>
      <c r="AH281" s="44" t="n">
        <v>73</v>
      </c>
      <c r="AI281" s="54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57" t="n">
        <v>85</v>
      </c>
      <c r="AY281" s="118" t="n">
        <v>73</v>
      </c>
      <c r="AZ281" s="58" t="str">
        <f aca="false">IF(D281="Delegatura para Conglomerados Financieros",1,"")</f>
        <v/>
      </c>
      <c r="BA281" s="58" t="str">
        <f aca="false">IF(D281="Delegatura para Intermediarios Financieros",1,"")</f>
        <v/>
      </c>
      <c r="BB281" s="58" t="str">
        <f aca="false">IF(D281="Delegatura para Emisores",1,"")</f>
        <v/>
      </c>
      <c r="BC281" s="58" t="str">
        <f aca="false">IF(D281="Delegatura para Seguros",1,"")</f>
        <v/>
      </c>
      <c r="BD281" s="58" t="str">
        <f aca="false">IF(D281="Delegatura para Pensiones",1,"")</f>
        <v/>
      </c>
      <c r="BE281" s="58" t="str">
        <f aca="false">IF(D281="Delegatura para  Fiduciarias",1,"")</f>
        <v/>
      </c>
      <c r="BF281" s="58" t="n">
        <f aca="false">IF(D281="Delegatura para Intermediarios de Valores",1,"")</f>
        <v>1</v>
      </c>
      <c r="BG281" s="60"/>
      <c r="BH281" s="60"/>
      <c r="BI281" s="60"/>
      <c r="BJ281" s="60"/>
      <c r="BK281" s="60"/>
      <c r="BL281" s="60"/>
      <c r="BM281" s="60"/>
      <c r="BN281" s="60"/>
      <c r="BO281" s="60"/>
    </row>
    <row r="282" s="47" customFormat="true" ht="36" hidden="false" customHeight="true" outlineLevel="0" collapsed="false">
      <c r="B282" s="68" t="s">
        <v>2150</v>
      </c>
      <c r="C282" s="117" t="n">
        <v>76</v>
      </c>
      <c r="D282" s="49" t="s">
        <v>48</v>
      </c>
      <c r="E282" s="50" t="s">
        <v>2253</v>
      </c>
      <c r="F282" s="50" t="s">
        <v>2253</v>
      </c>
      <c r="G282" s="66" t="s">
        <v>2254</v>
      </c>
      <c r="H282" s="66" t="s">
        <v>2255</v>
      </c>
      <c r="I282" s="66" t="s">
        <v>2256</v>
      </c>
      <c r="J282" s="104" t="s">
        <v>61</v>
      </c>
      <c r="K282" s="132" t="s">
        <v>2257</v>
      </c>
      <c r="L282" s="50" t="s">
        <v>63</v>
      </c>
      <c r="M282" s="104" t="s">
        <v>2258</v>
      </c>
      <c r="N282" s="66" t="s">
        <v>419</v>
      </c>
      <c r="O282" s="51" t="s">
        <v>2259</v>
      </c>
      <c r="P282" s="51" t="s">
        <v>2260</v>
      </c>
      <c r="Q282" s="116"/>
      <c r="R282" s="44" t="n">
        <v>1</v>
      </c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54"/>
      <c r="AG282" s="44" t="n">
        <v>85</v>
      </c>
      <c r="AH282" s="44" t="n">
        <v>76</v>
      </c>
      <c r="AI282" s="54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57" t="n">
        <v>85</v>
      </c>
      <c r="AY282" s="118" t="n">
        <v>76</v>
      </c>
      <c r="AZ282" s="58" t="str">
        <f aca="false">IF(D282="Delegatura para Conglomerados Financieros",1,"")</f>
        <v/>
      </c>
      <c r="BA282" s="58" t="str">
        <f aca="false">IF(D282="Delegatura para Intermediarios Financieros",1,"")</f>
        <v/>
      </c>
      <c r="BB282" s="58" t="str">
        <f aca="false">IF(D282="Delegatura para Emisores",1,"")</f>
        <v/>
      </c>
      <c r="BC282" s="58" t="str">
        <f aca="false">IF(D282="Delegatura para Seguros",1,"")</f>
        <v/>
      </c>
      <c r="BD282" s="58" t="str">
        <f aca="false">IF(D282="Delegatura para Pensiones",1,"")</f>
        <v/>
      </c>
      <c r="BE282" s="58" t="str">
        <f aca="false">IF(D282="Delegatura para  Fiduciarias",1,"")</f>
        <v/>
      </c>
      <c r="BF282" s="58" t="n">
        <f aca="false">IF(D282="Delegatura para Intermediarios de Valores",1,"")</f>
        <v>1</v>
      </c>
      <c r="BG282" s="60"/>
      <c r="BH282" s="60"/>
      <c r="BI282" s="60"/>
      <c r="BJ282" s="60"/>
      <c r="BK282" s="60"/>
      <c r="BL282" s="60"/>
      <c r="BM282" s="60"/>
      <c r="BN282" s="60"/>
      <c r="BO282" s="60"/>
    </row>
    <row r="283" s="47" customFormat="true" ht="36" hidden="false" customHeight="true" outlineLevel="0" collapsed="false">
      <c r="B283" s="68" t="s">
        <v>2150</v>
      </c>
      <c r="C283" s="117" t="n">
        <v>88</v>
      </c>
      <c r="D283" s="49" t="s">
        <v>48</v>
      </c>
      <c r="E283" s="50" t="s">
        <v>2261</v>
      </c>
      <c r="F283" s="50" t="s">
        <v>2262</v>
      </c>
      <c r="G283" s="66" t="s">
        <v>2263</v>
      </c>
      <c r="H283" s="119" t="s">
        <v>2264</v>
      </c>
      <c r="I283" s="119" t="s">
        <v>547</v>
      </c>
      <c r="J283" s="50" t="s">
        <v>725</v>
      </c>
      <c r="K283" s="50" t="s">
        <v>2265</v>
      </c>
      <c r="L283" s="50" t="s">
        <v>63</v>
      </c>
      <c r="M283" s="104" t="s">
        <v>2266</v>
      </c>
      <c r="N283" s="66" t="s">
        <v>2267</v>
      </c>
      <c r="O283" s="64" t="s">
        <v>2268</v>
      </c>
      <c r="P283" s="64" t="s">
        <v>2269</v>
      </c>
      <c r="Q283" s="87"/>
      <c r="R283" s="44" t="n">
        <v>1</v>
      </c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54"/>
      <c r="AG283" s="44" t="n">
        <v>85</v>
      </c>
      <c r="AH283" s="44" t="n">
        <v>88</v>
      </c>
      <c r="AI283" s="54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57" t="n">
        <v>85</v>
      </c>
      <c r="AY283" s="118" t="n">
        <v>88</v>
      </c>
      <c r="AZ283" s="58" t="str">
        <f aca="false">IF(D283="Delegatura para Conglomerados Financieros",1,"")</f>
        <v/>
      </c>
      <c r="BA283" s="58" t="str">
        <f aca="false">IF(D283="Delegatura para Intermediarios Financieros",1,"")</f>
        <v/>
      </c>
      <c r="BB283" s="58" t="str">
        <f aca="false">IF(D283="Delegatura para Emisores",1,"")</f>
        <v/>
      </c>
      <c r="BC283" s="58" t="str">
        <f aca="false">IF(D283="Delegatura para Seguros",1,"")</f>
        <v/>
      </c>
      <c r="BD283" s="58" t="str">
        <f aca="false">IF(D283="Delegatura para Pensiones",1,"")</f>
        <v/>
      </c>
      <c r="BE283" s="58" t="str">
        <f aca="false">IF(D283="Delegatura para  Fiduciarias",1,"")</f>
        <v/>
      </c>
      <c r="BF283" s="58" t="n">
        <f aca="false">IF(D283="Delegatura para Intermediarios de Valores",1,"")</f>
        <v>1</v>
      </c>
      <c r="BG283" s="60"/>
      <c r="BH283" s="60"/>
      <c r="BI283" s="60"/>
      <c r="BJ283" s="60"/>
      <c r="BK283" s="60"/>
      <c r="BL283" s="60"/>
      <c r="BM283" s="60"/>
      <c r="BN283" s="60"/>
      <c r="BO283" s="60"/>
    </row>
    <row r="284" s="47" customFormat="true" ht="52.5" hidden="false" customHeight="true" outlineLevel="0" collapsed="false">
      <c r="B284" s="68" t="s">
        <v>2150</v>
      </c>
      <c r="C284" s="117" t="n">
        <v>91</v>
      </c>
      <c r="D284" s="49" t="s">
        <v>48</v>
      </c>
      <c r="E284" s="50" t="s">
        <v>2270</v>
      </c>
      <c r="F284" s="50" t="s">
        <v>2271</v>
      </c>
      <c r="G284" s="66" t="s">
        <v>2272</v>
      </c>
      <c r="H284" s="66" t="s">
        <v>2273</v>
      </c>
      <c r="I284" s="66" t="s">
        <v>2274</v>
      </c>
      <c r="J284" s="50" t="s">
        <v>725</v>
      </c>
      <c r="K284" s="104" t="s">
        <v>2275</v>
      </c>
      <c r="L284" s="50" t="s">
        <v>63</v>
      </c>
      <c r="M284" s="66" t="s">
        <v>2276</v>
      </c>
      <c r="N284" s="66" t="n">
        <v>3160005</v>
      </c>
      <c r="O284" s="51" t="s">
        <v>2277</v>
      </c>
      <c r="P284" s="51" t="s">
        <v>2278</v>
      </c>
      <c r="Q284" s="116"/>
      <c r="R284" s="44" t="n">
        <v>1</v>
      </c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54"/>
      <c r="AG284" s="44" t="n">
        <v>85</v>
      </c>
      <c r="AH284" s="44" t="n">
        <v>91</v>
      </c>
      <c r="AI284" s="54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57" t="n">
        <v>85</v>
      </c>
      <c r="AY284" s="118" t="n">
        <v>91</v>
      </c>
      <c r="AZ284" s="58" t="str">
        <f aca="false">IF(D284="Delegatura para Conglomerados Financieros",1,"")</f>
        <v/>
      </c>
      <c r="BA284" s="58" t="str">
        <f aca="false">IF(D284="Delegatura para Intermediarios Financieros",1,"")</f>
        <v/>
      </c>
      <c r="BB284" s="58" t="str">
        <f aca="false">IF(D284="Delegatura para Emisores",1,"")</f>
        <v/>
      </c>
      <c r="BC284" s="58" t="str">
        <f aca="false">IF(D284="Delegatura para Seguros",1,"")</f>
        <v/>
      </c>
      <c r="BD284" s="58" t="str">
        <f aca="false">IF(D284="Delegatura para Pensiones",1,"")</f>
        <v/>
      </c>
      <c r="BE284" s="58" t="str">
        <f aca="false">IF(D284="Delegatura para  Fiduciarias",1,"")</f>
        <v/>
      </c>
      <c r="BF284" s="58" t="n">
        <f aca="false">IF(D284="Delegatura para Intermediarios de Valores",1,"")</f>
        <v>1</v>
      </c>
      <c r="BG284" s="60"/>
      <c r="BH284" s="60"/>
      <c r="BI284" s="60"/>
      <c r="BJ284" s="60"/>
      <c r="BK284" s="60"/>
      <c r="BL284" s="60"/>
      <c r="BM284" s="60"/>
      <c r="BN284" s="60"/>
      <c r="BO284" s="60"/>
    </row>
    <row r="285" s="47" customFormat="true" ht="37.5" hidden="false" customHeight="true" outlineLevel="0" collapsed="false">
      <c r="B285" s="68" t="s">
        <v>2150</v>
      </c>
      <c r="C285" s="117" t="n">
        <v>92</v>
      </c>
      <c r="D285" s="49" t="s">
        <v>48</v>
      </c>
      <c r="E285" s="50" t="s">
        <v>2279</v>
      </c>
      <c r="F285" s="50" t="s">
        <v>2280</v>
      </c>
      <c r="G285" s="66" t="s">
        <v>2281</v>
      </c>
      <c r="H285" s="61" t="s">
        <v>2282</v>
      </c>
      <c r="I285" s="61" t="s">
        <v>2283</v>
      </c>
      <c r="J285" s="50" t="s">
        <v>725</v>
      </c>
      <c r="K285" s="50" t="s">
        <v>2284</v>
      </c>
      <c r="L285" s="50" t="s">
        <v>63</v>
      </c>
      <c r="M285" s="66" t="s">
        <v>2285</v>
      </c>
      <c r="N285" s="66" t="n">
        <v>5612747</v>
      </c>
      <c r="O285" s="52" t="s">
        <v>571</v>
      </c>
      <c r="P285" s="52" t="s">
        <v>2286</v>
      </c>
      <c r="Q285" s="116"/>
      <c r="R285" s="44" t="n">
        <v>1</v>
      </c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54"/>
      <c r="AG285" s="44" t="n">
        <v>85</v>
      </c>
      <c r="AH285" s="44" t="n">
        <v>92</v>
      </c>
      <c r="AI285" s="54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57" t="n">
        <v>85</v>
      </c>
      <c r="AY285" s="118" t="n">
        <v>92</v>
      </c>
      <c r="AZ285" s="58" t="str">
        <f aca="false">IF(D285="Delegatura para Conglomerados Financieros",1,"")</f>
        <v/>
      </c>
      <c r="BA285" s="58" t="str">
        <f aca="false">IF(D285="Delegatura para Intermediarios Financieros",1,"")</f>
        <v/>
      </c>
      <c r="BB285" s="58" t="str">
        <f aca="false">IF(D285="Delegatura para Emisores",1,"")</f>
        <v/>
      </c>
      <c r="BC285" s="58" t="str">
        <f aca="false">IF(D285="Delegatura para Seguros",1,"")</f>
        <v/>
      </c>
      <c r="BD285" s="58" t="str">
        <f aca="false">IF(D285="Delegatura para Pensiones",1,"")</f>
        <v/>
      </c>
      <c r="BE285" s="58" t="str">
        <f aca="false">IF(D285="Delegatura para  Fiduciarias",1,"")</f>
        <v/>
      </c>
      <c r="BF285" s="58" t="n">
        <f aca="false">IF(D285="Delegatura para Intermediarios de Valores",1,"")</f>
        <v>1</v>
      </c>
      <c r="BG285" s="60"/>
      <c r="BH285" s="60"/>
      <c r="BI285" s="60"/>
      <c r="BJ285" s="60"/>
      <c r="BK285" s="60"/>
      <c r="BL285" s="60"/>
      <c r="BM285" s="60"/>
      <c r="BN285" s="60"/>
      <c r="BO285" s="60"/>
    </row>
    <row r="286" s="47" customFormat="true" ht="39.75" hidden="false" customHeight="true" outlineLevel="0" collapsed="false">
      <c r="B286" s="68" t="n">
        <v>85</v>
      </c>
      <c r="C286" s="117" t="n">
        <v>93</v>
      </c>
      <c r="D286" s="49" t="s">
        <v>48</v>
      </c>
      <c r="E286" s="50" t="s">
        <v>2287</v>
      </c>
      <c r="F286" s="50" t="s">
        <v>2288</v>
      </c>
      <c r="G286" s="66" t="s">
        <v>2289</v>
      </c>
      <c r="H286" s="61" t="s">
        <v>2290</v>
      </c>
      <c r="I286" s="61" t="s">
        <v>2291</v>
      </c>
      <c r="J286" s="50" t="s">
        <v>61</v>
      </c>
      <c r="K286" s="66" t="s">
        <v>2292</v>
      </c>
      <c r="L286" s="50" t="s">
        <v>63</v>
      </c>
      <c r="M286" s="66" t="s">
        <v>2293</v>
      </c>
      <c r="N286" s="66" t="n">
        <v>6584300</v>
      </c>
      <c r="O286" s="51" t="s">
        <v>485</v>
      </c>
      <c r="P286" s="52" t="s">
        <v>486</v>
      </c>
      <c r="Q286" s="116"/>
      <c r="R286" s="44" t="n">
        <v>1</v>
      </c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54"/>
      <c r="AG286" s="44" t="n">
        <v>85</v>
      </c>
      <c r="AH286" s="44" t="n">
        <v>93</v>
      </c>
      <c r="AI286" s="54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57" t="n">
        <v>85</v>
      </c>
      <c r="AY286" s="118" t="n">
        <v>93</v>
      </c>
      <c r="AZ286" s="58" t="str">
        <f aca="false">IF(D286="Delegatura para Conglomerados Financieros",1,"")</f>
        <v/>
      </c>
      <c r="BA286" s="58" t="str">
        <f aca="false">IF(D286="Delegatura para Intermediarios Financieros",1,"")</f>
        <v/>
      </c>
      <c r="BB286" s="58" t="str">
        <f aca="false">IF(D286="Delegatura para Emisores",1,"")</f>
        <v/>
      </c>
      <c r="BC286" s="58" t="str">
        <f aca="false">IF(D286="Delegatura para Seguros",1,"")</f>
        <v/>
      </c>
      <c r="BD286" s="58" t="str">
        <f aca="false">IF(D286="Delegatura para Pensiones",1,"")</f>
        <v/>
      </c>
      <c r="BE286" s="58" t="str">
        <f aca="false">IF(D286="Delegatura para  Fiduciarias",1,"")</f>
        <v/>
      </c>
      <c r="BF286" s="58" t="n">
        <f aca="false">IF(D286="Delegatura para Intermediarios de Valores",1,"")</f>
        <v>1</v>
      </c>
      <c r="BG286" s="60"/>
      <c r="BH286" s="60"/>
      <c r="BI286" s="60"/>
      <c r="BJ286" s="60"/>
      <c r="BK286" s="60"/>
      <c r="BL286" s="60"/>
      <c r="BM286" s="60"/>
      <c r="BN286" s="60"/>
      <c r="BO286" s="60"/>
    </row>
    <row r="287" s="47" customFormat="true" ht="45" hidden="false" customHeight="true" outlineLevel="0" collapsed="false">
      <c r="B287" s="68" t="n">
        <v>85</v>
      </c>
      <c r="C287" s="117" t="n">
        <v>97</v>
      </c>
      <c r="D287" s="49" t="s">
        <v>48</v>
      </c>
      <c r="E287" s="50" t="s">
        <v>2294</v>
      </c>
      <c r="F287" s="50" t="s">
        <v>2295</v>
      </c>
      <c r="G287" s="66" t="s">
        <v>2296</v>
      </c>
      <c r="H287" s="66" t="s">
        <v>2297</v>
      </c>
      <c r="I287" s="66" t="s">
        <v>2298</v>
      </c>
      <c r="J287" s="50" t="s">
        <v>61</v>
      </c>
      <c r="K287" s="104" t="s">
        <v>2299</v>
      </c>
      <c r="L287" s="50" t="s">
        <v>63</v>
      </c>
      <c r="M287" s="66" t="n">
        <v>3258030</v>
      </c>
      <c r="N287" s="66" t="n">
        <v>3258030</v>
      </c>
      <c r="O287" s="52" t="s">
        <v>2300</v>
      </c>
      <c r="P287" s="67" t="s">
        <v>2301</v>
      </c>
      <c r="Q287" s="116"/>
      <c r="R287" s="44" t="n">
        <v>1</v>
      </c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54"/>
      <c r="AG287" s="44" t="n">
        <v>85</v>
      </c>
      <c r="AH287" s="44" t="n">
        <v>97</v>
      </c>
      <c r="AI287" s="54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57" t="n">
        <v>85</v>
      </c>
      <c r="AY287" s="118" t="n">
        <v>97</v>
      </c>
      <c r="AZ287" s="58" t="str">
        <f aca="false">IF(D287="Delegatura para Conglomerados Financieros",1,"")</f>
        <v/>
      </c>
      <c r="BA287" s="58" t="str">
        <f aca="false">IF(D287="Delegatura para Intermediarios Financieros",1,"")</f>
        <v/>
      </c>
      <c r="BB287" s="58" t="str">
        <f aca="false">IF(D287="Delegatura para Emisores",1,"")</f>
        <v/>
      </c>
      <c r="BC287" s="58" t="str">
        <f aca="false">IF(D287="Delegatura para Seguros",1,"")</f>
        <v/>
      </c>
      <c r="BD287" s="58" t="str">
        <f aca="false">IF(D287="Delegatura para Pensiones",1,"")</f>
        <v/>
      </c>
      <c r="BE287" s="58" t="str">
        <f aca="false">IF(D287="Delegatura para  Fiduciarias",1,"")</f>
        <v/>
      </c>
      <c r="BF287" s="58" t="n">
        <f aca="false">IF(D287="Delegatura para Intermediarios de Valores",1,"")</f>
        <v>1</v>
      </c>
      <c r="BG287" s="60"/>
      <c r="BH287" s="60"/>
      <c r="BI287" s="60"/>
      <c r="BJ287" s="60"/>
      <c r="BK287" s="60"/>
      <c r="BL287" s="60"/>
      <c r="BM287" s="60"/>
      <c r="BN287" s="60"/>
      <c r="BO287" s="60"/>
    </row>
    <row r="288" s="47" customFormat="true" ht="30" hidden="false" customHeight="true" outlineLevel="0" collapsed="false">
      <c r="B288" s="68" t="s">
        <v>2302</v>
      </c>
      <c r="C288" s="117" t="n">
        <v>9</v>
      </c>
      <c r="D288" s="49" t="s">
        <v>48</v>
      </c>
      <c r="E288" s="50" t="s">
        <v>2303</v>
      </c>
      <c r="F288" s="50" t="s">
        <v>2304</v>
      </c>
      <c r="G288" s="66" t="s">
        <v>2305</v>
      </c>
      <c r="H288" s="61" t="s">
        <v>2306</v>
      </c>
      <c r="I288" s="61" t="s">
        <v>2307</v>
      </c>
      <c r="J288" s="50" t="s">
        <v>229</v>
      </c>
      <c r="K288" s="132" t="s">
        <v>2308</v>
      </c>
      <c r="L288" s="50" t="s">
        <v>63</v>
      </c>
      <c r="M288" s="132" t="s">
        <v>2309</v>
      </c>
      <c r="N288" s="66" t="s">
        <v>2310</v>
      </c>
      <c r="O288" s="51" t="s">
        <v>2311</v>
      </c>
      <c r="P288" s="107" t="s">
        <v>2312</v>
      </c>
      <c r="Q288" s="116"/>
      <c r="R288" s="44" t="n">
        <v>1</v>
      </c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54"/>
      <c r="AG288" s="44" t="n">
        <v>87</v>
      </c>
      <c r="AH288" s="44" t="n">
        <v>9</v>
      </c>
      <c r="AI288" s="55" t="str">
        <f aca="false">+D288</f>
        <v>Delegatura para Intermediarios de Valores</v>
      </c>
      <c r="AJ288" s="56" t="n">
        <f aca="false">SUM(R288:R289)</f>
        <v>2</v>
      </c>
      <c r="AK288" s="56" t="n">
        <f aca="false">SUM(S288:S289)</f>
        <v>0</v>
      </c>
      <c r="AL288" s="56" t="n">
        <f aca="false">SUM(T288:T289)</f>
        <v>0</v>
      </c>
      <c r="AM288" s="56" t="n">
        <f aca="false">SUM(U288:U289)</f>
        <v>0</v>
      </c>
      <c r="AN288" s="56" t="n">
        <f aca="false">SUM(V288:V289)</f>
        <v>0</v>
      </c>
      <c r="AO288" s="56" t="n">
        <f aca="false">SUM(W288:W289)</f>
        <v>0</v>
      </c>
      <c r="AP288" s="56" t="n">
        <f aca="false">SUM(X288:X289)</f>
        <v>0</v>
      </c>
      <c r="AQ288" s="56" t="n">
        <f aca="false">SUM(Y288:Y289)</f>
        <v>0</v>
      </c>
      <c r="AR288" s="56" t="n">
        <f aca="false">SUM(Z288:Z289)</f>
        <v>0</v>
      </c>
      <c r="AS288" s="56" t="n">
        <f aca="false">SUM(AA288:AA289)</f>
        <v>0</v>
      </c>
      <c r="AT288" s="56" t="n">
        <f aca="false">SUM(AB288:AB289)</f>
        <v>0</v>
      </c>
      <c r="AU288" s="56" t="n">
        <f aca="false">SUM(AC288:AC289)</f>
        <v>0</v>
      </c>
      <c r="AV288" s="56" t="n">
        <f aca="false">SUM(AD288:AD289)</f>
        <v>0</v>
      </c>
      <c r="AW288" s="56" t="n">
        <f aca="false">SUM(AE288:AE289)</f>
        <v>0</v>
      </c>
      <c r="AX288" s="57" t="n">
        <v>87</v>
      </c>
      <c r="AY288" s="118" t="n">
        <v>9</v>
      </c>
      <c r="AZ288" s="58" t="str">
        <f aca="false">IF(D288="Delegatura para Conglomerados Financieros",1,"")</f>
        <v/>
      </c>
      <c r="BA288" s="58" t="str">
        <f aca="false">IF(D288="Delegatura para Intermediarios Financieros",1,"")</f>
        <v/>
      </c>
      <c r="BB288" s="58" t="str">
        <f aca="false">IF(D288="Delegatura para Emisores",1,"")</f>
        <v/>
      </c>
      <c r="BC288" s="58" t="str">
        <f aca="false">IF(D288="Delegatura para Seguros",1,"")</f>
        <v/>
      </c>
      <c r="BD288" s="58" t="str">
        <f aca="false">IF(D288="Delegatura para Pensiones",1,"")</f>
        <v/>
      </c>
      <c r="BE288" s="58" t="str">
        <f aca="false">IF(D288="Delegatura para  Fiduciarias",1,"")</f>
        <v/>
      </c>
      <c r="BF288" s="58" t="n">
        <f aca="false">IF(D288="Delegatura para Intermediarios de Valores",1,"")</f>
        <v>1</v>
      </c>
      <c r="BG288" s="118" t="n">
        <f aca="false">SUM(AZ288:AZ289)</f>
        <v>0</v>
      </c>
      <c r="BH288" s="118" t="n">
        <f aca="false">SUM(BA288:BA289)</f>
        <v>0</v>
      </c>
      <c r="BI288" s="118" t="n">
        <f aca="false">SUM(BB288:BB289)</f>
        <v>0</v>
      </c>
      <c r="BJ288" s="118" t="n">
        <f aca="false">SUM(BC288:BC289)</f>
        <v>0</v>
      </c>
      <c r="BK288" s="118" t="n">
        <f aca="false">SUM(BD288:BD289)</f>
        <v>0</v>
      </c>
      <c r="BL288" s="118" t="n">
        <f aca="false">SUM(BE288:BE289)</f>
        <v>0</v>
      </c>
      <c r="BM288" s="118" t="n">
        <f aca="false">SUM(BF288:BF289)</f>
        <v>2</v>
      </c>
      <c r="BN288" s="60"/>
      <c r="BO288" s="60"/>
    </row>
    <row r="289" s="47" customFormat="true" ht="30" hidden="false" customHeight="true" outlineLevel="0" collapsed="false">
      <c r="B289" s="68" t="s">
        <v>2302</v>
      </c>
      <c r="C289" s="117" t="n">
        <v>11</v>
      </c>
      <c r="D289" s="49" t="s">
        <v>48</v>
      </c>
      <c r="E289" s="61" t="s">
        <v>2313</v>
      </c>
      <c r="F289" s="50" t="s">
        <v>2314</v>
      </c>
      <c r="G289" s="61" t="s">
        <v>2315</v>
      </c>
      <c r="H289" s="61" t="s">
        <v>2316</v>
      </c>
      <c r="I289" s="61" t="s">
        <v>2317</v>
      </c>
      <c r="J289" s="50" t="s">
        <v>61</v>
      </c>
      <c r="K289" s="50" t="s">
        <v>2318</v>
      </c>
      <c r="L289" s="50" t="s">
        <v>63</v>
      </c>
      <c r="M289" s="66" t="s">
        <v>2319</v>
      </c>
      <c r="N289" s="66" t="s">
        <v>2320</v>
      </c>
      <c r="O289" s="51" t="s">
        <v>2321</v>
      </c>
      <c r="P289" s="51" t="s">
        <v>2322</v>
      </c>
      <c r="Q289" s="116"/>
      <c r="R289" s="44" t="n">
        <v>1</v>
      </c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54"/>
      <c r="AG289" s="44" t="n">
        <v>87</v>
      </c>
      <c r="AH289" s="44" t="n">
        <v>11</v>
      </c>
      <c r="AI289" s="54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57" t="n">
        <v>87</v>
      </c>
      <c r="AY289" s="118" t="n">
        <v>11</v>
      </c>
      <c r="AZ289" s="58" t="str">
        <f aca="false">IF(D289="Delegatura para Conglomerados Financieros",1,"")</f>
        <v/>
      </c>
      <c r="BA289" s="58" t="str">
        <f aca="false">IF(D289="Delegatura para Intermediarios Financieros",1,"")</f>
        <v/>
      </c>
      <c r="BB289" s="58" t="str">
        <f aca="false">IF(D289="Delegatura para Emisores",1,"")</f>
        <v/>
      </c>
      <c r="BC289" s="58" t="str">
        <f aca="false">IF(D289="Delegatura para Seguros",1,"")</f>
        <v/>
      </c>
      <c r="BD289" s="58" t="str">
        <f aca="false">IF(D289="Delegatura para Pensiones",1,"")</f>
        <v/>
      </c>
      <c r="BE289" s="58" t="str">
        <f aca="false">IF(D289="Delegatura para  Fiduciarias",1,"")</f>
        <v/>
      </c>
      <c r="BF289" s="58" t="n">
        <f aca="false">IF(D289="Delegatura para Intermediarios de Valores",1,"")</f>
        <v>1</v>
      </c>
      <c r="BG289" s="60"/>
      <c r="BH289" s="60"/>
      <c r="BI289" s="60"/>
      <c r="BJ289" s="60"/>
      <c r="BK289" s="60"/>
      <c r="BL289" s="60"/>
      <c r="BM289" s="60"/>
      <c r="BN289" s="60"/>
      <c r="BO289" s="60"/>
    </row>
    <row r="290" s="47" customFormat="true" ht="60" hidden="false" customHeight="true" outlineLevel="0" collapsed="false">
      <c r="B290" s="68" t="s">
        <v>2323</v>
      </c>
      <c r="C290" s="117" t="n">
        <v>5</v>
      </c>
      <c r="D290" s="49" t="s">
        <v>48</v>
      </c>
      <c r="E290" s="50" t="s">
        <v>2324</v>
      </c>
      <c r="F290" s="50" t="s">
        <v>2325</v>
      </c>
      <c r="G290" s="133" t="s">
        <v>2326</v>
      </c>
      <c r="H290" s="134"/>
      <c r="I290" s="134"/>
      <c r="J290" s="134"/>
      <c r="K290" s="50" t="s">
        <v>2327</v>
      </c>
      <c r="L290" s="50" t="s">
        <v>63</v>
      </c>
      <c r="M290" s="66" t="n">
        <v>4040000</v>
      </c>
      <c r="N290" s="66" t="n">
        <v>5763508</v>
      </c>
      <c r="O290" s="51" t="s">
        <v>2328</v>
      </c>
      <c r="P290" s="51" t="s">
        <v>2329</v>
      </c>
      <c r="Q290" s="53"/>
      <c r="R290" s="44" t="n">
        <v>1</v>
      </c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54"/>
      <c r="AG290" s="44" t="n">
        <v>91</v>
      </c>
      <c r="AH290" s="44" t="n">
        <v>5</v>
      </c>
      <c r="AI290" s="55" t="str">
        <f aca="false">+D290</f>
        <v>Delegatura para Intermediarios de Valores</v>
      </c>
      <c r="AJ290" s="56" t="n">
        <f aca="false">SUM(R290)</f>
        <v>1</v>
      </c>
      <c r="AK290" s="56" t="n">
        <f aca="false">SUM(S290)</f>
        <v>0</v>
      </c>
      <c r="AL290" s="56" t="n">
        <f aca="false">SUM(T290)</f>
        <v>0</v>
      </c>
      <c r="AM290" s="56" t="n">
        <f aca="false">SUM(U290)</f>
        <v>0</v>
      </c>
      <c r="AN290" s="56" t="n">
        <f aca="false">SUM(V290)</f>
        <v>0</v>
      </c>
      <c r="AO290" s="56" t="n">
        <f aca="false">SUM(W290)</f>
        <v>0</v>
      </c>
      <c r="AP290" s="56" t="n">
        <f aca="false">SUM(X290)</f>
        <v>0</v>
      </c>
      <c r="AQ290" s="56" t="n">
        <f aca="false">SUM(Y290)</f>
        <v>0</v>
      </c>
      <c r="AR290" s="56" t="n">
        <f aca="false">SUM(Z290)</f>
        <v>0</v>
      </c>
      <c r="AS290" s="56" t="n">
        <f aca="false">SUM(AA290)</f>
        <v>0</v>
      </c>
      <c r="AT290" s="56" t="n">
        <f aca="false">SUM(AB290)</f>
        <v>0</v>
      </c>
      <c r="AU290" s="56" t="n">
        <f aca="false">SUM(AC290)</f>
        <v>0</v>
      </c>
      <c r="AV290" s="56" t="n">
        <f aca="false">SUM(AD290)</f>
        <v>0</v>
      </c>
      <c r="AW290" s="56" t="n">
        <f aca="false">SUM(AE290)</f>
        <v>0</v>
      </c>
      <c r="AX290" s="57" t="n">
        <v>91</v>
      </c>
      <c r="AY290" s="118" t="n">
        <v>5</v>
      </c>
      <c r="AZ290" s="58" t="str">
        <f aca="false">IF(D290="Delegatura para Conglomerados Financieros",1,"")</f>
        <v/>
      </c>
      <c r="BA290" s="58" t="str">
        <f aca="false">IF(D290="Delegatura para Intermediarios Financieros",1,"")</f>
        <v/>
      </c>
      <c r="BB290" s="58" t="str">
        <f aca="false">IF(D290="Delegatura para Emisores",1,"")</f>
        <v/>
      </c>
      <c r="BC290" s="58" t="str">
        <f aca="false">IF(D290="Delegatura para Seguros",1,"")</f>
        <v/>
      </c>
      <c r="BD290" s="58" t="str">
        <f aca="false">IF(D290="Delegatura para Pensiones",1,"")</f>
        <v/>
      </c>
      <c r="BE290" s="58" t="str">
        <f aca="false">IF(D290="Delegatura para  Fiduciarias",1,"")</f>
        <v/>
      </c>
      <c r="BF290" s="58" t="n">
        <f aca="false">IF(D290="Delegatura para Intermediarios de Valores",1,"")</f>
        <v>1</v>
      </c>
      <c r="BG290" s="85" t="n">
        <f aca="false">SUM(AZ290)</f>
        <v>0</v>
      </c>
      <c r="BH290" s="85" t="n">
        <f aca="false">SUM(BA290)</f>
        <v>0</v>
      </c>
      <c r="BI290" s="85" t="n">
        <f aca="false">SUM(BB290)</f>
        <v>0</v>
      </c>
      <c r="BJ290" s="85" t="n">
        <f aca="false">SUM(BC290)</f>
        <v>0</v>
      </c>
      <c r="BK290" s="85" t="n">
        <f aca="false">SUM(BD290)</f>
        <v>0</v>
      </c>
      <c r="BL290" s="85" t="n">
        <f aca="false">SUM(BE290)</f>
        <v>0</v>
      </c>
      <c r="BM290" s="85" t="n">
        <f aca="false">SUM(BF290)</f>
        <v>1</v>
      </c>
      <c r="BN290" s="60"/>
      <c r="BO290" s="60"/>
    </row>
    <row r="291" s="47" customFormat="true" ht="29.25" hidden="false" customHeight="true" outlineLevel="0" collapsed="false">
      <c r="B291" s="68" t="s">
        <v>2330</v>
      </c>
      <c r="C291" s="68" t="n">
        <v>5</v>
      </c>
      <c r="D291" s="49" t="s">
        <v>44</v>
      </c>
      <c r="E291" s="50" t="s">
        <v>2331</v>
      </c>
      <c r="F291" s="50" t="s">
        <v>2332</v>
      </c>
      <c r="G291" s="66" t="s">
        <v>2333</v>
      </c>
      <c r="H291" s="66" t="s">
        <v>2334</v>
      </c>
      <c r="I291" s="66" t="s">
        <v>2335</v>
      </c>
      <c r="J291" s="50" t="s">
        <v>784</v>
      </c>
      <c r="K291" s="104" t="s">
        <v>2336</v>
      </c>
      <c r="L291" s="50" t="s">
        <v>93</v>
      </c>
      <c r="M291" s="66" t="s">
        <v>2337</v>
      </c>
      <c r="N291" s="66" t="s">
        <v>2338</v>
      </c>
      <c r="O291" s="51" t="s">
        <v>2339</v>
      </c>
      <c r="P291" s="51" t="s">
        <v>2340</v>
      </c>
      <c r="Q291" s="116"/>
      <c r="R291" s="44" t="n">
        <v>1</v>
      </c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54"/>
      <c r="AG291" s="44" t="n">
        <v>93</v>
      </c>
      <c r="AH291" s="44" t="n">
        <v>5</v>
      </c>
      <c r="AI291" s="55" t="str">
        <f aca="false">+D291</f>
        <v>Delegatura para Emisores</v>
      </c>
      <c r="AJ291" s="56" t="n">
        <f aca="false">SUM(R291:R327)</f>
        <v>37</v>
      </c>
      <c r="AK291" s="56" t="n">
        <f aca="false">SUM(S291:S327)</f>
        <v>0</v>
      </c>
      <c r="AL291" s="56" t="n">
        <f aca="false">SUM(T291:T327)</f>
        <v>0</v>
      </c>
      <c r="AM291" s="56" t="n">
        <f aca="false">SUM(U291:U327)</f>
        <v>0</v>
      </c>
      <c r="AN291" s="56" t="n">
        <f aca="false">SUM(V291:V327)</f>
        <v>0</v>
      </c>
      <c r="AO291" s="56" t="n">
        <f aca="false">SUM(W291:W327)</f>
        <v>0</v>
      </c>
      <c r="AP291" s="56" t="n">
        <f aca="false">SUM(X291:X327)</f>
        <v>1</v>
      </c>
      <c r="AQ291" s="56" t="n">
        <f aca="false">SUM(Y291:Y327)</f>
        <v>0</v>
      </c>
      <c r="AR291" s="56" t="n">
        <f aca="false">SUM(Z291:Z327)</f>
        <v>0</v>
      </c>
      <c r="AS291" s="56" t="n">
        <f aca="false">SUM(AA291:AA327)</f>
        <v>0</v>
      </c>
      <c r="AT291" s="56" t="n">
        <f aca="false">SUM(AB291:AB327)</f>
        <v>0</v>
      </c>
      <c r="AU291" s="56" t="n">
        <f aca="false">SUM(AC291:AC327)</f>
        <v>0</v>
      </c>
      <c r="AV291" s="56" t="n">
        <f aca="false">SUM(AD291:AD327)</f>
        <v>0</v>
      </c>
      <c r="AW291" s="56" t="n">
        <f aca="false">SUM(AE291:AE327)</f>
        <v>0</v>
      </c>
      <c r="AX291" s="57" t="n">
        <v>93</v>
      </c>
      <c r="AY291" s="57" t="n">
        <v>5</v>
      </c>
      <c r="AZ291" s="58" t="str">
        <f aca="false">IF(D291="Delegatura para Conglomerados Financieros",1,"")</f>
        <v/>
      </c>
      <c r="BA291" s="58" t="str">
        <f aca="false">IF(D291="Delegatura para Intermediarios Financieros",1,"")</f>
        <v/>
      </c>
      <c r="BB291" s="58" t="n">
        <f aca="false">IF(D291="Delegatura para Emisores",1,"")</f>
        <v>1</v>
      </c>
      <c r="BC291" s="58" t="str">
        <f aca="false">IF(D291="Delegatura para Seguros",1,"")</f>
        <v/>
      </c>
      <c r="BD291" s="58" t="str">
        <f aca="false">IF(D291="Delegatura para Pensiones",1,"")</f>
        <v/>
      </c>
      <c r="BE291" s="58" t="str">
        <f aca="false">IF(D291="Delegatura para  Fiduciarias",1,"")</f>
        <v/>
      </c>
      <c r="BF291" s="58" t="str">
        <f aca="false">IF(D291="Delegatura para Intermediarios de Valores",1,"")</f>
        <v/>
      </c>
      <c r="BG291" s="118" t="n">
        <f aca="false">SUM(AZ291:AZ327)</f>
        <v>0</v>
      </c>
      <c r="BH291" s="118" t="n">
        <f aca="false">SUM(BA291:BA327)</f>
        <v>0</v>
      </c>
      <c r="BI291" s="118" t="n">
        <f aca="false">SUM(BB291:BB327)</f>
        <v>37</v>
      </c>
      <c r="BJ291" s="118" t="n">
        <f aca="false">SUM(BC291:BC327)</f>
        <v>0</v>
      </c>
      <c r="BK291" s="118" t="n">
        <f aca="false">SUM(BD291:BD327)</f>
        <v>0</v>
      </c>
      <c r="BL291" s="118" t="n">
        <f aca="false">SUM(BE291:BE327)</f>
        <v>0</v>
      </c>
      <c r="BM291" s="118" t="n">
        <f aca="false">SUM(BF291:BF327)</f>
        <v>0</v>
      </c>
      <c r="BN291" s="60"/>
      <c r="BO291" s="60"/>
    </row>
    <row r="292" s="47" customFormat="true" ht="32.25" hidden="false" customHeight="true" outlineLevel="0" collapsed="false">
      <c r="B292" s="68" t="s">
        <v>2330</v>
      </c>
      <c r="C292" s="68" t="n">
        <v>7</v>
      </c>
      <c r="D292" s="49" t="s">
        <v>44</v>
      </c>
      <c r="E292" s="50" t="s">
        <v>2341</v>
      </c>
      <c r="F292" s="50" t="s">
        <v>2342</v>
      </c>
      <c r="G292" s="66" t="s">
        <v>2343</v>
      </c>
      <c r="H292" s="61" t="s">
        <v>2344</v>
      </c>
      <c r="I292" s="61" t="s">
        <v>2345</v>
      </c>
      <c r="J292" s="50" t="s">
        <v>784</v>
      </c>
      <c r="K292" s="50" t="s">
        <v>2346</v>
      </c>
      <c r="L292" s="66" t="s">
        <v>211</v>
      </c>
      <c r="M292" s="66" t="s">
        <v>2347</v>
      </c>
      <c r="N292" s="66" t="s">
        <v>2348</v>
      </c>
      <c r="O292" s="51" t="s">
        <v>2349</v>
      </c>
      <c r="P292" s="51" t="s">
        <v>2350</v>
      </c>
      <c r="Q292" s="116"/>
      <c r="R292" s="44" t="n">
        <v>1</v>
      </c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54"/>
      <c r="AG292" s="44" t="n">
        <v>93</v>
      </c>
      <c r="AH292" s="44" t="n">
        <v>7</v>
      </c>
      <c r="AI292" s="54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57" t="n">
        <v>93</v>
      </c>
      <c r="AY292" s="57" t="n">
        <v>7</v>
      </c>
      <c r="AZ292" s="58" t="str">
        <f aca="false">IF(D292="Delegatura para Conglomerados Financieros",1,"")</f>
        <v/>
      </c>
      <c r="BA292" s="58" t="str">
        <f aca="false">IF(D292="Delegatura para Intermediarios Financieros",1,"")</f>
        <v/>
      </c>
      <c r="BB292" s="58" t="n">
        <f aca="false">IF(D292="Delegatura para Emisores",1,"")</f>
        <v>1</v>
      </c>
      <c r="BC292" s="58" t="str">
        <f aca="false">IF(D292="Delegatura para Seguros",1,"")</f>
        <v/>
      </c>
      <c r="BD292" s="58" t="str">
        <f aca="false">IF(D292="Delegatura para Pensiones",1,"")</f>
        <v/>
      </c>
      <c r="BE292" s="58" t="str">
        <f aca="false">IF(D292="Delegatura para  Fiduciarias",1,"")</f>
        <v/>
      </c>
      <c r="BF292" s="58" t="str">
        <f aca="false">IF(D292="Delegatura para Intermediarios de Valores",1,"")</f>
        <v/>
      </c>
      <c r="BG292" s="60"/>
      <c r="BH292" s="60"/>
      <c r="BI292" s="60"/>
      <c r="BJ292" s="60"/>
      <c r="BK292" s="60"/>
      <c r="BL292" s="60"/>
      <c r="BM292" s="60"/>
      <c r="BN292" s="60"/>
      <c r="BO292" s="60"/>
    </row>
    <row r="293" s="47" customFormat="true" ht="35.25" hidden="false" customHeight="true" outlineLevel="0" collapsed="false">
      <c r="B293" s="68" t="n">
        <v>93</v>
      </c>
      <c r="C293" s="68" t="n">
        <v>11</v>
      </c>
      <c r="D293" s="49" t="s">
        <v>44</v>
      </c>
      <c r="E293" s="50" t="s">
        <v>2351</v>
      </c>
      <c r="F293" s="50" t="s">
        <v>2352</v>
      </c>
      <c r="G293" s="66" t="s">
        <v>2353</v>
      </c>
      <c r="H293" s="119" t="s">
        <v>378</v>
      </c>
      <c r="I293" s="119" t="s">
        <v>2354</v>
      </c>
      <c r="J293" s="76" t="s">
        <v>784</v>
      </c>
      <c r="K293" s="104" t="s">
        <v>2355</v>
      </c>
      <c r="L293" s="66" t="s">
        <v>63</v>
      </c>
      <c r="M293" s="66" t="n">
        <v>6386665</v>
      </c>
      <c r="N293" s="66" t="n">
        <v>6386683</v>
      </c>
      <c r="O293" s="51" t="s">
        <v>2356</v>
      </c>
      <c r="P293" s="51" t="s">
        <v>2357</v>
      </c>
      <c r="Q293" s="116"/>
      <c r="R293" s="44" t="n">
        <v>1</v>
      </c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54"/>
      <c r="AG293" s="44" t="n">
        <v>93</v>
      </c>
      <c r="AH293" s="44" t="n">
        <v>11</v>
      </c>
      <c r="AI293" s="54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57" t="n">
        <v>93</v>
      </c>
      <c r="AY293" s="57" t="n">
        <v>11</v>
      </c>
      <c r="AZ293" s="58" t="str">
        <f aca="false">IF(D293="Delegatura para Conglomerados Financieros",1,"")</f>
        <v/>
      </c>
      <c r="BA293" s="58" t="str">
        <f aca="false">IF(D293="Delegatura para Intermediarios Financieros",1,"")</f>
        <v/>
      </c>
      <c r="BB293" s="58" t="n">
        <f aca="false">IF(D293="Delegatura para Emisores",1,"")</f>
        <v>1</v>
      </c>
      <c r="BC293" s="58" t="str">
        <f aca="false">IF(D293="Delegatura para Seguros",1,"")</f>
        <v/>
      </c>
      <c r="BD293" s="58" t="str">
        <f aca="false">IF(D293="Delegatura para Pensiones",1,"")</f>
        <v/>
      </c>
      <c r="BE293" s="58" t="str">
        <f aca="false">IF(D293="Delegatura para  Fiduciarias",1,"")</f>
        <v/>
      </c>
      <c r="BF293" s="58" t="str">
        <f aca="false">IF(D293="Delegatura para Intermediarios de Valores",1,"")</f>
        <v/>
      </c>
      <c r="BG293" s="60"/>
      <c r="BH293" s="60"/>
      <c r="BI293" s="60"/>
      <c r="BJ293" s="60"/>
      <c r="BK293" s="60"/>
      <c r="BL293" s="60"/>
      <c r="BM293" s="60"/>
      <c r="BN293" s="60"/>
      <c r="BO293" s="60"/>
    </row>
    <row r="294" s="47" customFormat="true" ht="30" hidden="false" customHeight="true" outlineLevel="0" collapsed="false">
      <c r="B294" s="68" t="s">
        <v>2330</v>
      </c>
      <c r="C294" s="68" t="n">
        <v>12</v>
      </c>
      <c r="D294" s="49" t="s">
        <v>44</v>
      </c>
      <c r="E294" s="50" t="s">
        <v>2358</v>
      </c>
      <c r="F294" s="50" t="s">
        <v>2359</v>
      </c>
      <c r="G294" s="66" t="s">
        <v>2360</v>
      </c>
      <c r="H294" s="66" t="s">
        <v>2361</v>
      </c>
      <c r="I294" s="66" t="s">
        <v>2362</v>
      </c>
      <c r="J294" s="50" t="s">
        <v>784</v>
      </c>
      <c r="K294" s="66" t="s">
        <v>2363</v>
      </c>
      <c r="L294" s="50" t="s">
        <v>63</v>
      </c>
      <c r="M294" s="104" t="n">
        <v>7400111</v>
      </c>
      <c r="N294" s="66" t="n">
        <v>7400111</v>
      </c>
      <c r="O294" s="51" t="s">
        <v>2364</v>
      </c>
      <c r="P294" s="51" t="s">
        <v>2365</v>
      </c>
      <c r="Q294" s="116"/>
      <c r="R294" s="44" t="n">
        <v>1</v>
      </c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54"/>
      <c r="AG294" s="44" t="n">
        <v>93</v>
      </c>
      <c r="AH294" s="44" t="n">
        <v>12</v>
      </c>
      <c r="AI294" s="54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57" t="n">
        <v>93</v>
      </c>
      <c r="AY294" s="57" t="n">
        <v>12</v>
      </c>
      <c r="AZ294" s="58" t="str">
        <f aca="false">IF(D294="Delegatura para Conglomerados Financieros",1,"")</f>
        <v/>
      </c>
      <c r="BA294" s="58" t="str">
        <f aca="false">IF(D294="Delegatura para Intermediarios Financieros",1,"")</f>
        <v/>
      </c>
      <c r="BB294" s="58" t="n">
        <f aca="false">IF(D294="Delegatura para Emisores",1,"")</f>
        <v>1</v>
      </c>
      <c r="BC294" s="58" t="str">
        <f aca="false">IF(D294="Delegatura para Seguros",1,"")</f>
        <v/>
      </c>
      <c r="BD294" s="58" t="str">
        <f aca="false">IF(D294="Delegatura para Pensiones",1,"")</f>
        <v/>
      </c>
      <c r="BE294" s="58" t="str">
        <f aca="false">IF(D294="Delegatura para  Fiduciarias",1,"")</f>
        <v/>
      </c>
      <c r="BF294" s="58" t="str">
        <f aca="false">IF(D294="Delegatura para Intermediarios de Valores",1,"")</f>
        <v/>
      </c>
      <c r="BG294" s="60"/>
      <c r="BH294" s="60"/>
      <c r="BI294" s="60"/>
      <c r="BJ294" s="60"/>
      <c r="BK294" s="60"/>
      <c r="BL294" s="60"/>
      <c r="BM294" s="60"/>
      <c r="BN294" s="60"/>
      <c r="BO294" s="60"/>
    </row>
    <row r="295" s="47" customFormat="true" ht="56.25" hidden="false" customHeight="true" outlineLevel="0" collapsed="false">
      <c r="B295" s="68" t="s">
        <v>2330</v>
      </c>
      <c r="C295" s="68" t="n">
        <v>15</v>
      </c>
      <c r="D295" s="49" t="s">
        <v>44</v>
      </c>
      <c r="E295" s="50" t="s">
        <v>2366</v>
      </c>
      <c r="F295" s="50" t="s">
        <v>2367</v>
      </c>
      <c r="G295" s="66" t="s">
        <v>2368</v>
      </c>
      <c r="H295" s="119" t="s">
        <v>2369</v>
      </c>
      <c r="I295" s="132" t="s">
        <v>2370</v>
      </c>
      <c r="J295" s="76" t="s">
        <v>784</v>
      </c>
      <c r="K295" s="104" t="s">
        <v>2371</v>
      </c>
      <c r="L295" s="50" t="s">
        <v>63</v>
      </c>
      <c r="M295" s="104" t="n">
        <v>2863300</v>
      </c>
      <c r="N295" s="66" t="n">
        <v>8831664</v>
      </c>
      <c r="O295" s="51" t="s">
        <v>2372</v>
      </c>
      <c r="P295" s="51" t="s">
        <v>2373</v>
      </c>
      <c r="Q295" s="116"/>
      <c r="R295" s="44" t="n">
        <v>1</v>
      </c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54"/>
      <c r="AG295" s="44" t="n">
        <v>93</v>
      </c>
      <c r="AH295" s="44" t="n">
        <v>15</v>
      </c>
      <c r="AI295" s="54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57" t="n">
        <v>93</v>
      </c>
      <c r="AY295" s="57" t="n">
        <v>15</v>
      </c>
      <c r="AZ295" s="58" t="str">
        <f aca="false">IF(D295="Delegatura para Conglomerados Financieros",1,"")</f>
        <v/>
      </c>
      <c r="BA295" s="58" t="str">
        <f aca="false">IF(D295="Delegatura para Intermediarios Financieros",1,"")</f>
        <v/>
      </c>
      <c r="BB295" s="58" t="n">
        <f aca="false">IF(D295="Delegatura para Emisores",1,"")</f>
        <v>1</v>
      </c>
      <c r="BC295" s="58" t="str">
        <f aca="false">IF(D295="Delegatura para Seguros",1,"")</f>
        <v/>
      </c>
      <c r="BD295" s="58" t="str">
        <f aca="false">IF(D295="Delegatura para Pensiones",1,"")</f>
        <v/>
      </c>
      <c r="BE295" s="58" t="str">
        <f aca="false">IF(D295="Delegatura para  Fiduciarias",1,"")</f>
        <v/>
      </c>
      <c r="BF295" s="58" t="str">
        <f aca="false">IF(D295="Delegatura para Intermediarios de Valores",1,"")</f>
        <v/>
      </c>
      <c r="BG295" s="60"/>
      <c r="BH295" s="60"/>
      <c r="BI295" s="60"/>
      <c r="BJ295" s="60"/>
      <c r="BK295" s="60"/>
      <c r="BL295" s="60"/>
      <c r="BM295" s="60"/>
      <c r="BN295" s="60"/>
      <c r="BO295" s="60"/>
    </row>
    <row r="296" s="47" customFormat="true" ht="49.5" hidden="false" customHeight="true" outlineLevel="0" collapsed="false">
      <c r="B296" s="68" t="s">
        <v>2330</v>
      </c>
      <c r="C296" s="68" t="n">
        <v>16</v>
      </c>
      <c r="D296" s="49" t="s">
        <v>44</v>
      </c>
      <c r="E296" s="50" t="s">
        <v>2374</v>
      </c>
      <c r="F296" s="50" t="s">
        <v>2375</v>
      </c>
      <c r="G296" s="66" t="s">
        <v>2376</v>
      </c>
      <c r="H296" s="61" t="s">
        <v>1837</v>
      </c>
      <c r="I296" s="66" t="s">
        <v>2377</v>
      </c>
      <c r="J296" s="50" t="s">
        <v>2378</v>
      </c>
      <c r="K296" s="66" t="s">
        <v>2379</v>
      </c>
      <c r="L296" s="50" t="s">
        <v>63</v>
      </c>
      <c r="M296" s="50" t="n">
        <v>3156253</v>
      </c>
      <c r="N296" s="104" t="n">
        <v>4285666</v>
      </c>
      <c r="O296" s="51" t="s">
        <v>2380</v>
      </c>
      <c r="P296" s="93" t="s">
        <v>2381</v>
      </c>
      <c r="Q296" s="53"/>
      <c r="R296" s="44" t="n">
        <v>1</v>
      </c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54"/>
      <c r="AG296" s="44" t="n">
        <v>93</v>
      </c>
      <c r="AH296" s="44" t="n">
        <v>16</v>
      </c>
      <c r="AI296" s="54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57" t="n">
        <v>93</v>
      </c>
      <c r="AY296" s="57" t="n">
        <v>16</v>
      </c>
      <c r="AZ296" s="58" t="str">
        <f aca="false">IF(D296="Delegatura para Conglomerados Financieros",1,"")</f>
        <v/>
      </c>
      <c r="BA296" s="58" t="str">
        <f aca="false">IF(D296="Delegatura para Intermediarios Financieros",1,"")</f>
        <v/>
      </c>
      <c r="BB296" s="58" t="n">
        <f aca="false">IF(D296="Delegatura para Emisores",1,"")</f>
        <v>1</v>
      </c>
      <c r="BC296" s="58" t="str">
        <f aca="false">IF(D296="Delegatura para Seguros",1,"")</f>
        <v/>
      </c>
      <c r="BD296" s="58" t="str">
        <f aca="false">IF(D296="Delegatura para Pensiones",1,"")</f>
        <v/>
      </c>
      <c r="BE296" s="58" t="str">
        <f aca="false">IF(D296="Delegatura para  Fiduciarias",1,"")</f>
        <v/>
      </c>
      <c r="BF296" s="58" t="str">
        <f aca="false">IF(D296="Delegatura para Intermediarios de Valores",1,"")</f>
        <v/>
      </c>
      <c r="BG296" s="60"/>
      <c r="BH296" s="60"/>
      <c r="BI296" s="60"/>
      <c r="BJ296" s="60"/>
      <c r="BK296" s="60"/>
      <c r="BL296" s="60"/>
      <c r="BM296" s="60"/>
      <c r="BN296" s="60"/>
      <c r="BO296" s="60"/>
    </row>
    <row r="297" s="47" customFormat="true" ht="39.75" hidden="false" customHeight="true" outlineLevel="0" collapsed="false">
      <c r="B297" s="68" t="s">
        <v>2330</v>
      </c>
      <c r="C297" s="68" t="n">
        <v>20</v>
      </c>
      <c r="D297" s="49" t="s">
        <v>44</v>
      </c>
      <c r="E297" s="50" t="s">
        <v>2382</v>
      </c>
      <c r="F297" s="50" t="s">
        <v>2383</v>
      </c>
      <c r="G297" s="66" t="s">
        <v>2384</v>
      </c>
      <c r="H297" s="61" t="s">
        <v>831</v>
      </c>
      <c r="I297" s="66" t="s">
        <v>2385</v>
      </c>
      <c r="J297" s="50" t="s">
        <v>784</v>
      </c>
      <c r="K297" s="104" t="s">
        <v>2386</v>
      </c>
      <c r="L297" s="50" t="s">
        <v>211</v>
      </c>
      <c r="M297" s="66" t="s">
        <v>2387</v>
      </c>
      <c r="N297" s="66" t="s">
        <v>2388</v>
      </c>
      <c r="O297" s="51" t="s">
        <v>2389</v>
      </c>
      <c r="P297" s="51" t="s">
        <v>2390</v>
      </c>
      <c r="Q297" s="116"/>
      <c r="R297" s="44" t="n">
        <v>1</v>
      </c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54"/>
      <c r="AG297" s="44" t="n">
        <v>93</v>
      </c>
      <c r="AH297" s="44" t="n">
        <v>20</v>
      </c>
      <c r="AI297" s="54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57" t="n">
        <v>93</v>
      </c>
      <c r="AY297" s="57" t="n">
        <v>20</v>
      </c>
      <c r="AZ297" s="58" t="str">
        <f aca="false">IF(D297="Delegatura para Conglomerados Financieros",1,"")</f>
        <v/>
      </c>
      <c r="BA297" s="58" t="str">
        <f aca="false">IF(D297="Delegatura para Intermediarios Financieros",1,"")</f>
        <v/>
      </c>
      <c r="BB297" s="58" t="n">
        <f aca="false">IF(D297="Delegatura para Emisores",1,"")</f>
        <v>1</v>
      </c>
      <c r="BC297" s="58" t="str">
        <f aca="false">IF(D297="Delegatura para Seguros",1,"")</f>
        <v/>
      </c>
      <c r="BD297" s="58" t="str">
        <f aca="false">IF(D297="Delegatura para Pensiones",1,"")</f>
        <v/>
      </c>
      <c r="BE297" s="58" t="str">
        <f aca="false">IF(D297="Delegatura para  Fiduciarias",1,"")</f>
        <v/>
      </c>
      <c r="BF297" s="58" t="str">
        <f aca="false">IF(D297="Delegatura para Intermediarios de Valores",1,"")</f>
        <v/>
      </c>
      <c r="BG297" s="60"/>
      <c r="BH297" s="60"/>
      <c r="BI297" s="60"/>
      <c r="BJ297" s="60"/>
      <c r="BK297" s="60"/>
      <c r="BL297" s="60"/>
      <c r="BM297" s="60"/>
      <c r="BN297" s="60"/>
      <c r="BO297" s="60"/>
    </row>
    <row r="298" s="47" customFormat="true" ht="52.5" hidden="false" customHeight="true" outlineLevel="0" collapsed="false">
      <c r="B298" s="68" t="s">
        <v>2330</v>
      </c>
      <c r="C298" s="68" t="n">
        <v>25</v>
      </c>
      <c r="D298" s="49" t="s">
        <v>44</v>
      </c>
      <c r="E298" s="50" t="s">
        <v>2391</v>
      </c>
      <c r="F298" s="50" t="s">
        <v>2392</v>
      </c>
      <c r="G298" s="66" t="s">
        <v>2393</v>
      </c>
      <c r="H298" s="61" t="s">
        <v>2394</v>
      </c>
      <c r="I298" s="61" t="s">
        <v>2395</v>
      </c>
      <c r="J298" s="50" t="s">
        <v>784</v>
      </c>
      <c r="K298" s="66" t="s">
        <v>2396</v>
      </c>
      <c r="L298" s="66" t="s">
        <v>2397</v>
      </c>
      <c r="M298" s="66" t="s">
        <v>2398</v>
      </c>
      <c r="N298" s="66" t="n">
        <v>3556595</v>
      </c>
      <c r="O298" s="51" t="s">
        <v>2399</v>
      </c>
      <c r="P298" s="52" t="s">
        <v>2400</v>
      </c>
      <c r="Q298" s="116"/>
      <c r="R298" s="44" t="n">
        <v>1</v>
      </c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54"/>
      <c r="AG298" s="44" t="n">
        <v>93</v>
      </c>
      <c r="AH298" s="44" t="n">
        <v>25</v>
      </c>
      <c r="AI298" s="54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57" t="n">
        <v>93</v>
      </c>
      <c r="AY298" s="57" t="n">
        <v>25</v>
      </c>
      <c r="AZ298" s="58" t="str">
        <f aca="false">IF(D298="Delegatura para Conglomerados Financieros",1,"")</f>
        <v/>
      </c>
      <c r="BA298" s="58" t="str">
        <f aca="false">IF(D298="Delegatura para Intermediarios Financieros",1,"")</f>
        <v/>
      </c>
      <c r="BB298" s="58" t="n">
        <f aca="false">IF(D298="Delegatura para Emisores",1,"")</f>
        <v>1</v>
      </c>
      <c r="BC298" s="58" t="str">
        <f aca="false">IF(D298="Delegatura para Seguros",1,"")</f>
        <v/>
      </c>
      <c r="BD298" s="58" t="str">
        <f aca="false">IF(D298="Delegatura para Pensiones",1,"")</f>
        <v/>
      </c>
      <c r="BE298" s="58" t="str">
        <f aca="false">IF(D298="Delegatura para  Fiduciarias",1,"")</f>
        <v/>
      </c>
      <c r="BF298" s="58" t="str">
        <f aca="false">IF(D298="Delegatura para Intermediarios de Valores",1,"")</f>
        <v/>
      </c>
      <c r="BG298" s="60"/>
      <c r="BH298" s="60"/>
      <c r="BI298" s="60"/>
      <c r="BJ298" s="60"/>
      <c r="BK298" s="60"/>
      <c r="BL298" s="60"/>
      <c r="BM298" s="60"/>
      <c r="BN298" s="60"/>
      <c r="BO298" s="60"/>
    </row>
    <row r="299" s="47" customFormat="true" ht="30" hidden="false" customHeight="true" outlineLevel="0" collapsed="false">
      <c r="B299" s="68" t="s">
        <v>2330</v>
      </c>
      <c r="C299" s="68" t="n">
        <v>26</v>
      </c>
      <c r="D299" s="49" t="s">
        <v>44</v>
      </c>
      <c r="E299" s="50" t="s">
        <v>2401</v>
      </c>
      <c r="F299" s="50" t="s">
        <v>2402</v>
      </c>
      <c r="G299" s="66" t="s">
        <v>2403</v>
      </c>
      <c r="H299" s="119" t="s">
        <v>1461</v>
      </c>
      <c r="I299" s="132" t="s">
        <v>2404</v>
      </c>
      <c r="J299" s="76" t="s">
        <v>784</v>
      </c>
      <c r="K299" s="66" t="s">
        <v>2405</v>
      </c>
      <c r="L299" s="50" t="s">
        <v>63</v>
      </c>
      <c r="M299" s="66" t="s">
        <v>2406</v>
      </c>
      <c r="N299" s="66" t="s">
        <v>2407</v>
      </c>
      <c r="O299" s="67" t="s">
        <v>2408</v>
      </c>
      <c r="P299" s="52" t="s">
        <v>2409</v>
      </c>
      <c r="Q299" s="116"/>
      <c r="R299" s="44" t="n">
        <v>1</v>
      </c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54"/>
      <c r="AG299" s="44" t="n">
        <v>93</v>
      </c>
      <c r="AH299" s="44" t="n">
        <v>26</v>
      </c>
      <c r="AI299" s="54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57" t="n">
        <v>93</v>
      </c>
      <c r="AY299" s="57" t="n">
        <v>26</v>
      </c>
      <c r="AZ299" s="58" t="str">
        <f aca="false">IF(D299="Delegatura para Conglomerados Financieros",1,"")</f>
        <v/>
      </c>
      <c r="BA299" s="58" t="str">
        <f aca="false">IF(D299="Delegatura para Intermediarios Financieros",1,"")</f>
        <v/>
      </c>
      <c r="BB299" s="58" t="n">
        <f aca="false">IF(D299="Delegatura para Emisores",1,"")</f>
        <v>1</v>
      </c>
      <c r="BC299" s="58" t="str">
        <f aca="false">IF(D299="Delegatura para Seguros",1,"")</f>
        <v/>
      </c>
      <c r="BD299" s="58" t="str">
        <f aca="false">IF(D299="Delegatura para Pensiones",1,"")</f>
        <v/>
      </c>
      <c r="BE299" s="58" t="str">
        <f aca="false">IF(D299="Delegatura para  Fiduciarias",1,"")</f>
        <v/>
      </c>
      <c r="BF299" s="58" t="str">
        <f aca="false">IF(D299="Delegatura para Intermediarios de Valores",1,"")</f>
        <v/>
      </c>
      <c r="BG299" s="60"/>
      <c r="BH299" s="60"/>
      <c r="BI299" s="60"/>
      <c r="BJ299" s="60"/>
      <c r="BK299" s="60"/>
      <c r="BL299" s="60"/>
      <c r="BM299" s="60"/>
      <c r="BN299" s="60"/>
      <c r="BO299" s="60"/>
    </row>
    <row r="300" s="47" customFormat="true" ht="33.75" hidden="false" customHeight="true" outlineLevel="0" collapsed="false">
      <c r="B300" s="68" t="s">
        <v>2330</v>
      </c>
      <c r="C300" s="68" t="n">
        <v>29</v>
      </c>
      <c r="D300" s="49" t="s">
        <v>44</v>
      </c>
      <c r="E300" s="50" t="s">
        <v>2410</v>
      </c>
      <c r="F300" s="50" t="s">
        <v>2411</v>
      </c>
      <c r="G300" s="66" t="s">
        <v>2412</v>
      </c>
      <c r="H300" s="66" t="s">
        <v>2413</v>
      </c>
      <c r="I300" s="66" t="s">
        <v>2414</v>
      </c>
      <c r="J300" s="50" t="s">
        <v>784</v>
      </c>
      <c r="K300" s="66" t="s">
        <v>2415</v>
      </c>
      <c r="L300" s="50" t="s">
        <v>63</v>
      </c>
      <c r="M300" s="66" t="s">
        <v>2416</v>
      </c>
      <c r="N300" s="66" t="n">
        <v>2864421</v>
      </c>
      <c r="O300" s="51" t="s">
        <v>2417</v>
      </c>
      <c r="P300" s="51" t="s">
        <v>2418</v>
      </c>
      <c r="Q300" s="116"/>
      <c r="R300" s="44" t="n">
        <v>1</v>
      </c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54"/>
      <c r="AG300" s="44" t="n">
        <v>93</v>
      </c>
      <c r="AH300" s="44" t="n">
        <v>29</v>
      </c>
      <c r="AI300" s="54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57" t="n">
        <v>93</v>
      </c>
      <c r="AY300" s="57" t="n">
        <v>29</v>
      </c>
      <c r="AZ300" s="58" t="str">
        <f aca="false">IF(D300="Delegatura para Conglomerados Financieros",1,"")</f>
        <v/>
      </c>
      <c r="BA300" s="58" t="str">
        <f aca="false">IF(D300="Delegatura para Intermediarios Financieros",1,"")</f>
        <v/>
      </c>
      <c r="BB300" s="58" t="n">
        <f aca="false">IF(D300="Delegatura para Emisores",1,"")</f>
        <v>1</v>
      </c>
      <c r="BC300" s="58" t="str">
        <f aca="false">IF(D300="Delegatura para Seguros",1,"")</f>
        <v/>
      </c>
      <c r="BD300" s="58" t="str">
        <f aca="false">IF(D300="Delegatura para Pensiones",1,"")</f>
        <v/>
      </c>
      <c r="BE300" s="58" t="str">
        <f aca="false">IF(D300="Delegatura para  Fiduciarias",1,"")</f>
        <v/>
      </c>
      <c r="BF300" s="58" t="str">
        <f aca="false">IF(D300="Delegatura para Intermediarios de Valores",1,"")</f>
        <v/>
      </c>
      <c r="BG300" s="60"/>
      <c r="BH300" s="60"/>
      <c r="BI300" s="60"/>
      <c r="BJ300" s="60"/>
      <c r="BK300" s="60"/>
      <c r="BL300" s="60"/>
      <c r="BM300" s="60"/>
      <c r="BN300" s="60"/>
      <c r="BO300" s="60"/>
    </row>
    <row r="301" s="47" customFormat="true" ht="39.75" hidden="false" customHeight="true" outlineLevel="0" collapsed="false">
      <c r="B301" s="68" t="s">
        <v>2330</v>
      </c>
      <c r="C301" s="68" t="n">
        <v>33</v>
      </c>
      <c r="D301" s="49" t="s">
        <v>44</v>
      </c>
      <c r="E301" s="50" t="s">
        <v>2419</v>
      </c>
      <c r="F301" s="50" t="s">
        <v>2420</v>
      </c>
      <c r="G301" s="66" t="s">
        <v>2421</v>
      </c>
      <c r="H301" s="66" t="s">
        <v>2422</v>
      </c>
      <c r="I301" s="66" t="s">
        <v>2423</v>
      </c>
      <c r="J301" s="50" t="s">
        <v>784</v>
      </c>
      <c r="K301" s="66" t="s">
        <v>2424</v>
      </c>
      <c r="L301" s="50" t="s">
        <v>63</v>
      </c>
      <c r="M301" s="66" t="s">
        <v>2425</v>
      </c>
      <c r="N301" s="66" t="n">
        <v>2508266</v>
      </c>
      <c r="O301" s="51" t="s">
        <v>2426</v>
      </c>
      <c r="P301" s="51" t="s">
        <v>2427</v>
      </c>
      <c r="Q301" s="116"/>
      <c r="R301" s="44" t="n">
        <v>1</v>
      </c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54"/>
      <c r="AG301" s="44" t="n">
        <v>93</v>
      </c>
      <c r="AH301" s="44" t="n">
        <v>33</v>
      </c>
      <c r="AI301" s="54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57" t="n">
        <v>93</v>
      </c>
      <c r="AY301" s="57" t="n">
        <v>33</v>
      </c>
      <c r="AZ301" s="58" t="str">
        <f aca="false">IF(D301="Delegatura para Conglomerados Financieros",1,"")</f>
        <v/>
      </c>
      <c r="BA301" s="58" t="str">
        <f aca="false">IF(D301="Delegatura para Intermediarios Financieros",1,"")</f>
        <v/>
      </c>
      <c r="BB301" s="58" t="n">
        <f aca="false">IF(D301="Delegatura para Emisores",1,"")</f>
        <v>1</v>
      </c>
      <c r="BC301" s="58" t="str">
        <f aca="false">IF(D301="Delegatura para Seguros",1,"")</f>
        <v/>
      </c>
      <c r="BD301" s="58" t="str">
        <f aca="false">IF(D301="Delegatura para Pensiones",1,"")</f>
        <v/>
      </c>
      <c r="BE301" s="58" t="str">
        <f aca="false">IF(D301="Delegatura para  Fiduciarias",1,"")</f>
        <v/>
      </c>
      <c r="BF301" s="58" t="str">
        <f aca="false">IF(D301="Delegatura para Intermediarios de Valores",1,"")</f>
        <v/>
      </c>
      <c r="BG301" s="60"/>
      <c r="BH301" s="60"/>
      <c r="BI301" s="60"/>
      <c r="BJ301" s="60"/>
      <c r="BK301" s="60"/>
      <c r="BL301" s="60"/>
      <c r="BM301" s="60"/>
      <c r="BN301" s="60"/>
      <c r="BO301" s="60"/>
    </row>
    <row r="302" s="47" customFormat="true" ht="38.25" hidden="false" customHeight="true" outlineLevel="0" collapsed="false">
      <c r="B302" s="68" t="s">
        <v>2330</v>
      </c>
      <c r="C302" s="68" t="n">
        <v>35</v>
      </c>
      <c r="D302" s="49" t="s">
        <v>44</v>
      </c>
      <c r="E302" s="72" t="s">
        <v>2428</v>
      </c>
      <c r="F302" s="50" t="s">
        <v>2429</v>
      </c>
      <c r="G302" s="66" t="s">
        <v>2430</v>
      </c>
      <c r="H302" s="61" t="s">
        <v>2431</v>
      </c>
      <c r="I302" s="66" t="s">
        <v>2432</v>
      </c>
      <c r="J302" s="50" t="s">
        <v>2433</v>
      </c>
      <c r="K302" s="66" t="s">
        <v>2434</v>
      </c>
      <c r="L302" s="50" t="s">
        <v>63</v>
      </c>
      <c r="M302" s="66" t="n">
        <v>3454155</v>
      </c>
      <c r="N302" s="66" t="n">
        <v>6288444</v>
      </c>
      <c r="O302" s="51" t="s">
        <v>2435</v>
      </c>
      <c r="P302" s="51" t="s">
        <v>2436</v>
      </c>
      <c r="Q302" s="116"/>
      <c r="R302" s="44" t="n">
        <v>1</v>
      </c>
      <c r="S302" s="44"/>
      <c r="T302" s="44"/>
      <c r="U302" s="44"/>
      <c r="V302" s="44"/>
      <c r="W302" s="44"/>
      <c r="X302" s="44" t="n">
        <v>1</v>
      </c>
      <c r="Y302" s="44"/>
      <c r="Z302" s="44"/>
      <c r="AA302" s="44"/>
      <c r="AB302" s="44"/>
      <c r="AC302" s="44"/>
      <c r="AD302" s="44"/>
      <c r="AE302" s="44"/>
      <c r="AF302" s="54"/>
      <c r="AG302" s="44" t="n">
        <v>93</v>
      </c>
      <c r="AH302" s="44" t="n">
        <v>35</v>
      </c>
      <c r="AI302" s="54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57" t="n">
        <v>93</v>
      </c>
      <c r="AY302" s="57" t="n">
        <v>35</v>
      </c>
      <c r="AZ302" s="58" t="str">
        <f aca="false">IF(D302="Delegatura para Conglomerados Financieros",1,"")</f>
        <v/>
      </c>
      <c r="BA302" s="58" t="str">
        <f aca="false">IF(D302="Delegatura para Intermediarios Financieros",1,"")</f>
        <v/>
      </c>
      <c r="BB302" s="58" t="n">
        <f aca="false">IF(D302="Delegatura para Emisores",1,"")</f>
        <v>1</v>
      </c>
      <c r="BC302" s="58" t="str">
        <f aca="false">IF(D302="Delegatura para Seguros",1,"")</f>
        <v/>
      </c>
      <c r="BD302" s="58" t="str">
        <f aca="false">IF(D302="Delegatura para Pensiones",1,"")</f>
        <v/>
      </c>
      <c r="BE302" s="58" t="str">
        <f aca="false">IF(D302="Delegatura para  Fiduciarias",1,"")</f>
        <v/>
      </c>
      <c r="BF302" s="58" t="str">
        <f aca="false">IF(D302="Delegatura para Intermediarios de Valores",1,"")</f>
        <v/>
      </c>
      <c r="BG302" s="60"/>
      <c r="BH302" s="60"/>
      <c r="BI302" s="60"/>
      <c r="BJ302" s="60"/>
      <c r="BK302" s="60"/>
      <c r="BL302" s="60"/>
      <c r="BM302" s="60"/>
      <c r="BN302" s="60"/>
      <c r="BO302" s="60"/>
    </row>
    <row r="303" s="47" customFormat="true" ht="30" hidden="false" customHeight="true" outlineLevel="0" collapsed="false">
      <c r="B303" s="68" t="s">
        <v>2330</v>
      </c>
      <c r="C303" s="68" t="n">
        <v>37</v>
      </c>
      <c r="D303" s="49" t="s">
        <v>44</v>
      </c>
      <c r="E303" s="50" t="s">
        <v>2437</v>
      </c>
      <c r="F303" s="50" t="s">
        <v>2438</v>
      </c>
      <c r="G303" s="66" t="s">
        <v>2439</v>
      </c>
      <c r="H303" s="61" t="s">
        <v>2440</v>
      </c>
      <c r="I303" s="61" t="s">
        <v>2441</v>
      </c>
      <c r="J303" s="50" t="s">
        <v>784</v>
      </c>
      <c r="K303" s="66" t="s">
        <v>2442</v>
      </c>
      <c r="L303" s="50" t="s">
        <v>63</v>
      </c>
      <c r="M303" s="66" t="n">
        <v>2177261</v>
      </c>
      <c r="N303" s="66" t="n">
        <v>2177259</v>
      </c>
      <c r="O303" s="51" t="s">
        <v>458</v>
      </c>
      <c r="P303" s="51" t="s">
        <v>2443</v>
      </c>
      <c r="Q303" s="116"/>
      <c r="R303" s="44" t="n">
        <v>1</v>
      </c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54"/>
      <c r="AG303" s="44" t="n">
        <v>93</v>
      </c>
      <c r="AH303" s="44" t="n">
        <v>37</v>
      </c>
      <c r="AI303" s="54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57" t="n">
        <v>93</v>
      </c>
      <c r="AY303" s="57" t="n">
        <v>37</v>
      </c>
      <c r="AZ303" s="58" t="str">
        <f aca="false">IF(D303="Delegatura para Conglomerados Financieros",1,"")</f>
        <v/>
      </c>
      <c r="BA303" s="58" t="str">
        <f aca="false">IF(D303="Delegatura para Intermediarios Financieros",1,"")</f>
        <v/>
      </c>
      <c r="BB303" s="58" t="n">
        <f aca="false">IF(D303="Delegatura para Emisores",1,"")</f>
        <v>1</v>
      </c>
      <c r="BC303" s="58" t="str">
        <f aca="false">IF(D303="Delegatura para Seguros",1,"")</f>
        <v/>
      </c>
      <c r="BD303" s="58" t="str">
        <f aca="false">IF(D303="Delegatura para Pensiones",1,"")</f>
        <v/>
      </c>
      <c r="BE303" s="58" t="str">
        <f aca="false">IF(D303="Delegatura para  Fiduciarias",1,"")</f>
        <v/>
      </c>
      <c r="BF303" s="58" t="str">
        <f aca="false">IF(D303="Delegatura para Intermediarios de Valores",1,"")</f>
        <v/>
      </c>
      <c r="BG303" s="60"/>
      <c r="BH303" s="60"/>
      <c r="BI303" s="60"/>
      <c r="BJ303" s="60"/>
      <c r="BK303" s="60"/>
      <c r="BL303" s="60"/>
      <c r="BM303" s="60"/>
      <c r="BN303" s="60"/>
      <c r="BO303" s="60"/>
    </row>
    <row r="304" s="47" customFormat="true" ht="29.25" hidden="false" customHeight="true" outlineLevel="0" collapsed="false">
      <c r="B304" s="68" t="s">
        <v>2330</v>
      </c>
      <c r="C304" s="68" t="n">
        <v>47</v>
      </c>
      <c r="D304" s="49" t="s">
        <v>44</v>
      </c>
      <c r="E304" s="50" t="s">
        <v>2444</v>
      </c>
      <c r="F304" s="50" t="s">
        <v>2445</v>
      </c>
      <c r="G304" s="66" t="s">
        <v>2446</v>
      </c>
      <c r="H304" s="66" t="s">
        <v>2447</v>
      </c>
      <c r="I304" s="66" t="s">
        <v>2448</v>
      </c>
      <c r="J304" s="50" t="s">
        <v>784</v>
      </c>
      <c r="K304" s="66" t="s">
        <v>2449</v>
      </c>
      <c r="L304" s="50" t="s">
        <v>2450</v>
      </c>
      <c r="M304" s="66" t="s">
        <v>2451</v>
      </c>
      <c r="N304" s="66" t="s">
        <v>2451</v>
      </c>
      <c r="O304" s="51" t="s">
        <v>2452</v>
      </c>
      <c r="P304" s="51" t="s">
        <v>2453</v>
      </c>
      <c r="Q304" s="116"/>
      <c r="R304" s="44" t="n">
        <v>1</v>
      </c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54"/>
      <c r="AG304" s="44" t="n">
        <v>93</v>
      </c>
      <c r="AH304" s="44" t="n">
        <v>47</v>
      </c>
      <c r="AI304" s="54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57" t="n">
        <v>93</v>
      </c>
      <c r="AY304" s="57" t="n">
        <v>47</v>
      </c>
      <c r="AZ304" s="58" t="str">
        <f aca="false">IF(D304="Delegatura para Conglomerados Financieros",1,"")</f>
        <v/>
      </c>
      <c r="BA304" s="58" t="str">
        <f aca="false">IF(D304="Delegatura para Intermediarios Financieros",1,"")</f>
        <v/>
      </c>
      <c r="BB304" s="58" t="n">
        <f aca="false">IF(D304="Delegatura para Emisores",1,"")</f>
        <v>1</v>
      </c>
      <c r="BC304" s="58" t="str">
        <f aca="false">IF(D304="Delegatura para Seguros",1,"")</f>
        <v/>
      </c>
      <c r="BD304" s="58" t="str">
        <f aca="false">IF(D304="Delegatura para Pensiones",1,"")</f>
        <v/>
      </c>
      <c r="BE304" s="58" t="str">
        <f aca="false">IF(D304="Delegatura para  Fiduciarias",1,"")</f>
        <v/>
      </c>
      <c r="BF304" s="58" t="str">
        <f aca="false">IF(D304="Delegatura para Intermediarios de Valores",1,"")</f>
        <v/>
      </c>
      <c r="BG304" s="60"/>
      <c r="BH304" s="60"/>
      <c r="BI304" s="60"/>
      <c r="BJ304" s="60"/>
      <c r="BK304" s="60"/>
      <c r="BL304" s="60"/>
      <c r="BM304" s="60"/>
      <c r="BN304" s="60"/>
      <c r="BO304" s="60"/>
    </row>
    <row r="305" s="47" customFormat="true" ht="36.75" hidden="false" customHeight="true" outlineLevel="0" collapsed="false">
      <c r="B305" s="68" t="s">
        <v>2330</v>
      </c>
      <c r="C305" s="68" t="n">
        <v>48</v>
      </c>
      <c r="D305" s="49" t="s">
        <v>44</v>
      </c>
      <c r="E305" s="50" t="s">
        <v>2454</v>
      </c>
      <c r="F305" s="50" t="s">
        <v>2455</v>
      </c>
      <c r="G305" s="66" t="s">
        <v>2456</v>
      </c>
      <c r="H305" s="61" t="s">
        <v>2457</v>
      </c>
      <c r="I305" s="66" t="s">
        <v>2458</v>
      </c>
      <c r="J305" s="50" t="s">
        <v>784</v>
      </c>
      <c r="K305" s="66" t="s">
        <v>2459</v>
      </c>
      <c r="L305" s="50" t="s">
        <v>93</v>
      </c>
      <c r="M305" s="66" t="s">
        <v>2460</v>
      </c>
      <c r="N305" s="66" t="s">
        <v>2461</v>
      </c>
      <c r="O305" s="51" t="s">
        <v>2462</v>
      </c>
      <c r="P305" s="51" t="s">
        <v>2463</v>
      </c>
      <c r="Q305" s="116"/>
      <c r="R305" s="44" t="n">
        <v>1</v>
      </c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54"/>
      <c r="AG305" s="44" t="n">
        <v>93</v>
      </c>
      <c r="AH305" s="44" t="n">
        <v>48</v>
      </c>
      <c r="AI305" s="54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57" t="n">
        <v>93</v>
      </c>
      <c r="AY305" s="57" t="n">
        <v>48</v>
      </c>
      <c r="AZ305" s="58" t="str">
        <f aca="false">IF(D305="Delegatura para Conglomerados Financieros",1,"")</f>
        <v/>
      </c>
      <c r="BA305" s="58" t="str">
        <f aca="false">IF(D305="Delegatura para Intermediarios Financieros",1,"")</f>
        <v/>
      </c>
      <c r="BB305" s="58" t="n">
        <f aca="false">IF(D305="Delegatura para Emisores",1,"")</f>
        <v>1</v>
      </c>
      <c r="BC305" s="58" t="str">
        <f aca="false">IF(D305="Delegatura para Seguros",1,"")</f>
        <v/>
      </c>
      <c r="BD305" s="58" t="str">
        <f aca="false">IF(D305="Delegatura para Pensiones",1,"")</f>
        <v/>
      </c>
      <c r="BE305" s="58" t="str">
        <f aca="false">IF(D305="Delegatura para  Fiduciarias",1,"")</f>
        <v/>
      </c>
      <c r="BF305" s="58" t="str">
        <f aca="false">IF(D305="Delegatura para Intermediarios de Valores",1,"")</f>
        <v/>
      </c>
      <c r="BG305" s="60"/>
      <c r="BH305" s="60"/>
      <c r="BI305" s="60"/>
      <c r="BJ305" s="60"/>
      <c r="BK305" s="60"/>
      <c r="BL305" s="60"/>
      <c r="BM305" s="60"/>
      <c r="BN305" s="60"/>
      <c r="BO305" s="60"/>
    </row>
    <row r="306" s="47" customFormat="true" ht="34.5" hidden="false" customHeight="true" outlineLevel="0" collapsed="false">
      <c r="B306" s="68" t="s">
        <v>2330</v>
      </c>
      <c r="C306" s="68" t="n">
        <v>52</v>
      </c>
      <c r="D306" s="49" t="s">
        <v>44</v>
      </c>
      <c r="E306" s="50" t="s">
        <v>2464</v>
      </c>
      <c r="F306" s="50" t="s">
        <v>2465</v>
      </c>
      <c r="G306" s="66" t="s">
        <v>2466</v>
      </c>
      <c r="H306" s="50" t="s">
        <v>425</v>
      </c>
      <c r="I306" s="61" t="s">
        <v>2467</v>
      </c>
      <c r="J306" s="50" t="s">
        <v>784</v>
      </c>
      <c r="K306" s="66" t="s">
        <v>2468</v>
      </c>
      <c r="L306" s="50" t="s">
        <v>93</v>
      </c>
      <c r="M306" s="66" t="s">
        <v>2469</v>
      </c>
      <c r="N306" s="104"/>
      <c r="O306" s="52" t="s">
        <v>2470</v>
      </c>
      <c r="P306" s="52" t="s">
        <v>2471</v>
      </c>
      <c r="Q306" s="116"/>
      <c r="R306" s="44" t="n">
        <v>1</v>
      </c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54"/>
      <c r="AG306" s="44" t="n">
        <v>93</v>
      </c>
      <c r="AH306" s="44" t="n">
        <v>52</v>
      </c>
      <c r="AI306" s="54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57" t="n">
        <v>93</v>
      </c>
      <c r="AY306" s="57" t="n">
        <v>52</v>
      </c>
      <c r="AZ306" s="58" t="str">
        <f aca="false">IF(D306="Delegatura para Conglomerados Financieros",1,"")</f>
        <v/>
      </c>
      <c r="BA306" s="58" t="str">
        <f aca="false">IF(D306="Delegatura para Intermediarios Financieros",1,"")</f>
        <v/>
      </c>
      <c r="BB306" s="58" t="n">
        <f aca="false">IF(D306="Delegatura para Emisores",1,"")</f>
        <v>1</v>
      </c>
      <c r="BC306" s="58" t="str">
        <f aca="false">IF(D306="Delegatura para Seguros",1,"")</f>
        <v/>
      </c>
      <c r="BD306" s="58" t="str">
        <f aca="false">IF(D306="Delegatura para Pensiones",1,"")</f>
        <v/>
      </c>
      <c r="BE306" s="58" t="str">
        <f aca="false">IF(D306="Delegatura para  Fiduciarias",1,"")</f>
        <v/>
      </c>
      <c r="BF306" s="58" t="str">
        <f aca="false">IF(D306="Delegatura para Intermediarios de Valores",1,"")</f>
        <v/>
      </c>
      <c r="BG306" s="60"/>
      <c r="BH306" s="60"/>
      <c r="BI306" s="60"/>
      <c r="BJ306" s="60"/>
      <c r="BK306" s="60"/>
      <c r="BL306" s="60"/>
      <c r="BM306" s="60"/>
      <c r="BN306" s="60"/>
      <c r="BO306" s="60"/>
    </row>
    <row r="307" s="47" customFormat="true" ht="30" hidden="false" customHeight="true" outlineLevel="0" collapsed="false">
      <c r="B307" s="68" t="s">
        <v>2330</v>
      </c>
      <c r="C307" s="68" t="n">
        <v>57</v>
      </c>
      <c r="D307" s="49" t="s">
        <v>44</v>
      </c>
      <c r="E307" s="50" t="s">
        <v>2472</v>
      </c>
      <c r="F307" s="50" t="s">
        <v>2473</v>
      </c>
      <c r="G307" s="66" t="s">
        <v>2474</v>
      </c>
      <c r="H307" s="66" t="s">
        <v>2475</v>
      </c>
      <c r="I307" s="66" t="s">
        <v>2476</v>
      </c>
      <c r="J307" s="50" t="s">
        <v>784</v>
      </c>
      <c r="K307" s="66" t="s">
        <v>2477</v>
      </c>
      <c r="L307" s="50" t="s">
        <v>93</v>
      </c>
      <c r="M307" s="66" t="s">
        <v>2478</v>
      </c>
      <c r="N307" s="66" t="n">
        <v>42619501</v>
      </c>
      <c r="O307" s="51" t="s">
        <v>2479</v>
      </c>
      <c r="P307" s="67" t="s">
        <v>2480</v>
      </c>
      <c r="Q307" s="116"/>
      <c r="R307" s="44" t="n">
        <v>1</v>
      </c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54"/>
      <c r="AG307" s="44" t="n">
        <v>93</v>
      </c>
      <c r="AH307" s="44" t="n">
        <v>57</v>
      </c>
      <c r="AI307" s="54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57" t="n">
        <v>93</v>
      </c>
      <c r="AY307" s="57" t="n">
        <v>57</v>
      </c>
      <c r="AZ307" s="58" t="str">
        <f aca="false">IF(D307="Delegatura para Conglomerados Financieros",1,"")</f>
        <v/>
      </c>
      <c r="BA307" s="58" t="str">
        <f aca="false">IF(D307="Delegatura para Intermediarios Financieros",1,"")</f>
        <v/>
      </c>
      <c r="BB307" s="58" t="n">
        <f aca="false">IF(D307="Delegatura para Emisores",1,"")</f>
        <v>1</v>
      </c>
      <c r="BC307" s="58" t="str">
        <f aca="false">IF(D307="Delegatura para Seguros",1,"")</f>
        <v/>
      </c>
      <c r="BD307" s="58" t="str">
        <f aca="false">IF(D307="Delegatura para Pensiones",1,"")</f>
        <v/>
      </c>
      <c r="BE307" s="58" t="str">
        <f aca="false">IF(D307="Delegatura para  Fiduciarias",1,"")</f>
        <v/>
      </c>
      <c r="BF307" s="58" t="str">
        <f aca="false">IF(D307="Delegatura para Intermediarios de Valores",1,"")</f>
        <v/>
      </c>
      <c r="BG307" s="60"/>
      <c r="BH307" s="60"/>
      <c r="BI307" s="60"/>
      <c r="BJ307" s="60"/>
      <c r="BK307" s="60"/>
      <c r="BL307" s="60"/>
      <c r="BM307" s="60"/>
      <c r="BN307" s="60"/>
      <c r="BO307" s="60"/>
    </row>
    <row r="308" s="47" customFormat="true" ht="47.25" hidden="false" customHeight="true" outlineLevel="0" collapsed="false">
      <c r="B308" s="68" t="s">
        <v>2330</v>
      </c>
      <c r="C308" s="68" t="n">
        <v>59</v>
      </c>
      <c r="D308" s="49" t="s">
        <v>44</v>
      </c>
      <c r="E308" s="50" t="s">
        <v>2481</v>
      </c>
      <c r="F308" s="50" t="s">
        <v>2482</v>
      </c>
      <c r="G308" s="66" t="s">
        <v>2483</v>
      </c>
      <c r="H308" s="66" t="s">
        <v>2484</v>
      </c>
      <c r="I308" s="66" t="s">
        <v>2485</v>
      </c>
      <c r="J308" s="50" t="s">
        <v>784</v>
      </c>
      <c r="K308" s="66" t="s">
        <v>2486</v>
      </c>
      <c r="L308" s="50" t="s">
        <v>93</v>
      </c>
      <c r="M308" s="66" t="n">
        <v>3655649</v>
      </c>
      <c r="N308" s="66" t="s">
        <v>419</v>
      </c>
      <c r="O308" s="51" t="s">
        <v>2328</v>
      </c>
      <c r="P308" s="67" t="s">
        <v>2487</v>
      </c>
      <c r="Q308" s="116"/>
      <c r="R308" s="44" t="n">
        <v>1</v>
      </c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54"/>
      <c r="AG308" s="44" t="n">
        <v>93</v>
      </c>
      <c r="AH308" s="44" t="n">
        <v>59</v>
      </c>
      <c r="AI308" s="54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57" t="n">
        <v>93</v>
      </c>
      <c r="AY308" s="57" t="n">
        <v>59</v>
      </c>
      <c r="AZ308" s="58" t="str">
        <f aca="false">IF(D308="Delegatura para Conglomerados Financieros",1,"")</f>
        <v/>
      </c>
      <c r="BA308" s="58" t="str">
        <f aca="false">IF(D308="Delegatura para Intermediarios Financieros",1,"")</f>
        <v/>
      </c>
      <c r="BB308" s="58" t="n">
        <f aca="false">IF(D308="Delegatura para Emisores",1,"")</f>
        <v>1</v>
      </c>
      <c r="BC308" s="58" t="str">
        <f aca="false">IF(D308="Delegatura para Seguros",1,"")</f>
        <v/>
      </c>
      <c r="BD308" s="58" t="str">
        <f aca="false">IF(D308="Delegatura para Pensiones",1,"")</f>
        <v/>
      </c>
      <c r="BE308" s="58" t="str">
        <f aca="false">IF(D308="Delegatura para  Fiduciarias",1,"")</f>
        <v/>
      </c>
      <c r="BF308" s="58" t="str">
        <f aca="false">IF(D308="Delegatura para Intermediarios de Valores",1,"")</f>
        <v/>
      </c>
      <c r="BG308" s="60"/>
      <c r="BH308" s="60"/>
      <c r="BI308" s="60"/>
      <c r="BJ308" s="60"/>
      <c r="BK308" s="60"/>
      <c r="BL308" s="60"/>
      <c r="BM308" s="60"/>
      <c r="BN308" s="60"/>
      <c r="BO308" s="60"/>
    </row>
    <row r="309" s="47" customFormat="true" ht="47.25" hidden="false" customHeight="true" outlineLevel="0" collapsed="false">
      <c r="B309" s="68" t="n">
        <v>93</v>
      </c>
      <c r="C309" s="68" t="n">
        <v>60</v>
      </c>
      <c r="D309" s="49" t="s">
        <v>44</v>
      </c>
      <c r="E309" s="50" t="s">
        <v>2488</v>
      </c>
      <c r="F309" s="50" t="s">
        <v>2489</v>
      </c>
      <c r="G309" s="66" t="s">
        <v>2490</v>
      </c>
      <c r="H309" s="61" t="s">
        <v>1478</v>
      </c>
      <c r="I309" s="66" t="s">
        <v>2491</v>
      </c>
      <c r="J309" s="50" t="s">
        <v>784</v>
      </c>
      <c r="K309" s="66" t="s">
        <v>2492</v>
      </c>
      <c r="L309" s="50" t="s">
        <v>63</v>
      </c>
      <c r="M309" s="66" t="n">
        <v>3139800</v>
      </c>
      <c r="N309" s="66" t="n">
        <v>3139766</v>
      </c>
      <c r="O309" s="67" t="s">
        <v>2493</v>
      </c>
      <c r="P309" s="52" t="s">
        <v>2494</v>
      </c>
      <c r="Q309" s="135"/>
      <c r="R309" s="44" t="n">
        <v>1</v>
      </c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54"/>
      <c r="AG309" s="44" t="n">
        <v>93</v>
      </c>
      <c r="AH309" s="44" t="n">
        <v>60</v>
      </c>
      <c r="AI309" s="54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57" t="n">
        <v>93</v>
      </c>
      <c r="AY309" s="57" t="n">
        <v>60</v>
      </c>
      <c r="AZ309" s="58" t="str">
        <f aca="false">IF(D309="Delegatura para Conglomerados Financieros",1,"")</f>
        <v/>
      </c>
      <c r="BA309" s="58" t="str">
        <f aca="false">IF(D309="Delegatura para Intermediarios Financieros",1,"")</f>
        <v/>
      </c>
      <c r="BB309" s="58" t="n">
        <f aca="false">IF(D309="Delegatura para Emisores",1,"")</f>
        <v>1</v>
      </c>
      <c r="BC309" s="58" t="str">
        <f aca="false">IF(D309="Delegatura para Seguros",1,"")</f>
        <v/>
      </c>
      <c r="BD309" s="58" t="str">
        <f aca="false">IF(D309="Delegatura para Pensiones",1,"")</f>
        <v/>
      </c>
      <c r="BE309" s="58" t="str">
        <f aca="false">IF(D309="Delegatura para  Fiduciarias",1,"")</f>
        <v/>
      </c>
      <c r="BF309" s="58" t="str">
        <f aca="false">IF(D309="Delegatura para Intermediarios de Valores",1,"")</f>
        <v/>
      </c>
      <c r="BG309" s="60"/>
      <c r="BH309" s="60"/>
      <c r="BI309" s="60"/>
      <c r="BJ309" s="60"/>
      <c r="BK309" s="60"/>
      <c r="BL309" s="60"/>
      <c r="BM309" s="60"/>
      <c r="BN309" s="60"/>
      <c r="BO309" s="60"/>
    </row>
    <row r="310" s="47" customFormat="true" ht="33.75" hidden="false" customHeight="true" outlineLevel="0" collapsed="false">
      <c r="B310" s="68" t="s">
        <v>2330</v>
      </c>
      <c r="C310" s="68" t="n">
        <v>61</v>
      </c>
      <c r="D310" s="49" t="s">
        <v>44</v>
      </c>
      <c r="E310" s="50" t="s">
        <v>2495</v>
      </c>
      <c r="F310" s="50" t="s">
        <v>2496</v>
      </c>
      <c r="G310" s="66" t="s">
        <v>2497</v>
      </c>
      <c r="H310" s="66" t="s">
        <v>2498</v>
      </c>
      <c r="I310" s="66" t="s">
        <v>2499</v>
      </c>
      <c r="J310" s="50" t="s">
        <v>784</v>
      </c>
      <c r="K310" s="66" t="s">
        <v>2500</v>
      </c>
      <c r="L310" s="50" t="s">
        <v>63</v>
      </c>
      <c r="M310" s="66" t="s">
        <v>2501</v>
      </c>
      <c r="N310" s="66" t="n">
        <v>7451023</v>
      </c>
      <c r="O310" s="52" t="s">
        <v>2502</v>
      </c>
      <c r="P310" s="52" t="s">
        <v>2503</v>
      </c>
      <c r="Q310" s="116"/>
      <c r="R310" s="44" t="n">
        <v>1</v>
      </c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54"/>
      <c r="AG310" s="44" t="n">
        <v>93</v>
      </c>
      <c r="AH310" s="44" t="n">
        <v>61</v>
      </c>
      <c r="AI310" s="54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57" t="n">
        <v>93</v>
      </c>
      <c r="AY310" s="57" t="n">
        <v>61</v>
      </c>
      <c r="AZ310" s="58" t="str">
        <f aca="false">IF(D310="Delegatura para Conglomerados Financieros",1,"")</f>
        <v/>
      </c>
      <c r="BA310" s="58" t="str">
        <f aca="false">IF(D310="Delegatura para Intermediarios Financieros",1,"")</f>
        <v/>
      </c>
      <c r="BB310" s="58" t="n">
        <f aca="false">IF(D310="Delegatura para Emisores",1,"")</f>
        <v>1</v>
      </c>
      <c r="BC310" s="58" t="str">
        <f aca="false">IF(D310="Delegatura para Seguros",1,"")</f>
        <v/>
      </c>
      <c r="BD310" s="58" t="str">
        <f aca="false">IF(D310="Delegatura para Pensiones",1,"")</f>
        <v/>
      </c>
      <c r="BE310" s="58" t="str">
        <f aca="false">IF(D310="Delegatura para  Fiduciarias",1,"")</f>
        <v/>
      </c>
      <c r="BF310" s="58" t="str">
        <f aca="false">IF(D310="Delegatura para Intermediarios de Valores",1,"")</f>
        <v/>
      </c>
      <c r="BG310" s="60"/>
      <c r="BH310" s="60"/>
      <c r="BI310" s="60"/>
      <c r="BJ310" s="60"/>
      <c r="BK310" s="60"/>
      <c r="BL310" s="60"/>
      <c r="BM310" s="60"/>
      <c r="BN310" s="60"/>
      <c r="BO310" s="60"/>
    </row>
    <row r="311" s="47" customFormat="true" ht="34.5" hidden="false" customHeight="true" outlineLevel="0" collapsed="false">
      <c r="B311" s="68" t="s">
        <v>2330</v>
      </c>
      <c r="C311" s="68" t="n">
        <v>63</v>
      </c>
      <c r="D311" s="49" t="s">
        <v>44</v>
      </c>
      <c r="E311" s="50" t="s">
        <v>2504</v>
      </c>
      <c r="F311" s="50" t="s">
        <v>2505</v>
      </c>
      <c r="G311" s="66" t="s">
        <v>2506</v>
      </c>
      <c r="H311" s="66" t="s">
        <v>2507</v>
      </c>
      <c r="I311" s="66" t="s">
        <v>2508</v>
      </c>
      <c r="J311" s="50" t="s">
        <v>784</v>
      </c>
      <c r="K311" s="66" t="s">
        <v>2509</v>
      </c>
      <c r="L311" s="50" t="s">
        <v>93</v>
      </c>
      <c r="M311" s="66" t="n">
        <v>5766144</v>
      </c>
      <c r="N311" s="66" t="n">
        <v>5121043</v>
      </c>
      <c r="O311" s="52" t="s">
        <v>2510</v>
      </c>
      <c r="P311" s="52" t="s">
        <v>2511</v>
      </c>
      <c r="Q311" s="116"/>
      <c r="R311" s="44" t="n">
        <v>1</v>
      </c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54"/>
      <c r="AG311" s="44" t="n">
        <v>93</v>
      </c>
      <c r="AH311" s="44" t="n">
        <v>63</v>
      </c>
      <c r="AI311" s="54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57" t="n">
        <v>93</v>
      </c>
      <c r="AY311" s="57" t="n">
        <v>63</v>
      </c>
      <c r="AZ311" s="58" t="str">
        <f aca="false">IF(D311="Delegatura para Conglomerados Financieros",1,"")</f>
        <v/>
      </c>
      <c r="BA311" s="58" t="str">
        <f aca="false">IF(D311="Delegatura para Intermediarios Financieros",1,"")</f>
        <v/>
      </c>
      <c r="BB311" s="58" t="n">
        <f aca="false">IF(D311="Delegatura para Emisores",1,"")</f>
        <v>1</v>
      </c>
      <c r="BC311" s="58" t="str">
        <f aca="false">IF(D311="Delegatura para Seguros",1,"")</f>
        <v/>
      </c>
      <c r="BD311" s="58" t="str">
        <f aca="false">IF(D311="Delegatura para Pensiones",1,"")</f>
        <v/>
      </c>
      <c r="BE311" s="58" t="str">
        <f aca="false">IF(D311="Delegatura para  Fiduciarias",1,"")</f>
        <v/>
      </c>
      <c r="BF311" s="58" t="str">
        <f aca="false">IF(D311="Delegatura para Intermediarios de Valores",1,"")</f>
        <v/>
      </c>
      <c r="BG311" s="60"/>
      <c r="BH311" s="60"/>
      <c r="BI311" s="60"/>
      <c r="BJ311" s="60"/>
      <c r="BK311" s="60"/>
      <c r="BL311" s="60"/>
      <c r="BM311" s="60"/>
      <c r="BN311" s="60"/>
      <c r="BO311" s="60"/>
    </row>
    <row r="312" s="47" customFormat="true" ht="50.25" hidden="false" customHeight="true" outlineLevel="0" collapsed="false">
      <c r="B312" s="68" t="s">
        <v>2330</v>
      </c>
      <c r="C312" s="68" t="n">
        <v>66</v>
      </c>
      <c r="D312" s="49" t="s">
        <v>44</v>
      </c>
      <c r="E312" s="50" t="s">
        <v>2512</v>
      </c>
      <c r="F312" s="50" t="s">
        <v>2513</v>
      </c>
      <c r="G312" s="66" t="s">
        <v>2514</v>
      </c>
      <c r="H312" s="66" t="s">
        <v>2515</v>
      </c>
      <c r="I312" s="66" t="s">
        <v>2516</v>
      </c>
      <c r="J312" s="50" t="s">
        <v>784</v>
      </c>
      <c r="K312" s="66" t="s">
        <v>2517</v>
      </c>
      <c r="L312" s="50" t="s">
        <v>93</v>
      </c>
      <c r="M312" s="66" t="s">
        <v>2518</v>
      </c>
      <c r="N312" s="66" t="s">
        <v>2519</v>
      </c>
      <c r="O312" s="51" t="s">
        <v>2520</v>
      </c>
      <c r="P312" s="51" t="s">
        <v>2521</v>
      </c>
      <c r="Q312" s="116"/>
      <c r="R312" s="44" t="n">
        <v>1</v>
      </c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54"/>
      <c r="AG312" s="44" t="n">
        <v>93</v>
      </c>
      <c r="AH312" s="44" t="n">
        <v>66</v>
      </c>
      <c r="AI312" s="54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57" t="n">
        <v>93</v>
      </c>
      <c r="AY312" s="57" t="n">
        <v>66</v>
      </c>
      <c r="AZ312" s="58" t="str">
        <f aca="false">IF(D312="Delegatura para Conglomerados Financieros",1,"")</f>
        <v/>
      </c>
      <c r="BA312" s="58" t="str">
        <f aca="false">IF(D312="Delegatura para Intermediarios Financieros",1,"")</f>
        <v/>
      </c>
      <c r="BB312" s="58" t="n">
        <f aca="false">IF(D312="Delegatura para Emisores",1,"")</f>
        <v>1</v>
      </c>
      <c r="BC312" s="58" t="str">
        <f aca="false">IF(D312="Delegatura para Seguros",1,"")</f>
        <v/>
      </c>
      <c r="BD312" s="58" t="str">
        <f aca="false">IF(D312="Delegatura para Pensiones",1,"")</f>
        <v/>
      </c>
      <c r="BE312" s="58" t="str">
        <f aca="false">IF(D312="Delegatura para  Fiduciarias",1,"")</f>
        <v/>
      </c>
      <c r="BF312" s="58" t="str">
        <f aca="false">IF(D312="Delegatura para Intermediarios de Valores",1,"")</f>
        <v/>
      </c>
      <c r="BG312" s="60"/>
      <c r="BH312" s="60"/>
      <c r="BI312" s="60"/>
      <c r="BJ312" s="60"/>
      <c r="BK312" s="60"/>
      <c r="BL312" s="60"/>
      <c r="BM312" s="60"/>
      <c r="BN312" s="60"/>
      <c r="BO312" s="60"/>
    </row>
    <row r="313" s="47" customFormat="true" ht="34.5" hidden="false" customHeight="true" outlineLevel="0" collapsed="false">
      <c r="B313" s="68" t="s">
        <v>2330</v>
      </c>
      <c r="C313" s="68" t="n">
        <v>70</v>
      </c>
      <c r="D313" s="49" t="s">
        <v>44</v>
      </c>
      <c r="E313" s="50" t="s">
        <v>2522</v>
      </c>
      <c r="F313" s="50" t="s">
        <v>2523</v>
      </c>
      <c r="G313" s="66" t="s">
        <v>2524</v>
      </c>
      <c r="H313" s="50" t="s">
        <v>2525</v>
      </c>
      <c r="I313" s="61" t="s">
        <v>2526</v>
      </c>
      <c r="J313" s="50" t="s">
        <v>784</v>
      </c>
      <c r="K313" s="66" t="s">
        <v>2527</v>
      </c>
      <c r="L313" s="50" t="s">
        <v>93</v>
      </c>
      <c r="M313" s="66" t="s">
        <v>2528</v>
      </c>
      <c r="N313" s="66" t="n">
        <v>2603194</v>
      </c>
      <c r="O313" s="51" t="s">
        <v>2520</v>
      </c>
      <c r="P313" s="51" t="s">
        <v>2529</v>
      </c>
      <c r="Q313" s="116"/>
      <c r="R313" s="44" t="n">
        <v>1</v>
      </c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54"/>
      <c r="AG313" s="44" t="n">
        <v>93</v>
      </c>
      <c r="AH313" s="44" t="n">
        <v>70</v>
      </c>
      <c r="AI313" s="54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57" t="n">
        <v>93</v>
      </c>
      <c r="AY313" s="57" t="n">
        <v>70</v>
      </c>
      <c r="AZ313" s="58" t="str">
        <f aca="false">IF(D313="Delegatura para Conglomerados Financieros",1,"")</f>
        <v/>
      </c>
      <c r="BA313" s="58" t="str">
        <f aca="false">IF(D313="Delegatura para Intermediarios Financieros",1,"")</f>
        <v/>
      </c>
      <c r="BB313" s="58" t="n">
        <f aca="false">IF(D313="Delegatura para Emisores",1,"")</f>
        <v>1</v>
      </c>
      <c r="BC313" s="58" t="str">
        <f aca="false">IF(D313="Delegatura para Seguros",1,"")</f>
        <v/>
      </c>
      <c r="BD313" s="58" t="str">
        <f aca="false">IF(D313="Delegatura para Pensiones",1,"")</f>
        <v/>
      </c>
      <c r="BE313" s="58" t="str">
        <f aca="false">IF(D313="Delegatura para  Fiduciarias",1,"")</f>
        <v/>
      </c>
      <c r="BF313" s="58" t="str">
        <f aca="false">IF(D313="Delegatura para Intermediarios de Valores",1,"")</f>
        <v/>
      </c>
      <c r="BG313" s="60"/>
      <c r="BH313" s="60"/>
      <c r="BI313" s="60"/>
      <c r="BJ313" s="60"/>
      <c r="BK313" s="60"/>
      <c r="BL313" s="60"/>
      <c r="BM313" s="60"/>
      <c r="BN313" s="60"/>
      <c r="BO313" s="60"/>
    </row>
    <row r="314" s="47" customFormat="true" ht="36" hidden="false" customHeight="true" outlineLevel="0" collapsed="false">
      <c r="B314" s="68" t="s">
        <v>2330</v>
      </c>
      <c r="C314" s="68" t="n">
        <v>71</v>
      </c>
      <c r="D314" s="49" t="s">
        <v>44</v>
      </c>
      <c r="E314" s="50" t="s">
        <v>2530</v>
      </c>
      <c r="F314" s="50" t="s">
        <v>2531</v>
      </c>
      <c r="G314" s="66" t="s">
        <v>2532</v>
      </c>
      <c r="H314" s="61" t="s">
        <v>2533</v>
      </c>
      <c r="I314" s="61" t="s">
        <v>2534</v>
      </c>
      <c r="J314" s="50" t="s">
        <v>784</v>
      </c>
      <c r="K314" s="66" t="s">
        <v>2535</v>
      </c>
      <c r="L314" s="50" t="s">
        <v>93</v>
      </c>
      <c r="M314" s="66" t="s">
        <v>2536</v>
      </c>
      <c r="N314" s="66" t="s">
        <v>2537</v>
      </c>
      <c r="O314" s="51" t="s">
        <v>2538</v>
      </c>
      <c r="P314" s="51" t="s">
        <v>2539</v>
      </c>
      <c r="Q314" s="116"/>
      <c r="R314" s="44" t="n">
        <v>1</v>
      </c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54"/>
      <c r="AG314" s="44" t="n">
        <v>93</v>
      </c>
      <c r="AH314" s="44" t="n">
        <v>71</v>
      </c>
      <c r="AI314" s="54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57" t="n">
        <v>93</v>
      </c>
      <c r="AY314" s="57" t="n">
        <v>71</v>
      </c>
      <c r="AZ314" s="58" t="str">
        <f aca="false">IF(D314="Delegatura para Conglomerados Financieros",1,"")</f>
        <v/>
      </c>
      <c r="BA314" s="58" t="str">
        <f aca="false">IF(D314="Delegatura para Intermediarios Financieros",1,"")</f>
        <v/>
      </c>
      <c r="BB314" s="58" t="n">
        <f aca="false">IF(D314="Delegatura para Emisores",1,"")</f>
        <v>1</v>
      </c>
      <c r="BC314" s="58" t="str">
        <f aca="false">IF(D314="Delegatura para Seguros",1,"")</f>
        <v/>
      </c>
      <c r="BD314" s="58" t="str">
        <f aca="false">IF(D314="Delegatura para Pensiones",1,"")</f>
        <v/>
      </c>
      <c r="BE314" s="58" t="str">
        <f aca="false">IF(D314="Delegatura para  Fiduciarias",1,"")</f>
        <v/>
      </c>
      <c r="BF314" s="58" t="str">
        <f aca="false">IF(D314="Delegatura para Intermediarios de Valores",1,"")</f>
        <v/>
      </c>
      <c r="BG314" s="60"/>
      <c r="BH314" s="60"/>
      <c r="BI314" s="60"/>
      <c r="BJ314" s="60"/>
      <c r="BK314" s="60"/>
      <c r="BL314" s="60"/>
      <c r="BM314" s="60"/>
      <c r="BN314" s="60"/>
      <c r="BO314" s="60"/>
    </row>
    <row r="315" s="47" customFormat="true" ht="45" hidden="false" customHeight="true" outlineLevel="0" collapsed="false">
      <c r="B315" s="68" t="n">
        <v>93</v>
      </c>
      <c r="C315" s="68" t="n">
        <v>75</v>
      </c>
      <c r="D315" s="49" t="s">
        <v>44</v>
      </c>
      <c r="E315" s="50" t="s">
        <v>2540</v>
      </c>
      <c r="F315" s="50" t="s">
        <v>2541</v>
      </c>
      <c r="G315" s="66" t="s">
        <v>2542</v>
      </c>
      <c r="H315" s="61" t="s">
        <v>2533</v>
      </c>
      <c r="I315" s="61" t="s">
        <v>2534</v>
      </c>
      <c r="J315" s="50" t="s">
        <v>784</v>
      </c>
      <c r="K315" s="66" t="s">
        <v>2543</v>
      </c>
      <c r="L315" s="50" t="s">
        <v>2544</v>
      </c>
      <c r="M315" s="66" t="s">
        <v>2536</v>
      </c>
      <c r="N315" s="66" t="s">
        <v>2545</v>
      </c>
      <c r="O315" s="51" t="s">
        <v>2546</v>
      </c>
      <c r="P315" s="51" t="s">
        <v>2547</v>
      </c>
      <c r="Q315" s="116"/>
      <c r="R315" s="44" t="n">
        <v>1</v>
      </c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54"/>
      <c r="AG315" s="44" t="n">
        <v>93</v>
      </c>
      <c r="AH315" s="44" t="n">
        <v>75</v>
      </c>
      <c r="AI315" s="54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57" t="n">
        <v>93</v>
      </c>
      <c r="AY315" s="57" t="n">
        <v>75</v>
      </c>
      <c r="AZ315" s="58" t="str">
        <f aca="false">IF(D315="Delegatura para Conglomerados Financieros",1,"")</f>
        <v/>
      </c>
      <c r="BA315" s="58" t="str">
        <f aca="false">IF(D315="Delegatura para Intermediarios Financieros",1,"")</f>
        <v/>
      </c>
      <c r="BB315" s="58" t="n">
        <f aca="false">IF(D315="Delegatura para Emisores",1,"")</f>
        <v>1</v>
      </c>
      <c r="BC315" s="58" t="str">
        <f aca="false">IF(D315="Delegatura para Seguros",1,"")</f>
        <v/>
      </c>
      <c r="BD315" s="58" t="str">
        <f aca="false">IF(D315="Delegatura para Pensiones",1,"")</f>
        <v/>
      </c>
      <c r="BE315" s="58" t="str">
        <f aca="false">IF(D315="Delegatura para  Fiduciarias",1,"")</f>
        <v/>
      </c>
      <c r="BF315" s="58" t="str">
        <f aca="false">IF(D315="Delegatura para Intermediarios de Valores",1,"")</f>
        <v/>
      </c>
      <c r="BG315" s="60"/>
      <c r="BH315" s="60"/>
      <c r="BI315" s="60"/>
      <c r="BJ315" s="60"/>
      <c r="BK315" s="60"/>
      <c r="BL315" s="60"/>
      <c r="BM315" s="60"/>
      <c r="BN315" s="60"/>
      <c r="BO315" s="60"/>
    </row>
    <row r="316" s="47" customFormat="true" ht="33" hidden="false" customHeight="true" outlineLevel="0" collapsed="false">
      <c r="B316" s="68" t="s">
        <v>2330</v>
      </c>
      <c r="C316" s="68" t="n">
        <v>82</v>
      </c>
      <c r="D316" s="49" t="s">
        <v>44</v>
      </c>
      <c r="E316" s="50" t="s">
        <v>2548</v>
      </c>
      <c r="F316" s="50" t="s">
        <v>2549</v>
      </c>
      <c r="G316" s="66" t="s">
        <v>2550</v>
      </c>
      <c r="H316" s="61" t="s">
        <v>2551</v>
      </c>
      <c r="I316" s="66" t="s">
        <v>2552</v>
      </c>
      <c r="J316" s="50" t="s">
        <v>784</v>
      </c>
      <c r="K316" s="104" t="s">
        <v>2553</v>
      </c>
      <c r="L316" s="50" t="s">
        <v>63</v>
      </c>
      <c r="M316" s="66" t="n">
        <v>3135046</v>
      </c>
      <c r="N316" s="66" t="n">
        <v>3135046</v>
      </c>
      <c r="O316" s="51" t="s">
        <v>2328</v>
      </c>
      <c r="P316" s="67" t="s">
        <v>2554</v>
      </c>
      <c r="Q316" s="116"/>
      <c r="R316" s="44" t="n">
        <v>1</v>
      </c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54"/>
      <c r="AG316" s="44" t="n">
        <v>93</v>
      </c>
      <c r="AH316" s="44" t="n">
        <v>82</v>
      </c>
      <c r="AI316" s="54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57" t="n">
        <v>93</v>
      </c>
      <c r="AY316" s="57" t="n">
        <v>82</v>
      </c>
      <c r="AZ316" s="58" t="str">
        <f aca="false">IF(D316="Delegatura para Conglomerados Financieros",1,"")</f>
        <v/>
      </c>
      <c r="BA316" s="58" t="str">
        <f aca="false">IF(D316="Delegatura para Intermediarios Financieros",1,"")</f>
        <v/>
      </c>
      <c r="BB316" s="58" t="n">
        <f aca="false">IF(D316="Delegatura para Emisores",1,"")</f>
        <v>1</v>
      </c>
      <c r="BC316" s="58" t="str">
        <f aca="false">IF(D316="Delegatura para Seguros",1,"")</f>
        <v/>
      </c>
      <c r="BD316" s="58" t="str">
        <f aca="false">IF(D316="Delegatura para Pensiones",1,"")</f>
        <v/>
      </c>
      <c r="BE316" s="58" t="str">
        <f aca="false">IF(D316="Delegatura para  Fiduciarias",1,"")</f>
        <v/>
      </c>
      <c r="BF316" s="58" t="str">
        <f aca="false">IF(D316="Delegatura para Intermediarios de Valores",1,"")</f>
        <v/>
      </c>
      <c r="BG316" s="60"/>
      <c r="BH316" s="60"/>
      <c r="BI316" s="60"/>
      <c r="BJ316" s="60"/>
      <c r="BK316" s="60"/>
      <c r="BL316" s="60"/>
      <c r="BM316" s="60"/>
      <c r="BN316" s="60"/>
      <c r="BO316" s="60"/>
    </row>
    <row r="317" s="47" customFormat="true" ht="30" hidden="false" customHeight="true" outlineLevel="0" collapsed="false">
      <c r="B317" s="68" t="s">
        <v>2330</v>
      </c>
      <c r="C317" s="68" t="n">
        <v>87</v>
      </c>
      <c r="D317" s="49" t="s">
        <v>44</v>
      </c>
      <c r="E317" s="50" t="s">
        <v>2555</v>
      </c>
      <c r="F317" s="50" t="s">
        <v>2556</v>
      </c>
      <c r="G317" s="66" t="s">
        <v>2557</v>
      </c>
      <c r="H317" s="50" t="s">
        <v>2558</v>
      </c>
      <c r="I317" s="61" t="s">
        <v>2559</v>
      </c>
      <c r="J317" s="50" t="s">
        <v>2560</v>
      </c>
      <c r="K317" s="66" t="s">
        <v>2561</v>
      </c>
      <c r="L317" s="50" t="s">
        <v>63</v>
      </c>
      <c r="M317" s="66" t="s">
        <v>2562</v>
      </c>
      <c r="N317" s="66" t="s">
        <v>2563</v>
      </c>
      <c r="O317" s="51" t="s">
        <v>2564</v>
      </c>
      <c r="P317" s="52" t="s">
        <v>2565</v>
      </c>
      <c r="Q317" s="116"/>
      <c r="R317" s="44" t="n">
        <v>1</v>
      </c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54"/>
      <c r="AG317" s="44" t="n">
        <v>93</v>
      </c>
      <c r="AH317" s="44" t="n">
        <v>87</v>
      </c>
      <c r="AI317" s="54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57" t="n">
        <v>93</v>
      </c>
      <c r="AY317" s="57" t="n">
        <v>87</v>
      </c>
      <c r="AZ317" s="58" t="str">
        <f aca="false">IF(D317="Delegatura para Conglomerados Financieros",1,"")</f>
        <v/>
      </c>
      <c r="BA317" s="58" t="str">
        <f aca="false">IF(D317="Delegatura para Intermediarios Financieros",1,"")</f>
        <v/>
      </c>
      <c r="BB317" s="58" t="n">
        <f aca="false">IF(D317="Delegatura para Emisores",1,"")</f>
        <v>1</v>
      </c>
      <c r="BC317" s="58" t="str">
        <f aca="false">IF(D317="Delegatura para Seguros",1,"")</f>
        <v/>
      </c>
      <c r="BD317" s="58" t="str">
        <f aca="false">IF(D317="Delegatura para Pensiones",1,"")</f>
        <v/>
      </c>
      <c r="BE317" s="58" t="str">
        <f aca="false">IF(D317="Delegatura para  Fiduciarias",1,"")</f>
        <v/>
      </c>
      <c r="BF317" s="58" t="str">
        <f aca="false">IF(D317="Delegatura para Intermediarios de Valores",1,"")</f>
        <v/>
      </c>
      <c r="BG317" s="60"/>
      <c r="BH317" s="60"/>
      <c r="BI317" s="60"/>
      <c r="BJ317" s="60"/>
      <c r="BK317" s="60"/>
      <c r="BL317" s="60"/>
      <c r="BM317" s="60"/>
      <c r="BN317" s="60"/>
      <c r="BO317" s="60"/>
    </row>
    <row r="318" s="47" customFormat="true" ht="36" hidden="false" customHeight="true" outlineLevel="0" collapsed="false">
      <c r="B318" s="68" t="s">
        <v>2330</v>
      </c>
      <c r="C318" s="68" t="n">
        <v>91</v>
      </c>
      <c r="D318" s="49" t="s">
        <v>44</v>
      </c>
      <c r="E318" s="50" t="s">
        <v>2566</v>
      </c>
      <c r="F318" s="50" t="s">
        <v>2567</v>
      </c>
      <c r="G318" s="66" t="s">
        <v>2568</v>
      </c>
      <c r="H318" s="61" t="s">
        <v>2569</v>
      </c>
      <c r="I318" s="61" t="s">
        <v>2570</v>
      </c>
      <c r="J318" s="50" t="s">
        <v>784</v>
      </c>
      <c r="K318" s="66" t="s">
        <v>2571</v>
      </c>
      <c r="L318" s="50" t="s">
        <v>63</v>
      </c>
      <c r="M318" s="66" t="n">
        <v>3008960068</v>
      </c>
      <c r="N318" s="66" t="n">
        <v>3008960068</v>
      </c>
      <c r="O318" s="51" t="s">
        <v>2572</v>
      </c>
      <c r="P318" s="51" t="s">
        <v>2573</v>
      </c>
      <c r="Q318" s="116"/>
      <c r="R318" s="44" t="n">
        <v>1</v>
      </c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54"/>
      <c r="AG318" s="44" t="n">
        <v>93</v>
      </c>
      <c r="AH318" s="44" t="n">
        <v>91</v>
      </c>
      <c r="AI318" s="54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57" t="n">
        <v>93</v>
      </c>
      <c r="AY318" s="57" t="n">
        <v>91</v>
      </c>
      <c r="AZ318" s="58" t="str">
        <f aca="false">IF(D318="Delegatura para Conglomerados Financieros",1,"")</f>
        <v/>
      </c>
      <c r="BA318" s="58" t="str">
        <f aca="false">IF(D318="Delegatura para Intermediarios Financieros",1,"")</f>
        <v/>
      </c>
      <c r="BB318" s="58" t="n">
        <f aca="false">IF(D318="Delegatura para Emisores",1,"")</f>
        <v>1</v>
      </c>
      <c r="BC318" s="58" t="str">
        <f aca="false">IF(D318="Delegatura para Seguros",1,"")</f>
        <v/>
      </c>
      <c r="BD318" s="58" t="str">
        <f aca="false">IF(D318="Delegatura para Pensiones",1,"")</f>
        <v/>
      </c>
      <c r="BE318" s="58" t="str">
        <f aca="false">IF(D318="Delegatura para  Fiduciarias",1,"")</f>
        <v/>
      </c>
      <c r="BF318" s="58" t="str">
        <f aca="false">IF(D318="Delegatura para Intermediarios de Valores",1,"")</f>
        <v/>
      </c>
      <c r="BG318" s="60"/>
      <c r="BH318" s="60"/>
      <c r="BI318" s="60"/>
      <c r="BJ318" s="60"/>
      <c r="BK318" s="60"/>
      <c r="BL318" s="60"/>
      <c r="BM318" s="60"/>
      <c r="BN318" s="60"/>
      <c r="BO318" s="60"/>
    </row>
    <row r="319" s="47" customFormat="true" ht="30" hidden="false" customHeight="true" outlineLevel="0" collapsed="false">
      <c r="B319" s="68" t="n">
        <v>93</v>
      </c>
      <c r="C319" s="68" t="n">
        <v>96</v>
      </c>
      <c r="D319" s="49" t="s">
        <v>44</v>
      </c>
      <c r="E319" s="50" t="s">
        <v>2574</v>
      </c>
      <c r="F319" s="50" t="s">
        <v>2575</v>
      </c>
      <c r="G319" s="66" t="s">
        <v>2576</v>
      </c>
      <c r="H319" s="66" t="s">
        <v>2577</v>
      </c>
      <c r="I319" s="66" t="s">
        <v>2578</v>
      </c>
      <c r="J319" s="50" t="s">
        <v>784</v>
      </c>
      <c r="K319" s="104" t="s">
        <v>2579</v>
      </c>
      <c r="L319" s="50" t="s">
        <v>63</v>
      </c>
      <c r="M319" s="66" t="n">
        <v>3433900</v>
      </c>
      <c r="N319" s="66" t="n">
        <v>3467127</v>
      </c>
      <c r="O319" s="51" t="s">
        <v>2580</v>
      </c>
      <c r="P319" s="51" t="s">
        <v>2581</v>
      </c>
      <c r="Q319" s="116"/>
      <c r="R319" s="44" t="n">
        <v>1</v>
      </c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54"/>
      <c r="AG319" s="44" t="n">
        <v>93</v>
      </c>
      <c r="AH319" s="44" t="n">
        <v>96</v>
      </c>
      <c r="AI319" s="54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57" t="n">
        <v>93</v>
      </c>
      <c r="AY319" s="57" t="n">
        <v>96</v>
      </c>
      <c r="AZ319" s="58" t="str">
        <f aca="false">IF(D319="Delegatura para Conglomerados Financieros",1,"")</f>
        <v/>
      </c>
      <c r="BA319" s="58" t="str">
        <f aca="false">IF(D319="Delegatura para Intermediarios Financieros",1,"")</f>
        <v/>
      </c>
      <c r="BB319" s="58" t="n">
        <f aca="false">IF(D319="Delegatura para Emisores",1,"")</f>
        <v>1</v>
      </c>
      <c r="BC319" s="58" t="str">
        <f aca="false">IF(D319="Delegatura para Seguros",1,"")</f>
        <v/>
      </c>
      <c r="BD319" s="58" t="str">
        <f aca="false">IF(D319="Delegatura para Pensiones",1,"")</f>
        <v/>
      </c>
      <c r="BE319" s="58" t="str">
        <f aca="false">IF(D319="Delegatura para  Fiduciarias",1,"")</f>
        <v/>
      </c>
      <c r="BF319" s="58" t="str">
        <f aca="false">IF(D319="Delegatura para Intermediarios de Valores",1,"")</f>
        <v/>
      </c>
      <c r="BG319" s="60"/>
      <c r="BH319" s="60"/>
      <c r="BI319" s="60"/>
      <c r="BJ319" s="60"/>
      <c r="BK319" s="60"/>
      <c r="BL319" s="60"/>
      <c r="BM319" s="60"/>
      <c r="BN319" s="60"/>
      <c r="BO319" s="60"/>
    </row>
    <row r="320" s="47" customFormat="true" ht="36.75" hidden="false" customHeight="true" outlineLevel="0" collapsed="false">
      <c r="B320" s="68" t="s">
        <v>2330</v>
      </c>
      <c r="C320" s="68" t="n">
        <v>97</v>
      </c>
      <c r="D320" s="49" t="s">
        <v>44</v>
      </c>
      <c r="E320" s="50" t="s">
        <v>2582</v>
      </c>
      <c r="F320" s="50" t="s">
        <v>2583</v>
      </c>
      <c r="G320" s="66" t="s">
        <v>2584</v>
      </c>
      <c r="H320" s="66" t="s">
        <v>2585</v>
      </c>
      <c r="I320" s="66" t="s">
        <v>2586</v>
      </c>
      <c r="J320" s="50" t="s">
        <v>784</v>
      </c>
      <c r="K320" s="66" t="s">
        <v>2587</v>
      </c>
      <c r="L320" s="50" t="s">
        <v>63</v>
      </c>
      <c r="M320" s="66" t="n">
        <v>5086404</v>
      </c>
      <c r="N320" s="66" t="n">
        <v>2182629</v>
      </c>
      <c r="O320" s="67" t="s">
        <v>2588</v>
      </c>
      <c r="P320" s="67" t="s">
        <v>2589</v>
      </c>
      <c r="Q320" s="116"/>
      <c r="R320" s="44" t="n">
        <v>1</v>
      </c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54"/>
      <c r="AG320" s="44" t="n">
        <v>93</v>
      </c>
      <c r="AH320" s="44" t="n">
        <v>97</v>
      </c>
      <c r="AI320" s="54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57" t="n">
        <v>93</v>
      </c>
      <c r="AY320" s="57" t="n">
        <v>97</v>
      </c>
      <c r="AZ320" s="58" t="str">
        <f aca="false">IF(D320="Delegatura para Conglomerados Financieros",1,"")</f>
        <v/>
      </c>
      <c r="BA320" s="58" t="str">
        <f aca="false">IF(D320="Delegatura para Intermediarios Financieros",1,"")</f>
        <v/>
      </c>
      <c r="BB320" s="58" t="n">
        <f aca="false">IF(D320="Delegatura para Emisores",1,"")</f>
        <v>1</v>
      </c>
      <c r="BC320" s="58" t="str">
        <f aca="false">IF(D320="Delegatura para Seguros",1,"")</f>
        <v/>
      </c>
      <c r="BD320" s="58" t="str">
        <f aca="false">IF(D320="Delegatura para Pensiones",1,"")</f>
        <v/>
      </c>
      <c r="BE320" s="58" t="str">
        <f aca="false">IF(D320="Delegatura para  Fiduciarias",1,"")</f>
        <v/>
      </c>
      <c r="BF320" s="58" t="str">
        <f aca="false">IF(D320="Delegatura para Intermediarios de Valores",1,"")</f>
        <v/>
      </c>
      <c r="BG320" s="60"/>
      <c r="BH320" s="60"/>
      <c r="BI320" s="60"/>
      <c r="BJ320" s="60"/>
      <c r="BK320" s="60"/>
      <c r="BL320" s="60"/>
      <c r="BM320" s="60"/>
      <c r="BN320" s="60"/>
      <c r="BO320" s="60"/>
    </row>
    <row r="321" s="47" customFormat="true" ht="36.75" hidden="false" customHeight="true" outlineLevel="0" collapsed="false">
      <c r="B321" s="68" t="s">
        <v>2330</v>
      </c>
      <c r="C321" s="68" t="n">
        <v>100</v>
      </c>
      <c r="D321" s="49" t="s">
        <v>44</v>
      </c>
      <c r="E321" s="50" t="s">
        <v>2590</v>
      </c>
      <c r="F321" s="50" t="s">
        <v>2591</v>
      </c>
      <c r="G321" s="66" t="s">
        <v>2592</v>
      </c>
      <c r="H321" s="66" t="s">
        <v>2593</v>
      </c>
      <c r="I321" s="66" t="s">
        <v>2594</v>
      </c>
      <c r="J321" s="50" t="s">
        <v>784</v>
      </c>
      <c r="K321" s="66" t="s">
        <v>2595</v>
      </c>
      <c r="L321" s="50" t="s">
        <v>63</v>
      </c>
      <c r="M321" s="66" t="n">
        <v>6230425</v>
      </c>
      <c r="N321" s="66" t="n">
        <v>6230428</v>
      </c>
      <c r="O321" s="67" t="s">
        <v>2596</v>
      </c>
      <c r="P321" s="67" t="s">
        <v>2597</v>
      </c>
      <c r="Q321" s="116"/>
      <c r="R321" s="44" t="n">
        <v>1</v>
      </c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54"/>
      <c r="AG321" s="44" t="n">
        <v>93</v>
      </c>
      <c r="AH321" s="44" t="n">
        <v>100</v>
      </c>
      <c r="AI321" s="54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57" t="n">
        <v>93</v>
      </c>
      <c r="AY321" s="57" t="n">
        <v>100</v>
      </c>
      <c r="AZ321" s="58" t="str">
        <f aca="false">IF(D321="Delegatura para Conglomerados Financieros",1,"")</f>
        <v/>
      </c>
      <c r="BA321" s="58" t="str">
        <f aca="false">IF(D321="Delegatura para Intermediarios Financieros",1,"")</f>
        <v/>
      </c>
      <c r="BB321" s="58" t="n">
        <f aca="false">IF(D321="Delegatura para Emisores",1,"")</f>
        <v>1</v>
      </c>
      <c r="BC321" s="58" t="str">
        <f aca="false">IF(D321="Delegatura para Seguros",1,"")</f>
        <v/>
      </c>
      <c r="BD321" s="58" t="str">
        <f aca="false">IF(D321="Delegatura para Pensiones",1,"")</f>
        <v/>
      </c>
      <c r="BE321" s="58" t="str">
        <f aca="false">IF(D321="Delegatura para  Fiduciarias",1,"")</f>
        <v/>
      </c>
      <c r="BF321" s="58" t="str">
        <f aca="false">IF(D321="Delegatura para Intermediarios de Valores",1,"")</f>
        <v/>
      </c>
      <c r="BG321" s="60"/>
      <c r="BH321" s="60"/>
      <c r="BI321" s="60"/>
      <c r="BJ321" s="60"/>
      <c r="BK321" s="60"/>
      <c r="BL321" s="60"/>
      <c r="BM321" s="60"/>
      <c r="BN321" s="60"/>
      <c r="BO321" s="60"/>
    </row>
    <row r="322" s="47" customFormat="true" ht="53.25" hidden="false" customHeight="true" outlineLevel="0" collapsed="false">
      <c r="B322" s="68" t="s">
        <v>2330</v>
      </c>
      <c r="C322" s="68" t="n">
        <v>101</v>
      </c>
      <c r="D322" s="49" t="s">
        <v>44</v>
      </c>
      <c r="E322" s="50" t="s">
        <v>2598</v>
      </c>
      <c r="F322" s="50" t="s">
        <v>2599</v>
      </c>
      <c r="G322" s="66" t="s">
        <v>2600</v>
      </c>
      <c r="H322" s="61" t="s">
        <v>2601</v>
      </c>
      <c r="I322" s="66" t="s">
        <v>2602</v>
      </c>
      <c r="J322" s="50" t="s">
        <v>784</v>
      </c>
      <c r="K322" s="66" t="s">
        <v>2603</v>
      </c>
      <c r="L322" s="50" t="s">
        <v>63</v>
      </c>
      <c r="M322" s="66" t="n">
        <v>4884095</v>
      </c>
      <c r="N322" s="66" t="n">
        <v>4884099</v>
      </c>
      <c r="O322" s="51" t="s">
        <v>2604</v>
      </c>
      <c r="P322" s="51" t="s">
        <v>2605</v>
      </c>
      <c r="Q322" s="53"/>
      <c r="R322" s="44" t="n">
        <v>1</v>
      </c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54"/>
      <c r="AG322" s="44" t="n">
        <v>93</v>
      </c>
      <c r="AH322" s="44" t="n">
        <v>101</v>
      </c>
      <c r="AI322" s="54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57" t="n">
        <v>93</v>
      </c>
      <c r="AY322" s="57" t="n">
        <v>101</v>
      </c>
      <c r="AZ322" s="58" t="str">
        <f aca="false">IF(D322="Delegatura para Conglomerados Financieros",1,"")</f>
        <v/>
      </c>
      <c r="BA322" s="58" t="str">
        <f aca="false">IF(D322="Delegatura para Intermediarios Financieros",1,"")</f>
        <v/>
      </c>
      <c r="BB322" s="58" t="n">
        <f aca="false">IF(D322="Delegatura para Emisores",1,"")</f>
        <v>1</v>
      </c>
      <c r="BC322" s="58" t="str">
        <f aca="false">IF(D322="Delegatura para Seguros",1,"")</f>
        <v/>
      </c>
      <c r="BD322" s="58" t="str">
        <f aca="false">IF(D322="Delegatura para Pensiones",1,"")</f>
        <v/>
      </c>
      <c r="BE322" s="58" t="str">
        <f aca="false">IF(D322="Delegatura para  Fiduciarias",1,"")</f>
        <v/>
      </c>
      <c r="BF322" s="58" t="str">
        <f aca="false">IF(D322="Delegatura para Intermediarios de Valores",1,"")</f>
        <v/>
      </c>
      <c r="BG322" s="60"/>
      <c r="BH322" s="60"/>
      <c r="BI322" s="60"/>
      <c r="BJ322" s="60"/>
      <c r="BK322" s="60"/>
      <c r="BL322" s="60"/>
      <c r="BM322" s="60"/>
      <c r="BN322" s="60"/>
      <c r="BO322" s="60"/>
    </row>
    <row r="323" s="47" customFormat="true" ht="30" hidden="false" customHeight="true" outlineLevel="0" collapsed="false">
      <c r="B323" s="68" t="s">
        <v>2330</v>
      </c>
      <c r="C323" s="68" t="n">
        <v>102</v>
      </c>
      <c r="D323" s="49" t="s">
        <v>44</v>
      </c>
      <c r="E323" s="50" t="s">
        <v>2606</v>
      </c>
      <c r="F323" s="50" t="s">
        <v>2607</v>
      </c>
      <c r="G323" s="66" t="s">
        <v>2608</v>
      </c>
      <c r="H323" s="61" t="s">
        <v>90</v>
      </c>
      <c r="I323" s="66" t="s">
        <v>2609</v>
      </c>
      <c r="J323" s="50" t="s">
        <v>784</v>
      </c>
      <c r="K323" s="66" t="s">
        <v>2610</v>
      </c>
      <c r="L323" s="50" t="s">
        <v>63</v>
      </c>
      <c r="M323" s="66" t="s">
        <v>2611</v>
      </c>
      <c r="N323" s="66" t="n">
        <v>4255317</v>
      </c>
      <c r="O323" s="51" t="s">
        <v>2328</v>
      </c>
      <c r="P323" s="51" t="s">
        <v>2612</v>
      </c>
      <c r="Q323" s="116"/>
      <c r="R323" s="44" t="n">
        <v>1</v>
      </c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54"/>
      <c r="AG323" s="44" t="n">
        <v>93</v>
      </c>
      <c r="AH323" s="44" t="n">
        <v>102</v>
      </c>
      <c r="AI323" s="54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57" t="n">
        <v>93</v>
      </c>
      <c r="AY323" s="57" t="n">
        <v>102</v>
      </c>
      <c r="AZ323" s="58" t="str">
        <f aca="false">IF(D323="Delegatura para Conglomerados Financieros",1,"")</f>
        <v/>
      </c>
      <c r="BA323" s="58" t="str">
        <f aca="false">IF(D323="Delegatura para Intermediarios Financieros",1,"")</f>
        <v/>
      </c>
      <c r="BB323" s="58" t="n">
        <f aca="false">IF(D323="Delegatura para Emisores",1,"")</f>
        <v>1</v>
      </c>
      <c r="BC323" s="58" t="str">
        <f aca="false">IF(D323="Delegatura para Seguros",1,"")</f>
        <v/>
      </c>
      <c r="BD323" s="58" t="str">
        <f aca="false">IF(D323="Delegatura para Pensiones",1,"")</f>
        <v/>
      </c>
      <c r="BE323" s="58" t="str">
        <f aca="false">IF(D323="Delegatura para  Fiduciarias",1,"")</f>
        <v/>
      </c>
      <c r="BF323" s="58" t="str">
        <f aca="false">IF(D323="Delegatura para Intermediarios de Valores",1,"")</f>
        <v/>
      </c>
      <c r="BG323" s="60"/>
      <c r="BH323" s="60"/>
      <c r="BI323" s="60"/>
      <c r="BJ323" s="60"/>
      <c r="BK323" s="60"/>
      <c r="BL323" s="60"/>
      <c r="BM323" s="60"/>
      <c r="BN323" s="60"/>
      <c r="BO323" s="60"/>
    </row>
    <row r="324" s="47" customFormat="true" ht="56.25" hidden="false" customHeight="true" outlineLevel="0" collapsed="false">
      <c r="B324" s="68" t="s">
        <v>2330</v>
      </c>
      <c r="C324" s="68" t="n">
        <v>106</v>
      </c>
      <c r="D324" s="49" t="s">
        <v>44</v>
      </c>
      <c r="E324" s="50" t="s">
        <v>2613</v>
      </c>
      <c r="F324" s="50" t="s">
        <v>2614</v>
      </c>
      <c r="G324" s="66" t="s">
        <v>2615</v>
      </c>
      <c r="H324" s="61" t="s">
        <v>2616</v>
      </c>
      <c r="I324" s="66" t="s">
        <v>2617</v>
      </c>
      <c r="J324" s="50" t="s">
        <v>784</v>
      </c>
      <c r="K324" s="66" t="s">
        <v>2618</v>
      </c>
      <c r="L324" s="50" t="s">
        <v>63</v>
      </c>
      <c r="M324" s="66" t="n">
        <v>4851212</v>
      </c>
      <c r="N324" s="66" t="n">
        <v>6011972</v>
      </c>
      <c r="O324" s="51" t="s">
        <v>2619</v>
      </c>
      <c r="P324" s="51" t="s">
        <v>2620</v>
      </c>
      <c r="Q324" s="116"/>
      <c r="R324" s="44" t="n">
        <v>1</v>
      </c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54"/>
      <c r="AG324" s="44" t="n">
        <v>93</v>
      </c>
      <c r="AH324" s="44" t="n">
        <v>106</v>
      </c>
      <c r="AI324" s="54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57" t="n">
        <v>93</v>
      </c>
      <c r="AY324" s="57" t="n">
        <v>106</v>
      </c>
      <c r="AZ324" s="58" t="str">
        <f aca="false">IF(D324="Delegatura para Conglomerados Financieros",1,"")</f>
        <v/>
      </c>
      <c r="BA324" s="58" t="str">
        <f aca="false">IF(D324="Delegatura para Intermediarios Financieros",1,"")</f>
        <v/>
      </c>
      <c r="BB324" s="58" t="n">
        <f aca="false">IF(D324="Delegatura para Emisores",1,"")</f>
        <v>1</v>
      </c>
      <c r="BC324" s="58" t="str">
        <f aca="false">IF(D324="Delegatura para Seguros",1,"")</f>
        <v/>
      </c>
      <c r="BD324" s="58" t="str">
        <f aca="false">IF(D324="Delegatura para Pensiones",1,"")</f>
        <v/>
      </c>
      <c r="BE324" s="58" t="str">
        <f aca="false">IF(D324="Delegatura para  Fiduciarias",1,"")</f>
        <v/>
      </c>
      <c r="BF324" s="58" t="str">
        <f aca="false">IF(D324="Delegatura para Intermediarios de Valores",1,"")</f>
        <v/>
      </c>
      <c r="BG324" s="60"/>
      <c r="BH324" s="60"/>
      <c r="BI324" s="60"/>
      <c r="BJ324" s="60"/>
      <c r="BK324" s="60"/>
      <c r="BL324" s="60"/>
      <c r="BM324" s="60"/>
      <c r="BN324" s="60"/>
      <c r="BO324" s="60"/>
    </row>
    <row r="325" s="47" customFormat="true" ht="51.75" hidden="false" customHeight="true" outlineLevel="0" collapsed="false">
      <c r="B325" s="68" t="s">
        <v>2330</v>
      </c>
      <c r="C325" s="68" t="n">
        <v>109</v>
      </c>
      <c r="D325" s="49" t="s">
        <v>44</v>
      </c>
      <c r="E325" s="50" t="s">
        <v>2621</v>
      </c>
      <c r="F325" s="50" t="s">
        <v>2622</v>
      </c>
      <c r="G325" s="66" t="s">
        <v>2623</v>
      </c>
      <c r="H325" s="50" t="s">
        <v>2624</v>
      </c>
      <c r="I325" s="61" t="s">
        <v>2625</v>
      </c>
      <c r="J325" s="50" t="s">
        <v>784</v>
      </c>
      <c r="K325" s="104" t="s">
        <v>2626</v>
      </c>
      <c r="L325" s="50" t="s">
        <v>211</v>
      </c>
      <c r="M325" s="66" t="s">
        <v>2627</v>
      </c>
      <c r="N325" s="66" t="n">
        <v>3210056</v>
      </c>
      <c r="O325" s="51" t="s">
        <v>2328</v>
      </c>
      <c r="P325" s="52" t="s">
        <v>2628</v>
      </c>
      <c r="Q325" s="116"/>
      <c r="R325" s="44" t="n">
        <v>1</v>
      </c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54"/>
      <c r="AG325" s="44" t="n">
        <v>93</v>
      </c>
      <c r="AH325" s="44" t="n">
        <v>109</v>
      </c>
      <c r="AI325" s="54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57" t="n">
        <v>93</v>
      </c>
      <c r="AY325" s="57" t="n">
        <v>109</v>
      </c>
      <c r="AZ325" s="58" t="str">
        <f aca="false">IF(D325="Delegatura para Conglomerados Financieros",1,"")</f>
        <v/>
      </c>
      <c r="BA325" s="58" t="str">
        <f aca="false">IF(D325="Delegatura para Intermediarios Financieros",1,"")</f>
        <v/>
      </c>
      <c r="BB325" s="58" t="n">
        <f aca="false">IF(D325="Delegatura para Emisores",1,"")</f>
        <v>1</v>
      </c>
      <c r="BC325" s="58" t="str">
        <f aca="false">IF(D325="Delegatura para Seguros",1,"")</f>
        <v/>
      </c>
      <c r="BD325" s="58" t="str">
        <f aca="false">IF(D325="Delegatura para Pensiones",1,"")</f>
        <v/>
      </c>
      <c r="BE325" s="58" t="str">
        <f aca="false">IF(D325="Delegatura para  Fiduciarias",1,"")</f>
        <v/>
      </c>
      <c r="BF325" s="58" t="str">
        <f aca="false">IF(D325="Delegatura para Intermediarios de Valores",1,"")</f>
        <v/>
      </c>
      <c r="BG325" s="60"/>
      <c r="BH325" s="60"/>
      <c r="BI325" s="60"/>
      <c r="BJ325" s="60"/>
      <c r="BK325" s="60"/>
      <c r="BL325" s="60"/>
      <c r="BM325" s="60"/>
      <c r="BN325" s="60"/>
      <c r="BO325" s="60"/>
    </row>
    <row r="326" s="47" customFormat="true" ht="36" hidden="false" customHeight="true" outlineLevel="0" collapsed="false">
      <c r="B326" s="68" t="s">
        <v>2330</v>
      </c>
      <c r="C326" s="68" t="n">
        <v>124</v>
      </c>
      <c r="D326" s="49" t="s">
        <v>44</v>
      </c>
      <c r="E326" s="50" t="s">
        <v>2629</v>
      </c>
      <c r="F326" s="50" t="s">
        <v>2630</v>
      </c>
      <c r="G326" s="66" t="s">
        <v>2631</v>
      </c>
      <c r="H326" s="66" t="s">
        <v>2632</v>
      </c>
      <c r="I326" s="66" t="s">
        <v>2633</v>
      </c>
      <c r="J326" s="50" t="s">
        <v>784</v>
      </c>
      <c r="K326" s="104" t="s">
        <v>2634</v>
      </c>
      <c r="L326" s="50" t="s">
        <v>93</v>
      </c>
      <c r="M326" s="104" t="n">
        <v>3421010</v>
      </c>
      <c r="N326" s="66" t="n">
        <v>3472649</v>
      </c>
      <c r="O326" s="51" t="s">
        <v>2635</v>
      </c>
      <c r="P326" s="51" t="s">
        <v>2636</v>
      </c>
      <c r="Q326" s="116"/>
      <c r="R326" s="44" t="n">
        <v>1</v>
      </c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54"/>
      <c r="AG326" s="44" t="n">
        <v>93</v>
      </c>
      <c r="AH326" s="44" t="n">
        <v>124</v>
      </c>
      <c r="AI326" s="54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57" t="n">
        <v>93</v>
      </c>
      <c r="AY326" s="57" t="n">
        <v>124</v>
      </c>
      <c r="AZ326" s="58" t="str">
        <f aca="false">IF(D326="Delegatura para Conglomerados Financieros",1,"")</f>
        <v/>
      </c>
      <c r="BA326" s="58" t="str">
        <f aca="false">IF(D326="Delegatura para Intermediarios Financieros",1,"")</f>
        <v/>
      </c>
      <c r="BB326" s="58" t="n">
        <f aca="false">IF(D326="Delegatura para Emisores",1,"")</f>
        <v>1</v>
      </c>
      <c r="BC326" s="58" t="str">
        <f aca="false">IF(D326="Delegatura para Seguros",1,"")</f>
        <v/>
      </c>
      <c r="BD326" s="58" t="str">
        <f aca="false">IF(D326="Delegatura para Pensiones",1,"")</f>
        <v/>
      </c>
      <c r="BE326" s="58" t="str">
        <f aca="false">IF(D326="Delegatura para  Fiduciarias",1,"")</f>
        <v/>
      </c>
      <c r="BF326" s="58" t="str">
        <f aca="false">IF(D326="Delegatura para Intermediarios de Valores",1,"")</f>
        <v/>
      </c>
      <c r="BG326" s="60"/>
      <c r="BH326" s="60"/>
      <c r="BI326" s="60"/>
      <c r="BJ326" s="60"/>
      <c r="BK326" s="60"/>
      <c r="BL326" s="60"/>
      <c r="BM326" s="60"/>
      <c r="BN326" s="60"/>
      <c r="BO326" s="60"/>
    </row>
    <row r="327" s="47" customFormat="true" ht="48.75" hidden="false" customHeight="true" outlineLevel="0" collapsed="false">
      <c r="B327" s="68" t="s">
        <v>2330</v>
      </c>
      <c r="C327" s="68" t="n">
        <v>127</v>
      </c>
      <c r="D327" s="49" t="s">
        <v>44</v>
      </c>
      <c r="E327" s="50" t="s">
        <v>2637</v>
      </c>
      <c r="F327" s="50" t="s">
        <v>2638</v>
      </c>
      <c r="G327" s="66" t="s">
        <v>2639</v>
      </c>
      <c r="H327" s="61" t="s">
        <v>2640</v>
      </c>
      <c r="I327" s="66" t="s">
        <v>2641</v>
      </c>
      <c r="J327" s="50" t="s">
        <v>784</v>
      </c>
      <c r="K327" s="104" t="s">
        <v>2642</v>
      </c>
      <c r="L327" s="50" t="s">
        <v>211</v>
      </c>
      <c r="M327" s="104" t="n">
        <v>3218000</v>
      </c>
      <c r="N327" s="66" t="n">
        <v>3218035</v>
      </c>
      <c r="O327" s="51" t="s">
        <v>2643</v>
      </c>
      <c r="P327" s="51" t="s">
        <v>2644</v>
      </c>
      <c r="Q327" s="116"/>
      <c r="R327" s="44" t="n">
        <v>1</v>
      </c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54"/>
      <c r="AG327" s="44" t="n">
        <v>93</v>
      </c>
      <c r="AH327" s="44" t="n">
        <v>127</v>
      </c>
      <c r="AI327" s="54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57" t="n">
        <v>93</v>
      </c>
      <c r="AY327" s="57" t="n">
        <v>127</v>
      </c>
      <c r="AZ327" s="58" t="str">
        <f aca="false">IF(D327="Delegatura para Conglomerados Financieros",1,"")</f>
        <v/>
      </c>
      <c r="BA327" s="58" t="str">
        <f aca="false">IF(D327="Delegatura para Intermediarios Financieros",1,"")</f>
        <v/>
      </c>
      <c r="BB327" s="58" t="n">
        <f aca="false">IF(D327="Delegatura para Emisores",1,"")</f>
        <v>1</v>
      </c>
      <c r="BC327" s="58" t="str">
        <f aca="false">IF(D327="Delegatura para Seguros",1,"")</f>
        <v/>
      </c>
      <c r="BD327" s="58" t="str">
        <f aca="false">IF(D327="Delegatura para Pensiones",1,"")</f>
        <v/>
      </c>
      <c r="BE327" s="58" t="str">
        <f aca="false">IF(D327="Delegatura para  Fiduciarias",1,"")</f>
        <v/>
      </c>
      <c r="BF327" s="58" t="str">
        <f aca="false">IF(D327="Delegatura para Intermediarios de Valores",1,"")</f>
        <v/>
      </c>
      <c r="BG327" s="60"/>
      <c r="BH327" s="60"/>
      <c r="BI327" s="60"/>
      <c r="BJ327" s="60"/>
      <c r="BK327" s="60"/>
      <c r="BL327" s="60"/>
      <c r="BM327" s="60"/>
      <c r="BN327" s="60"/>
      <c r="BO327" s="60"/>
    </row>
    <row r="328" s="47" customFormat="true" ht="29.25" hidden="false" customHeight="true" outlineLevel="0" collapsed="false">
      <c r="B328" s="68" t="s">
        <v>394</v>
      </c>
      <c r="C328" s="68" t="s">
        <v>56</v>
      </c>
      <c r="D328" s="49" t="s">
        <v>43</v>
      </c>
      <c r="E328" s="50" t="s">
        <v>2645</v>
      </c>
      <c r="F328" s="50" t="s">
        <v>2645</v>
      </c>
      <c r="G328" s="50" t="s">
        <v>2646</v>
      </c>
      <c r="H328" s="119" t="s">
        <v>2647</v>
      </c>
      <c r="I328" s="119" t="s">
        <v>2648</v>
      </c>
      <c r="J328" s="76" t="s">
        <v>229</v>
      </c>
      <c r="K328" s="50" t="s">
        <v>2649</v>
      </c>
      <c r="L328" s="50" t="s">
        <v>63</v>
      </c>
      <c r="M328" s="50" t="s">
        <v>2650</v>
      </c>
      <c r="N328" s="50" t="s">
        <v>2651</v>
      </c>
      <c r="O328" s="51" t="s">
        <v>2417</v>
      </c>
      <c r="P328" s="51" t="s">
        <v>2652</v>
      </c>
      <c r="Q328" s="53"/>
      <c r="R328" s="44" t="n">
        <v>1</v>
      </c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54"/>
      <c r="AG328" s="44" t="n">
        <v>108</v>
      </c>
      <c r="AH328" s="44" t="n">
        <v>1</v>
      </c>
      <c r="AI328" s="55" t="str">
        <f aca="false">+D328</f>
        <v>Delegatura para Intermediarios Financieros</v>
      </c>
      <c r="AJ328" s="56" t="n">
        <f aca="false">SUM(R328)</f>
        <v>1</v>
      </c>
      <c r="AK328" s="56" t="n">
        <f aca="false">SUM(S328)</f>
        <v>0</v>
      </c>
      <c r="AL328" s="56" t="n">
        <f aca="false">SUM(T328)</f>
        <v>0</v>
      </c>
      <c r="AM328" s="56" t="n">
        <f aca="false">SUM(U328)</f>
        <v>0</v>
      </c>
      <c r="AN328" s="56" t="n">
        <f aca="false">SUM(V328)</f>
        <v>0</v>
      </c>
      <c r="AO328" s="56" t="n">
        <f aca="false">SUM(W328)</f>
        <v>0</v>
      </c>
      <c r="AP328" s="56" t="n">
        <f aca="false">SUM(X328)</f>
        <v>0</v>
      </c>
      <c r="AQ328" s="56" t="n">
        <f aca="false">SUM(Y328)</f>
        <v>0</v>
      </c>
      <c r="AR328" s="56" t="n">
        <f aca="false">SUM(Z328)</f>
        <v>0</v>
      </c>
      <c r="AS328" s="56" t="n">
        <f aca="false">SUM(AA328)</f>
        <v>0</v>
      </c>
      <c r="AT328" s="56" t="n">
        <f aca="false">SUM(AB328)</f>
        <v>0</v>
      </c>
      <c r="AU328" s="56" t="n">
        <f aca="false">SUM(AC328)</f>
        <v>0</v>
      </c>
      <c r="AV328" s="56" t="n">
        <f aca="false">SUM(AD328)</f>
        <v>0</v>
      </c>
      <c r="AW328" s="56" t="n">
        <f aca="false">SUM(AE328)</f>
        <v>0</v>
      </c>
      <c r="AX328" s="57" t="n">
        <v>108</v>
      </c>
      <c r="AY328" s="57" t="n">
        <v>1</v>
      </c>
      <c r="AZ328" s="58" t="str">
        <f aca="false">IF(D328="Delegatura para Conglomerados Financieros",1,"")</f>
        <v/>
      </c>
      <c r="BA328" s="58" t="n">
        <f aca="false">IF(D328="Delegatura para Intermediarios Financieros",1,"")</f>
        <v>1</v>
      </c>
      <c r="BB328" s="58" t="str">
        <f aca="false">IF(D328="Delegatura para Emisores",1,"")</f>
        <v/>
      </c>
      <c r="BC328" s="58" t="str">
        <f aca="false">IF(D328="Delegatura para Seguros",1,"")</f>
        <v/>
      </c>
      <c r="BD328" s="58" t="str">
        <f aca="false">IF(D328="Delegatura para Pensiones",1,"")</f>
        <v/>
      </c>
      <c r="BE328" s="58" t="str">
        <f aca="false">IF(D328="Delegatura para  Fiduciarias",1,"")</f>
        <v/>
      </c>
      <c r="BF328" s="58" t="str">
        <f aca="false">IF(D328="Delegatura para Intermediarios de Valores",1,"")</f>
        <v/>
      </c>
      <c r="BG328" s="58" t="n">
        <f aca="false">SUM(AZ328)</f>
        <v>0</v>
      </c>
      <c r="BH328" s="58" t="n">
        <f aca="false">SUM(BA328)</f>
        <v>1</v>
      </c>
      <c r="BI328" s="58" t="n">
        <f aca="false">SUM(BB328)</f>
        <v>0</v>
      </c>
      <c r="BJ328" s="58" t="n">
        <f aca="false">SUM(BC328)</f>
        <v>0</v>
      </c>
      <c r="BK328" s="58" t="n">
        <f aca="false">SUM(BD328)</f>
        <v>0</v>
      </c>
      <c r="BL328" s="58" t="n">
        <f aca="false">SUM(BE328)</f>
        <v>0</v>
      </c>
      <c r="BM328" s="58" t="n">
        <f aca="false">SUM(BF328)</f>
        <v>0</v>
      </c>
      <c r="BN328" s="60"/>
      <c r="BO328" s="60"/>
    </row>
    <row r="329" s="47" customFormat="true" ht="34.5" hidden="false" customHeight="true" outlineLevel="0" collapsed="false">
      <c r="B329" s="68" t="s">
        <v>969</v>
      </c>
      <c r="C329" s="68" t="s">
        <v>56</v>
      </c>
      <c r="D329" s="49" t="s">
        <v>42</v>
      </c>
      <c r="E329" s="50" t="s">
        <v>2653</v>
      </c>
      <c r="F329" s="50" t="s">
        <v>2653</v>
      </c>
      <c r="G329" s="50" t="s">
        <v>1171</v>
      </c>
      <c r="H329" s="50" t="s">
        <v>2654</v>
      </c>
      <c r="I329" s="50" t="s">
        <v>2655</v>
      </c>
      <c r="J329" s="50" t="s">
        <v>1463</v>
      </c>
      <c r="K329" s="50" t="s">
        <v>2656</v>
      </c>
      <c r="L329" s="50" t="s">
        <v>63</v>
      </c>
      <c r="M329" s="50" t="n">
        <v>4885302</v>
      </c>
      <c r="N329" s="50" t="n">
        <v>3536850</v>
      </c>
      <c r="O329" s="81"/>
      <c r="P329" s="51" t="s">
        <v>2657</v>
      </c>
      <c r="Q329" s="53"/>
      <c r="R329" s="44" t="n">
        <v>1</v>
      </c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54"/>
      <c r="AG329" s="44" t="n">
        <v>111</v>
      </c>
      <c r="AH329" s="44" t="n">
        <v>1</v>
      </c>
      <c r="AI329" s="55" t="str">
        <f aca="false">+D329</f>
        <v>Delegatura para Conglomerados Financieros</v>
      </c>
      <c r="AJ329" s="56" t="n">
        <f aca="false">SUM(R329:R348)</f>
        <v>20</v>
      </c>
      <c r="AK329" s="56" t="n">
        <f aca="false">SUM(S329:S348)</f>
        <v>0</v>
      </c>
      <c r="AL329" s="56" t="n">
        <f aca="false">SUM(T329:T348)</f>
        <v>0</v>
      </c>
      <c r="AM329" s="56" t="n">
        <f aca="false">SUM(U329:U348)</f>
        <v>0</v>
      </c>
      <c r="AN329" s="56" t="n">
        <f aca="false">SUM(V329:V348)</f>
        <v>0</v>
      </c>
      <c r="AO329" s="56" t="n">
        <f aca="false">SUM(W329:W348)</f>
        <v>0</v>
      </c>
      <c r="AP329" s="56" t="n">
        <f aca="false">SUM(X329:X348)</f>
        <v>0</v>
      </c>
      <c r="AQ329" s="56" t="n">
        <f aca="false">SUM(Y329:Y348)</f>
        <v>0</v>
      </c>
      <c r="AR329" s="56" t="n">
        <f aca="false">SUM(Z329:Z348)</f>
        <v>0</v>
      </c>
      <c r="AS329" s="56" t="n">
        <f aca="false">SUM(AA329:AA348)</f>
        <v>0</v>
      </c>
      <c r="AT329" s="56" t="n">
        <f aca="false">SUM(AB329:AB348)</f>
        <v>0</v>
      </c>
      <c r="AU329" s="56" t="n">
        <f aca="false">SUM(AC329:AC348)</f>
        <v>0</v>
      </c>
      <c r="AV329" s="56" t="n">
        <f aca="false">SUM(AD329:AD348)</f>
        <v>0</v>
      </c>
      <c r="AW329" s="56" t="n">
        <f aca="false">SUM(AE329:AE348)</f>
        <v>0</v>
      </c>
      <c r="AX329" s="57" t="n">
        <v>111</v>
      </c>
      <c r="AY329" s="57" t="n">
        <v>1</v>
      </c>
      <c r="AZ329" s="58" t="n">
        <f aca="false">IF(D329="Delegatura para Conglomerados Financieros",1,"")</f>
        <v>1</v>
      </c>
      <c r="BA329" s="58" t="str">
        <f aca="false">IF(D329="Delegatura para Intermediarios Financieros",1,"")</f>
        <v/>
      </c>
      <c r="BB329" s="58" t="str">
        <f aca="false">IF(D329="Delegatura para Emisores",1,"")</f>
        <v/>
      </c>
      <c r="BC329" s="58" t="str">
        <f aca="false">IF(D329="Delegatura para Seguros",1,"")</f>
        <v/>
      </c>
      <c r="BD329" s="58" t="str">
        <f aca="false">IF(D329="Delegatura para Pensiones",1,"")</f>
        <v/>
      </c>
      <c r="BE329" s="58" t="str">
        <f aca="false">IF(D329="Delegatura para  Fiduciarias",1,"")</f>
        <v/>
      </c>
      <c r="BF329" s="58" t="str">
        <f aca="false">IF(D329="Delegatura para Intermediarios de Valores",1,"")</f>
        <v/>
      </c>
      <c r="BG329" s="58" t="n">
        <f aca="false">SUM(AZ329:AZ348)</f>
        <v>18</v>
      </c>
      <c r="BH329" s="58" t="n">
        <f aca="false">SUM(BA329:BA348)</f>
        <v>2</v>
      </c>
      <c r="BI329" s="58" t="n">
        <f aca="false">SUM(BB329:BB348)</f>
        <v>0</v>
      </c>
      <c r="BJ329" s="58" t="n">
        <f aca="false">SUM(BC329:BC348)</f>
        <v>0</v>
      </c>
      <c r="BK329" s="58" t="n">
        <f aca="false">SUM(BD329:BD348)</f>
        <v>0</v>
      </c>
      <c r="BL329" s="58" t="n">
        <f aca="false">SUM(BE329:BE348)</f>
        <v>0</v>
      </c>
      <c r="BM329" s="58" t="n">
        <f aca="false">SUM(BF329:BF348)</f>
        <v>0</v>
      </c>
      <c r="BN329" s="60"/>
      <c r="BO329" s="60"/>
    </row>
    <row r="330" s="47" customFormat="true" ht="30.75" hidden="false" customHeight="true" outlineLevel="0" collapsed="false">
      <c r="B330" s="48" t="s">
        <v>969</v>
      </c>
      <c r="C330" s="48" t="s">
        <v>68</v>
      </c>
      <c r="D330" s="49" t="s">
        <v>43</v>
      </c>
      <c r="E330" s="50" t="s">
        <v>2658</v>
      </c>
      <c r="F330" s="50" t="s">
        <v>2658</v>
      </c>
      <c r="G330" s="50" t="s">
        <v>2659</v>
      </c>
      <c r="H330" s="50" t="s">
        <v>2660</v>
      </c>
      <c r="I330" s="50" t="s">
        <v>2661</v>
      </c>
      <c r="J330" s="50" t="s">
        <v>1463</v>
      </c>
      <c r="K330" s="50" t="s">
        <v>2662</v>
      </c>
      <c r="L330" s="50" t="s">
        <v>63</v>
      </c>
      <c r="M330" s="50" t="s">
        <v>2663</v>
      </c>
      <c r="N330" s="50" t="n">
        <v>6182402</v>
      </c>
      <c r="O330" s="61"/>
      <c r="P330" s="61"/>
      <c r="Q330" s="103"/>
      <c r="R330" s="44" t="n">
        <v>1</v>
      </c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54"/>
      <c r="AG330" s="44" t="n">
        <v>111</v>
      </c>
      <c r="AH330" s="44" t="n">
        <v>2</v>
      </c>
      <c r="AI330" s="54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57" t="n">
        <v>111</v>
      </c>
      <c r="AY330" s="57" t="n">
        <v>2</v>
      </c>
      <c r="AZ330" s="58" t="str">
        <f aca="false">IF(D330="Delegatura para Conglomerados Financieros",1,"")</f>
        <v/>
      </c>
      <c r="BA330" s="58" t="n">
        <f aca="false">IF(D330="Delegatura para Intermediarios Financieros",1,"")</f>
        <v>1</v>
      </c>
      <c r="BB330" s="58" t="str">
        <f aca="false">IF(D330="Delegatura para Emisores",1,"")</f>
        <v/>
      </c>
      <c r="BC330" s="58" t="str">
        <f aca="false">IF(D330="Delegatura para Seguros",1,"")</f>
        <v/>
      </c>
      <c r="BD330" s="58" t="str">
        <f aca="false">IF(D330="Delegatura para Pensiones",1,"")</f>
        <v/>
      </c>
      <c r="BE330" s="58" t="str">
        <f aca="false">IF(D330="Delegatura para  Fiduciarias",1,"")</f>
        <v/>
      </c>
      <c r="BF330" s="58" t="str">
        <f aca="false">IF(D330="Delegatura para Intermediarios de Valores",1,"")</f>
        <v/>
      </c>
      <c r="BG330" s="60"/>
      <c r="BH330" s="60"/>
      <c r="BI330" s="60"/>
      <c r="BJ330" s="60"/>
      <c r="BK330" s="60"/>
      <c r="BL330" s="60"/>
      <c r="BM330" s="60"/>
      <c r="BN330" s="60"/>
      <c r="BO330" s="60"/>
    </row>
    <row r="331" s="47" customFormat="true" ht="38.25" hidden="false" customHeight="true" outlineLevel="0" collapsed="false">
      <c r="B331" s="48" t="s">
        <v>969</v>
      </c>
      <c r="C331" s="48" t="s">
        <v>450</v>
      </c>
      <c r="D331" s="49" t="s">
        <v>42</v>
      </c>
      <c r="E331" s="50" t="s">
        <v>2664</v>
      </c>
      <c r="F331" s="50" t="s">
        <v>2664</v>
      </c>
      <c r="G331" s="50" t="s">
        <v>1171</v>
      </c>
      <c r="H331" s="50" t="s">
        <v>2654</v>
      </c>
      <c r="I331" s="50" t="s">
        <v>2655</v>
      </c>
      <c r="J331" s="50" t="s">
        <v>1463</v>
      </c>
      <c r="K331" s="50" t="s">
        <v>2665</v>
      </c>
      <c r="L331" s="50" t="s">
        <v>93</v>
      </c>
      <c r="M331" s="50" t="s">
        <v>2666</v>
      </c>
      <c r="N331" s="50"/>
      <c r="O331" s="50" t="s">
        <v>2667</v>
      </c>
      <c r="P331" s="51" t="s">
        <v>2668</v>
      </c>
      <c r="Q331" s="53"/>
      <c r="R331" s="44" t="n">
        <v>1</v>
      </c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54"/>
      <c r="AG331" s="44" t="n">
        <v>111</v>
      </c>
      <c r="AH331" s="44" t="n">
        <v>3</v>
      </c>
      <c r="AI331" s="54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57" t="n">
        <v>111</v>
      </c>
      <c r="AY331" s="57" t="n">
        <v>3</v>
      </c>
      <c r="AZ331" s="58" t="n">
        <f aca="false">IF(D331="Delegatura para Conglomerados Financieros",1,"")</f>
        <v>1</v>
      </c>
      <c r="BA331" s="58" t="str">
        <f aca="false">IF(D331="Delegatura para Intermediarios Financieros",1,"")</f>
        <v/>
      </c>
      <c r="BB331" s="58" t="str">
        <f aca="false">IF(D331="Delegatura para Emisores",1,"")</f>
        <v/>
      </c>
      <c r="BC331" s="58" t="str">
        <f aca="false">IF(D331="Delegatura para Seguros",1,"")</f>
        <v/>
      </c>
      <c r="BD331" s="58" t="str">
        <f aca="false">IF(D331="Delegatura para Pensiones",1,"")</f>
        <v/>
      </c>
      <c r="BE331" s="58" t="str">
        <f aca="false">IF(D331="Delegatura para  Fiduciarias",1,"")</f>
        <v/>
      </c>
      <c r="BF331" s="58" t="str">
        <f aca="false">IF(D331="Delegatura para Intermediarios de Valores",1,"")</f>
        <v/>
      </c>
      <c r="BG331" s="60"/>
      <c r="BH331" s="60"/>
      <c r="BI331" s="60"/>
      <c r="BJ331" s="60"/>
      <c r="BK331" s="60"/>
      <c r="BL331" s="60"/>
      <c r="BM331" s="60"/>
      <c r="BN331" s="60"/>
      <c r="BO331" s="60"/>
    </row>
    <row r="332" s="47" customFormat="true" ht="29.25" hidden="false" customHeight="true" outlineLevel="0" collapsed="false">
      <c r="B332" s="48" t="s">
        <v>969</v>
      </c>
      <c r="C332" s="48" t="s">
        <v>354</v>
      </c>
      <c r="D332" s="49" t="s">
        <v>42</v>
      </c>
      <c r="E332" s="50" t="s">
        <v>2669</v>
      </c>
      <c r="F332" s="50" t="s">
        <v>2669</v>
      </c>
      <c r="G332" s="50" t="s">
        <v>1171</v>
      </c>
      <c r="H332" s="50" t="s">
        <v>90</v>
      </c>
      <c r="I332" s="50" t="s">
        <v>2670</v>
      </c>
      <c r="J332" s="50" t="s">
        <v>1463</v>
      </c>
      <c r="K332" s="50" t="s">
        <v>2671</v>
      </c>
      <c r="L332" s="50" t="s">
        <v>63</v>
      </c>
      <c r="M332" s="50" t="s">
        <v>2672</v>
      </c>
      <c r="N332" s="50"/>
      <c r="O332" s="50"/>
      <c r="P332" s="52" t="s">
        <v>2673</v>
      </c>
      <c r="Q332" s="136"/>
      <c r="R332" s="44" t="n">
        <v>1</v>
      </c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54"/>
      <c r="AG332" s="44" t="n">
        <v>111</v>
      </c>
      <c r="AH332" s="44" t="n">
        <v>4</v>
      </c>
      <c r="AI332" s="54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57" t="n">
        <v>111</v>
      </c>
      <c r="AY332" s="57" t="n">
        <v>4</v>
      </c>
      <c r="AZ332" s="58" t="n">
        <f aca="false">IF(D332="Delegatura para Conglomerados Financieros",1,"")</f>
        <v>1</v>
      </c>
      <c r="BA332" s="58" t="str">
        <f aca="false">IF(D332="Delegatura para Intermediarios Financieros",1,"")</f>
        <v/>
      </c>
      <c r="BB332" s="58" t="str">
        <f aca="false">IF(D332="Delegatura para Emisores",1,"")</f>
        <v/>
      </c>
      <c r="BC332" s="58" t="str">
        <f aca="false">IF(D332="Delegatura para Seguros",1,"")</f>
        <v/>
      </c>
      <c r="BD332" s="58" t="str">
        <f aca="false">IF(D332="Delegatura para Pensiones",1,"")</f>
        <v/>
      </c>
      <c r="BE332" s="58" t="str">
        <f aca="false">IF(D332="Delegatura para  Fiduciarias",1,"")</f>
        <v/>
      </c>
      <c r="BF332" s="58" t="str">
        <f aca="false">IF(D332="Delegatura para Intermediarios de Valores",1,"")</f>
        <v/>
      </c>
      <c r="BG332" s="60"/>
      <c r="BH332" s="60"/>
      <c r="BI332" s="60"/>
      <c r="BJ332" s="60"/>
      <c r="BK332" s="60"/>
      <c r="BL332" s="60"/>
      <c r="BM332" s="60"/>
      <c r="BN332" s="60"/>
      <c r="BO332" s="60"/>
    </row>
    <row r="333" s="47" customFormat="true" ht="30" hidden="false" customHeight="true" outlineLevel="0" collapsed="false">
      <c r="B333" s="80" t="n">
        <v>111</v>
      </c>
      <c r="C333" s="80" t="n">
        <v>5</v>
      </c>
      <c r="D333" s="49" t="s">
        <v>42</v>
      </c>
      <c r="E333" s="50" t="s">
        <v>2674</v>
      </c>
      <c r="F333" s="50" t="s">
        <v>2674</v>
      </c>
      <c r="G333" s="50" t="s">
        <v>1171</v>
      </c>
      <c r="H333" s="50" t="s">
        <v>2675</v>
      </c>
      <c r="I333" s="50" t="s">
        <v>2676</v>
      </c>
      <c r="J333" s="50" t="s">
        <v>1463</v>
      </c>
      <c r="K333" s="50" t="s">
        <v>2677</v>
      </c>
      <c r="L333" s="50" t="s">
        <v>63</v>
      </c>
      <c r="M333" s="50" t="s">
        <v>2678</v>
      </c>
      <c r="N333" s="50" t="s">
        <v>2679</v>
      </c>
      <c r="O333" s="51" t="s">
        <v>2680</v>
      </c>
      <c r="P333" s="51" t="s">
        <v>2681</v>
      </c>
      <c r="Q333" s="53"/>
      <c r="R333" s="44" t="n">
        <v>1</v>
      </c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54"/>
      <c r="AG333" s="44" t="n">
        <v>111</v>
      </c>
      <c r="AH333" s="44" t="n">
        <v>5</v>
      </c>
      <c r="AI333" s="54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137" t="n">
        <v>111</v>
      </c>
      <c r="AY333" s="137" t="n">
        <v>5</v>
      </c>
      <c r="AZ333" s="58" t="n">
        <f aca="false">IF(D333="Delegatura para Conglomerados Financieros",1,"")</f>
        <v>1</v>
      </c>
      <c r="BA333" s="58" t="str">
        <f aca="false">IF(D333="Delegatura para Intermediarios Financieros",1,"")</f>
        <v/>
      </c>
      <c r="BB333" s="58" t="str">
        <f aca="false">IF(D333="Delegatura para Emisores",1,"")</f>
        <v/>
      </c>
      <c r="BC333" s="58" t="str">
        <f aca="false">IF(D333="Delegatura para Seguros",1,"")</f>
        <v/>
      </c>
      <c r="BD333" s="58" t="str">
        <f aca="false">IF(D333="Delegatura para Pensiones",1,"")</f>
        <v/>
      </c>
      <c r="BE333" s="58" t="str">
        <f aca="false">IF(D333="Delegatura para  Fiduciarias",1,"")</f>
        <v/>
      </c>
      <c r="BF333" s="58" t="str">
        <f aca="false">IF(D333="Delegatura para Intermediarios de Valores",1,"")</f>
        <v/>
      </c>
      <c r="BG333" s="60"/>
      <c r="BH333" s="60"/>
      <c r="BI333" s="60"/>
      <c r="BJ333" s="60"/>
      <c r="BK333" s="60"/>
      <c r="BL333" s="60"/>
      <c r="BM333" s="60"/>
      <c r="BN333" s="60"/>
      <c r="BO333" s="60"/>
    </row>
    <row r="334" s="47" customFormat="true" ht="25.95" hidden="false" customHeight="true" outlineLevel="0" collapsed="false">
      <c r="B334" s="80" t="n">
        <v>111</v>
      </c>
      <c r="C334" s="80" t="n">
        <v>6</v>
      </c>
      <c r="D334" s="49" t="s">
        <v>42</v>
      </c>
      <c r="E334" s="50" t="s">
        <v>2682</v>
      </c>
      <c r="F334" s="50" t="s">
        <v>2682</v>
      </c>
      <c r="G334" s="50" t="s">
        <v>1171</v>
      </c>
      <c r="H334" s="50" t="s">
        <v>2683</v>
      </c>
      <c r="I334" s="50" t="s">
        <v>2676</v>
      </c>
      <c r="J334" s="50" t="s">
        <v>1463</v>
      </c>
      <c r="K334" s="50" t="s">
        <v>2677</v>
      </c>
      <c r="L334" s="50" t="s">
        <v>63</v>
      </c>
      <c r="M334" s="50" t="s">
        <v>2678</v>
      </c>
      <c r="N334" s="50" t="s">
        <v>2679</v>
      </c>
      <c r="O334" s="51" t="s">
        <v>2680</v>
      </c>
      <c r="P334" s="51" t="s">
        <v>2684</v>
      </c>
      <c r="Q334" s="53"/>
      <c r="R334" s="44" t="n">
        <v>1</v>
      </c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54"/>
      <c r="AG334" s="44" t="n">
        <v>111</v>
      </c>
      <c r="AH334" s="44" t="n">
        <v>6</v>
      </c>
      <c r="AI334" s="54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137" t="n">
        <v>111</v>
      </c>
      <c r="AY334" s="137" t="n">
        <v>6</v>
      </c>
      <c r="AZ334" s="58" t="n">
        <f aca="false">IF(D334="Delegatura para Conglomerados Financieros",1,"")</f>
        <v>1</v>
      </c>
      <c r="BA334" s="58" t="str">
        <f aca="false">IF(D334="Delegatura para Intermediarios Financieros",1,"")</f>
        <v/>
      </c>
      <c r="BB334" s="58" t="str">
        <f aca="false">IF(D334="Delegatura para Emisores",1,"")</f>
        <v/>
      </c>
      <c r="BC334" s="58" t="str">
        <f aca="false">IF(D334="Delegatura para Seguros",1,"")</f>
        <v/>
      </c>
      <c r="BD334" s="58" t="str">
        <f aca="false">IF(D334="Delegatura para Pensiones",1,"")</f>
        <v/>
      </c>
      <c r="BE334" s="58" t="str">
        <f aca="false">IF(D334="Delegatura para  Fiduciarias",1,"")</f>
        <v/>
      </c>
      <c r="BF334" s="58" t="str">
        <f aca="false">IF(D334="Delegatura para Intermediarios de Valores",1,"")</f>
        <v/>
      </c>
      <c r="BG334" s="60"/>
      <c r="BH334" s="60"/>
      <c r="BI334" s="60"/>
      <c r="BJ334" s="60"/>
      <c r="BK334" s="60"/>
      <c r="BL334" s="60"/>
      <c r="BM334" s="60"/>
      <c r="BN334" s="60"/>
      <c r="BO334" s="60"/>
    </row>
    <row r="335" s="47" customFormat="true" ht="40.5" hidden="false" customHeight="true" outlineLevel="0" collapsed="false">
      <c r="B335" s="80" t="s">
        <v>969</v>
      </c>
      <c r="C335" s="80" t="s">
        <v>355</v>
      </c>
      <c r="D335" s="49" t="s">
        <v>42</v>
      </c>
      <c r="E335" s="50" t="s">
        <v>2685</v>
      </c>
      <c r="F335" s="50" t="s">
        <v>2686</v>
      </c>
      <c r="G335" s="50" t="s">
        <v>2687</v>
      </c>
      <c r="H335" s="50" t="s">
        <v>2688</v>
      </c>
      <c r="I335" s="50" t="s">
        <v>2689</v>
      </c>
      <c r="J335" s="50" t="s">
        <v>1463</v>
      </c>
      <c r="K335" s="50" t="s">
        <v>2690</v>
      </c>
      <c r="L335" s="50" t="s">
        <v>63</v>
      </c>
      <c r="M335" s="50" t="s">
        <v>2691</v>
      </c>
      <c r="N335" s="50"/>
      <c r="O335" s="81"/>
      <c r="P335" s="51" t="s">
        <v>2692</v>
      </c>
      <c r="Q335" s="98"/>
      <c r="R335" s="44" t="n">
        <v>1</v>
      </c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54"/>
      <c r="AG335" s="44" t="n">
        <v>111</v>
      </c>
      <c r="AH335" s="44" t="n">
        <v>8</v>
      </c>
      <c r="AI335" s="54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57" t="n">
        <v>111</v>
      </c>
      <c r="AY335" s="57" t="n">
        <v>8</v>
      </c>
      <c r="AZ335" s="58" t="n">
        <f aca="false">IF(D335="Delegatura para Conglomerados Financieros",1,"")</f>
        <v>1</v>
      </c>
      <c r="BA335" s="58" t="str">
        <f aca="false">IF(D335="Delegatura para Intermediarios Financieros",1,"")</f>
        <v/>
      </c>
      <c r="BB335" s="58" t="str">
        <f aca="false">IF(D335="Delegatura para Emisores",1,"")</f>
        <v/>
      </c>
      <c r="BC335" s="58" t="str">
        <f aca="false">IF(D335="Delegatura para Seguros",1,"")</f>
        <v/>
      </c>
      <c r="BD335" s="58" t="str">
        <f aca="false">IF(D335="Delegatura para Pensiones",1,"")</f>
        <v/>
      </c>
      <c r="BE335" s="58" t="str">
        <f aca="false">IF(D335="Delegatura para  Fiduciarias",1,"")</f>
        <v/>
      </c>
      <c r="BF335" s="58" t="str">
        <f aca="false">IF(D335="Delegatura para Intermediarios de Valores",1,"")</f>
        <v/>
      </c>
      <c r="BG335" s="60"/>
      <c r="BH335" s="60"/>
      <c r="BI335" s="60"/>
      <c r="BJ335" s="60"/>
      <c r="BK335" s="60"/>
      <c r="BL335" s="60"/>
      <c r="BM335" s="60"/>
      <c r="BN335" s="60"/>
      <c r="BO335" s="60"/>
    </row>
    <row r="336" s="47" customFormat="true" ht="30" hidden="false" customHeight="true" outlineLevel="0" collapsed="false">
      <c r="B336" s="80" t="s">
        <v>969</v>
      </c>
      <c r="C336" s="80" t="s">
        <v>738</v>
      </c>
      <c r="D336" s="49" t="s">
        <v>42</v>
      </c>
      <c r="E336" s="50" t="s">
        <v>2693</v>
      </c>
      <c r="F336" s="50" t="s">
        <v>2693</v>
      </c>
      <c r="G336" s="50" t="s">
        <v>1171</v>
      </c>
      <c r="H336" s="76" t="s">
        <v>2694</v>
      </c>
      <c r="I336" s="76" t="s">
        <v>2695</v>
      </c>
      <c r="J336" s="76" t="s">
        <v>1463</v>
      </c>
      <c r="K336" s="50" t="s">
        <v>2696</v>
      </c>
      <c r="L336" s="50" t="s">
        <v>63</v>
      </c>
      <c r="M336" s="50" t="n">
        <v>7460660</v>
      </c>
      <c r="N336" s="50"/>
      <c r="O336" s="81"/>
      <c r="P336" s="51" t="s">
        <v>2697</v>
      </c>
      <c r="Q336" s="53"/>
      <c r="R336" s="44" t="n">
        <v>1</v>
      </c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54"/>
      <c r="AG336" s="44" t="n">
        <v>111</v>
      </c>
      <c r="AH336" s="44" t="n">
        <v>10</v>
      </c>
      <c r="AI336" s="54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57" t="n">
        <v>111</v>
      </c>
      <c r="AY336" s="57" t="n">
        <v>10</v>
      </c>
      <c r="AZ336" s="58" t="n">
        <f aca="false">IF(D336="Delegatura para Conglomerados Financieros",1,"")</f>
        <v>1</v>
      </c>
      <c r="BA336" s="58" t="str">
        <f aca="false">IF(D336="Delegatura para Intermediarios Financieros",1,"")</f>
        <v/>
      </c>
      <c r="BB336" s="58" t="str">
        <f aca="false">IF(D336="Delegatura para Emisores",1,"")</f>
        <v/>
      </c>
      <c r="BC336" s="58" t="str">
        <f aca="false">IF(D336="Delegatura para Seguros",1,"")</f>
        <v/>
      </c>
      <c r="BD336" s="58" t="str">
        <f aca="false">IF(D336="Delegatura para Pensiones",1,"")</f>
        <v/>
      </c>
      <c r="BE336" s="58" t="str">
        <f aca="false">IF(D336="Delegatura para  Fiduciarias",1,"")</f>
        <v/>
      </c>
      <c r="BF336" s="58" t="str">
        <f aca="false">IF(D336="Delegatura para Intermediarios de Valores",1,"")</f>
        <v/>
      </c>
      <c r="BG336" s="60"/>
      <c r="BH336" s="60"/>
      <c r="BI336" s="60"/>
      <c r="BJ336" s="60"/>
      <c r="BK336" s="60"/>
      <c r="BL336" s="60"/>
      <c r="BM336" s="60"/>
      <c r="BN336" s="60"/>
      <c r="BO336" s="60"/>
    </row>
    <row r="337" s="47" customFormat="true" ht="29.25" hidden="false" customHeight="true" outlineLevel="0" collapsed="false">
      <c r="B337" s="80" t="s">
        <v>969</v>
      </c>
      <c r="C337" s="80" t="s">
        <v>107</v>
      </c>
      <c r="D337" s="49" t="s">
        <v>42</v>
      </c>
      <c r="E337" s="50" t="s">
        <v>2698</v>
      </c>
      <c r="F337" s="50" t="s">
        <v>1595</v>
      </c>
      <c r="G337" s="50" t="s">
        <v>1596</v>
      </c>
      <c r="H337" s="50" t="s">
        <v>1597</v>
      </c>
      <c r="I337" s="50" t="s">
        <v>1598</v>
      </c>
      <c r="J337" s="50" t="s">
        <v>1463</v>
      </c>
      <c r="K337" s="50" t="s">
        <v>1599</v>
      </c>
      <c r="L337" s="50" t="s">
        <v>63</v>
      </c>
      <c r="M337" s="50" t="n">
        <v>6236001</v>
      </c>
      <c r="N337" s="50" t="n">
        <v>3276738</v>
      </c>
      <c r="O337" s="81"/>
      <c r="P337" s="81"/>
      <c r="Q337" s="98"/>
      <c r="R337" s="44" t="n">
        <v>1</v>
      </c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54"/>
      <c r="AG337" s="44" t="n">
        <v>111</v>
      </c>
      <c r="AH337" s="44" t="n">
        <v>12</v>
      </c>
      <c r="AI337" s="54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57" t="n">
        <v>111</v>
      </c>
      <c r="AY337" s="57" t="n">
        <v>12</v>
      </c>
      <c r="AZ337" s="58" t="n">
        <f aca="false">IF(D337="Delegatura para Conglomerados Financieros",1,"")</f>
        <v>1</v>
      </c>
      <c r="BA337" s="58" t="str">
        <f aca="false">IF(D337="Delegatura para Intermediarios Financieros",1,"")</f>
        <v/>
      </c>
      <c r="BB337" s="58" t="str">
        <f aca="false">IF(D337="Delegatura para Emisores",1,"")</f>
        <v/>
      </c>
      <c r="BC337" s="58" t="str">
        <f aca="false">IF(D337="Delegatura para Seguros",1,"")</f>
        <v/>
      </c>
      <c r="BD337" s="58" t="str">
        <f aca="false">IF(D337="Delegatura para Pensiones",1,"")</f>
        <v/>
      </c>
      <c r="BE337" s="58" t="str">
        <f aca="false">IF(D337="Delegatura para  Fiduciarias",1,"")</f>
        <v/>
      </c>
      <c r="BF337" s="58" t="str">
        <f aca="false">IF(D337="Delegatura para Intermediarios de Valores",1,"")</f>
        <v/>
      </c>
      <c r="BG337" s="60"/>
      <c r="BH337" s="60"/>
      <c r="BI337" s="60"/>
      <c r="BJ337" s="60"/>
      <c r="BK337" s="60"/>
      <c r="BL337" s="60"/>
      <c r="BM337" s="60"/>
      <c r="BN337" s="60"/>
      <c r="BO337" s="60"/>
    </row>
    <row r="338" s="47" customFormat="true" ht="29.25" hidden="false" customHeight="true" outlineLevel="0" collapsed="false">
      <c r="B338" s="80" t="s">
        <v>969</v>
      </c>
      <c r="C338" s="80" t="s">
        <v>117</v>
      </c>
      <c r="D338" s="49" t="s">
        <v>42</v>
      </c>
      <c r="E338" s="50" t="s">
        <v>2699</v>
      </c>
      <c r="F338" s="50" t="s">
        <v>2699</v>
      </c>
      <c r="G338" s="50" t="s">
        <v>1171</v>
      </c>
      <c r="H338" s="50" t="s">
        <v>2688</v>
      </c>
      <c r="I338" s="50" t="s">
        <v>2689</v>
      </c>
      <c r="J338" s="50" t="s">
        <v>1463</v>
      </c>
      <c r="K338" s="50" t="s">
        <v>2700</v>
      </c>
      <c r="L338" s="50" t="s">
        <v>1091</v>
      </c>
      <c r="M338" s="50" t="s">
        <v>2701</v>
      </c>
      <c r="N338" s="50" t="s">
        <v>419</v>
      </c>
      <c r="O338" s="81"/>
      <c r="P338" s="51" t="s">
        <v>2692</v>
      </c>
      <c r="Q338" s="53"/>
      <c r="R338" s="44" t="n">
        <v>1</v>
      </c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54"/>
      <c r="AG338" s="44" t="n">
        <v>111</v>
      </c>
      <c r="AH338" s="44" t="n">
        <v>13</v>
      </c>
      <c r="AI338" s="54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57" t="n">
        <v>111</v>
      </c>
      <c r="AY338" s="57" t="n">
        <v>13</v>
      </c>
      <c r="AZ338" s="58" t="n">
        <f aca="false">IF(D338="Delegatura para Conglomerados Financieros",1,"")</f>
        <v>1</v>
      </c>
      <c r="BA338" s="58" t="str">
        <f aca="false">IF(D338="Delegatura para Intermediarios Financieros",1,"")</f>
        <v/>
      </c>
      <c r="BB338" s="58" t="str">
        <f aca="false">IF(D338="Delegatura para Emisores",1,"")</f>
        <v/>
      </c>
      <c r="BC338" s="58" t="str">
        <f aca="false">IF(D338="Delegatura para Seguros",1,"")</f>
        <v/>
      </c>
      <c r="BD338" s="58" t="str">
        <f aca="false">IF(D338="Delegatura para Pensiones",1,"")</f>
        <v/>
      </c>
      <c r="BE338" s="58" t="str">
        <f aca="false">IF(D338="Delegatura para  Fiduciarias",1,"")</f>
        <v/>
      </c>
      <c r="BF338" s="58" t="str">
        <f aca="false">IF(D338="Delegatura para Intermediarios de Valores",1,"")</f>
        <v/>
      </c>
      <c r="BG338" s="60"/>
      <c r="BH338" s="60"/>
      <c r="BI338" s="60"/>
      <c r="BJ338" s="60"/>
      <c r="BK338" s="60"/>
      <c r="BL338" s="60"/>
      <c r="BM338" s="60"/>
      <c r="BN338" s="60"/>
      <c r="BO338" s="60"/>
    </row>
    <row r="339" s="47" customFormat="true" ht="36" hidden="false" customHeight="true" outlineLevel="0" collapsed="false">
      <c r="B339" s="80" t="s">
        <v>969</v>
      </c>
      <c r="C339" s="80" t="s">
        <v>496</v>
      </c>
      <c r="D339" s="49" t="s">
        <v>42</v>
      </c>
      <c r="E339" s="50" t="s">
        <v>2702</v>
      </c>
      <c r="F339" s="50" t="s">
        <v>2703</v>
      </c>
      <c r="G339" s="50"/>
      <c r="H339" s="50"/>
      <c r="I339" s="50"/>
      <c r="J339" s="50" t="s">
        <v>1463</v>
      </c>
      <c r="K339" s="50" t="s">
        <v>2704</v>
      </c>
      <c r="L339" s="50" t="s">
        <v>63</v>
      </c>
      <c r="M339" s="50" t="s">
        <v>2705</v>
      </c>
      <c r="N339" s="50" t="n">
        <v>3324694</v>
      </c>
      <c r="O339" s="81"/>
      <c r="P339" s="51" t="s">
        <v>2684</v>
      </c>
      <c r="Q339" s="53"/>
      <c r="R339" s="44" t="n">
        <v>1</v>
      </c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54"/>
      <c r="AG339" s="44" t="n">
        <v>111</v>
      </c>
      <c r="AH339" s="44" t="n">
        <v>16</v>
      </c>
      <c r="AI339" s="54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57" t="n">
        <v>111</v>
      </c>
      <c r="AY339" s="57" t="n">
        <v>16</v>
      </c>
      <c r="AZ339" s="58" t="n">
        <f aca="false">IF(D339="Delegatura para Conglomerados Financieros",1,"")</f>
        <v>1</v>
      </c>
      <c r="BA339" s="58" t="str">
        <f aca="false">IF(D339="Delegatura para Intermediarios Financieros",1,"")</f>
        <v/>
      </c>
      <c r="BB339" s="58" t="str">
        <f aca="false">IF(D339="Delegatura para Emisores",1,"")</f>
        <v/>
      </c>
      <c r="BC339" s="58" t="str">
        <f aca="false">IF(D339="Delegatura para Seguros",1,"")</f>
        <v/>
      </c>
      <c r="BD339" s="58" t="str">
        <f aca="false">IF(D339="Delegatura para Pensiones",1,"")</f>
        <v/>
      </c>
      <c r="BE339" s="58" t="str">
        <f aca="false">IF(D339="Delegatura para  Fiduciarias",1,"")</f>
        <v/>
      </c>
      <c r="BF339" s="58" t="str">
        <f aca="false">IF(D339="Delegatura para Intermediarios de Valores",1,"")</f>
        <v/>
      </c>
      <c r="BG339" s="60"/>
      <c r="BH339" s="60"/>
      <c r="BI339" s="60"/>
      <c r="BJ339" s="60"/>
      <c r="BK339" s="60"/>
      <c r="BL339" s="60"/>
      <c r="BM339" s="60"/>
      <c r="BN339" s="60"/>
      <c r="BO339" s="60"/>
    </row>
    <row r="340" s="47" customFormat="true" ht="36" hidden="false" customHeight="true" outlineLevel="0" collapsed="false">
      <c r="B340" s="80" t="s">
        <v>969</v>
      </c>
      <c r="C340" s="80" t="s">
        <v>1197</v>
      </c>
      <c r="D340" s="49" t="s">
        <v>42</v>
      </c>
      <c r="E340" s="50" t="s">
        <v>2706</v>
      </c>
      <c r="F340" s="50" t="s">
        <v>2707</v>
      </c>
      <c r="G340" s="50"/>
      <c r="H340" s="61" t="s">
        <v>2708</v>
      </c>
      <c r="I340" s="61" t="s">
        <v>2709</v>
      </c>
      <c r="J340" s="50" t="s">
        <v>1572</v>
      </c>
      <c r="K340" s="50"/>
      <c r="L340" s="50"/>
      <c r="M340" s="50"/>
      <c r="N340" s="50"/>
      <c r="O340" s="81"/>
      <c r="P340" s="52" t="s">
        <v>2710</v>
      </c>
      <c r="Q340" s="53"/>
      <c r="R340" s="44" t="n">
        <v>1</v>
      </c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54"/>
      <c r="AG340" s="44" t="n">
        <v>111</v>
      </c>
      <c r="AH340" s="44" t="n">
        <v>17</v>
      </c>
      <c r="AI340" s="54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57" t="n">
        <v>111</v>
      </c>
      <c r="AY340" s="57" t="n">
        <v>17</v>
      </c>
      <c r="AZ340" s="58" t="n">
        <f aca="false">IF(D340="Delegatura para Conglomerados Financieros",1,"")</f>
        <v>1</v>
      </c>
      <c r="BA340" s="58" t="str">
        <f aca="false">IF(D340="Delegatura para Intermediarios Financieros",1,"")</f>
        <v/>
      </c>
      <c r="BB340" s="58" t="str">
        <f aca="false">IF(D340="Delegatura para Emisores",1,"")</f>
        <v/>
      </c>
      <c r="BC340" s="58" t="str">
        <f aca="false">IF(D340="Delegatura para Seguros",1,"")</f>
        <v/>
      </c>
      <c r="BD340" s="58" t="str">
        <f aca="false">IF(D340="Delegatura para Pensiones",1,"")</f>
        <v/>
      </c>
      <c r="BE340" s="58" t="str">
        <f aca="false">IF(D340="Delegatura para  Fiduciarias",1,"")</f>
        <v/>
      </c>
      <c r="BF340" s="58" t="str">
        <f aca="false">IF(D340="Delegatura para Intermediarios de Valores",1,"")</f>
        <v/>
      </c>
      <c r="BG340" s="60"/>
      <c r="BH340" s="60"/>
      <c r="BI340" s="60"/>
      <c r="BJ340" s="60"/>
      <c r="BK340" s="60"/>
      <c r="BL340" s="60"/>
      <c r="BM340" s="60"/>
      <c r="BN340" s="60"/>
      <c r="BO340" s="60"/>
    </row>
    <row r="341" s="47" customFormat="true" ht="36" hidden="false" customHeight="true" outlineLevel="0" collapsed="false">
      <c r="B341" s="80" t="s">
        <v>969</v>
      </c>
      <c r="C341" s="80" t="s">
        <v>506</v>
      </c>
      <c r="D341" s="49" t="s">
        <v>42</v>
      </c>
      <c r="E341" s="50" t="s">
        <v>2711</v>
      </c>
      <c r="F341" s="50" t="s">
        <v>2712</v>
      </c>
      <c r="G341" s="50"/>
      <c r="H341" s="50" t="s">
        <v>2654</v>
      </c>
      <c r="I341" s="50" t="s">
        <v>2655</v>
      </c>
      <c r="J341" s="50" t="s">
        <v>1463</v>
      </c>
      <c r="K341" s="50" t="s">
        <v>2713</v>
      </c>
      <c r="L341" s="50" t="s">
        <v>93</v>
      </c>
      <c r="M341" s="50" t="s">
        <v>2714</v>
      </c>
      <c r="N341" s="50"/>
      <c r="O341" s="81"/>
      <c r="P341" s="81"/>
      <c r="Q341" s="53"/>
      <c r="R341" s="44" t="n">
        <v>1</v>
      </c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54"/>
      <c r="AG341" s="44" t="n">
        <v>111</v>
      </c>
      <c r="AH341" s="44" t="n">
        <v>18</v>
      </c>
      <c r="AI341" s="54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57" t="n">
        <v>111</v>
      </c>
      <c r="AY341" s="57" t="n">
        <v>18</v>
      </c>
      <c r="AZ341" s="58" t="n">
        <f aca="false">IF(D341="Delegatura para Conglomerados Financieros",1,"")</f>
        <v>1</v>
      </c>
      <c r="BA341" s="58" t="str">
        <f aca="false">IF(D341="Delegatura para Intermediarios Financieros",1,"")</f>
        <v/>
      </c>
      <c r="BB341" s="58" t="str">
        <f aca="false">IF(D341="Delegatura para Emisores",1,"")</f>
        <v/>
      </c>
      <c r="BC341" s="58" t="str">
        <f aca="false">IF(D341="Delegatura para Seguros",1,"")</f>
        <v/>
      </c>
      <c r="BD341" s="58" t="str">
        <f aca="false">IF(D341="Delegatura para Pensiones",1,"")</f>
        <v/>
      </c>
      <c r="BE341" s="58" t="str">
        <f aca="false">IF(D341="Delegatura para  Fiduciarias",1,"")</f>
        <v/>
      </c>
      <c r="BF341" s="58" t="str">
        <f aca="false">IF(D341="Delegatura para Intermediarios de Valores",1,"")</f>
        <v/>
      </c>
      <c r="BG341" s="60"/>
      <c r="BH341" s="60"/>
      <c r="BI341" s="60"/>
      <c r="BJ341" s="60"/>
      <c r="BK341" s="60"/>
      <c r="BL341" s="60"/>
      <c r="BM341" s="60"/>
      <c r="BN341" s="60"/>
      <c r="BO341" s="60"/>
    </row>
    <row r="342" s="47" customFormat="true" ht="36" hidden="false" customHeight="true" outlineLevel="0" collapsed="false">
      <c r="B342" s="80" t="s">
        <v>969</v>
      </c>
      <c r="C342" s="80" t="s">
        <v>1391</v>
      </c>
      <c r="D342" s="49" t="s">
        <v>42</v>
      </c>
      <c r="E342" s="50" t="s">
        <v>2715</v>
      </c>
      <c r="F342" s="50" t="s">
        <v>2716</v>
      </c>
      <c r="G342" s="50"/>
      <c r="H342" s="50" t="s">
        <v>2654</v>
      </c>
      <c r="I342" s="50" t="s">
        <v>2655</v>
      </c>
      <c r="J342" s="50" t="s">
        <v>1463</v>
      </c>
      <c r="K342" s="50" t="s">
        <v>2717</v>
      </c>
      <c r="L342" s="50" t="s">
        <v>93</v>
      </c>
      <c r="M342" s="50"/>
      <c r="N342" s="50"/>
      <c r="O342" s="81"/>
      <c r="P342" s="81"/>
      <c r="Q342" s="53"/>
      <c r="R342" s="44" t="n">
        <v>1</v>
      </c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54"/>
      <c r="AG342" s="44" t="n">
        <v>111</v>
      </c>
      <c r="AH342" s="44" t="n">
        <v>19</v>
      </c>
      <c r="AI342" s="54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57" t="n">
        <v>111</v>
      </c>
      <c r="AY342" s="57" t="n">
        <v>19</v>
      </c>
      <c r="AZ342" s="58" t="n">
        <f aca="false">IF(D342="Delegatura para Conglomerados Financieros",1,"")</f>
        <v>1</v>
      </c>
      <c r="BA342" s="58" t="str">
        <f aca="false">IF(D342="Delegatura para Intermediarios Financieros",1,"")</f>
        <v/>
      </c>
      <c r="BB342" s="58" t="str">
        <f aca="false">IF(D342="Delegatura para Emisores",1,"")</f>
        <v/>
      </c>
      <c r="BC342" s="58" t="str">
        <f aca="false">IF(D342="Delegatura para Seguros",1,"")</f>
        <v/>
      </c>
      <c r="BD342" s="58" t="str">
        <f aca="false">IF(D342="Delegatura para Pensiones",1,"")</f>
        <v/>
      </c>
      <c r="BE342" s="58" t="str">
        <f aca="false">IF(D342="Delegatura para  Fiduciarias",1,"")</f>
        <v/>
      </c>
      <c r="BF342" s="58" t="str">
        <f aca="false">IF(D342="Delegatura para Intermediarios de Valores",1,"")</f>
        <v/>
      </c>
      <c r="BG342" s="60"/>
      <c r="BH342" s="60"/>
      <c r="BI342" s="60"/>
      <c r="BJ342" s="60"/>
      <c r="BK342" s="60"/>
      <c r="BL342" s="60"/>
      <c r="BM342" s="60"/>
      <c r="BN342" s="60"/>
      <c r="BO342" s="60"/>
    </row>
    <row r="343" s="47" customFormat="true" ht="36.6" hidden="false" customHeight="true" outlineLevel="0" collapsed="false">
      <c r="B343" s="80" t="s">
        <v>969</v>
      </c>
      <c r="C343" s="80" t="s">
        <v>516</v>
      </c>
      <c r="D343" s="49" t="s">
        <v>42</v>
      </c>
      <c r="E343" s="50" t="s">
        <v>2718</v>
      </c>
      <c r="F343" s="50" t="s">
        <v>2719</v>
      </c>
      <c r="G343" s="50"/>
      <c r="H343" s="76" t="s">
        <v>2694</v>
      </c>
      <c r="I343" s="76" t="s">
        <v>2695</v>
      </c>
      <c r="J343" s="76" t="s">
        <v>1463</v>
      </c>
      <c r="K343" s="50" t="s">
        <v>2720</v>
      </c>
      <c r="L343" s="50" t="s">
        <v>63</v>
      </c>
      <c r="M343" s="50"/>
      <c r="N343" s="50"/>
      <c r="O343" s="81"/>
      <c r="P343" s="81"/>
      <c r="Q343" s="53"/>
      <c r="R343" s="44" t="n">
        <v>1</v>
      </c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54"/>
      <c r="AG343" s="44" t="n">
        <v>111</v>
      </c>
      <c r="AH343" s="44" t="n">
        <v>20</v>
      </c>
      <c r="AI343" s="54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57" t="n">
        <v>111</v>
      </c>
      <c r="AY343" s="57" t="n">
        <v>20</v>
      </c>
      <c r="AZ343" s="58" t="n">
        <f aca="false">IF(D343="Delegatura para Conglomerados Financieros",1,"")</f>
        <v>1</v>
      </c>
      <c r="BA343" s="58" t="str">
        <f aca="false">IF(D343="Delegatura para Intermediarios Financieros",1,"")</f>
        <v/>
      </c>
      <c r="BB343" s="58" t="str">
        <f aca="false">IF(D343="Delegatura para Emisores",1,"")</f>
        <v/>
      </c>
      <c r="BC343" s="58" t="str">
        <f aca="false">IF(D343="Delegatura para Seguros",1,"")</f>
        <v/>
      </c>
      <c r="BD343" s="58" t="str">
        <f aca="false">IF(D343="Delegatura para Pensiones",1,"")</f>
        <v/>
      </c>
      <c r="BE343" s="58" t="str">
        <f aca="false">IF(D343="Delegatura para  Fiduciarias",1,"")</f>
        <v/>
      </c>
      <c r="BF343" s="58" t="str">
        <f aca="false">IF(D343="Delegatura para Intermediarios de Valores",1,"")</f>
        <v/>
      </c>
      <c r="BG343" s="60"/>
      <c r="BH343" s="60"/>
      <c r="BI343" s="60"/>
      <c r="BJ343" s="60"/>
      <c r="BK343" s="60"/>
      <c r="BL343" s="60"/>
      <c r="BM343" s="60"/>
      <c r="BN343" s="60"/>
      <c r="BO343" s="60"/>
    </row>
    <row r="344" s="47" customFormat="true" ht="36" hidden="false" customHeight="true" outlineLevel="0" collapsed="false">
      <c r="B344" s="80" t="s">
        <v>969</v>
      </c>
      <c r="C344" s="80" t="s">
        <v>526</v>
      </c>
      <c r="D344" s="49" t="s">
        <v>42</v>
      </c>
      <c r="E344" s="50" t="s">
        <v>2721</v>
      </c>
      <c r="F344" s="50" t="s">
        <v>2722</v>
      </c>
      <c r="G344" s="50"/>
      <c r="H344" s="61" t="s">
        <v>2723</v>
      </c>
      <c r="I344" s="61" t="s">
        <v>2724</v>
      </c>
      <c r="J344" s="50" t="s">
        <v>1463</v>
      </c>
      <c r="K344" s="50" t="s">
        <v>2725</v>
      </c>
      <c r="L344" s="50" t="s">
        <v>63</v>
      </c>
      <c r="M344" s="50"/>
      <c r="N344" s="50"/>
      <c r="O344" s="81"/>
      <c r="P344" s="81"/>
      <c r="Q344" s="53"/>
      <c r="R344" s="44" t="n">
        <v>1</v>
      </c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54"/>
      <c r="AG344" s="44" t="n">
        <v>111</v>
      </c>
      <c r="AH344" s="44" t="n">
        <v>21</v>
      </c>
      <c r="AI344" s="54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57" t="n">
        <v>111</v>
      </c>
      <c r="AY344" s="57" t="n">
        <v>21</v>
      </c>
      <c r="AZ344" s="58" t="n">
        <f aca="false">IF(D344="Delegatura para Conglomerados Financieros",1,"")</f>
        <v>1</v>
      </c>
      <c r="BA344" s="58" t="str">
        <f aca="false">IF(D344="Delegatura para Intermediarios Financieros",1,"")</f>
        <v/>
      </c>
      <c r="BB344" s="58" t="str">
        <f aca="false">IF(D344="Delegatura para Emisores",1,"")</f>
        <v/>
      </c>
      <c r="BC344" s="58" t="str">
        <f aca="false">IF(D344="Delegatura para Seguros",1,"")</f>
        <v/>
      </c>
      <c r="BD344" s="58" t="str">
        <f aca="false">IF(D344="Delegatura para Pensiones",1,"")</f>
        <v/>
      </c>
      <c r="BE344" s="58" t="str">
        <f aca="false">IF(D344="Delegatura para  Fiduciarias",1,"")</f>
        <v/>
      </c>
      <c r="BF344" s="58" t="str">
        <f aca="false">IF(D344="Delegatura para Intermediarios de Valores",1,"")</f>
        <v/>
      </c>
      <c r="BG344" s="60"/>
      <c r="BH344" s="60"/>
      <c r="BI344" s="60"/>
      <c r="BJ344" s="60"/>
      <c r="BK344" s="60"/>
      <c r="BL344" s="60"/>
      <c r="BM344" s="60"/>
      <c r="BN344" s="60"/>
      <c r="BO344" s="60"/>
    </row>
    <row r="345" s="47" customFormat="true" ht="36" hidden="false" customHeight="true" outlineLevel="0" collapsed="false">
      <c r="B345" s="80" t="s">
        <v>969</v>
      </c>
      <c r="C345" s="80" t="s">
        <v>536</v>
      </c>
      <c r="D345" s="49" t="s">
        <v>42</v>
      </c>
      <c r="E345" s="50" t="s">
        <v>2726</v>
      </c>
      <c r="F345" s="50" t="s">
        <v>2726</v>
      </c>
      <c r="G345" s="50"/>
      <c r="H345" s="61" t="s">
        <v>2727</v>
      </c>
      <c r="I345" s="61" t="s">
        <v>2728</v>
      </c>
      <c r="J345" s="50" t="s">
        <v>2729</v>
      </c>
      <c r="K345" s="50" t="s">
        <v>2730</v>
      </c>
      <c r="L345" s="50" t="s">
        <v>63</v>
      </c>
      <c r="M345" s="50"/>
      <c r="N345" s="50"/>
      <c r="O345" s="81"/>
      <c r="P345" s="81"/>
      <c r="Q345" s="53"/>
      <c r="R345" s="44" t="n">
        <v>1</v>
      </c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54"/>
      <c r="AG345" s="44" t="n">
        <v>111</v>
      </c>
      <c r="AH345" s="44" t="n">
        <v>22</v>
      </c>
      <c r="AI345" s="54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57" t="n">
        <v>111</v>
      </c>
      <c r="AY345" s="57" t="n">
        <v>22</v>
      </c>
      <c r="AZ345" s="58" t="n">
        <f aca="false">IF(D345="Delegatura para Conglomerados Financieros",1,"")</f>
        <v>1</v>
      </c>
      <c r="BA345" s="58" t="str">
        <f aca="false">IF(D345="Delegatura para Intermediarios Financieros",1,"")</f>
        <v/>
      </c>
      <c r="BB345" s="58" t="str">
        <f aca="false">IF(D345="Delegatura para Emisores",1,"")</f>
        <v/>
      </c>
      <c r="BC345" s="58" t="str">
        <f aca="false">IF(D345="Delegatura para Seguros",1,"")</f>
        <v/>
      </c>
      <c r="BD345" s="58" t="str">
        <f aca="false">IF(D345="Delegatura para Pensiones",1,"")</f>
        <v/>
      </c>
      <c r="BE345" s="58" t="str">
        <f aca="false">IF(D345="Delegatura para  Fiduciarias",1,"")</f>
        <v/>
      </c>
      <c r="BF345" s="58" t="str">
        <f aca="false">IF(D345="Delegatura para Intermediarios de Valores",1,"")</f>
        <v/>
      </c>
      <c r="BG345" s="60"/>
      <c r="BH345" s="60"/>
      <c r="BI345" s="60"/>
      <c r="BJ345" s="60"/>
      <c r="BK345" s="60"/>
      <c r="BL345" s="60"/>
      <c r="BM345" s="60"/>
      <c r="BN345" s="60"/>
      <c r="BO345" s="60"/>
    </row>
    <row r="346" s="47" customFormat="true" ht="54.75" hidden="false" customHeight="true" outlineLevel="0" collapsed="false">
      <c r="B346" s="80" t="s">
        <v>969</v>
      </c>
      <c r="C346" s="80" t="s">
        <v>553</v>
      </c>
      <c r="D346" s="49" t="s">
        <v>42</v>
      </c>
      <c r="E346" s="50" t="s">
        <v>2731</v>
      </c>
      <c r="F346" s="50" t="s">
        <v>2732</v>
      </c>
      <c r="G346" s="50"/>
      <c r="H346" s="61" t="s">
        <v>2733</v>
      </c>
      <c r="I346" s="61" t="s">
        <v>2734</v>
      </c>
      <c r="J346" s="50" t="s">
        <v>1572</v>
      </c>
      <c r="K346" s="50" t="s">
        <v>2735</v>
      </c>
      <c r="L346" s="50" t="s">
        <v>63</v>
      </c>
      <c r="M346" s="50"/>
      <c r="N346" s="50"/>
      <c r="O346" s="81"/>
      <c r="P346" s="67" t="s">
        <v>2736</v>
      </c>
      <c r="Q346" s="53"/>
      <c r="R346" s="44" t="n">
        <v>1</v>
      </c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54"/>
      <c r="AG346" s="44" t="n">
        <v>111</v>
      </c>
      <c r="AH346" s="44" t="n">
        <v>24</v>
      </c>
      <c r="AI346" s="54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57" t="n">
        <v>111</v>
      </c>
      <c r="AY346" s="57" t="n">
        <v>24</v>
      </c>
      <c r="AZ346" s="58" t="n">
        <f aca="false">IF(D346="Delegatura para Conglomerados Financieros",1,"")</f>
        <v>1</v>
      </c>
      <c r="BA346" s="58" t="str">
        <f aca="false">IF(D346="Delegatura para Intermediarios Financieros",1,"")</f>
        <v/>
      </c>
      <c r="BB346" s="58" t="str">
        <f aca="false">IF(D346="Delegatura para Emisores",1,"")</f>
        <v/>
      </c>
      <c r="BC346" s="58" t="str">
        <f aca="false">IF(D346="Delegatura para Seguros",1,"")</f>
        <v/>
      </c>
      <c r="BD346" s="58" t="str">
        <f aca="false">IF(D346="Delegatura para Pensiones",1,"")</f>
        <v/>
      </c>
      <c r="BE346" s="58" t="str">
        <f aca="false">IF(D346="Delegatura para  Fiduciarias",1,"")</f>
        <v/>
      </c>
      <c r="BF346" s="58" t="str">
        <f aca="false">IF(D346="Delegatura para Intermediarios de Valores",1,"")</f>
        <v/>
      </c>
      <c r="BG346" s="60"/>
      <c r="BH346" s="60"/>
      <c r="BI346" s="60"/>
      <c r="BJ346" s="60"/>
      <c r="BK346" s="60"/>
      <c r="BL346" s="60"/>
      <c r="BM346" s="60"/>
      <c r="BN346" s="60"/>
      <c r="BO346" s="60"/>
    </row>
    <row r="347" s="47" customFormat="true" ht="36" hidden="false" customHeight="true" outlineLevel="0" collapsed="false">
      <c r="B347" s="80" t="s">
        <v>969</v>
      </c>
      <c r="C347" s="80" t="s">
        <v>561</v>
      </c>
      <c r="D347" s="49" t="s">
        <v>42</v>
      </c>
      <c r="E347" s="50" t="s">
        <v>2737</v>
      </c>
      <c r="F347" s="50" t="s">
        <v>2737</v>
      </c>
      <c r="G347" s="50" t="s">
        <v>2738</v>
      </c>
      <c r="H347" s="61" t="s">
        <v>2739</v>
      </c>
      <c r="I347" s="61" t="s">
        <v>2740</v>
      </c>
      <c r="J347" s="50" t="s">
        <v>1463</v>
      </c>
      <c r="K347" s="50" t="s">
        <v>2741</v>
      </c>
      <c r="L347" s="50" t="s">
        <v>63</v>
      </c>
      <c r="M347" s="138" t="s">
        <v>2742</v>
      </c>
      <c r="N347" s="50"/>
      <c r="O347" s="81"/>
      <c r="P347" s="67" t="s">
        <v>2743</v>
      </c>
      <c r="Q347" s="53"/>
      <c r="R347" s="44" t="n">
        <v>1</v>
      </c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54"/>
      <c r="AG347" s="44" t="n">
        <v>111</v>
      </c>
      <c r="AH347" s="44" t="n">
        <v>25</v>
      </c>
      <c r="AI347" s="54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57" t="n">
        <v>111</v>
      </c>
      <c r="AY347" s="57" t="n">
        <v>25</v>
      </c>
      <c r="AZ347" s="58" t="n">
        <f aca="false">IF(D347="Delegatura para Conglomerados Financieros",1,"")</f>
        <v>1</v>
      </c>
      <c r="BA347" s="58" t="str">
        <f aca="false">IF(D347="Delegatura para Intermediarios Financieros",1,"")</f>
        <v/>
      </c>
      <c r="BB347" s="58" t="str">
        <f aca="false">IF(D347="Delegatura para Emisores",1,"")</f>
        <v/>
      </c>
      <c r="BC347" s="58" t="str">
        <f aca="false">IF(D347="Delegatura para Seguros",1,"")</f>
        <v/>
      </c>
      <c r="BD347" s="58" t="str">
        <f aca="false">IF(D347="Delegatura para Pensiones",1,"")</f>
        <v/>
      </c>
      <c r="BE347" s="58" t="str">
        <f aca="false">IF(D347="Delegatura para  Fiduciarias",1,"")</f>
        <v/>
      </c>
      <c r="BF347" s="58" t="str">
        <f aca="false">IF(D347="Delegatura para Intermediarios de Valores",1,"")</f>
        <v/>
      </c>
      <c r="BG347" s="60"/>
      <c r="BH347" s="60"/>
      <c r="BI347" s="60"/>
      <c r="BJ347" s="60"/>
      <c r="BK347" s="60"/>
      <c r="BL347" s="60"/>
      <c r="BM347" s="60"/>
      <c r="BN347" s="60"/>
      <c r="BO347" s="60"/>
    </row>
    <row r="348" s="47" customFormat="true" ht="36" hidden="false" customHeight="true" outlineLevel="0" collapsed="false">
      <c r="B348" s="80" t="s">
        <v>969</v>
      </c>
      <c r="C348" s="80" t="s">
        <v>366</v>
      </c>
      <c r="D348" s="49" t="s">
        <v>43</v>
      </c>
      <c r="E348" s="50" t="s">
        <v>2744</v>
      </c>
      <c r="F348" s="50" t="s">
        <v>2745</v>
      </c>
      <c r="G348" s="50"/>
      <c r="H348" s="61" t="s">
        <v>2746</v>
      </c>
      <c r="I348" s="61" t="s">
        <v>2747</v>
      </c>
      <c r="J348" s="50" t="s">
        <v>1463</v>
      </c>
      <c r="K348" s="50" t="s">
        <v>2748</v>
      </c>
      <c r="L348" s="50" t="s">
        <v>2749</v>
      </c>
      <c r="M348" s="50" t="s">
        <v>2750</v>
      </c>
      <c r="N348" s="139"/>
      <c r="O348" s="81"/>
      <c r="P348" s="52" t="s">
        <v>2751</v>
      </c>
      <c r="Q348" s="53"/>
      <c r="R348" s="44" t="n">
        <v>1</v>
      </c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54"/>
      <c r="AG348" s="44" t="n">
        <v>111</v>
      </c>
      <c r="AH348" s="44" t="n">
        <v>26</v>
      </c>
      <c r="AI348" s="54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57" t="n">
        <v>111</v>
      </c>
      <c r="AY348" s="57" t="n">
        <v>26</v>
      </c>
      <c r="AZ348" s="58" t="str">
        <f aca="false">IF(D348="Delegatura para Conglomerados Financieros",1,"")</f>
        <v/>
      </c>
      <c r="BA348" s="58" t="n">
        <f aca="false">IF(D348="Delegatura para Intermediarios Financieros",1,"")</f>
        <v>1</v>
      </c>
      <c r="BB348" s="58" t="str">
        <f aca="false">IF(D348="Delegatura para Emisores",1,"")</f>
        <v/>
      </c>
      <c r="BC348" s="58" t="str">
        <f aca="false">IF(D348="Delegatura para Seguros",1,"")</f>
        <v/>
      </c>
      <c r="BD348" s="58" t="str">
        <f aca="false">IF(D348="Delegatura para Pensiones",1,"")</f>
        <v/>
      </c>
      <c r="BE348" s="58" t="str">
        <f aca="false">IF(D348="Delegatura para  Fiduciarias",1,"")</f>
        <v/>
      </c>
      <c r="BF348" s="58" t="str">
        <f aca="false">IF(D348="Delegatura para Intermediarios de Valores",1,"")</f>
        <v/>
      </c>
      <c r="BG348" s="60"/>
      <c r="BH348" s="60"/>
      <c r="BI348" s="60"/>
      <c r="BJ348" s="60"/>
      <c r="BK348" s="60"/>
      <c r="BL348" s="60"/>
      <c r="BM348" s="60"/>
      <c r="BN348" s="60"/>
      <c r="BO348" s="60"/>
    </row>
    <row r="349" s="47" customFormat="true" ht="36" hidden="false" customHeight="true" outlineLevel="0" collapsed="false">
      <c r="B349" s="80" t="s">
        <v>969</v>
      </c>
      <c r="C349" s="80" t="s">
        <v>790</v>
      </c>
      <c r="D349" s="49" t="s">
        <v>42</v>
      </c>
      <c r="E349" s="50" t="s">
        <v>2752</v>
      </c>
      <c r="F349" s="50" t="s">
        <v>2753</v>
      </c>
      <c r="G349" s="50"/>
      <c r="H349" s="61"/>
      <c r="I349" s="61"/>
      <c r="J349" s="50"/>
      <c r="K349" s="50"/>
      <c r="L349" s="50" t="s">
        <v>2754</v>
      </c>
      <c r="M349" s="140"/>
      <c r="N349" s="139"/>
      <c r="O349" s="81"/>
      <c r="P349" s="52"/>
      <c r="Q349" s="53"/>
      <c r="R349" s="44" t="n">
        <v>1</v>
      </c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54"/>
      <c r="AG349" s="44" t="n">
        <v>111</v>
      </c>
      <c r="AH349" s="44" t="n">
        <v>28</v>
      </c>
      <c r="AI349" s="54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57" t="n">
        <v>111</v>
      </c>
      <c r="AY349" s="57" t="n">
        <v>28</v>
      </c>
      <c r="AZ349" s="58" t="n">
        <f aca="false">IF(D349="Delegatura para Conglomerados Financieros",1,"")</f>
        <v>1</v>
      </c>
      <c r="BA349" s="58" t="str">
        <f aca="false">IF(D349="Delegatura para Intermediarios Financieros",1,"")</f>
        <v/>
      </c>
      <c r="BB349" s="58" t="str">
        <f aca="false">IF(D349="Delegatura para Emisores",1,"")</f>
        <v/>
      </c>
      <c r="BC349" s="58" t="str">
        <f aca="false">IF(D349="Delegatura para Seguros",1,"")</f>
        <v/>
      </c>
      <c r="BD349" s="58" t="str">
        <f aca="false">IF(D349="Delegatura para Pensiones",1,"")</f>
        <v/>
      </c>
      <c r="BE349" s="58" t="str">
        <f aca="false">IF(D349="Delegatura para  Fiduciarias",1,"")</f>
        <v/>
      </c>
      <c r="BF349" s="58" t="str">
        <f aca="false">IF(D349="Delegatura para Intermediarios de Valores",1,"")</f>
        <v/>
      </c>
      <c r="BG349" s="60"/>
      <c r="BH349" s="60"/>
      <c r="BI349" s="60"/>
      <c r="BJ349" s="60"/>
      <c r="BK349" s="60"/>
      <c r="BL349" s="60"/>
      <c r="BM349" s="60"/>
      <c r="BN349" s="60"/>
      <c r="BO349" s="60"/>
    </row>
    <row r="350" s="47" customFormat="true" ht="33" hidden="false" customHeight="true" outlineLevel="0" collapsed="false">
      <c r="B350" s="68" t="s">
        <v>2755</v>
      </c>
      <c r="C350" s="68" t="s">
        <v>56</v>
      </c>
      <c r="D350" s="49" t="s">
        <v>43</v>
      </c>
      <c r="E350" s="50" t="s">
        <v>2756</v>
      </c>
      <c r="F350" s="50" t="s">
        <v>2757</v>
      </c>
      <c r="G350" s="50" t="s">
        <v>2758</v>
      </c>
      <c r="H350" s="61" t="s">
        <v>499</v>
      </c>
      <c r="I350" s="61" t="s">
        <v>2759</v>
      </c>
      <c r="J350" s="61" t="s">
        <v>173</v>
      </c>
      <c r="K350" s="50" t="s">
        <v>2760</v>
      </c>
      <c r="L350" s="50" t="s">
        <v>63</v>
      </c>
      <c r="M350" s="141" t="s">
        <v>2761</v>
      </c>
      <c r="N350" s="61" t="n">
        <v>2125201</v>
      </c>
      <c r="O350" s="75" t="s">
        <v>2762</v>
      </c>
      <c r="P350" s="69" t="s">
        <v>2763</v>
      </c>
      <c r="Q350" s="122"/>
      <c r="R350" s="44" t="n">
        <v>1</v>
      </c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54"/>
      <c r="AG350" s="44" t="n">
        <v>118</v>
      </c>
      <c r="AH350" s="44" t="n">
        <v>1</v>
      </c>
      <c r="AI350" s="55" t="str">
        <f aca="false">+D350</f>
        <v>Delegatura para Intermediarios Financieros</v>
      </c>
      <c r="AJ350" s="56" t="n">
        <f aca="false">SUM(R350:R358)</f>
        <v>9</v>
      </c>
      <c r="AK350" s="56" t="n">
        <f aca="false">SUM(S350:S358)</f>
        <v>0</v>
      </c>
      <c r="AL350" s="56" t="n">
        <f aca="false">SUM(T350:T358)</f>
        <v>0</v>
      </c>
      <c r="AM350" s="56" t="n">
        <f aca="false">SUM(U350:U358)</f>
        <v>0</v>
      </c>
      <c r="AN350" s="56" t="n">
        <f aca="false">SUM(V350:V358)</f>
        <v>0</v>
      </c>
      <c r="AO350" s="56" t="n">
        <f aca="false">SUM(W350:W358)</f>
        <v>0</v>
      </c>
      <c r="AP350" s="56" t="n">
        <f aca="false">SUM(X350:X358)</f>
        <v>0</v>
      </c>
      <c r="AQ350" s="56" t="n">
        <f aca="false">SUM(Y350:Y358)</f>
        <v>0</v>
      </c>
      <c r="AR350" s="56" t="n">
        <f aca="false">SUM(Z350:Z358)</f>
        <v>0</v>
      </c>
      <c r="AS350" s="56" t="n">
        <f aca="false">SUM(AA350:AA358)</f>
        <v>0</v>
      </c>
      <c r="AT350" s="56" t="n">
        <f aca="false">SUM(AB350:AB358)</f>
        <v>0</v>
      </c>
      <c r="AU350" s="56" t="n">
        <f aca="false">SUM(AC350:AC358)</f>
        <v>0</v>
      </c>
      <c r="AV350" s="56" t="n">
        <f aca="false">SUM(AD350:AD358)</f>
        <v>0</v>
      </c>
      <c r="AW350" s="56" t="n">
        <f aca="false">SUM(AE350:AE358)</f>
        <v>0</v>
      </c>
      <c r="AX350" s="57" t="n">
        <v>118</v>
      </c>
      <c r="AY350" s="57" t="n">
        <v>1</v>
      </c>
      <c r="AZ350" s="58" t="str">
        <f aca="false">IF(D350="Delegatura para Conglomerados Financieros",1,"")</f>
        <v/>
      </c>
      <c r="BA350" s="58" t="n">
        <f aca="false">IF(D350="Delegatura para Intermediarios Financieros",1,"")</f>
        <v>1</v>
      </c>
      <c r="BB350" s="58" t="str">
        <f aca="false">IF(D350="Delegatura para Emisores",1,"")</f>
        <v/>
      </c>
      <c r="BC350" s="58" t="str">
        <f aca="false">IF(D350="Delegatura para Seguros",1,"")</f>
        <v/>
      </c>
      <c r="BD350" s="58" t="str">
        <f aca="false">IF(D350="Delegatura para Pensiones",1,"")</f>
        <v/>
      </c>
      <c r="BE350" s="58" t="str">
        <f aca="false">IF(D350="Delegatura para  Fiduciarias",1,"")</f>
        <v/>
      </c>
      <c r="BF350" s="58" t="str">
        <f aca="false">IF(D350="Delegatura para Intermediarios de Valores",1,"")</f>
        <v/>
      </c>
      <c r="BG350" s="85" t="n">
        <f aca="false">SUM(AZ350:AZ358)</f>
        <v>2</v>
      </c>
      <c r="BH350" s="85" t="n">
        <f aca="false">SUM(BA350:BA358)</f>
        <v>7</v>
      </c>
      <c r="BI350" s="85" t="n">
        <f aca="false">SUM(BB350:BB358)</f>
        <v>0</v>
      </c>
      <c r="BJ350" s="85" t="n">
        <f aca="false">SUM(BC350:BC358)</f>
        <v>0</v>
      </c>
      <c r="BK350" s="85" t="n">
        <f aca="false">SUM(BD350:BD358)</f>
        <v>0</v>
      </c>
      <c r="BL350" s="85" t="n">
        <f aca="false">SUM(BE350:BE358)</f>
        <v>0</v>
      </c>
      <c r="BM350" s="85" t="n">
        <f aca="false">SUM(BF350:BF358)</f>
        <v>0</v>
      </c>
      <c r="BN350" s="60"/>
      <c r="BO350" s="60"/>
    </row>
    <row r="351" s="47" customFormat="true" ht="31.5" hidden="false" customHeight="true" outlineLevel="0" collapsed="false">
      <c r="B351" s="68" t="s">
        <v>2755</v>
      </c>
      <c r="C351" s="48" t="s">
        <v>68</v>
      </c>
      <c r="D351" s="49" t="s">
        <v>43</v>
      </c>
      <c r="E351" s="50" t="s">
        <v>2764</v>
      </c>
      <c r="F351" s="50" t="s">
        <v>2764</v>
      </c>
      <c r="G351" s="50" t="s">
        <v>2765</v>
      </c>
      <c r="H351" s="61" t="s">
        <v>2766</v>
      </c>
      <c r="I351" s="61" t="s">
        <v>2767</v>
      </c>
      <c r="J351" s="61" t="s">
        <v>61</v>
      </c>
      <c r="K351" s="50" t="s">
        <v>2768</v>
      </c>
      <c r="L351" s="50" t="s">
        <v>63</v>
      </c>
      <c r="M351" s="50" t="s">
        <v>2769</v>
      </c>
      <c r="N351" s="50" t="n">
        <v>7480620</v>
      </c>
      <c r="O351" s="61"/>
      <c r="P351" s="61"/>
      <c r="Q351" s="103"/>
      <c r="R351" s="44" t="n">
        <v>1</v>
      </c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54"/>
      <c r="AG351" s="44" t="n">
        <v>118</v>
      </c>
      <c r="AH351" s="44" t="n">
        <v>2</v>
      </c>
      <c r="AI351" s="54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57" t="n">
        <v>118</v>
      </c>
      <c r="AY351" s="57" t="n">
        <v>2</v>
      </c>
      <c r="AZ351" s="58" t="str">
        <f aca="false">IF(D351="Delegatura para Conglomerados Financieros",1,"")</f>
        <v/>
      </c>
      <c r="BA351" s="58" t="n">
        <f aca="false">IF(D351="Delegatura para Intermediarios Financieros",1,"")</f>
        <v>1</v>
      </c>
      <c r="BB351" s="58" t="str">
        <f aca="false">IF(D351="Delegatura para Emisores",1,"")</f>
        <v/>
      </c>
      <c r="BC351" s="58" t="str">
        <f aca="false">IF(D351="Delegatura para Seguros",1,"")</f>
        <v/>
      </c>
      <c r="BD351" s="58" t="str">
        <f aca="false">IF(D351="Delegatura para Pensiones",1,"")</f>
        <v/>
      </c>
      <c r="BE351" s="58" t="str">
        <f aca="false">IF(D351="Delegatura para  Fiduciarias",1,"")</f>
        <v/>
      </c>
      <c r="BF351" s="58" t="str">
        <f aca="false">IF(D351="Delegatura para Intermediarios de Valores",1,"")</f>
        <v/>
      </c>
      <c r="BG351" s="60"/>
      <c r="BH351" s="60"/>
      <c r="BI351" s="60"/>
      <c r="BJ351" s="60"/>
      <c r="BK351" s="60"/>
      <c r="BL351" s="60"/>
      <c r="BM351" s="60"/>
      <c r="BN351" s="60"/>
      <c r="BO351" s="60"/>
    </row>
    <row r="352" s="47" customFormat="true" ht="40.5" hidden="false" customHeight="true" outlineLevel="0" collapsed="false">
      <c r="B352" s="68" t="s">
        <v>2755</v>
      </c>
      <c r="C352" s="48" t="s">
        <v>450</v>
      </c>
      <c r="D352" s="49" t="s">
        <v>42</v>
      </c>
      <c r="E352" s="50" t="s">
        <v>2770</v>
      </c>
      <c r="F352" s="50" t="s">
        <v>2771</v>
      </c>
      <c r="G352" s="50" t="s">
        <v>2772</v>
      </c>
      <c r="H352" s="50" t="s">
        <v>2773</v>
      </c>
      <c r="I352" s="50" t="s">
        <v>2774</v>
      </c>
      <c r="J352" s="50" t="s">
        <v>229</v>
      </c>
      <c r="K352" s="50" t="s">
        <v>2775</v>
      </c>
      <c r="L352" s="50" t="s">
        <v>63</v>
      </c>
      <c r="M352" s="50" t="s">
        <v>2776</v>
      </c>
      <c r="N352" s="50" t="n">
        <v>3080005</v>
      </c>
      <c r="O352" s="50"/>
      <c r="P352" s="51" t="s">
        <v>2777</v>
      </c>
      <c r="Q352" s="53"/>
      <c r="R352" s="44" t="n">
        <v>1</v>
      </c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54"/>
      <c r="AG352" s="44" t="n">
        <v>118</v>
      </c>
      <c r="AH352" s="44" t="n">
        <v>3</v>
      </c>
      <c r="AI352" s="54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57" t="n">
        <v>118</v>
      </c>
      <c r="AY352" s="57" t="n">
        <v>3</v>
      </c>
      <c r="AZ352" s="58" t="n">
        <f aca="false">IF(D352="Delegatura para Conglomerados Financieros",1,"")</f>
        <v>1</v>
      </c>
      <c r="BA352" s="58" t="str">
        <f aca="false">IF(D352="Delegatura para Intermediarios Financieros",1,"")</f>
        <v/>
      </c>
      <c r="BB352" s="58" t="str">
        <f aca="false">IF(D352="Delegatura para Emisores",1,"")</f>
        <v/>
      </c>
      <c r="BC352" s="58" t="str">
        <f aca="false">IF(D352="Delegatura para Seguros",1,"")</f>
        <v/>
      </c>
      <c r="BD352" s="58" t="str">
        <f aca="false">IF(D352="Delegatura para Pensiones",1,"")</f>
        <v/>
      </c>
      <c r="BE352" s="58" t="str">
        <f aca="false">IF(D352="Delegatura para  Fiduciarias",1,"")</f>
        <v/>
      </c>
      <c r="BF352" s="58" t="str">
        <f aca="false">IF(D352="Delegatura para Intermediarios de Valores",1,"")</f>
        <v/>
      </c>
      <c r="BG352" s="60"/>
      <c r="BH352" s="60"/>
      <c r="BI352" s="60"/>
      <c r="BJ352" s="60"/>
      <c r="BK352" s="60"/>
      <c r="BL352" s="60"/>
      <c r="BM352" s="60"/>
      <c r="BN352" s="60"/>
      <c r="BO352" s="60"/>
    </row>
    <row r="353" s="47" customFormat="true" ht="42.75" hidden="false" customHeight="true" outlineLevel="0" collapsed="false">
      <c r="B353" s="68" t="s">
        <v>2755</v>
      </c>
      <c r="C353" s="48" t="s">
        <v>354</v>
      </c>
      <c r="D353" s="49" t="s">
        <v>42</v>
      </c>
      <c r="E353" s="50" t="s">
        <v>2778</v>
      </c>
      <c r="F353" s="50" t="s">
        <v>2778</v>
      </c>
      <c r="G353" s="50" t="s">
        <v>2779</v>
      </c>
      <c r="H353" s="50" t="s">
        <v>227</v>
      </c>
      <c r="I353" s="50" t="s">
        <v>2780</v>
      </c>
      <c r="J353" s="50" t="s">
        <v>61</v>
      </c>
      <c r="K353" s="50" t="s">
        <v>2781</v>
      </c>
      <c r="L353" s="50" t="s">
        <v>63</v>
      </c>
      <c r="M353" s="50" t="s">
        <v>2782</v>
      </c>
      <c r="N353" s="50" t="s">
        <v>2783</v>
      </c>
      <c r="O353" s="61"/>
      <c r="P353" s="102" t="s">
        <v>2784</v>
      </c>
      <c r="Q353" s="103"/>
      <c r="R353" s="44" t="n">
        <v>1</v>
      </c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54"/>
      <c r="AG353" s="44" t="n">
        <v>118</v>
      </c>
      <c r="AH353" s="44" t="n">
        <v>4</v>
      </c>
      <c r="AI353" s="54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57" t="n">
        <v>118</v>
      </c>
      <c r="AY353" s="57" t="n">
        <v>4</v>
      </c>
      <c r="AZ353" s="58" t="n">
        <f aca="false">IF(D353="Delegatura para Conglomerados Financieros",1,"")</f>
        <v>1</v>
      </c>
      <c r="BA353" s="58" t="str">
        <f aca="false">IF(D353="Delegatura para Intermediarios Financieros",1,"")</f>
        <v/>
      </c>
      <c r="BB353" s="58" t="str">
        <f aca="false">IF(D353="Delegatura para Emisores",1,"")</f>
        <v/>
      </c>
      <c r="BC353" s="58" t="str">
        <f aca="false">IF(D353="Delegatura para Seguros",1,"")</f>
        <v/>
      </c>
      <c r="BD353" s="58" t="str">
        <f aca="false">IF(D353="Delegatura para Pensiones",1,"")</f>
        <v/>
      </c>
      <c r="BE353" s="58" t="str">
        <f aca="false">IF(D353="Delegatura para  Fiduciarias",1,"")</f>
        <v/>
      </c>
      <c r="BF353" s="58" t="str">
        <f aca="false">IF(D353="Delegatura para Intermediarios de Valores",1,"")</f>
        <v/>
      </c>
      <c r="BG353" s="60"/>
      <c r="BH353" s="60"/>
      <c r="BI353" s="60"/>
      <c r="BJ353" s="60"/>
      <c r="BK353" s="60"/>
      <c r="BL353" s="60"/>
      <c r="BM353" s="60"/>
      <c r="BN353" s="60"/>
      <c r="BO353" s="60"/>
    </row>
    <row r="354" s="47" customFormat="true" ht="54" hidden="false" customHeight="true" outlineLevel="0" collapsed="false">
      <c r="B354" s="68" t="s">
        <v>2755</v>
      </c>
      <c r="C354" s="48" t="s">
        <v>449</v>
      </c>
      <c r="D354" s="49" t="s">
        <v>43</v>
      </c>
      <c r="E354" s="50" t="s">
        <v>2785</v>
      </c>
      <c r="F354" s="50" t="s">
        <v>2786</v>
      </c>
      <c r="G354" s="50" t="s">
        <v>2787</v>
      </c>
      <c r="H354" s="50" t="s">
        <v>2788</v>
      </c>
      <c r="I354" s="50" t="s">
        <v>2789</v>
      </c>
      <c r="J354" s="50" t="s">
        <v>123</v>
      </c>
      <c r="K354" s="50" t="s">
        <v>2790</v>
      </c>
      <c r="L354" s="50" t="s">
        <v>63</v>
      </c>
      <c r="M354" s="50" t="s">
        <v>2791</v>
      </c>
      <c r="N354" s="50" t="n">
        <v>4280200</v>
      </c>
      <c r="O354" s="81"/>
      <c r="P354" s="51" t="s">
        <v>2792</v>
      </c>
      <c r="Q354" s="53"/>
      <c r="R354" s="44" t="n">
        <v>1</v>
      </c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54"/>
      <c r="AG354" s="44" t="n">
        <v>118</v>
      </c>
      <c r="AH354" s="44" t="n">
        <v>5</v>
      </c>
      <c r="AI354" s="54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57" t="n">
        <v>118</v>
      </c>
      <c r="AY354" s="57" t="n">
        <v>5</v>
      </c>
      <c r="AZ354" s="58" t="str">
        <f aca="false">IF(D354="Delegatura para Conglomerados Financieros",1,"")</f>
        <v/>
      </c>
      <c r="BA354" s="58" t="n">
        <f aca="false">IF(D354="Delegatura para Intermediarios Financieros",1,"")</f>
        <v>1</v>
      </c>
      <c r="BB354" s="58" t="str">
        <f aca="false">IF(D354="Delegatura para Emisores",1,"")</f>
        <v/>
      </c>
      <c r="BC354" s="58" t="str">
        <f aca="false">IF(D354="Delegatura para Seguros",1,"")</f>
        <v/>
      </c>
      <c r="BD354" s="58" t="str">
        <f aca="false">IF(D354="Delegatura para Pensiones",1,"")</f>
        <v/>
      </c>
      <c r="BE354" s="58" t="str">
        <f aca="false">IF(D354="Delegatura para  Fiduciarias",1,"")</f>
        <v/>
      </c>
      <c r="BF354" s="58" t="str">
        <f aca="false">IF(D354="Delegatura para Intermediarios de Valores",1,"")</f>
        <v/>
      </c>
      <c r="BG354" s="60"/>
      <c r="BH354" s="60"/>
      <c r="BI354" s="60"/>
      <c r="BJ354" s="60"/>
      <c r="BK354" s="60"/>
      <c r="BL354" s="60"/>
      <c r="BM354" s="60"/>
      <c r="BN354" s="60"/>
      <c r="BO354" s="60"/>
    </row>
    <row r="355" s="47" customFormat="true" ht="31.5" hidden="false" customHeight="true" outlineLevel="0" collapsed="false">
      <c r="B355" s="68" t="s">
        <v>2755</v>
      </c>
      <c r="C355" s="48" t="s">
        <v>77</v>
      </c>
      <c r="D355" s="49" t="s">
        <v>43</v>
      </c>
      <c r="E355" s="50" t="s">
        <v>2793</v>
      </c>
      <c r="F355" s="50" t="s">
        <v>2794</v>
      </c>
      <c r="G355" s="50" t="s">
        <v>2795</v>
      </c>
      <c r="H355" s="50" t="s">
        <v>2796</v>
      </c>
      <c r="I355" s="50" t="s">
        <v>2797</v>
      </c>
      <c r="J355" s="50" t="s">
        <v>229</v>
      </c>
      <c r="K355" s="76" t="s">
        <v>2798</v>
      </c>
      <c r="L355" s="50" t="s">
        <v>93</v>
      </c>
      <c r="M355" s="76" t="s">
        <v>2799</v>
      </c>
      <c r="N355" s="50" t="n">
        <v>3152970</v>
      </c>
      <c r="O355" s="81"/>
      <c r="P355" s="81"/>
      <c r="Q355" s="53"/>
      <c r="R355" s="44" t="n">
        <v>1</v>
      </c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54"/>
      <c r="AG355" s="44" t="n">
        <v>118</v>
      </c>
      <c r="AH355" s="44" t="n">
        <v>6</v>
      </c>
      <c r="AI355" s="54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57" t="n">
        <v>118</v>
      </c>
      <c r="AY355" s="57" t="n">
        <v>6</v>
      </c>
      <c r="AZ355" s="58" t="str">
        <f aca="false">IF(D355="Delegatura para Conglomerados Financieros",1,"")</f>
        <v/>
      </c>
      <c r="BA355" s="58" t="n">
        <f aca="false">IF(D355="Delegatura para Intermediarios Financieros",1,"")</f>
        <v>1</v>
      </c>
      <c r="BB355" s="58" t="str">
        <f aca="false">IF(D355="Delegatura para Emisores",1,"")</f>
        <v/>
      </c>
      <c r="BC355" s="58" t="str">
        <f aca="false">IF(D355="Delegatura para Seguros",1,"")</f>
        <v/>
      </c>
      <c r="BD355" s="58" t="str">
        <f aca="false">IF(D355="Delegatura para Pensiones",1,"")</f>
        <v/>
      </c>
      <c r="BE355" s="58" t="str">
        <f aca="false">IF(D355="Delegatura para  Fiduciarias",1,"")</f>
        <v/>
      </c>
      <c r="BF355" s="58" t="str">
        <f aca="false">IF(D355="Delegatura para Intermediarios de Valores",1,"")</f>
        <v/>
      </c>
      <c r="BG355" s="60"/>
      <c r="BH355" s="60"/>
      <c r="BI355" s="60"/>
      <c r="BJ355" s="60"/>
      <c r="BK355" s="60"/>
      <c r="BL355" s="60"/>
      <c r="BM355" s="60"/>
      <c r="BN355" s="60"/>
      <c r="BO355" s="60"/>
    </row>
    <row r="356" s="47" customFormat="true" ht="31.5" hidden="false" customHeight="true" outlineLevel="0" collapsed="false">
      <c r="B356" s="68" t="s">
        <v>2755</v>
      </c>
      <c r="C356" s="48" t="s">
        <v>86</v>
      </c>
      <c r="D356" s="49" t="s">
        <v>43</v>
      </c>
      <c r="E356" s="50" t="s">
        <v>2800</v>
      </c>
      <c r="F356" s="50" t="s">
        <v>2801</v>
      </c>
      <c r="G356" s="50" t="s">
        <v>2802</v>
      </c>
      <c r="H356" s="50" t="s">
        <v>2803</v>
      </c>
      <c r="I356" s="50" t="s">
        <v>2804</v>
      </c>
      <c r="J356" s="50" t="s">
        <v>61</v>
      </c>
      <c r="K356" s="50" t="s">
        <v>2805</v>
      </c>
      <c r="L356" s="50" t="s">
        <v>2806</v>
      </c>
      <c r="M356" s="50" t="s">
        <v>2807</v>
      </c>
      <c r="N356" s="50" t="s">
        <v>419</v>
      </c>
      <c r="O356" s="50" t="s">
        <v>419</v>
      </c>
      <c r="P356" s="67" t="s">
        <v>2808</v>
      </c>
      <c r="Q356" s="53"/>
      <c r="R356" s="44" t="n">
        <v>1</v>
      </c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54"/>
      <c r="AG356" s="44" t="n">
        <v>118</v>
      </c>
      <c r="AH356" s="44" t="n">
        <v>7</v>
      </c>
      <c r="AI356" s="54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57" t="n">
        <v>118</v>
      </c>
      <c r="AY356" s="57" t="n">
        <v>7</v>
      </c>
      <c r="AZ356" s="58" t="str">
        <f aca="false">IF(D356="Delegatura para Conglomerados Financieros",1,"")</f>
        <v/>
      </c>
      <c r="BA356" s="58" t="n">
        <f aca="false">IF(D356="Delegatura para Intermediarios Financieros",1,"")</f>
        <v>1</v>
      </c>
      <c r="BB356" s="58" t="str">
        <f aca="false">IF(D356="Delegatura para Emisores",1,"")</f>
        <v/>
      </c>
      <c r="BC356" s="58" t="str">
        <f aca="false">IF(D356="Delegatura para Seguros",1,"")</f>
        <v/>
      </c>
      <c r="BD356" s="58" t="str">
        <f aca="false">IF(D356="Delegatura para Pensiones",1,"")</f>
        <v/>
      </c>
      <c r="BE356" s="58" t="str">
        <f aca="false">IF(D356="Delegatura para  Fiduciarias",1,"")</f>
        <v/>
      </c>
      <c r="BF356" s="58" t="str">
        <f aca="false">IF(D356="Delegatura para Intermediarios de Valores",1,"")</f>
        <v/>
      </c>
      <c r="BG356" s="60"/>
      <c r="BH356" s="60"/>
      <c r="BI356" s="60"/>
      <c r="BJ356" s="60"/>
      <c r="BK356" s="60"/>
      <c r="BL356" s="60"/>
      <c r="BM356" s="60"/>
      <c r="BN356" s="60"/>
      <c r="BO356" s="60"/>
    </row>
    <row r="357" s="47" customFormat="true" ht="30" hidden="false" customHeight="true" outlineLevel="0" collapsed="false">
      <c r="B357" s="68" t="s">
        <v>2755</v>
      </c>
      <c r="C357" s="48" t="s">
        <v>355</v>
      </c>
      <c r="D357" s="49" t="s">
        <v>43</v>
      </c>
      <c r="E357" s="50" t="s">
        <v>2809</v>
      </c>
      <c r="F357" s="50" t="s">
        <v>2810</v>
      </c>
      <c r="G357" s="50" t="s">
        <v>2811</v>
      </c>
      <c r="H357" s="50" t="s">
        <v>2812</v>
      </c>
      <c r="I357" s="50" t="s">
        <v>2813</v>
      </c>
      <c r="J357" s="50" t="s">
        <v>61</v>
      </c>
      <c r="K357" s="50" t="s">
        <v>2814</v>
      </c>
      <c r="L357" s="50" t="s">
        <v>63</v>
      </c>
      <c r="M357" s="61" t="n">
        <v>7475004</v>
      </c>
      <c r="N357" s="50" t="s">
        <v>2815</v>
      </c>
      <c r="O357" s="50"/>
      <c r="P357" s="52" t="s">
        <v>2816</v>
      </c>
      <c r="Q357" s="53"/>
      <c r="R357" s="44" t="n">
        <v>1</v>
      </c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54"/>
      <c r="AG357" s="44" t="n">
        <v>118</v>
      </c>
      <c r="AH357" s="44" t="n">
        <v>8</v>
      </c>
      <c r="AI357" s="54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57" t="n">
        <v>118</v>
      </c>
      <c r="AY357" s="57" t="n">
        <v>8</v>
      </c>
      <c r="AZ357" s="58" t="str">
        <f aca="false">IF(D357="Delegatura para Conglomerados Financieros",1,"")</f>
        <v/>
      </c>
      <c r="BA357" s="58" t="n">
        <f aca="false">IF(D357="Delegatura para Intermediarios Financieros",1,"")</f>
        <v>1</v>
      </c>
      <c r="BB357" s="58" t="str">
        <f aca="false">IF(D357="Delegatura para Emisores",1,"")</f>
        <v/>
      </c>
      <c r="BC357" s="58" t="str">
        <f aca="false">IF(D357="Delegatura para Seguros",1,"")</f>
        <v/>
      </c>
      <c r="BD357" s="58" t="str">
        <f aca="false">IF(D357="Delegatura para Pensiones",1,"")</f>
        <v/>
      </c>
      <c r="BE357" s="58" t="str">
        <f aca="false">IF(D357="Delegatura para  Fiduciarias",1,"")</f>
        <v/>
      </c>
      <c r="BF357" s="58" t="str">
        <f aca="false">IF(D357="Delegatura para Intermediarios de Valores",1,"")</f>
        <v/>
      </c>
      <c r="BG357" s="60"/>
      <c r="BH357" s="60"/>
      <c r="BI357" s="60"/>
      <c r="BJ357" s="60"/>
      <c r="BK357" s="60"/>
      <c r="BL357" s="60"/>
      <c r="BM357" s="60"/>
      <c r="BN357" s="60"/>
      <c r="BO357" s="60"/>
    </row>
    <row r="358" s="47" customFormat="true" ht="31.5" hidden="false" customHeight="true" outlineLevel="0" collapsed="false">
      <c r="B358" s="68" t="n">
        <v>118</v>
      </c>
      <c r="C358" s="48" t="s">
        <v>98</v>
      </c>
      <c r="D358" s="49" t="s">
        <v>43</v>
      </c>
      <c r="E358" s="50" t="s">
        <v>2817</v>
      </c>
      <c r="F358" s="50" t="s">
        <v>2818</v>
      </c>
      <c r="G358" s="50" t="s">
        <v>2819</v>
      </c>
      <c r="H358" s="50" t="s">
        <v>2820</v>
      </c>
      <c r="I358" s="50" t="s">
        <v>2821</v>
      </c>
      <c r="J358" s="50" t="s">
        <v>61</v>
      </c>
      <c r="K358" s="50" t="s">
        <v>2822</v>
      </c>
      <c r="L358" s="50" t="s">
        <v>63</v>
      </c>
      <c r="M358" s="50" t="n">
        <v>6070520</v>
      </c>
      <c r="N358" s="50" t="n">
        <v>6070521</v>
      </c>
      <c r="O358" s="50"/>
      <c r="P358" s="51" t="s">
        <v>2823</v>
      </c>
      <c r="Q358" s="65"/>
      <c r="R358" s="44" t="n">
        <v>1</v>
      </c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54"/>
      <c r="AG358" s="44" t="n">
        <v>118</v>
      </c>
      <c r="AH358" s="44" t="n">
        <v>9</v>
      </c>
      <c r="AI358" s="54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57" t="n">
        <v>118</v>
      </c>
      <c r="AY358" s="57" t="n">
        <v>9</v>
      </c>
      <c r="AZ358" s="58" t="str">
        <f aca="false">IF(D358="Delegatura para Conglomerados Financieros",1,"")</f>
        <v/>
      </c>
      <c r="BA358" s="58" t="n">
        <f aca="false">IF(D358="Delegatura para Intermediarios Financieros",1,"")</f>
        <v>1</v>
      </c>
      <c r="BB358" s="58" t="str">
        <f aca="false">IF(D358="Delegatura para Emisores",1,"")</f>
        <v/>
      </c>
      <c r="BC358" s="58" t="str">
        <f aca="false">IF(D358="Delegatura para Seguros",1,"")</f>
        <v/>
      </c>
      <c r="BD358" s="58" t="str">
        <f aca="false">IF(D358="Delegatura para Pensiones",1,"")</f>
        <v/>
      </c>
      <c r="BE358" s="58" t="str">
        <f aca="false">IF(D358="Delegatura para  Fiduciarias",1,"")</f>
        <v/>
      </c>
      <c r="BF358" s="58" t="str">
        <f aca="false">IF(D358="Delegatura para Intermediarios de Valores",1,"")</f>
        <v/>
      </c>
      <c r="BG358" s="60"/>
      <c r="BH358" s="60"/>
      <c r="BI358" s="60"/>
      <c r="BJ358" s="60"/>
      <c r="BK358" s="60"/>
      <c r="BL358" s="60"/>
      <c r="BM358" s="60"/>
      <c r="BN358" s="60"/>
      <c r="BO358" s="60"/>
    </row>
    <row r="359" s="47" customFormat="true" ht="29.25" hidden="false" customHeight="true" outlineLevel="0" collapsed="false">
      <c r="B359" s="80" t="s">
        <v>1006</v>
      </c>
      <c r="C359" s="80" t="s">
        <v>56</v>
      </c>
      <c r="D359" s="49" t="s">
        <v>43</v>
      </c>
      <c r="E359" s="61" t="s">
        <v>2824</v>
      </c>
      <c r="F359" s="61" t="s">
        <v>2825</v>
      </c>
      <c r="G359" s="61" t="s">
        <v>2826</v>
      </c>
      <c r="H359" s="61" t="s">
        <v>2827</v>
      </c>
      <c r="I359" s="61" t="s">
        <v>2828</v>
      </c>
      <c r="J359" s="61" t="s">
        <v>229</v>
      </c>
      <c r="K359" s="61" t="s">
        <v>2829</v>
      </c>
      <c r="L359" s="61" t="s">
        <v>2830</v>
      </c>
      <c r="M359" s="61" t="n">
        <v>5895959</v>
      </c>
      <c r="N359" s="134"/>
      <c r="O359" s="75" t="s">
        <v>2831</v>
      </c>
      <c r="P359" s="75" t="s">
        <v>2832</v>
      </c>
      <c r="Q359" s="142"/>
      <c r="R359" s="56" t="n">
        <v>1</v>
      </c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113"/>
      <c r="AG359" s="56" t="n">
        <v>128</v>
      </c>
      <c r="AH359" s="56" t="n">
        <v>1</v>
      </c>
      <c r="AI359" s="55" t="str">
        <f aca="false">+D359</f>
        <v>Delegatura para Intermediarios Financieros</v>
      </c>
      <c r="AJ359" s="56" t="n">
        <f aca="false">SUM(R359:R364)</f>
        <v>5</v>
      </c>
      <c r="AK359" s="56" t="n">
        <f aca="false">SUM(S359:S364)</f>
        <v>1</v>
      </c>
      <c r="AL359" s="56" t="n">
        <f aca="false">SUM(T359:T364)</f>
        <v>0</v>
      </c>
      <c r="AM359" s="56" t="n">
        <f aca="false">SUM(U359:U364)</f>
        <v>0</v>
      </c>
      <c r="AN359" s="56" t="n">
        <f aca="false">SUM(V359:V364)</f>
        <v>0</v>
      </c>
      <c r="AO359" s="56" t="n">
        <f aca="false">SUM(W359:W364)</f>
        <v>0</v>
      </c>
      <c r="AP359" s="56" t="n">
        <f aca="false">SUM(X359:X364)</f>
        <v>0</v>
      </c>
      <c r="AQ359" s="56" t="n">
        <f aca="false">SUM(Y359:Y364)</f>
        <v>0</v>
      </c>
      <c r="AR359" s="56" t="n">
        <f aca="false">SUM(Z359:Z364)</f>
        <v>0</v>
      </c>
      <c r="AS359" s="56" t="n">
        <f aca="false">SUM(AA359:AA364)</f>
        <v>0</v>
      </c>
      <c r="AT359" s="56" t="n">
        <f aca="false">SUM(AB359:AB364)</f>
        <v>0</v>
      </c>
      <c r="AU359" s="56" t="n">
        <f aca="false">SUM(AC359:AC364)</f>
        <v>0</v>
      </c>
      <c r="AV359" s="56" t="n">
        <f aca="false">SUM(AD359:AD364)</f>
        <v>0</v>
      </c>
      <c r="AW359" s="56" t="n">
        <f aca="false">SUM(AE359:AE364)</f>
        <v>0</v>
      </c>
      <c r="AX359" s="57" t="n">
        <v>128</v>
      </c>
      <c r="AY359" s="57" t="n">
        <v>1</v>
      </c>
      <c r="AZ359" s="58" t="str">
        <f aca="false">IF(D359="Delegatura para Conglomerados Financieros",1,"")</f>
        <v/>
      </c>
      <c r="BA359" s="58" t="n">
        <f aca="false">IF(D359="Delegatura para Intermediarios Financieros",1,"")</f>
        <v>1</v>
      </c>
      <c r="BB359" s="58" t="str">
        <f aca="false">IF(D359="Delegatura para Emisores",1,"")</f>
        <v/>
      </c>
      <c r="BC359" s="58" t="str">
        <f aca="false">IF(D359="Delegatura para Seguros",1,"")</f>
        <v/>
      </c>
      <c r="BD359" s="58" t="str">
        <f aca="false">IF(D359="Delegatura para Pensiones",1,"")</f>
        <v/>
      </c>
      <c r="BE359" s="58" t="str">
        <f aca="false">IF(D359="Delegatura para  Fiduciarias",1,"")</f>
        <v/>
      </c>
      <c r="BF359" s="58" t="str">
        <f aca="false">IF(D359="Delegatura para Intermediarios de Valores",1,"")</f>
        <v/>
      </c>
      <c r="BG359" s="85" t="n">
        <f aca="false">SUM(AZ359:AZ364)</f>
        <v>1</v>
      </c>
      <c r="BH359" s="85" t="n">
        <f aca="false">SUM(BA359:BA364)</f>
        <v>5</v>
      </c>
      <c r="BI359" s="85" t="n">
        <f aca="false">SUM(BB359:BB364)</f>
        <v>0</v>
      </c>
      <c r="BJ359" s="85" t="n">
        <f aca="false">SUM(BC359:BC364)</f>
        <v>0</v>
      </c>
      <c r="BK359" s="85" t="n">
        <f aca="false">SUM(BD359:BD364)</f>
        <v>0</v>
      </c>
      <c r="BL359" s="85" t="n">
        <f aca="false">SUM(BE359:BE364)</f>
        <v>0</v>
      </c>
      <c r="BM359" s="85" t="n">
        <f aca="false">SUM(BF359:BF364)</f>
        <v>0</v>
      </c>
      <c r="BN359" s="60"/>
      <c r="BO359" s="60"/>
    </row>
    <row r="360" s="47" customFormat="true" ht="29.25" hidden="false" customHeight="true" outlineLevel="0" collapsed="false">
      <c r="B360" s="80" t="n">
        <v>128</v>
      </c>
      <c r="C360" s="80" t="n">
        <v>2</v>
      </c>
      <c r="D360" s="49" t="s">
        <v>43</v>
      </c>
      <c r="E360" s="61" t="s">
        <v>2833</v>
      </c>
      <c r="F360" s="61" t="s">
        <v>2834</v>
      </c>
      <c r="G360" s="61" t="s">
        <v>2835</v>
      </c>
      <c r="H360" s="119" t="s">
        <v>2836</v>
      </c>
      <c r="I360" s="119" t="s">
        <v>2837</v>
      </c>
      <c r="J360" s="119" t="s">
        <v>2378</v>
      </c>
      <c r="K360" s="61" t="s">
        <v>2838</v>
      </c>
      <c r="L360" s="61" t="s">
        <v>2839</v>
      </c>
      <c r="M360" s="61" t="n">
        <v>4432930</v>
      </c>
      <c r="N360" s="134"/>
      <c r="O360" s="75" t="s">
        <v>2840</v>
      </c>
      <c r="P360" s="75" t="s">
        <v>2841</v>
      </c>
      <c r="Q360" s="143"/>
      <c r="R360" s="56" t="n">
        <v>1</v>
      </c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113"/>
      <c r="AG360" s="56" t="n">
        <v>128</v>
      </c>
      <c r="AH360" s="56" t="n">
        <v>2</v>
      </c>
      <c r="AI360" s="113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137" t="n">
        <v>128</v>
      </c>
      <c r="AY360" s="137" t="n">
        <v>2</v>
      </c>
      <c r="AZ360" s="58" t="str">
        <f aca="false">IF(D360="Delegatura para Conglomerados Financieros",1,"")</f>
        <v/>
      </c>
      <c r="BA360" s="58" t="n">
        <f aca="false">IF(D360="Delegatura para Intermediarios Financieros",1,"")</f>
        <v>1</v>
      </c>
      <c r="BB360" s="58" t="str">
        <f aca="false">IF(D360="Delegatura para Emisores",1,"")</f>
        <v/>
      </c>
      <c r="BC360" s="58" t="str">
        <f aca="false">IF(D360="Delegatura para Seguros",1,"")</f>
        <v/>
      </c>
      <c r="BD360" s="58" t="str">
        <f aca="false">IF(D360="Delegatura para Pensiones",1,"")</f>
        <v/>
      </c>
      <c r="BE360" s="58" t="str">
        <f aca="false">IF(D360="Delegatura para  Fiduciarias",1,"")</f>
        <v/>
      </c>
      <c r="BF360" s="58" t="str">
        <f aca="false">IF(D360="Delegatura para Intermediarios de Valores",1,"")</f>
        <v/>
      </c>
      <c r="BG360" s="60"/>
      <c r="BH360" s="60"/>
      <c r="BI360" s="60"/>
      <c r="BJ360" s="60"/>
      <c r="BK360" s="60"/>
      <c r="BL360" s="60"/>
      <c r="BM360" s="60"/>
      <c r="BN360" s="60"/>
      <c r="BO360" s="60"/>
    </row>
    <row r="361" s="47" customFormat="true" ht="24.75" hidden="false" customHeight="true" outlineLevel="0" collapsed="false">
      <c r="B361" s="80" t="s">
        <v>1006</v>
      </c>
      <c r="C361" s="80" t="s">
        <v>450</v>
      </c>
      <c r="D361" s="49" t="s">
        <v>42</v>
      </c>
      <c r="E361" s="61" t="s">
        <v>2842</v>
      </c>
      <c r="F361" s="61" t="s">
        <v>2842</v>
      </c>
      <c r="G361" s="61" t="s">
        <v>2843</v>
      </c>
      <c r="H361" s="61" t="s">
        <v>2844</v>
      </c>
      <c r="I361" s="61" t="s">
        <v>2845</v>
      </c>
      <c r="J361" s="50" t="s">
        <v>229</v>
      </c>
      <c r="K361" s="61" t="s">
        <v>2846</v>
      </c>
      <c r="L361" s="61" t="s">
        <v>2839</v>
      </c>
      <c r="M361" s="61" t="s">
        <v>2847</v>
      </c>
      <c r="N361" s="134"/>
      <c r="O361" s="74"/>
      <c r="P361" s="74" t="s">
        <v>2848</v>
      </c>
      <c r="Q361" s="143"/>
      <c r="R361" s="56" t="n">
        <v>1</v>
      </c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113"/>
      <c r="AG361" s="56" t="n">
        <v>128</v>
      </c>
      <c r="AH361" s="56" t="n">
        <v>3</v>
      </c>
      <c r="AI361" s="113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137" t="s">
        <v>1006</v>
      </c>
      <c r="AY361" s="137" t="s">
        <v>450</v>
      </c>
      <c r="AZ361" s="58" t="n">
        <f aca="false">IF(D361="Delegatura para Conglomerados Financieros",1,"")</f>
        <v>1</v>
      </c>
      <c r="BA361" s="58" t="str">
        <f aca="false">IF(D361="Delegatura para Intermediarios Financieros",1,"")</f>
        <v/>
      </c>
      <c r="BB361" s="58" t="str">
        <f aca="false">IF(D361="Delegatura para Emisores",1,"")</f>
        <v/>
      </c>
      <c r="BC361" s="58" t="str">
        <f aca="false">IF(D361="Delegatura para Seguros",1,"")</f>
        <v/>
      </c>
      <c r="BD361" s="58" t="str">
        <f aca="false">IF(D361="Delegatura para Pensiones",1,"")</f>
        <v/>
      </c>
      <c r="BE361" s="58" t="str">
        <f aca="false">IF(D361="Delegatura para  Fiduciarias",1,"")</f>
        <v/>
      </c>
      <c r="BF361" s="58" t="str">
        <f aca="false">IF(D361="Delegatura para Intermediarios de Valores",1,"")</f>
        <v/>
      </c>
      <c r="BG361" s="60"/>
      <c r="BH361" s="60"/>
      <c r="BI361" s="60"/>
      <c r="BJ361" s="60"/>
      <c r="BK361" s="60"/>
      <c r="BL361" s="60"/>
      <c r="BM361" s="60"/>
      <c r="BN361" s="60"/>
      <c r="BO361" s="60"/>
    </row>
    <row r="362" s="47" customFormat="true" ht="29.25" hidden="false" customHeight="true" outlineLevel="0" collapsed="false">
      <c r="B362" s="80" t="s">
        <v>1006</v>
      </c>
      <c r="C362" s="80" t="s">
        <v>354</v>
      </c>
      <c r="D362" s="49" t="s">
        <v>43</v>
      </c>
      <c r="E362" s="61" t="s">
        <v>2849</v>
      </c>
      <c r="F362" s="61" t="s">
        <v>2850</v>
      </c>
      <c r="G362" s="61" t="s">
        <v>2851</v>
      </c>
      <c r="H362" s="61" t="s">
        <v>2852</v>
      </c>
      <c r="I362" s="61" t="s">
        <v>2853</v>
      </c>
      <c r="J362" s="61" t="s">
        <v>229</v>
      </c>
      <c r="K362" s="61" t="s">
        <v>2854</v>
      </c>
      <c r="L362" s="61" t="s">
        <v>2839</v>
      </c>
      <c r="M362" s="61" t="s">
        <v>2855</v>
      </c>
      <c r="N362" s="134"/>
      <c r="O362" s="69" t="s">
        <v>2856</v>
      </c>
      <c r="P362" s="69" t="s">
        <v>2857</v>
      </c>
      <c r="Q362" s="143"/>
      <c r="R362" s="56" t="n">
        <v>1</v>
      </c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113"/>
      <c r="AG362" s="56" t="n">
        <v>128</v>
      </c>
      <c r="AH362" s="56" t="n">
        <v>4</v>
      </c>
      <c r="AI362" s="113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137" t="s">
        <v>1006</v>
      </c>
      <c r="AY362" s="137" t="s">
        <v>354</v>
      </c>
      <c r="AZ362" s="58" t="str">
        <f aca="false">IF(D362="Delegatura para Conglomerados Financieros",1,"")</f>
        <v/>
      </c>
      <c r="BA362" s="58" t="n">
        <f aca="false">IF(D362="Delegatura para Intermediarios Financieros",1,"")</f>
        <v>1</v>
      </c>
      <c r="BB362" s="58" t="str">
        <f aca="false">IF(D362="Delegatura para Emisores",1,"")</f>
        <v/>
      </c>
      <c r="BC362" s="58" t="str">
        <f aca="false">IF(D362="Delegatura para Seguros",1,"")</f>
        <v/>
      </c>
      <c r="BD362" s="58" t="str">
        <f aca="false">IF(D362="Delegatura para Pensiones",1,"")</f>
        <v/>
      </c>
      <c r="BE362" s="58" t="str">
        <f aca="false">IF(D362="Delegatura para  Fiduciarias",1,"")</f>
        <v/>
      </c>
      <c r="BF362" s="58" t="str">
        <f aca="false">IF(D362="Delegatura para Intermediarios de Valores",1,"")</f>
        <v/>
      </c>
      <c r="BG362" s="60"/>
      <c r="BH362" s="60"/>
      <c r="BI362" s="60"/>
      <c r="BJ362" s="60"/>
      <c r="BK362" s="60"/>
      <c r="BL362" s="60"/>
      <c r="BM362" s="60"/>
      <c r="BN362" s="60"/>
      <c r="BO362" s="60"/>
    </row>
    <row r="363" s="47" customFormat="true" ht="29.25" hidden="false" customHeight="true" outlineLevel="0" collapsed="false">
      <c r="B363" s="80" t="s">
        <v>1006</v>
      </c>
      <c r="C363" s="80" t="s">
        <v>449</v>
      </c>
      <c r="D363" s="49" t="s">
        <v>43</v>
      </c>
      <c r="E363" s="61" t="s">
        <v>2858</v>
      </c>
      <c r="F363" s="61" t="s">
        <v>2859</v>
      </c>
      <c r="G363" s="61" t="s">
        <v>2860</v>
      </c>
      <c r="H363" s="61" t="s">
        <v>2861</v>
      </c>
      <c r="I363" s="61" t="s">
        <v>2862</v>
      </c>
      <c r="J363" s="61" t="s">
        <v>61</v>
      </c>
      <c r="K363" s="61" t="s">
        <v>2863</v>
      </c>
      <c r="L363" s="61" t="s">
        <v>2839</v>
      </c>
      <c r="M363" s="61" t="s">
        <v>2864</v>
      </c>
      <c r="N363" s="134"/>
      <c r="O363" s="74" t="s">
        <v>2865</v>
      </c>
      <c r="P363" s="69" t="s">
        <v>2866</v>
      </c>
      <c r="Q363" s="143"/>
      <c r="R363" s="56" t="n">
        <v>1</v>
      </c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113"/>
      <c r="AG363" s="56" t="n">
        <v>128</v>
      </c>
      <c r="AH363" s="56" t="n">
        <v>5</v>
      </c>
      <c r="AI363" s="113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137" t="s">
        <v>1006</v>
      </c>
      <c r="AY363" s="137" t="s">
        <v>449</v>
      </c>
      <c r="AZ363" s="58" t="str">
        <f aca="false">IF(D363="Delegatura para Conglomerados Financieros",1,"")</f>
        <v/>
      </c>
      <c r="BA363" s="58" t="n">
        <f aca="false">IF(D363="Delegatura para Intermediarios Financieros",1,"")</f>
        <v>1</v>
      </c>
      <c r="BB363" s="58" t="str">
        <f aca="false">IF(D363="Delegatura para Emisores",1,"")</f>
        <v/>
      </c>
      <c r="BC363" s="58" t="str">
        <f aca="false">IF(D363="Delegatura para Seguros",1,"")</f>
        <v/>
      </c>
      <c r="BD363" s="58" t="str">
        <f aca="false">IF(D363="Delegatura para Pensiones",1,"")</f>
        <v/>
      </c>
      <c r="BE363" s="58" t="str">
        <f aca="false">IF(D363="Delegatura para  Fiduciarias",1,"")</f>
        <v/>
      </c>
      <c r="BF363" s="58" t="str">
        <f aca="false">IF(D363="Delegatura para Intermediarios de Valores",1,"")</f>
        <v/>
      </c>
      <c r="BG363" s="60"/>
      <c r="BH363" s="60"/>
      <c r="BI363" s="60"/>
      <c r="BJ363" s="60"/>
      <c r="BK363" s="60"/>
      <c r="BL363" s="60"/>
      <c r="BM363" s="60"/>
      <c r="BN363" s="60"/>
      <c r="BO363" s="60"/>
    </row>
    <row r="364" s="47" customFormat="true" ht="29.25" hidden="false" customHeight="true" outlineLevel="0" collapsed="false">
      <c r="B364" s="80" t="s">
        <v>1006</v>
      </c>
      <c r="C364" s="80" t="s">
        <v>77</v>
      </c>
      <c r="D364" s="49" t="s">
        <v>43</v>
      </c>
      <c r="E364" s="119" t="s">
        <v>2867</v>
      </c>
      <c r="F364" s="61" t="s">
        <v>2868</v>
      </c>
      <c r="G364" s="61" t="s">
        <v>2869</v>
      </c>
      <c r="H364" s="119" t="s">
        <v>2870</v>
      </c>
      <c r="I364" s="119" t="s">
        <v>2871</v>
      </c>
      <c r="J364" s="119" t="s">
        <v>229</v>
      </c>
      <c r="K364" s="119" t="s">
        <v>2872</v>
      </c>
      <c r="L364" s="61"/>
      <c r="M364" s="61"/>
      <c r="N364" s="134"/>
      <c r="O364" s="74"/>
      <c r="P364" s="69"/>
      <c r="Q364" s="143"/>
      <c r="R364" s="56"/>
      <c r="S364" s="56" t="n">
        <v>1</v>
      </c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113"/>
      <c r="AG364" s="56" t="n">
        <v>128</v>
      </c>
      <c r="AH364" s="56" t="n">
        <v>6</v>
      </c>
      <c r="AI364" s="113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137" t="s">
        <v>1006</v>
      </c>
      <c r="AY364" s="137" t="s">
        <v>77</v>
      </c>
      <c r="AZ364" s="58" t="str">
        <f aca="false">IF(D364="Delegatura para Conglomerados Financieros",1,"")</f>
        <v/>
      </c>
      <c r="BA364" s="58" t="n">
        <f aca="false">IF(D364="Delegatura para Intermediarios Financieros",1,"")</f>
        <v>1</v>
      </c>
      <c r="BB364" s="58" t="str">
        <f aca="false">IF(D364="Delegatura para Emisores",1,"")</f>
        <v/>
      </c>
      <c r="BC364" s="58" t="str">
        <f aca="false">IF(D364="Delegatura para Seguros",1,"")</f>
        <v/>
      </c>
      <c r="BD364" s="58" t="str">
        <f aca="false">IF(D364="Delegatura para Pensiones",1,"")</f>
        <v/>
      </c>
      <c r="BE364" s="58" t="str">
        <f aca="false">IF(D364="Delegatura para  Fiduciarias",1,"")</f>
        <v/>
      </c>
      <c r="BF364" s="58" t="str">
        <f aca="false">IF(D364="Delegatura para Intermediarios de Valores",1,"")</f>
        <v/>
      </c>
      <c r="BG364" s="60"/>
      <c r="BH364" s="60"/>
      <c r="BI364" s="60"/>
      <c r="BJ364" s="60"/>
      <c r="BK364" s="60"/>
      <c r="BL364" s="60"/>
      <c r="BM364" s="60"/>
      <c r="BN364" s="60"/>
      <c r="BO364" s="60"/>
    </row>
    <row r="365" s="47" customFormat="true" ht="33" hidden="false" customHeight="true" outlineLevel="0" collapsed="false">
      <c r="B365" s="144" t="s">
        <v>2873</v>
      </c>
      <c r="C365" s="144" t="s">
        <v>56</v>
      </c>
      <c r="D365" s="125" t="s">
        <v>42</v>
      </c>
      <c r="E365" s="145" t="s">
        <v>2874</v>
      </c>
      <c r="F365" s="126" t="s">
        <v>2874</v>
      </c>
      <c r="G365" s="61" t="n">
        <v>8002161815</v>
      </c>
      <c r="H365" s="61" t="s">
        <v>2875</v>
      </c>
      <c r="I365" s="61" t="s">
        <v>2876</v>
      </c>
      <c r="J365" s="50" t="s">
        <v>2877</v>
      </c>
      <c r="K365" s="61" t="s">
        <v>2878</v>
      </c>
      <c r="L365" s="61" t="s">
        <v>2839</v>
      </c>
      <c r="M365" s="61" t="n">
        <v>2419700</v>
      </c>
      <c r="N365" s="61" t="n">
        <v>3366024</v>
      </c>
      <c r="O365" s="74" t="s">
        <v>2879</v>
      </c>
      <c r="P365" s="74"/>
      <c r="Q365" s="142"/>
      <c r="R365" s="56" t="n">
        <v>1</v>
      </c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113"/>
      <c r="AG365" s="56" t="n">
        <v>142</v>
      </c>
      <c r="AH365" s="56" t="n">
        <v>1</v>
      </c>
      <c r="AI365" s="55" t="str">
        <f aca="false">+D365</f>
        <v>Delegatura para Conglomerados Financieros</v>
      </c>
      <c r="AJ365" s="56" t="n">
        <f aca="false">SUM(R365:R371)</f>
        <v>7</v>
      </c>
      <c r="AK365" s="56" t="n">
        <f aca="false">SUM(S365:S371)</f>
        <v>0</v>
      </c>
      <c r="AL365" s="56" t="n">
        <f aca="false">SUM(T365:T371)</f>
        <v>0</v>
      </c>
      <c r="AM365" s="56" t="n">
        <f aca="false">SUM(U365:U371)</f>
        <v>0</v>
      </c>
      <c r="AN365" s="56" t="n">
        <f aca="false">SUM(V365:V371)</f>
        <v>0</v>
      </c>
      <c r="AO365" s="56" t="n">
        <f aca="false">SUM(W365:W371)</f>
        <v>0</v>
      </c>
      <c r="AP365" s="56" t="n">
        <f aca="false">SUM(X365:X371)</f>
        <v>0</v>
      </c>
      <c r="AQ365" s="56" t="n">
        <f aca="false">SUM(Y365:Y371)</f>
        <v>0</v>
      </c>
      <c r="AR365" s="56" t="n">
        <f aca="false">SUM(Z365:Z371)</f>
        <v>0</v>
      </c>
      <c r="AS365" s="56" t="n">
        <f aca="false">SUM(AA365:AA371)</f>
        <v>0</v>
      </c>
      <c r="AT365" s="56" t="n">
        <f aca="false">SUM(AB365:AB371)</f>
        <v>0</v>
      </c>
      <c r="AU365" s="56" t="n">
        <f aca="false">SUM(AC365:AC371)</f>
        <v>0</v>
      </c>
      <c r="AV365" s="56" t="n">
        <f aca="false">SUM(AD365:AD371)</f>
        <v>0</v>
      </c>
      <c r="AW365" s="56" t="n">
        <f aca="false">SUM(AE365:AE371)</f>
        <v>0</v>
      </c>
      <c r="AX365" s="57" t="n">
        <v>142</v>
      </c>
      <c r="AY365" s="57" t="n">
        <v>1</v>
      </c>
      <c r="AZ365" s="58" t="n">
        <f aca="false">IF(D365="Delegatura para Conglomerados Financieros",1,"")</f>
        <v>1</v>
      </c>
      <c r="BA365" s="58" t="str">
        <f aca="false">IF(D365="Delegatura para Intermediarios Financieros",1,"")</f>
        <v/>
      </c>
      <c r="BB365" s="58" t="str">
        <f aca="false">IF(D365="Delegatura para Emisores",1,"")</f>
        <v/>
      </c>
      <c r="BC365" s="58" t="str">
        <f aca="false">IF(D365="Delegatura para Seguros",1,"")</f>
        <v/>
      </c>
      <c r="BD365" s="58" t="str">
        <f aca="false">IF(D365="Delegatura para Pensiones",1,"")</f>
        <v/>
      </c>
      <c r="BE365" s="58" t="str">
        <f aca="false">IF(D365="Delegatura para  Fiduciarias",1,"")</f>
        <v/>
      </c>
      <c r="BF365" s="58" t="str">
        <f aca="false">IF(D365="Delegatura para Intermediarios de Valores",1,"")</f>
        <v/>
      </c>
      <c r="BG365" s="85" t="n">
        <f aca="false">SUM(AZ365:AZ371)</f>
        <v>5</v>
      </c>
      <c r="BH365" s="85" t="n">
        <f aca="false">SUM(BA365:BA371)</f>
        <v>0</v>
      </c>
      <c r="BI365" s="85" t="n">
        <f aca="false">SUM(BB365:BB371)</f>
        <v>0</v>
      </c>
      <c r="BJ365" s="85" t="n">
        <f aca="false">SUM(BC365:BC371)</f>
        <v>0</v>
      </c>
      <c r="BK365" s="85" t="n">
        <f aca="false">SUM(BD365:BD371)</f>
        <v>1</v>
      </c>
      <c r="BL365" s="85" t="n">
        <f aca="false">SUM(BE365:BE371)</f>
        <v>0</v>
      </c>
      <c r="BM365" s="85" t="n">
        <f aca="false">SUM(BF365:BF371)</f>
        <v>1</v>
      </c>
      <c r="BN365" s="60"/>
      <c r="BO365" s="60"/>
    </row>
    <row r="366" s="47" customFormat="true" ht="34.5" hidden="false" customHeight="true" outlineLevel="0" collapsed="false">
      <c r="B366" s="144" t="s">
        <v>2873</v>
      </c>
      <c r="C366" s="144" t="s">
        <v>68</v>
      </c>
      <c r="D366" s="125" t="s">
        <v>42</v>
      </c>
      <c r="E366" s="145" t="s">
        <v>2880</v>
      </c>
      <c r="F366" s="126" t="s">
        <v>2880</v>
      </c>
      <c r="G366" s="61" t="n">
        <v>8110122713</v>
      </c>
      <c r="H366" s="61" t="s">
        <v>2881</v>
      </c>
      <c r="I366" s="61" t="s">
        <v>2882</v>
      </c>
      <c r="J366" s="50" t="s">
        <v>2877</v>
      </c>
      <c r="K366" s="61" t="s">
        <v>2883</v>
      </c>
      <c r="L366" s="61" t="s">
        <v>2884</v>
      </c>
      <c r="M366" s="61" t="n">
        <v>4443607</v>
      </c>
      <c r="N366" s="61"/>
      <c r="O366" s="74" t="s">
        <v>2885</v>
      </c>
      <c r="P366" s="74"/>
      <c r="Q366" s="143"/>
      <c r="R366" s="56" t="n">
        <v>1</v>
      </c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113"/>
      <c r="AG366" s="56" t="n">
        <v>142</v>
      </c>
      <c r="AH366" s="56" t="n">
        <v>2</v>
      </c>
      <c r="AI366" s="113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137" t="s">
        <v>2873</v>
      </c>
      <c r="AY366" s="137" t="n">
        <v>2</v>
      </c>
      <c r="AZ366" s="58" t="n">
        <f aca="false">IF(D366="Delegatura para Conglomerados Financieros",1,"")</f>
        <v>1</v>
      </c>
      <c r="BA366" s="58" t="str">
        <f aca="false">IF(D366="Delegatura para Intermediarios Financieros",1,"")</f>
        <v/>
      </c>
      <c r="BB366" s="58" t="str">
        <f aca="false">IF(D366="Delegatura para Emisores",1,"")</f>
        <v/>
      </c>
      <c r="BC366" s="58" t="str">
        <f aca="false">IF(D366="Delegatura para Seguros",1,"")</f>
        <v/>
      </c>
      <c r="BD366" s="58" t="str">
        <f aca="false">IF(D366="Delegatura para Pensiones",1,"")</f>
        <v/>
      </c>
      <c r="BE366" s="58" t="str">
        <f aca="false">IF(D366="Delegatura para  Fiduciarias",1,"")</f>
        <v/>
      </c>
      <c r="BF366" s="58" t="str">
        <f aca="false">IF(D366="Delegatura para Intermediarios de Valores",1,"")</f>
        <v/>
      </c>
      <c r="BG366" s="60"/>
      <c r="BH366" s="60"/>
      <c r="BI366" s="60"/>
      <c r="BJ366" s="60"/>
      <c r="BK366" s="60"/>
      <c r="BL366" s="60"/>
      <c r="BM366" s="60"/>
      <c r="BN366" s="60"/>
      <c r="BO366" s="60"/>
    </row>
    <row r="367" s="47" customFormat="true" ht="31.5" hidden="false" customHeight="true" outlineLevel="0" collapsed="false">
      <c r="B367" s="144" t="s">
        <v>2873</v>
      </c>
      <c r="C367" s="144" t="s">
        <v>450</v>
      </c>
      <c r="D367" s="125" t="s">
        <v>42</v>
      </c>
      <c r="E367" s="145" t="s">
        <v>2886</v>
      </c>
      <c r="F367" s="126" t="s">
        <v>2886</v>
      </c>
      <c r="G367" s="61" t="n">
        <v>8300254485</v>
      </c>
      <c r="H367" s="61" t="s">
        <v>1837</v>
      </c>
      <c r="I367" s="61" t="s">
        <v>2887</v>
      </c>
      <c r="J367" s="50" t="s">
        <v>2877</v>
      </c>
      <c r="K367" s="61" t="s">
        <v>2888</v>
      </c>
      <c r="L367" s="61" t="s">
        <v>2839</v>
      </c>
      <c r="M367" s="61" t="s">
        <v>2889</v>
      </c>
      <c r="N367" s="61" t="s">
        <v>2890</v>
      </c>
      <c r="O367" s="74" t="s">
        <v>2891</v>
      </c>
      <c r="P367" s="74"/>
      <c r="Q367" s="143"/>
      <c r="R367" s="56" t="n">
        <v>1</v>
      </c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113"/>
      <c r="AG367" s="56" t="n">
        <v>142</v>
      </c>
      <c r="AH367" s="56" t="n">
        <v>3</v>
      </c>
      <c r="AI367" s="113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137" t="s">
        <v>2873</v>
      </c>
      <c r="AY367" s="137" t="s">
        <v>450</v>
      </c>
      <c r="AZ367" s="58" t="n">
        <f aca="false">IF(D367="Delegatura para Conglomerados Financieros",1,"")</f>
        <v>1</v>
      </c>
      <c r="BA367" s="58" t="str">
        <f aca="false">IF(D367="Delegatura para Intermediarios Financieros",1,"")</f>
        <v/>
      </c>
      <c r="BB367" s="58" t="str">
        <f aca="false">IF(D367="Delegatura para Emisores",1,"")</f>
        <v/>
      </c>
      <c r="BC367" s="58" t="str">
        <f aca="false">IF(D367="Delegatura para Seguros",1,"")</f>
        <v/>
      </c>
      <c r="BD367" s="58" t="str">
        <f aca="false">IF(D367="Delegatura para Pensiones",1,"")</f>
        <v/>
      </c>
      <c r="BE367" s="58" t="str">
        <f aca="false">IF(D367="Delegatura para  Fiduciarias",1,"")</f>
        <v/>
      </c>
      <c r="BF367" s="58" t="str">
        <f aca="false">IF(D367="Delegatura para Intermediarios de Valores",1,"")</f>
        <v/>
      </c>
      <c r="BG367" s="60"/>
      <c r="BH367" s="60"/>
      <c r="BI367" s="60"/>
      <c r="BJ367" s="60"/>
      <c r="BK367" s="60"/>
      <c r="BL367" s="60"/>
      <c r="BM367" s="60"/>
      <c r="BN367" s="60"/>
      <c r="BO367" s="60"/>
    </row>
    <row r="368" s="47" customFormat="true" ht="33" hidden="false" customHeight="true" outlineLevel="0" collapsed="false">
      <c r="B368" s="144" t="s">
        <v>2873</v>
      </c>
      <c r="C368" s="144" t="s">
        <v>354</v>
      </c>
      <c r="D368" s="125" t="s">
        <v>42</v>
      </c>
      <c r="E368" s="145" t="s">
        <v>2892</v>
      </c>
      <c r="F368" s="126" t="s">
        <v>2892</v>
      </c>
      <c r="G368" s="61" t="n">
        <v>9011960142</v>
      </c>
      <c r="H368" s="61" t="s">
        <v>2893</v>
      </c>
      <c r="I368" s="61" t="s">
        <v>2894</v>
      </c>
      <c r="J368" s="50" t="s">
        <v>2895</v>
      </c>
      <c r="K368" s="61" t="s">
        <v>2896</v>
      </c>
      <c r="L368" s="61" t="s">
        <v>2839</v>
      </c>
      <c r="M368" s="61" t="n">
        <v>5953810</v>
      </c>
      <c r="N368" s="61"/>
      <c r="O368" s="74"/>
      <c r="P368" s="74"/>
      <c r="Q368" s="143"/>
      <c r="R368" s="56" t="n">
        <v>1</v>
      </c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113"/>
      <c r="AG368" s="56" t="n">
        <v>142</v>
      </c>
      <c r="AH368" s="56" t="n">
        <v>4</v>
      </c>
      <c r="AI368" s="113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137" t="s">
        <v>2873</v>
      </c>
      <c r="AY368" s="137" t="s">
        <v>354</v>
      </c>
      <c r="AZ368" s="58" t="n">
        <f aca="false">IF(D368="Delegatura para Conglomerados Financieros",1,"")</f>
        <v>1</v>
      </c>
      <c r="BA368" s="58" t="str">
        <f aca="false">IF(D368="Delegatura para Intermediarios Financieros",1,"")</f>
        <v/>
      </c>
      <c r="BB368" s="58" t="str">
        <f aca="false">IF(D368="Delegatura para Emisores",1,"")</f>
        <v/>
      </c>
      <c r="BC368" s="58" t="str">
        <f aca="false">IF(D368="Delegatura para Seguros",1,"")</f>
        <v/>
      </c>
      <c r="BD368" s="58" t="str">
        <f aca="false">IF(D368="Delegatura para Pensiones",1,"")</f>
        <v/>
      </c>
      <c r="BE368" s="58" t="str">
        <f aca="false">IF(D368="Delegatura para  Fiduciarias",1,"")</f>
        <v/>
      </c>
      <c r="BF368" s="58" t="str">
        <f aca="false">IF(D368="Delegatura para Intermediarios de Valores",1,"")</f>
        <v/>
      </c>
      <c r="BG368" s="60"/>
      <c r="BH368" s="60"/>
      <c r="BI368" s="60"/>
      <c r="BJ368" s="60"/>
      <c r="BK368" s="60"/>
      <c r="BL368" s="60"/>
      <c r="BM368" s="60"/>
      <c r="BN368" s="60"/>
      <c r="BO368" s="60"/>
    </row>
    <row r="369" s="47" customFormat="true" ht="46.5" hidden="false" customHeight="true" outlineLevel="0" collapsed="false">
      <c r="B369" s="144" t="s">
        <v>2873</v>
      </c>
      <c r="C369" s="144" t="s">
        <v>449</v>
      </c>
      <c r="D369" s="125" t="s">
        <v>42</v>
      </c>
      <c r="E369" s="145" t="s">
        <v>2897</v>
      </c>
      <c r="F369" s="126" t="s">
        <v>2897</v>
      </c>
      <c r="G369" s="61" t="n">
        <v>8903006251</v>
      </c>
      <c r="H369" s="61" t="s">
        <v>2898</v>
      </c>
      <c r="I369" s="61" t="s">
        <v>2899</v>
      </c>
      <c r="J369" s="50" t="s">
        <v>2900</v>
      </c>
      <c r="K369" s="61" t="s">
        <v>2901</v>
      </c>
      <c r="L369" s="61" t="s">
        <v>2902</v>
      </c>
      <c r="M369" s="61" t="s">
        <v>2903</v>
      </c>
      <c r="N369" s="61"/>
      <c r="O369" s="74" t="s">
        <v>222</v>
      </c>
      <c r="P369" s="146" t="s">
        <v>2904</v>
      </c>
      <c r="Q369" s="143"/>
      <c r="R369" s="56" t="n">
        <v>1</v>
      </c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113"/>
      <c r="AG369" s="56" t="n">
        <v>142</v>
      </c>
      <c r="AH369" s="56" t="n">
        <v>5</v>
      </c>
      <c r="AI369" s="113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137" t="s">
        <v>2873</v>
      </c>
      <c r="AY369" s="137" t="s">
        <v>449</v>
      </c>
      <c r="AZ369" s="58" t="n">
        <f aca="false">IF(D369="Delegatura para Conglomerados Financieros",1,"")</f>
        <v>1</v>
      </c>
      <c r="BA369" s="58" t="str">
        <f aca="false">IF(D369="Delegatura para Intermediarios Financieros",1,"")</f>
        <v/>
      </c>
      <c r="BB369" s="58" t="str">
        <f aca="false">IF(D369="Delegatura para Emisores",1,"")</f>
        <v/>
      </c>
      <c r="BC369" s="58" t="str">
        <f aca="false">IF(D369="Delegatura para Seguros",1,"")</f>
        <v/>
      </c>
      <c r="BD369" s="58" t="str">
        <f aca="false">IF(D369="Delegatura para Pensiones",1,"")</f>
        <v/>
      </c>
      <c r="BE369" s="58" t="str">
        <f aca="false">IF(D369="Delegatura para  Fiduciarias",1,"")</f>
        <v/>
      </c>
      <c r="BF369" s="58" t="str">
        <f aca="false">IF(D369="Delegatura para Intermediarios de Valores",1,"")</f>
        <v/>
      </c>
      <c r="BG369" s="60"/>
      <c r="BH369" s="60"/>
      <c r="BI369" s="60"/>
      <c r="BJ369" s="60"/>
      <c r="BK369" s="60"/>
      <c r="BL369" s="60"/>
      <c r="BM369" s="60"/>
      <c r="BN369" s="60"/>
      <c r="BO369" s="60"/>
    </row>
    <row r="370" s="47" customFormat="true" ht="46.5" hidden="false" customHeight="true" outlineLevel="0" collapsed="false">
      <c r="B370" s="144" t="s">
        <v>2873</v>
      </c>
      <c r="C370" s="144" t="s">
        <v>77</v>
      </c>
      <c r="D370" s="125" t="s">
        <v>46</v>
      </c>
      <c r="E370" s="145" t="s">
        <v>2905</v>
      </c>
      <c r="F370" s="126" t="s">
        <v>2905</v>
      </c>
      <c r="G370" s="61" t="n">
        <v>800172954</v>
      </c>
      <c r="H370" s="61" t="s">
        <v>2906</v>
      </c>
      <c r="I370" s="61" t="s">
        <v>2907</v>
      </c>
      <c r="J370" s="50" t="s">
        <v>2877</v>
      </c>
      <c r="K370" s="61" t="s">
        <v>2908</v>
      </c>
      <c r="L370" s="61"/>
      <c r="M370" s="61"/>
      <c r="N370" s="61"/>
      <c r="O370" s="74"/>
      <c r="P370" s="69" t="s">
        <v>486</v>
      </c>
      <c r="Q370" s="143"/>
      <c r="R370" s="56" t="n">
        <v>1</v>
      </c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113"/>
      <c r="AG370" s="56" t="n">
        <v>142</v>
      </c>
      <c r="AH370" s="56" t="n">
        <v>6</v>
      </c>
      <c r="AI370" s="113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137" t="s">
        <v>2873</v>
      </c>
      <c r="AY370" s="137" t="s">
        <v>77</v>
      </c>
      <c r="AZ370" s="58" t="str">
        <f aca="false">IF(D370="Delegatura para Conglomerados Financieros",1,"")</f>
        <v/>
      </c>
      <c r="BA370" s="58" t="str">
        <f aca="false">IF(D370="Delegatura para Intermediarios Financieros",1,"")</f>
        <v/>
      </c>
      <c r="BB370" s="58" t="str">
        <f aca="false">IF(D370="Delegatura para Emisores",1,"")</f>
        <v/>
      </c>
      <c r="BC370" s="58" t="str">
        <f aca="false">IF(D370="Delegatura para Seguros",1,"")</f>
        <v/>
      </c>
      <c r="BD370" s="58" t="n">
        <f aca="false">IF(D370="Delegatura para Pensiones",1,"")</f>
        <v>1</v>
      </c>
      <c r="BE370" s="58" t="str">
        <f aca="false">IF(D370="Delegatura para  Fiduciarias",1,"")</f>
        <v/>
      </c>
      <c r="BF370" s="58" t="str">
        <f aca="false">IF(D370="Delegatura para Intermediarios de Valores",1,"")</f>
        <v/>
      </c>
      <c r="BG370" s="60"/>
      <c r="BH370" s="60"/>
      <c r="BI370" s="60"/>
      <c r="BJ370" s="60"/>
      <c r="BK370" s="60"/>
      <c r="BL370" s="60"/>
      <c r="BM370" s="60"/>
      <c r="BN370" s="60"/>
      <c r="BO370" s="60"/>
    </row>
    <row r="371" s="47" customFormat="true" ht="46.5" hidden="false" customHeight="true" outlineLevel="0" collapsed="false">
      <c r="B371" s="144" t="s">
        <v>2873</v>
      </c>
      <c r="C371" s="144" t="s">
        <v>86</v>
      </c>
      <c r="D371" s="125" t="s">
        <v>48</v>
      </c>
      <c r="E371" s="145" t="s">
        <v>2909</v>
      </c>
      <c r="F371" s="126" t="s">
        <v>2909</v>
      </c>
      <c r="G371" s="61" t="n">
        <v>900509577</v>
      </c>
      <c r="H371" s="61" t="s">
        <v>2910</v>
      </c>
      <c r="I371" s="61" t="s">
        <v>2911</v>
      </c>
      <c r="J371" s="50" t="s">
        <v>2912</v>
      </c>
      <c r="K371" s="61" t="s">
        <v>2913</v>
      </c>
      <c r="L371" s="61"/>
      <c r="M371" s="61"/>
      <c r="N371" s="61"/>
      <c r="O371" s="74"/>
      <c r="P371" s="69"/>
      <c r="Q371" s="143"/>
      <c r="R371" s="56" t="n">
        <v>1</v>
      </c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113"/>
      <c r="AG371" s="56" t="n">
        <v>142</v>
      </c>
      <c r="AH371" s="56" t="n">
        <v>7</v>
      </c>
      <c r="AI371" s="113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137" t="s">
        <v>2873</v>
      </c>
      <c r="AY371" s="137" t="s">
        <v>86</v>
      </c>
      <c r="AZ371" s="58" t="str">
        <f aca="false">IF(D371="Delegatura para Conglomerados Financieros",1,"")</f>
        <v/>
      </c>
      <c r="BA371" s="58" t="str">
        <f aca="false">IF(D371="Delegatura para Intermediarios Financieros",1,"")</f>
        <v/>
      </c>
      <c r="BB371" s="58" t="str">
        <f aca="false">IF(D371="Delegatura para Emisores",1,"")</f>
        <v/>
      </c>
      <c r="BC371" s="58" t="str">
        <f aca="false">IF(D371="Delegatura para Seguros",1,"")</f>
        <v/>
      </c>
      <c r="BD371" s="58" t="str">
        <f aca="false">IF(D371="Delegatura para Pensiones",1,"")</f>
        <v/>
      </c>
      <c r="BE371" s="58" t="str">
        <f aca="false">IF(D371="Delegatura para  Fiduciarias",1,"")</f>
        <v/>
      </c>
      <c r="BF371" s="58" t="n">
        <f aca="false">IF(D371="Delegatura para Intermediarios de Valores",1,"")</f>
        <v>1</v>
      </c>
      <c r="BG371" s="60"/>
      <c r="BH371" s="60"/>
      <c r="BI371" s="60"/>
      <c r="BJ371" s="60"/>
      <c r="BK371" s="60"/>
      <c r="BL371" s="60"/>
      <c r="BM371" s="60"/>
      <c r="BN371" s="60"/>
      <c r="BO371" s="60"/>
    </row>
    <row r="372" s="47" customFormat="true" ht="29.25" hidden="false" customHeight="true" outlineLevel="0" collapsed="false">
      <c r="B372" s="147" t="s">
        <v>2914</v>
      </c>
      <c r="C372" s="147" t="s">
        <v>56</v>
      </c>
      <c r="D372" s="125" t="s">
        <v>43</v>
      </c>
      <c r="E372" s="148" t="s">
        <v>2915</v>
      </c>
      <c r="F372" s="126" t="s">
        <v>2916</v>
      </c>
      <c r="G372" s="50" t="s">
        <v>2917</v>
      </c>
      <c r="H372" s="50"/>
      <c r="I372" s="50"/>
      <c r="J372" s="149" t="s">
        <v>2918</v>
      </c>
      <c r="K372" s="50" t="s">
        <v>2919</v>
      </c>
      <c r="L372" s="50" t="s">
        <v>2884</v>
      </c>
      <c r="M372" s="50" t="s">
        <v>2920</v>
      </c>
      <c r="N372" s="50" t="s">
        <v>2921</v>
      </c>
      <c r="O372" s="50" t="s">
        <v>222</v>
      </c>
      <c r="P372" s="61"/>
      <c r="Q372" s="103"/>
      <c r="R372" s="56" t="n">
        <v>1</v>
      </c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113"/>
      <c r="AG372" s="56" t="n">
        <v>262</v>
      </c>
      <c r="AH372" s="56" t="n">
        <v>1</v>
      </c>
      <c r="AI372" s="55" t="str">
        <f aca="false">+D372</f>
        <v>Delegatura para Intermediarios Financieros</v>
      </c>
      <c r="AJ372" s="56" t="n">
        <f aca="false">SUM(R372:R374)</f>
        <v>3</v>
      </c>
      <c r="AK372" s="56" t="n">
        <f aca="false">SUM(S372:S374)</f>
        <v>0</v>
      </c>
      <c r="AL372" s="56" t="n">
        <f aca="false">SUM(T372:T374)</f>
        <v>0</v>
      </c>
      <c r="AM372" s="56" t="n">
        <f aca="false">SUM(U372:U374)</f>
        <v>0</v>
      </c>
      <c r="AN372" s="56" t="n">
        <f aca="false">SUM(V372:V374)</f>
        <v>0</v>
      </c>
      <c r="AO372" s="56" t="n">
        <f aca="false">SUM(W372:W374)</f>
        <v>0</v>
      </c>
      <c r="AP372" s="56" t="n">
        <f aca="false">SUM(X372:X374)</f>
        <v>0</v>
      </c>
      <c r="AQ372" s="56" t="n">
        <f aca="false">SUM(Y372:Y374)</f>
        <v>0</v>
      </c>
      <c r="AR372" s="56" t="n">
        <f aca="false">SUM(Z372:Z374)</f>
        <v>0</v>
      </c>
      <c r="AS372" s="56" t="n">
        <f aca="false">SUM(AA372:AA374)</f>
        <v>0</v>
      </c>
      <c r="AT372" s="56" t="n">
        <f aca="false">SUM(AB372:AB374)</f>
        <v>0</v>
      </c>
      <c r="AU372" s="56" t="n">
        <f aca="false">SUM(AC372:AC374)</f>
        <v>0</v>
      </c>
      <c r="AV372" s="56" t="n">
        <f aca="false">SUM(AD372:AD374)</f>
        <v>0</v>
      </c>
      <c r="AW372" s="56" t="n">
        <f aca="false">SUM(AE372:AE374)</f>
        <v>0</v>
      </c>
      <c r="AX372" s="57" t="n">
        <v>262</v>
      </c>
      <c r="AY372" s="57" t="n">
        <v>1</v>
      </c>
      <c r="AZ372" s="58" t="str">
        <f aca="false">IF(D372="Delegatura para Conglomerados Financieros",1,"")</f>
        <v/>
      </c>
      <c r="BA372" s="58" t="n">
        <f aca="false">IF(D372="Delegatura para Intermediarios Financieros",1,"")</f>
        <v>1</v>
      </c>
      <c r="BB372" s="58" t="str">
        <f aca="false">IF(D372="Delegatura para Emisores",1,"")</f>
        <v/>
      </c>
      <c r="BC372" s="58" t="str">
        <f aca="false">IF(D372="Delegatura para Seguros",1,"")</f>
        <v/>
      </c>
      <c r="BD372" s="58" t="str">
        <f aca="false">IF(D372="Delegatura para Pensiones",1,"")</f>
        <v/>
      </c>
      <c r="BE372" s="58" t="str">
        <f aca="false">IF(D372="Delegatura para  Fiduciarias",1,"")</f>
        <v/>
      </c>
      <c r="BF372" s="58" t="str">
        <f aca="false">IF(D372="Delegatura para Intermediarios de Valores",1,"")</f>
        <v/>
      </c>
      <c r="BG372" s="85" t="n">
        <f aca="false">SUM(AZ372:AZ374)</f>
        <v>0</v>
      </c>
      <c r="BH372" s="85" t="n">
        <f aca="false">SUM(BA372:BA374)</f>
        <v>3</v>
      </c>
      <c r="BI372" s="85" t="n">
        <f aca="false">SUM(BB372:BB374)</f>
        <v>0</v>
      </c>
      <c r="BJ372" s="85" t="n">
        <f aca="false">SUM(BC372:BC374)</f>
        <v>0</v>
      </c>
      <c r="BK372" s="85" t="n">
        <f aca="false">SUM(BD372:BD374)</f>
        <v>0</v>
      </c>
      <c r="BL372" s="85" t="n">
        <f aca="false">SUM(BE372:BE374)</f>
        <v>0</v>
      </c>
      <c r="BM372" s="85" t="n">
        <f aca="false">SUM(BF372:BF374)</f>
        <v>0</v>
      </c>
      <c r="BN372" s="60"/>
      <c r="BO372" s="60"/>
    </row>
    <row r="373" s="47" customFormat="true" ht="38.25" hidden="false" customHeight="true" outlineLevel="0" collapsed="false">
      <c r="B373" s="147" t="s">
        <v>2914</v>
      </c>
      <c r="C373" s="147" t="s">
        <v>68</v>
      </c>
      <c r="D373" s="125" t="s">
        <v>43</v>
      </c>
      <c r="E373" s="148" t="s">
        <v>2922</v>
      </c>
      <c r="F373" s="126" t="s">
        <v>2923</v>
      </c>
      <c r="G373" s="50" t="s">
        <v>2924</v>
      </c>
      <c r="H373" s="50"/>
      <c r="I373" s="50"/>
      <c r="J373" s="149" t="s">
        <v>2918</v>
      </c>
      <c r="K373" s="50" t="s">
        <v>2925</v>
      </c>
      <c r="L373" s="50" t="s">
        <v>2902</v>
      </c>
      <c r="M373" s="50"/>
      <c r="N373" s="50"/>
      <c r="O373" s="50"/>
      <c r="P373" s="61" t="s">
        <v>2926</v>
      </c>
      <c r="Q373" s="103"/>
      <c r="R373" s="56" t="n">
        <v>1</v>
      </c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113"/>
      <c r="AG373" s="56" t="n">
        <v>262</v>
      </c>
      <c r="AH373" s="56" t="n">
        <v>2</v>
      </c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57" t="n">
        <v>262</v>
      </c>
      <c r="AY373" s="57" t="n">
        <v>2</v>
      </c>
      <c r="AZ373" s="58" t="str">
        <f aca="false">IF(D373="Delegatura para Conglomerados Financieros",1,"")</f>
        <v/>
      </c>
      <c r="BA373" s="58" t="n">
        <f aca="false">IF(D373="Delegatura para Intermediarios Financieros",1,"")</f>
        <v>1</v>
      </c>
      <c r="BB373" s="58" t="str">
        <f aca="false">IF(D373="Delegatura para Emisores",1,"")</f>
        <v/>
      </c>
      <c r="BC373" s="58" t="str">
        <f aca="false">IF(D373="Delegatura para Seguros",1,"")</f>
        <v/>
      </c>
      <c r="BD373" s="58" t="str">
        <f aca="false">IF(D373="Delegatura para Pensiones",1,"")</f>
        <v/>
      </c>
      <c r="BE373" s="58" t="str">
        <f aca="false">IF(D373="Delegatura para  Fiduciarias",1,"")</f>
        <v/>
      </c>
      <c r="BF373" s="58" t="str">
        <f aca="false">IF(D373="Delegatura para Intermediarios de Valores",1,"")</f>
        <v/>
      </c>
      <c r="BG373" s="60"/>
      <c r="BH373" s="60"/>
      <c r="BI373" s="60"/>
      <c r="BJ373" s="60"/>
      <c r="BK373" s="60"/>
      <c r="BL373" s="60"/>
      <c r="BM373" s="60"/>
      <c r="BN373" s="60"/>
      <c r="BO373" s="60"/>
    </row>
    <row r="374" s="47" customFormat="true" ht="38.25" hidden="false" customHeight="true" outlineLevel="0" collapsed="false">
      <c r="B374" s="147" t="s">
        <v>2914</v>
      </c>
      <c r="C374" s="150" t="n">
        <v>3</v>
      </c>
      <c r="D374" s="125" t="s">
        <v>43</v>
      </c>
      <c r="E374" s="148" t="s">
        <v>2927</v>
      </c>
      <c r="F374" s="126" t="s">
        <v>2928</v>
      </c>
      <c r="G374" s="50" t="s">
        <v>2929</v>
      </c>
      <c r="H374" s="50"/>
      <c r="I374" s="50"/>
      <c r="J374" s="149" t="s">
        <v>2918</v>
      </c>
      <c r="K374" s="50" t="s">
        <v>2930</v>
      </c>
      <c r="L374" s="50" t="s">
        <v>2931</v>
      </c>
      <c r="M374" s="50" t="s">
        <v>2932</v>
      </c>
      <c r="N374" s="50" t="s">
        <v>2933</v>
      </c>
      <c r="O374" s="50"/>
      <c r="P374" s="69" t="s">
        <v>2934</v>
      </c>
      <c r="Q374" s="103"/>
      <c r="R374" s="56" t="n">
        <v>1</v>
      </c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113"/>
      <c r="AG374" s="56" t="n">
        <v>262</v>
      </c>
      <c r="AH374" s="56" t="n">
        <v>3</v>
      </c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57" t="n">
        <v>262</v>
      </c>
      <c r="AY374" s="57" t="n">
        <v>3</v>
      </c>
      <c r="AZ374" s="58" t="str">
        <f aca="false">IF(D374="Delegatura para Conglomerados Financieros",1,"")</f>
        <v/>
      </c>
      <c r="BA374" s="58" t="n">
        <f aca="false">IF(D374="Delegatura para Intermediarios Financieros",1,"")</f>
        <v>1</v>
      </c>
      <c r="BB374" s="58" t="str">
        <f aca="false">IF(D374="Delegatura para Emisores",1,"")</f>
        <v/>
      </c>
      <c r="BC374" s="58" t="str">
        <f aca="false">IF(D374="Delegatura para Seguros",1,"")</f>
        <v/>
      </c>
      <c r="BD374" s="58" t="str">
        <f aca="false">IF(D374="Delegatura para Pensiones",1,"")</f>
        <v/>
      </c>
      <c r="BE374" s="58" t="str">
        <f aca="false">IF(D374="Delegatura para  Fiduciarias",1,"")</f>
        <v/>
      </c>
      <c r="BF374" s="58" t="str">
        <f aca="false">IF(D374="Delegatura para Intermediarios de Valores",1,"")</f>
        <v/>
      </c>
      <c r="BG374" s="60"/>
      <c r="BH374" s="60"/>
      <c r="BI374" s="60"/>
      <c r="BJ374" s="60"/>
      <c r="BK374" s="60"/>
      <c r="BL374" s="60"/>
      <c r="BM374" s="60"/>
      <c r="BN374" s="60"/>
      <c r="BO374" s="60"/>
    </row>
    <row r="375" s="47" customFormat="true" ht="29.25" hidden="false" customHeight="true" outlineLevel="0" collapsed="false">
      <c r="B375" s="68" t="s">
        <v>2935</v>
      </c>
      <c r="C375" s="117" t="n">
        <v>1</v>
      </c>
      <c r="D375" s="49" t="s">
        <v>48</v>
      </c>
      <c r="E375" s="50" t="s">
        <v>2936</v>
      </c>
      <c r="F375" s="50" t="s">
        <v>2937</v>
      </c>
      <c r="G375" s="66" t="s">
        <v>2938</v>
      </c>
      <c r="H375" s="50" t="s">
        <v>2939</v>
      </c>
      <c r="I375" s="50" t="s">
        <v>2940</v>
      </c>
      <c r="J375" s="104" t="s">
        <v>61</v>
      </c>
      <c r="K375" s="66" t="s">
        <v>2941</v>
      </c>
      <c r="L375" s="50" t="s">
        <v>63</v>
      </c>
      <c r="M375" s="66" t="n">
        <v>6292529</v>
      </c>
      <c r="N375" s="66" t="n">
        <v>6292657</v>
      </c>
      <c r="O375" s="51" t="s">
        <v>2942</v>
      </c>
      <c r="P375" s="52" t="s">
        <v>2943</v>
      </c>
      <c r="Q375" s="116"/>
      <c r="R375" s="44" t="n">
        <v>1</v>
      </c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54"/>
      <c r="AG375" s="44" t="n">
        <v>400</v>
      </c>
      <c r="AH375" s="44" t="n">
        <v>1</v>
      </c>
      <c r="AI375" s="55" t="str">
        <f aca="false">+D375</f>
        <v>Delegatura para Intermediarios de Valores</v>
      </c>
      <c r="AJ375" s="56" t="n">
        <f aca="false">SUM(R375)</f>
        <v>1</v>
      </c>
      <c r="AK375" s="56" t="n">
        <f aca="false">SUM(S375)</f>
        <v>0</v>
      </c>
      <c r="AL375" s="56" t="n">
        <f aca="false">SUM(T375)</f>
        <v>0</v>
      </c>
      <c r="AM375" s="56" t="n">
        <f aca="false">SUM(U375)</f>
        <v>0</v>
      </c>
      <c r="AN375" s="56" t="n">
        <f aca="false">SUM(V375)</f>
        <v>0</v>
      </c>
      <c r="AO375" s="56" t="n">
        <f aca="false">SUM(W375)</f>
        <v>0</v>
      </c>
      <c r="AP375" s="56" t="n">
        <f aca="false">SUM(X375)</f>
        <v>0</v>
      </c>
      <c r="AQ375" s="56" t="n">
        <f aca="false">SUM(Y375)</f>
        <v>0</v>
      </c>
      <c r="AR375" s="56" t="n">
        <f aca="false">SUM(Z375)</f>
        <v>0</v>
      </c>
      <c r="AS375" s="56" t="n">
        <f aca="false">SUM(AA375)</f>
        <v>0</v>
      </c>
      <c r="AT375" s="56" t="n">
        <f aca="false">SUM(AB375)</f>
        <v>0</v>
      </c>
      <c r="AU375" s="56" t="n">
        <f aca="false">SUM(AC375)</f>
        <v>0</v>
      </c>
      <c r="AV375" s="56" t="n">
        <f aca="false">SUM(AD375)</f>
        <v>0</v>
      </c>
      <c r="AW375" s="56" t="n">
        <f aca="false">SUM(AE375)</f>
        <v>0</v>
      </c>
      <c r="AX375" s="57" t="n">
        <v>400</v>
      </c>
      <c r="AY375" s="118" t="n">
        <v>1</v>
      </c>
      <c r="AZ375" s="58" t="str">
        <f aca="false">IF(D375="Delegatura para Conglomerados Financieros",1,"")</f>
        <v/>
      </c>
      <c r="BA375" s="58" t="str">
        <f aca="false">IF(D375="Delegatura para Intermediarios Financieros",1,"")</f>
        <v/>
      </c>
      <c r="BB375" s="58" t="str">
        <f aca="false">IF(D375="Delegatura para Emisores",1,"")</f>
        <v/>
      </c>
      <c r="BC375" s="58" t="str">
        <f aca="false">IF(D375="Delegatura para Seguros",1,"")</f>
        <v/>
      </c>
      <c r="BD375" s="58" t="str">
        <f aca="false">IF(D375="Delegatura para Pensiones",1,"")</f>
        <v/>
      </c>
      <c r="BE375" s="58" t="str">
        <f aca="false">IF(D375="Delegatura para  Fiduciarias",1,"")</f>
        <v/>
      </c>
      <c r="BF375" s="58" t="n">
        <f aca="false">IF(D375="Delegatura para Intermediarios de Valores",1,"")</f>
        <v>1</v>
      </c>
      <c r="BG375" s="85" t="n">
        <f aca="false">SUM(AZ375)</f>
        <v>0</v>
      </c>
      <c r="BH375" s="85" t="n">
        <f aca="false">SUM(BA375)</f>
        <v>0</v>
      </c>
      <c r="BI375" s="85" t="n">
        <f aca="false">SUM(BB375)</f>
        <v>0</v>
      </c>
      <c r="BJ375" s="85" t="n">
        <f aca="false">SUM(BC375)</f>
        <v>0</v>
      </c>
      <c r="BK375" s="85" t="n">
        <f aca="false">SUM(BD375)</f>
        <v>0</v>
      </c>
      <c r="BL375" s="85" t="n">
        <f aca="false">SUM(BE375)</f>
        <v>0</v>
      </c>
      <c r="BM375" s="85" t="n">
        <f aca="false">SUM(BF375)</f>
        <v>1</v>
      </c>
      <c r="BN375" s="60"/>
      <c r="BO375" s="60"/>
    </row>
    <row r="376" s="47" customFormat="true" ht="29.25" hidden="false" customHeight="true" outlineLevel="0" collapsed="false">
      <c r="B376" s="68" t="s">
        <v>2944</v>
      </c>
      <c r="C376" s="117" t="n">
        <v>1</v>
      </c>
      <c r="D376" s="49" t="s">
        <v>48</v>
      </c>
      <c r="E376" s="50" t="s">
        <v>2945</v>
      </c>
      <c r="F376" s="50" t="s">
        <v>2945</v>
      </c>
      <c r="G376" s="66" t="s">
        <v>2946</v>
      </c>
      <c r="H376" s="66" t="s">
        <v>2947</v>
      </c>
      <c r="I376" s="66" t="s">
        <v>2948</v>
      </c>
      <c r="J376" s="104" t="s">
        <v>784</v>
      </c>
      <c r="K376" s="66" t="s">
        <v>2949</v>
      </c>
      <c r="L376" s="50" t="s">
        <v>63</v>
      </c>
      <c r="M376" s="66" t="n">
        <v>3000799</v>
      </c>
      <c r="N376" s="66" t="s">
        <v>2950</v>
      </c>
      <c r="O376" s="51" t="s">
        <v>2951</v>
      </c>
      <c r="P376" s="51" t="s">
        <v>2952</v>
      </c>
      <c r="Q376" s="116"/>
      <c r="R376" s="44" t="n">
        <v>1</v>
      </c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54"/>
      <c r="AG376" s="44" t="n">
        <v>401</v>
      </c>
      <c r="AH376" s="44" t="n">
        <v>1</v>
      </c>
      <c r="AI376" s="55" t="str">
        <f aca="false">+D376</f>
        <v>Delegatura para Intermediarios de Valores</v>
      </c>
      <c r="AJ376" s="56" t="n">
        <f aca="false">SUM(R376:R385)</f>
        <v>10</v>
      </c>
      <c r="AK376" s="56" t="n">
        <f aca="false">SUM(S376:S385)</f>
        <v>0</v>
      </c>
      <c r="AL376" s="56" t="n">
        <f aca="false">SUM(T376:T385)</f>
        <v>0</v>
      </c>
      <c r="AM376" s="56" t="n">
        <f aca="false">SUM(U376:U385)</f>
        <v>0</v>
      </c>
      <c r="AN376" s="56" t="n">
        <f aca="false">SUM(V376:V385)</f>
        <v>0</v>
      </c>
      <c r="AO376" s="56" t="n">
        <f aca="false">SUM(W376:W385)</f>
        <v>0</v>
      </c>
      <c r="AP376" s="56" t="n">
        <f aca="false">SUM(X376:X385)</f>
        <v>0</v>
      </c>
      <c r="AQ376" s="56" t="n">
        <f aca="false">SUM(Y376:Y385)</f>
        <v>0</v>
      </c>
      <c r="AR376" s="56" t="n">
        <f aca="false">SUM(Z376:Z385)</f>
        <v>0</v>
      </c>
      <c r="AS376" s="56" t="n">
        <f aca="false">SUM(AA376:AA385)</f>
        <v>0</v>
      </c>
      <c r="AT376" s="56" t="n">
        <f aca="false">SUM(AB376:AB385)</f>
        <v>0</v>
      </c>
      <c r="AU376" s="56" t="n">
        <f aca="false">SUM(AC376:AC385)</f>
        <v>0</v>
      </c>
      <c r="AV376" s="56" t="n">
        <f aca="false">SUM(AD376:AD385)</f>
        <v>0</v>
      </c>
      <c r="AW376" s="56" t="n">
        <f aca="false">SUM(AE376:AE385)</f>
        <v>0</v>
      </c>
      <c r="AX376" s="57" t="n">
        <v>401</v>
      </c>
      <c r="AY376" s="118" t="n">
        <v>1</v>
      </c>
      <c r="AZ376" s="58" t="str">
        <f aca="false">IF(D376="Delegatura para Conglomerados Financieros",1,"")</f>
        <v/>
      </c>
      <c r="BA376" s="58" t="str">
        <f aca="false">IF(D376="Delegatura para Intermediarios Financieros",1,"")</f>
        <v/>
      </c>
      <c r="BB376" s="58" t="str">
        <f aca="false">IF(D376="Delegatura para Emisores",1,"")</f>
        <v/>
      </c>
      <c r="BC376" s="58" t="str">
        <f aca="false">IF(D376="Delegatura para Seguros",1,"")</f>
        <v/>
      </c>
      <c r="BD376" s="58" t="str">
        <f aca="false">IF(D376="Delegatura para Pensiones",1,"")</f>
        <v/>
      </c>
      <c r="BE376" s="58" t="str">
        <f aca="false">IF(D376="Delegatura para  Fiduciarias",1,"")</f>
        <v/>
      </c>
      <c r="BF376" s="58" t="n">
        <f aca="false">IF(D376="Delegatura para Intermediarios de Valores",1,"")</f>
        <v>1</v>
      </c>
      <c r="BG376" s="85" t="n">
        <f aca="false">SUM(AZ376:AZ385)</f>
        <v>0</v>
      </c>
      <c r="BH376" s="85" t="n">
        <f aca="false">SUM(BA376:BA385)</f>
        <v>0</v>
      </c>
      <c r="BI376" s="85" t="n">
        <f aca="false">SUM(BB376:BB385)</f>
        <v>0</v>
      </c>
      <c r="BJ376" s="85" t="n">
        <f aca="false">SUM(BC376:BC385)</f>
        <v>0</v>
      </c>
      <c r="BK376" s="85" t="n">
        <f aca="false">SUM(BD376:BD385)</f>
        <v>0</v>
      </c>
      <c r="BL376" s="85" t="n">
        <f aca="false">SUM(BE376:BE385)</f>
        <v>0</v>
      </c>
      <c r="BM376" s="85" t="n">
        <f aca="false">SUM(BF376:BF385)</f>
        <v>10</v>
      </c>
      <c r="BN376" s="60"/>
      <c r="BO376" s="60"/>
    </row>
    <row r="377" s="47" customFormat="true" ht="29.25" hidden="false" customHeight="true" outlineLevel="0" collapsed="false">
      <c r="B377" s="68" t="s">
        <v>2944</v>
      </c>
      <c r="C377" s="117" t="n">
        <v>16</v>
      </c>
      <c r="D377" s="49" t="s">
        <v>48</v>
      </c>
      <c r="E377" s="50" t="s">
        <v>2953</v>
      </c>
      <c r="F377" s="50" t="s">
        <v>2953</v>
      </c>
      <c r="G377" s="66" t="s">
        <v>2954</v>
      </c>
      <c r="H377" s="61" t="s">
        <v>2955</v>
      </c>
      <c r="I377" s="61" t="s">
        <v>2956</v>
      </c>
      <c r="J377" s="104" t="s">
        <v>784</v>
      </c>
      <c r="K377" s="66" t="s">
        <v>2957</v>
      </c>
      <c r="L377" s="50" t="s">
        <v>63</v>
      </c>
      <c r="M377" s="50" t="n">
        <v>5414138</v>
      </c>
      <c r="N377" s="50" t="n">
        <v>5414138</v>
      </c>
      <c r="O377" s="51" t="s">
        <v>2958</v>
      </c>
      <c r="P377" s="51" t="s">
        <v>2959</v>
      </c>
      <c r="Q377" s="116"/>
      <c r="R377" s="44" t="n">
        <v>1</v>
      </c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54"/>
      <c r="AG377" s="44" t="n">
        <v>401</v>
      </c>
      <c r="AH377" s="44" t="n">
        <v>16</v>
      </c>
      <c r="AI377" s="54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57" t="n">
        <v>401</v>
      </c>
      <c r="AY377" s="118" t="n">
        <v>16</v>
      </c>
      <c r="AZ377" s="58" t="str">
        <f aca="false">IF(D377="Delegatura para Conglomerados Financieros",1,"")</f>
        <v/>
      </c>
      <c r="BA377" s="58" t="str">
        <f aca="false">IF(D377="Delegatura para Intermediarios Financieros",1,"")</f>
        <v/>
      </c>
      <c r="BB377" s="58" t="str">
        <f aca="false">IF(D377="Delegatura para Emisores",1,"")</f>
        <v/>
      </c>
      <c r="BC377" s="58" t="str">
        <f aca="false">IF(D377="Delegatura para Seguros",1,"")</f>
        <v/>
      </c>
      <c r="BD377" s="58" t="str">
        <f aca="false">IF(D377="Delegatura para Pensiones",1,"")</f>
        <v/>
      </c>
      <c r="BE377" s="58" t="str">
        <f aca="false">IF(D377="Delegatura para  Fiduciarias",1,"")</f>
        <v/>
      </c>
      <c r="BF377" s="58" t="n">
        <f aca="false">IF(D377="Delegatura para Intermediarios de Valores",1,"")</f>
        <v>1</v>
      </c>
      <c r="BG377" s="60"/>
      <c r="BH377" s="60"/>
      <c r="BI377" s="60"/>
      <c r="BJ377" s="60"/>
      <c r="BK377" s="60"/>
      <c r="BL377" s="60"/>
      <c r="BM377" s="60"/>
      <c r="BN377" s="60"/>
      <c r="BO377" s="60"/>
    </row>
    <row r="378" s="47" customFormat="true" ht="29.25" hidden="false" customHeight="true" outlineLevel="0" collapsed="false">
      <c r="B378" s="68" t="s">
        <v>2944</v>
      </c>
      <c r="C378" s="117" t="n">
        <v>22</v>
      </c>
      <c r="D378" s="49" t="s">
        <v>48</v>
      </c>
      <c r="E378" s="50" t="s">
        <v>2960</v>
      </c>
      <c r="F378" s="50" t="s">
        <v>2960</v>
      </c>
      <c r="G378" s="66" t="s">
        <v>2961</v>
      </c>
      <c r="H378" s="61" t="s">
        <v>2962</v>
      </c>
      <c r="I378" s="61" t="s">
        <v>2963</v>
      </c>
      <c r="J378" s="104" t="s">
        <v>784</v>
      </c>
      <c r="K378" s="66" t="s">
        <v>2964</v>
      </c>
      <c r="L378" s="66" t="s">
        <v>2397</v>
      </c>
      <c r="M378" s="66" t="n">
        <v>3689909</v>
      </c>
      <c r="N378" s="66" t="n">
        <v>3588575</v>
      </c>
      <c r="O378" s="51" t="s">
        <v>2965</v>
      </c>
      <c r="P378" s="64" t="s">
        <v>2966</v>
      </c>
      <c r="Q378" s="87"/>
      <c r="R378" s="44" t="n">
        <v>1</v>
      </c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54"/>
      <c r="AG378" s="44" t="n">
        <v>401</v>
      </c>
      <c r="AH378" s="44" t="n">
        <v>22</v>
      </c>
      <c r="AI378" s="54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57" t="n">
        <v>401</v>
      </c>
      <c r="AY378" s="118" t="n">
        <v>22</v>
      </c>
      <c r="AZ378" s="58" t="str">
        <f aca="false">IF(D378="Delegatura para Conglomerados Financieros",1,"")</f>
        <v/>
      </c>
      <c r="BA378" s="58" t="str">
        <f aca="false">IF(D378="Delegatura para Intermediarios Financieros",1,"")</f>
        <v/>
      </c>
      <c r="BB378" s="58" t="str">
        <f aca="false">IF(D378="Delegatura para Emisores",1,"")</f>
        <v/>
      </c>
      <c r="BC378" s="58" t="str">
        <f aca="false">IF(D378="Delegatura para Seguros",1,"")</f>
        <v/>
      </c>
      <c r="BD378" s="58" t="str">
        <f aca="false">IF(D378="Delegatura para Pensiones",1,"")</f>
        <v/>
      </c>
      <c r="BE378" s="58" t="str">
        <f aca="false">IF(D378="Delegatura para  Fiduciarias",1,"")</f>
        <v/>
      </c>
      <c r="BF378" s="58" t="n">
        <f aca="false">IF(D378="Delegatura para Intermediarios de Valores",1,"")</f>
        <v>1</v>
      </c>
      <c r="BG378" s="60"/>
      <c r="BH378" s="60"/>
      <c r="BI378" s="60"/>
      <c r="BJ378" s="60"/>
      <c r="BK378" s="60"/>
      <c r="BL378" s="60"/>
      <c r="BM378" s="60"/>
      <c r="BN378" s="60"/>
      <c r="BO378" s="60"/>
    </row>
    <row r="379" s="47" customFormat="true" ht="34.5" hidden="false" customHeight="true" outlineLevel="0" collapsed="false">
      <c r="B379" s="68" t="s">
        <v>2944</v>
      </c>
      <c r="C379" s="117" t="n">
        <v>25</v>
      </c>
      <c r="D379" s="49" t="s">
        <v>48</v>
      </c>
      <c r="E379" s="50" t="s">
        <v>2967</v>
      </c>
      <c r="F379" s="50" t="s">
        <v>2967</v>
      </c>
      <c r="G379" s="66" t="s">
        <v>2968</v>
      </c>
      <c r="H379" s="66" t="s">
        <v>2969</v>
      </c>
      <c r="I379" s="66" t="s">
        <v>2970</v>
      </c>
      <c r="J379" s="104" t="s">
        <v>61</v>
      </c>
      <c r="K379" s="104" t="s">
        <v>2971</v>
      </c>
      <c r="L379" s="50" t="s">
        <v>211</v>
      </c>
      <c r="M379" s="66" t="n">
        <v>4865598</v>
      </c>
      <c r="N379" s="66" t="n">
        <v>5144498</v>
      </c>
      <c r="O379" s="67" t="s">
        <v>2972</v>
      </c>
      <c r="P379" s="51" t="s">
        <v>2973</v>
      </c>
      <c r="Q379" s="116"/>
      <c r="R379" s="44" t="n">
        <v>1</v>
      </c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54"/>
      <c r="AG379" s="44" t="n">
        <v>401</v>
      </c>
      <c r="AH379" s="44" t="n">
        <v>25</v>
      </c>
      <c r="AI379" s="54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57" t="n">
        <v>401</v>
      </c>
      <c r="AY379" s="118" t="n">
        <v>25</v>
      </c>
      <c r="AZ379" s="58" t="str">
        <f aca="false">IF(D379="Delegatura para Conglomerados Financieros",1,"")</f>
        <v/>
      </c>
      <c r="BA379" s="58" t="str">
        <f aca="false">IF(D379="Delegatura para Intermediarios Financieros",1,"")</f>
        <v/>
      </c>
      <c r="BB379" s="58" t="str">
        <f aca="false">IF(D379="Delegatura para Emisores",1,"")</f>
        <v/>
      </c>
      <c r="BC379" s="58" t="str">
        <f aca="false">IF(D379="Delegatura para Seguros",1,"")</f>
        <v/>
      </c>
      <c r="BD379" s="58" t="str">
        <f aca="false">IF(D379="Delegatura para Pensiones",1,"")</f>
        <v/>
      </c>
      <c r="BE379" s="58" t="str">
        <f aca="false">IF(D379="Delegatura para  Fiduciarias",1,"")</f>
        <v/>
      </c>
      <c r="BF379" s="58" t="n">
        <f aca="false">IF(D379="Delegatura para Intermediarios de Valores",1,"")</f>
        <v>1</v>
      </c>
      <c r="BG379" s="60"/>
      <c r="BH379" s="60"/>
      <c r="BI379" s="60"/>
      <c r="BJ379" s="60"/>
      <c r="BK379" s="60"/>
      <c r="BL379" s="60"/>
      <c r="BM379" s="60"/>
      <c r="BN379" s="60"/>
      <c r="BO379" s="60"/>
    </row>
    <row r="380" s="47" customFormat="true" ht="31.5" hidden="false" customHeight="true" outlineLevel="0" collapsed="false">
      <c r="B380" s="68" t="s">
        <v>2944</v>
      </c>
      <c r="C380" s="117" t="n">
        <v>36</v>
      </c>
      <c r="D380" s="49" t="s">
        <v>48</v>
      </c>
      <c r="E380" s="50" t="s">
        <v>2974</v>
      </c>
      <c r="F380" s="50" t="s">
        <v>2974</v>
      </c>
      <c r="G380" s="66" t="s">
        <v>2975</v>
      </c>
      <c r="H380" s="66" t="s">
        <v>2976</v>
      </c>
      <c r="I380" s="66" t="s">
        <v>2977</v>
      </c>
      <c r="J380" s="104" t="s">
        <v>784</v>
      </c>
      <c r="K380" s="104" t="s">
        <v>2978</v>
      </c>
      <c r="L380" s="50" t="s">
        <v>93</v>
      </c>
      <c r="M380" s="66" t="n">
        <v>4480670</v>
      </c>
      <c r="N380" s="66" t="n">
        <v>3537453</v>
      </c>
      <c r="O380" s="51" t="s">
        <v>2979</v>
      </c>
      <c r="P380" s="51" t="s">
        <v>2980</v>
      </c>
      <c r="Q380" s="116"/>
      <c r="R380" s="44" t="n">
        <v>1</v>
      </c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54"/>
      <c r="AG380" s="44" t="n">
        <v>401</v>
      </c>
      <c r="AH380" s="44" t="n">
        <v>36</v>
      </c>
      <c r="AI380" s="54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57" t="n">
        <v>401</v>
      </c>
      <c r="AY380" s="118" t="n">
        <v>36</v>
      </c>
      <c r="AZ380" s="58" t="str">
        <f aca="false">IF(D380="Delegatura para Conglomerados Financieros",1,"")</f>
        <v/>
      </c>
      <c r="BA380" s="58" t="str">
        <f aca="false">IF(D380="Delegatura para Intermediarios Financieros",1,"")</f>
        <v/>
      </c>
      <c r="BB380" s="58" t="str">
        <f aca="false">IF(D380="Delegatura para Emisores",1,"")</f>
        <v/>
      </c>
      <c r="BC380" s="58" t="str">
        <f aca="false">IF(D380="Delegatura para Seguros",1,"")</f>
        <v/>
      </c>
      <c r="BD380" s="58" t="str">
        <f aca="false">IF(D380="Delegatura para Pensiones",1,"")</f>
        <v/>
      </c>
      <c r="BE380" s="58" t="str">
        <f aca="false">IF(D380="Delegatura para  Fiduciarias",1,"")</f>
        <v/>
      </c>
      <c r="BF380" s="58" t="n">
        <f aca="false">IF(D380="Delegatura para Intermediarios de Valores",1,"")</f>
        <v>1</v>
      </c>
      <c r="BG380" s="60"/>
      <c r="BH380" s="60"/>
      <c r="BI380" s="60"/>
      <c r="BJ380" s="60"/>
      <c r="BK380" s="60"/>
      <c r="BL380" s="60"/>
      <c r="BM380" s="60"/>
      <c r="BN380" s="60"/>
      <c r="BO380" s="60"/>
    </row>
    <row r="381" s="47" customFormat="true" ht="29.25" hidden="false" customHeight="true" outlineLevel="0" collapsed="false">
      <c r="B381" s="68" t="s">
        <v>2944</v>
      </c>
      <c r="C381" s="117" t="n">
        <v>38</v>
      </c>
      <c r="D381" s="49" t="s">
        <v>48</v>
      </c>
      <c r="E381" s="50" t="s">
        <v>2981</v>
      </c>
      <c r="F381" s="50" t="s">
        <v>2982</v>
      </c>
      <c r="G381" s="66" t="s">
        <v>2983</v>
      </c>
      <c r="H381" s="66" t="s">
        <v>2984</v>
      </c>
      <c r="I381" s="66" t="s">
        <v>2985</v>
      </c>
      <c r="J381" s="104" t="s">
        <v>784</v>
      </c>
      <c r="K381" s="104" t="s">
        <v>2986</v>
      </c>
      <c r="L381" s="66" t="s">
        <v>2931</v>
      </c>
      <c r="M381" s="66" t="s">
        <v>2987</v>
      </c>
      <c r="N381" s="66" t="n">
        <v>68872331</v>
      </c>
      <c r="O381" s="51" t="s">
        <v>2988</v>
      </c>
      <c r="P381" s="51" t="s">
        <v>2989</v>
      </c>
      <c r="Q381" s="116"/>
      <c r="R381" s="44" t="n">
        <v>1</v>
      </c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54"/>
      <c r="AG381" s="44" t="n">
        <v>401</v>
      </c>
      <c r="AH381" s="44" t="n">
        <v>38</v>
      </c>
      <c r="AI381" s="54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57" t="n">
        <v>401</v>
      </c>
      <c r="AY381" s="118" t="n">
        <v>38</v>
      </c>
      <c r="AZ381" s="58" t="str">
        <f aca="false">IF(D381="Delegatura para Conglomerados Financieros",1,"")</f>
        <v/>
      </c>
      <c r="BA381" s="58" t="str">
        <f aca="false">IF(D381="Delegatura para Intermediarios Financieros",1,"")</f>
        <v/>
      </c>
      <c r="BB381" s="58" t="str">
        <f aca="false">IF(D381="Delegatura para Emisores",1,"")</f>
        <v/>
      </c>
      <c r="BC381" s="58" t="str">
        <f aca="false">IF(D381="Delegatura para Seguros",1,"")</f>
        <v/>
      </c>
      <c r="BD381" s="58" t="str">
        <f aca="false">IF(D381="Delegatura para Pensiones",1,"")</f>
        <v/>
      </c>
      <c r="BE381" s="58" t="str">
        <f aca="false">IF(D381="Delegatura para  Fiduciarias",1,"")</f>
        <v/>
      </c>
      <c r="BF381" s="58" t="n">
        <f aca="false">IF(D381="Delegatura para Intermediarios de Valores",1,"")</f>
        <v>1</v>
      </c>
      <c r="BG381" s="60"/>
      <c r="BH381" s="60"/>
      <c r="BI381" s="60"/>
      <c r="BJ381" s="60"/>
      <c r="BK381" s="60"/>
      <c r="BL381" s="60"/>
      <c r="BM381" s="60"/>
      <c r="BN381" s="60"/>
      <c r="BO381" s="60"/>
    </row>
    <row r="382" s="47" customFormat="true" ht="32.25" hidden="false" customHeight="true" outlineLevel="0" collapsed="false">
      <c r="B382" s="68" t="s">
        <v>2944</v>
      </c>
      <c r="C382" s="117" t="n">
        <v>44</v>
      </c>
      <c r="D382" s="49" t="s">
        <v>48</v>
      </c>
      <c r="E382" s="50" t="s">
        <v>2990</v>
      </c>
      <c r="F382" s="50" t="s">
        <v>2991</v>
      </c>
      <c r="G382" s="66" t="s">
        <v>2992</v>
      </c>
      <c r="H382" s="66" t="s">
        <v>2993</v>
      </c>
      <c r="I382" s="66" t="s">
        <v>2994</v>
      </c>
      <c r="J382" s="104" t="s">
        <v>784</v>
      </c>
      <c r="K382" s="104" t="s">
        <v>2995</v>
      </c>
      <c r="L382" s="50" t="s">
        <v>63</v>
      </c>
      <c r="M382" s="66" t="n">
        <v>6215811</v>
      </c>
      <c r="N382" s="66" t="n">
        <v>6215811</v>
      </c>
      <c r="O382" s="67" t="s">
        <v>2996</v>
      </c>
      <c r="P382" s="51" t="s">
        <v>2997</v>
      </c>
      <c r="Q382" s="116"/>
      <c r="R382" s="44" t="n">
        <v>1</v>
      </c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54"/>
      <c r="AG382" s="44" t="n">
        <v>401</v>
      </c>
      <c r="AH382" s="44" t="n">
        <v>44</v>
      </c>
      <c r="AI382" s="54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57" t="n">
        <v>401</v>
      </c>
      <c r="AY382" s="118" t="n">
        <v>44</v>
      </c>
      <c r="AZ382" s="58" t="str">
        <f aca="false">IF(D382="Delegatura para Conglomerados Financieros",1,"")</f>
        <v/>
      </c>
      <c r="BA382" s="58" t="str">
        <f aca="false">IF(D382="Delegatura para Intermediarios Financieros",1,"")</f>
        <v/>
      </c>
      <c r="BB382" s="58" t="str">
        <f aca="false">IF(D382="Delegatura para Emisores",1,"")</f>
        <v/>
      </c>
      <c r="BC382" s="58" t="str">
        <f aca="false">IF(D382="Delegatura para Seguros",1,"")</f>
        <v/>
      </c>
      <c r="BD382" s="58" t="str">
        <f aca="false">IF(D382="Delegatura para Pensiones",1,"")</f>
        <v/>
      </c>
      <c r="BE382" s="58" t="str">
        <f aca="false">IF(D382="Delegatura para  Fiduciarias",1,"")</f>
        <v/>
      </c>
      <c r="BF382" s="58" t="n">
        <f aca="false">IF(D382="Delegatura para Intermediarios de Valores",1,"")</f>
        <v>1</v>
      </c>
      <c r="BG382" s="60"/>
      <c r="BH382" s="60"/>
      <c r="BI382" s="60"/>
      <c r="BJ382" s="60"/>
      <c r="BK382" s="60"/>
      <c r="BL382" s="60"/>
      <c r="BM382" s="60"/>
      <c r="BN382" s="60"/>
      <c r="BO382" s="60"/>
    </row>
    <row r="383" s="47" customFormat="true" ht="35.25" hidden="false" customHeight="true" outlineLevel="0" collapsed="false">
      <c r="B383" s="68" t="s">
        <v>2944</v>
      </c>
      <c r="C383" s="117" t="n">
        <v>45</v>
      </c>
      <c r="D383" s="49" t="s">
        <v>48</v>
      </c>
      <c r="E383" s="50" t="s">
        <v>2998</v>
      </c>
      <c r="F383" s="50" t="s">
        <v>2998</v>
      </c>
      <c r="G383" s="66" t="s">
        <v>2999</v>
      </c>
      <c r="H383" s="61" t="s">
        <v>2632</v>
      </c>
      <c r="I383" s="61" t="s">
        <v>3000</v>
      </c>
      <c r="J383" s="104" t="s">
        <v>229</v>
      </c>
      <c r="K383" s="66" t="s">
        <v>3001</v>
      </c>
      <c r="L383" s="50" t="s">
        <v>63</v>
      </c>
      <c r="M383" s="66" t="n">
        <v>7431001</v>
      </c>
      <c r="N383" s="66" t="s">
        <v>3002</v>
      </c>
      <c r="O383" s="51" t="s">
        <v>3003</v>
      </c>
      <c r="P383" s="51" t="s">
        <v>3004</v>
      </c>
      <c r="Q383" s="116"/>
      <c r="R383" s="44" t="n">
        <v>1</v>
      </c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54"/>
      <c r="AG383" s="44" t="n">
        <v>401</v>
      </c>
      <c r="AH383" s="44" t="n">
        <v>45</v>
      </c>
      <c r="AI383" s="54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57" t="n">
        <v>401</v>
      </c>
      <c r="AY383" s="118" t="n">
        <v>45</v>
      </c>
      <c r="AZ383" s="58" t="str">
        <f aca="false">IF(D383="Delegatura para Conglomerados Financieros",1,"")</f>
        <v/>
      </c>
      <c r="BA383" s="58" t="str">
        <f aca="false">IF(D383="Delegatura para Intermediarios Financieros",1,"")</f>
        <v/>
      </c>
      <c r="BB383" s="58" t="str">
        <f aca="false">IF(D383="Delegatura para Emisores",1,"")</f>
        <v/>
      </c>
      <c r="BC383" s="58" t="str">
        <f aca="false">IF(D383="Delegatura para Seguros",1,"")</f>
        <v/>
      </c>
      <c r="BD383" s="58" t="str">
        <f aca="false">IF(D383="Delegatura para Pensiones",1,"")</f>
        <v/>
      </c>
      <c r="BE383" s="58" t="str">
        <f aca="false">IF(D383="Delegatura para  Fiduciarias",1,"")</f>
        <v/>
      </c>
      <c r="BF383" s="58" t="n">
        <f aca="false">IF(D383="Delegatura para Intermediarios de Valores",1,"")</f>
        <v>1</v>
      </c>
      <c r="BG383" s="60"/>
      <c r="BH383" s="60"/>
      <c r="BI383" s="60"/>
      <c r="BJ383" s="60"/>
      <c r="BK383" s="60"/>
      <c r="BL383" s="60"/>
      <c r="BM383" s="60"/>
      <c r="BN383" s="60"/>
      <c r="BO383" s="60"/>
    </row>
    <row r="384" s="47" customFormat="true" ht="32.25" hidden="false" customHeight="true" outlineLevel="0" collapsed="false">
      <c r="B384" s="68" t="s">
        <v>2944</v>
      </c>
      <c r="C384" s="117" t="n">
        <v>47</v>
      </c>
      <c r="D384" s="49" t="s">
        <v>48</v>
      </c>
      <c r="E384" s="50" t="s">
        <v>3005</v>
      </c>
      <c r="F384" s="50" t="s">
        <v>3005</v>
      </c>
      <c r="G384" s="66" t="s">
        <v>3006</v>
      </c>
      <c r="H384" s="66" t="s">
        <v>3007</v>
      </c>
      <c r="I384" s="66" t="s">
        <v>3008</v>
      </c>
      <c r="J384" s="104" t="s">
        <v>323</v>
      </c>
      <c r="K384" s="104" t="s">
        <v>3009</v>
      </c>
      <c r="L384" s="50" t="s">
        <v>211</v>
      </c>
      <c r="M384" s="66" t="n">
        <v>6800837</v>
      </c>
      <c r="N384" s="66" t="n">
        <v>6815273</v>
      </c>
      <c r="O384" s="51" t="s">
        <v>3010</v>
      </c>
      <c r="P384" s="51" t="s">
        <v>3011</v>
      </c>
      <c r="Q384" s="116"/>
      <c r="R384" s="44" t="n">
        <v>1</v>
      </c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54"/>
      <c r="AG384" s="44" t="n">
        <v>401</v>
      </c>
      <c r="AH384" s="44" t="n">
        <v>47</v>
      </c>
      <c r="AI384" s="54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57" t="n">
        <v>401</v>
      </c>
      <c r="AY384" s="118" t="n">
        <v>47</v>
      </c>
      <c r="AZ384" s="58" t="str">
        <f aca="false">IF(D384="Delegatura para Conglomerados Financieros",1,"")</f>
        <v/>
      </c>
      <c r="BA384" s="58" t="str">
        <f aca="false">IF(D384="Delegatura para Intermediarios Financieros",1,"")</f>
        <v/>
      </c>
      <c r="BB384" s="58" t="str">
        <f aca="false">IF(D384="Delegatura para Emisores",1,"")</f>
        <v/>
      </c>
      <c r="BC384" s="58" t="str">
        <f aca="false">IF(D384="Delegatura para Seguros",1,"")</f>
        <v/>
      </c>
      <c r="BD384" s="58" t="str">
        <f aca="false">IF(D384="Delegatura para Pensiones",1,"")</f>
        <v/>
      </c>
      <c r="BE384" s="58" t="str">
        <f aca="false">IF(D384="Delegatura para  Fiduciarias",1,"")</f>
        <v/>
      </c>
      <c r="BF384" s="58" t="n">
        <f aca="false">IF(D384="Delegatura para Intermediarios de Valores",1,"")</f>
        <v>1</v>
      </c>
      <c r="BG384" s="60"/>
      <c r="BH384" s="60"/>
      <c r="BI384" s="60"/>
      <c r="BJ384" s="60"/>
      <c r="BK384" s="60"/>
      <c r="BL384" s="60"/>
      <c r="BM384" s="60"/>
      <c r="BN384" s="60"/>
      <c r="BO384" s="60"/>
    </row>
    <row r="385" s="47" customFormat="true" ht="35.25" hidden="false" customHeight="true" outlineLevel="0" collapsed="false">
      <c r="B385" s="68" t="s">
        <v>2944</v>
      </c>
      <c r="C385" s="117" t="n">
        <v>56</v>
      </c>
      <c r="D385" s="49" t="s">
        <v>48</v>
      </c>
      <c r="E385" s="50" t="s">
        <v>3012</v>
      </c>
      <c r="F385" s="50" t="s">
        <v>3013</v>
      </c>
      <c r="G385" s="61" t="s">
        <v>3014</v>
      </c>
      <c r="H385" s="66" t="s">
        <v>237</v>
      </c>
      <c r="I385" s="66" t="s">
        <v>3015</v>
      </c>
      <c r="J385" s="104" t="s">
        <v>784</v>
      </c>
      <c r="K385" s="66" t="s">
        <v>3016</v>
      </c>
      <c r="L385" s="50" t="s">
        <v>63</v>
      </c>
      <c r="M385" s="66" t="n">
        <v>7428100</v>
      </c>
      <c r="N385" s="66" t="n">
        <v>7428100</v>
      </c>
      <c r="O385" s="51" t="s">
        <v>3017</v>
      </c>
      <c r="P385" s="51" t="s">
        <v>3018</v>
      </c>
      <c r="Q385" s="116"/>
      <c r="R385" s="44" t="n">
        <v>1</v>
      </c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54"/>
      <c r="AG385" s="44" t="n">
        <v>401</v>
      </c>
      <c r="AH385" s="44" t="n">
        <v>56</v>
      </c>
      <c r="AI385" s="54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57" t="n">
        <v>401</v>
      </c>
      <c r="AY385" s="118" t="n">
        <v>56</v>
      </c>
      <c r="AZ385" s="58" t="str">
        <f aca="false">IF(D385="Delegatura para Conglomerados Financieros",1,"")</f>
        <v/>
      </c>
      <c r="BA385" s="58" t="str">
        <f aca="false">IF(D385="Delegatura para Intermediarios Financieros",1,"")</f>
        <v/>
      </c>
      <c r="BB385" s="58" t="str">
        <f aca="false">IF(D385="Delegatura para Emisores",1,"")</f>
        <v/>
      </c>
      <c r="BC385" s="58" t="str">
        <f aca="false">IF(D385="Delegatura para Seguros",1,"")</f>
        <v/>
      </c>
      <c r="BD385" s="58" t="str">
        <f aca="false">IF(D385="Delegatura para Pensiones",1,"")</f>
        <v/>
      </c>
      <c r="BE385" s="58" t="str">
        <f aca="false">IF(D385="Delegatura para  Fiduciarias",1,"")</f>
        <v/>
      </c>
      <c r="BF385" s="58" t="n">
        <f aca="false">IF(D385="Delegatura para Intermediarios de Valores",1,"")</f>
        <v>1</v>
      </c>
      <c r="BG385" s="60"/>
      <c r="BH385" s="60"/>
      <c r="BI385" s="60"/>
      <c r="BJ385" s="60"/>
      <c r="BK385" s="60"/>
      <c r="BL385" s="60"/>
      <c r="BM385" s="60"/>
      <c r="BN385" s="60"/>
      <c r="BO385" s="60"/>
    </row>
    <row r="386" s="47" customFormat="true" ht="35.25" hidden="false" customHeight="true" outlineLevel="0" collapsed="false">
      <c r="B386" s="68" t="s">
        <v>3019</v>
      </c>
      <c r="C386" s="68" t="n">
        <v>1</v>
      </c>
      <c r="D386" s="49" t="s">
        <v>48</v>
      </c>
      <c r="E386" s="50" t="s">
        <v>3020</v>
      </c>
      <c r="F386" s="50" t="s">
        <v>3021</v>
      </c>
      <c r="G386" s="61" t="s">
        <v>3022</v>
      </c>
      <c r="H386" s="66" t="s">
        <v>1563</v>
      </c>
      <c r="I386" s="66" t="s">
        <v>3023</v>
      </c>
      <c r="J386" s="50" t="s">
        <v>61</v>
      </c>
      <c r="K386" s="66" t="s">
        <v>3024</v>
      </c>
      <c r="L386" s="50" t="s">
        <v>63</v>
      </c>
      <c r="M386" s="104" t="n">
        <v>7247777</v>
      </c>
      <c r="N386" s="66" t="n">
        <v>7427777</v>
      </c>
      <c r="O386" s="67" t="s">
        <v>3025</v>
      </c>
      <c r="P386" s="67" t="s">
        <v>3026</v>
      </c>
      <c r="Q386" s="116"/>
      <c r="R386" s="44" t="n">
        <v>1</v>
      </c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54"/>
      <c r="AG386" s="44" t="n">
        <v>501</v>
      </c>
      <c r="AH386" s="44" t="n">
        <v>1</v>
      </c>
      <c r="AI386" s="55" t="str">
        <f aca="false">+D386</f>
        <v>Delegatura para Intermediarios de Valores</v>
      </c>
      <c r="AJ386" s="56" t="n">
        <f aca="false">SUM(R386:R388)</f>
        <v>3</v>
      </c>
      <c r="AK386" s="56" t="n">
        <f aca="false">SUM(S386:S388)</f>
        <v>0</v>
      </c>
      <c r="AL386" s="56" t="n">
        <f aca="false">SUM(T386:T388)</f>
        <v>0</v>
      </c>
      <c r="AM386" s="56" t="n">
        <f aca="false">SUM(U386:U388)</f>
        <v>0</v>
      </c>
      <c r="AN386" s="56" t="n">
        <f aca="false">SUM(V386:V388)</f>
        <v>0</v>
      </c>
      <c r="AO386" s="56" t="n">
        <f aca="false">SUM(W386:W388)</f>
        <v>0</v>
      </c>
      <c r="AP386" s="56" t="n">
        <f aca="false">SUM(X386:X388)</f>
        <v>0</v>
      </c>
      <c r="AQ386" s="56" t="n">
        <f aca="false">SUM(Y386:Y388)</f>
        <v>0</v>
      </c>
      <c r="AR386" s="56" t="n">
        <f aca="false">SUM(Z386:Z388)</f>
        <v>0</v>
      </c>
      <c r="AS386" s="56" t="n">
        <f aca="false">SUM(AA386:AA388)</f>
        <v>0</v>
      </c>
      <c r="AT386" s="56" t="n">
        <f aca="false">SUM(AB386:AB388)</f>
        <v>0</v>
      </c>
      <c r="AU386" s="56" t="n">
        <f aca="false">SUM(AC386:AC388)</f>
        <v>0</v>
      </c>
      <c r="AV386" s="56" t="n">
        <f aca="false">SUM(AD386:AD388)</f>
        <v>0</v>
      </c>
      <c r="AW386" s="56" t="n">
        <f aca="false">SUM(AE386:AE388)</f>
        <v>0</v>
      </c>
      <c r="AX386" s="57" t="n">
        <v>501</v>
      </c>
      <c r="AY386" s="57" t="n">
        <v>1</v>
      </c>
      <c r="AZ386" s="58" t="str">
        <f aca="false">IF(D386="Delegatura para Conglomerados Financieros",1,"")</f>
        <v/>
      </c>
      <c r="BA386" s="58" t="str">
        <f aca="false">IF(D386="Delegatura para Intermediarios Financieros",1,"")</f>
        <v/>
      </c>
      <c r="BB386" s="58" t="str">
        <f aca="false">IF(D386="Delegatura para Emisores",1,"")</f>
        <v/>
      </c>
      <c r="BC386" s="58" t="str">
        <f aca="false">IF(D386="Delegatura para Seguros",1,"")</f>
        <v/>
      </c>
      <c r="BD386" s="58" t="str">
        <f aca="false">IF(D386="Delegatura para Pensiones",1,"")</f>
        <v/>
      </c>
      <c r="BE386" s="58" t="str">
        <f aca="false">IF(D386="Delegatura para  Fiduciarias",1,"")</f>
        <v/>
      </c>
      <c r="BF386" s="58" t="n">
        <f aca="false">IF(D386="Delegatura para Intermediarios de Valores",1,"")</f>
        <v>1</v>
      </c>
      <c r="BG386" s="85" t="n">
        <f aca="false">SUM(AZ386:AZ388)</f>
        <v>0</v>
      </c>
      <c r="BH386" s="85" t="n">
        <f aca="false">SUM(BA386:BA388)</f>
        <v>0</v>
      </c>
      <c r="BI386" s="85" t="n">
        <f aca="false">SUM(BB386:BB388)</f>
        <v>0</v>
      </c>
      <c r="BJ386" s="85" t="n">
        <f aca="false">SUM(BC386:BC388)</f>
        <v>0</v>
      </c>
      <c r="BK386" s="85" t="n">
        <f aca="false">SUM(BD386:BD388)</f>
        <v>0</v>
      </c>
      <c r="BL386" s="85" t="n">
        <f aca="false">SUM(BE386:BE388)</f>
        <v>0</v>
      </c>
      <c r="BM386" s="85" t="n">
        <f aca="false">SUM(BF386:BF388)</f>
        <v>3</v>
      </c>
      <c r="BN386" s="60"/>
      <c r="BO386" s="60"/>
    </row>
    <row r="387" s="47" customFormat="true" ht="32.25" hidden="false" customHeight="true" outlineLevel="0" collapsed="false">
      <c r="B387" s="68" t="s">
        <v>3019</v>
      </c>
      <c r="C387" s="68" t="n">
        <v>2</v>
      </c>
      <c r="D387" s="49" t="s">
        <v>48</v>
      </c>
      <c r="E387" s="50" t="s">
        <v>3027</v>
      </c>
      <c r="F387" s="50" t="s">
        <v>3027</v>
      </c>
      <c r="G387" s="61" t="s">
        <v>3028</v>
      </c>
      <c r="H387" s="61" t="s">
        <v>3029</v>
      </c>
      <c r="I387" s="61" t="s">
        <v>3030</v>
      </c>
      <c r="J387" s="61" t="s">
        <v>229</v>
      </c>
      <c r="K387" s="66" t="s">
        <v>3031</v>
      </c>
      <c r="L387" s="50" t="s">
        <v>63</v>
      </c>
      <c r="M387" s="66" t="n">
        <v>2199000</v>
      </c>
      <c r="N387" s="66" t="n">
        <v>8011250</v>
      </c>
      <c r="O387" s="51" t="s">
        <v>3032</v>
      </c>
      <c r="P387" s="51" t="s">
        <v>2612</v>
      </c>
      <c r="Q387" s="116"/>
      <c r="R387" s="44" t="n">
        <v>1</v>
      </c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54"/>
      <c r="AG387" s="44" t="n">
        <v>501</v>
      </c>
      <c r="AH387" s="44" t="n">
        <v>2</v>
      </c>
      <c r="AI387" s="54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57" t="n">
        <v>501</v>
      </c>
      <c r="AY387" s="57" t="n">
        <v>2</v>
      </c>
      <c r="AZ387" s="58" t="str">
        <f aca="false">IF(D387="Delegatura para Conglomerados Financieros",1,"")</f>
        <v/>
      </c>
      <c r="BA387" s="58" t="str">
        <f aca="false">IF(D387="Delegatura para Intermediarios Financieros",1,"")</f>
        <v/>
      </c>
      <c r="BB387" s="58" t="str">
        <f aca="false">IF(D387="Delegatura para Emisores",1,"")</f>
        <v/>
      </c>
      <c r="BC387" s="58" t="str">
        <f aca="false">IF(D387="Delegatura para Seguros",1,"")</f>
        <v/>
      </c>
      <c r="BD387" s="58" t="str">
        <f aca="false">IF(D387="Delegatura para Pensiones",1,"")</f>
        <v/>
      </c>
      <c r="BE387" s="58" t="str">
        <f aca="false">IF(D387="Delegatura para  Fiduciarias",1,"")</f>
        <v/>
      </c>
      <c r="BF387" s="58" t="n">
        <f aca="false">IF(D387="Delegatura para Intermediarios de Valores",1,"")</f>
        <v>1</v>
      </c>
      <c r="BG387" s="60"/>
      <c r="BH387" s="60"/>
      <c r="BI387" s="60"/>
      <c r="BJ387" s="60"/>
      <c r="BK387" s="60"/>
      <c r="BL387" s="60"/>
      <c r="BM387" s="60"/>
      <c r="BN387" s="60"/>
      <c r="BO387" s="60"/>
    </row>
    <row r="388" s="47" customFormat="true" ht="33" hidden="false" customHeight="true" outlineLevel="0" collapsed="false">
      <c r="B388" s="68" t="s">
        <v>3019</v>
      </c>
      <c r="C388" s="68" t="n">
        <v>4</v>
      </c>
      <c r="D388" s="49" t="s">
        <v>48</v>
      </c>
      <c r="E388" s="50" t="s">
        <v>3033</v>
      </c>
      <c r="F388" s="50" t="s">
        <v>3033</v>
      </c>
      <c r="G388" s="61" t="s">
        <v>3034</v>
      </c>
      <c r="H388" s="66" t="s">
        <v>3035</v>
      </c>
      <c r="I388" s="66" t="s">
        <v>301</v>
      </c>
      <c r="J388" s="50" t="s">
        <v>229</v>
      </c>
      <c r="K388" s="66" t="s">
        <v>3036</v>
      </c>
      <c r="L388" s="50" t="s">
        <v>63</v>
      </c>
      <c r="M388" s="66" t="n">
        <v>7463600</v>
      </c>
      <c r="N388" s="66" t="n">
        <v>6421286</v>
      </c>
      <c r="O388" s="51" t="s">
        <v>3037</v>
      </c>
      <c r="P388" s="51" t="s">
        <v>3038</v>
      </c>
      <c r="Q388" s="116"/>
      <c r="R388" s="44" t="n">
        <v>1</v>
      </c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54"/>
      <c r="AG388" s="44" t="n">
        <v>501</v>
      </c>
      <c r="AH388" s="44" t="n">
        <v>4</v>
      </c>
      <c r="AI388" s="54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57" t="n">
        <v>501</v>
      </c>
      <c r="AY388" s="57" t="n">
        <v>4</v>
      </c>
      <c r="AZ388" s="58" t="str">
        <f aca="false">IF(D388="Delegatura para Conglomerados Financieros",1,"")</f>
        <v/>
      </c>
      <c r="BA388" s="58" t="str">
        <f aca="false">IF(D388="Delegatura para Intermediarios Financieros",1,"")</f>
        <v/>
      </c>
      <c r="BB388" s="58" t="str">
        <f aca="false">IF(D388="Delegatura para Emisores",1,"")</f>
        <v/>
      </c>
      <c r="BC388" s="58" t="str">
        <f aca="false">IF(D388="Delegatura para Seguros",1,"")</f>
        <v/>
      </c>
      <c r="BD388" s="58" t="str">
        <f aca="false">IF(D388="Delegatura para Pensiones",1,"")</f>
        <v/>
      </c>
      <c r="BE388" s="58" t="str">
        <f aca="false">IF(D388="Delegatura para  Fiduciarias",1,"")</f>
        <v/>
      </c>
      <c r="BF388" s="58" t="n">
        <f aca="false">IF(D388="Delegatura para Intermediarios de Valores",1,"")</f>
        <v>1</v>
      </c>
      <c r="BG388" s="60"/>
      <c r="BH388" s="60"/>
      <c r="BI388" s="60"/>
      <c r="BJ388" s="60"/>
      <c r="BK388" s="60"/>
      <c r="BL388" s="60"/>
      <c r="BM388" s="60"/>
      <c r="BN388" s="60"/>
      <c r="BO388" s="60"/>
    </row>
    <row r="389" s="47" customFormat="true" ht="33" hidden="false" customHeight="true" outlineLevel="0" collapsed="false">
      <c r="B389" s="68" t="s">
        <v>3039</v>
      </c>
      <c r="C389" s="68" t="n">
        <v>1</v>
      </c>
      <c r="D389" s="49" t="s">
        <v>48</v>
      </c>
      <c r="E389" s="50" t="s">
        <v>3040</v>
      </c>
      <c r="F389" s="50" t="s">
        <v>3041</v>
      </c>
      <c r="G389" s="61" t="s">
        <v>3042</v>
      </c>
      <c r="H389" s="61" t="s">
        <v>3043</v>
      </c>
      <c r="I389" s="61" t="s">
        <v>3044</v>
      </c>
      <c r="J389" s="104" t="s">
        <v>229</v>
      </c>
      <c r="K389" s="66" t="s">
        <v>3045</v>
      </c>
      <c r="L389" s="50" t="s">
        <v>63</v>
      </c>
      <c r="M389" s="66" t="n">
        <v>7427777</v>
      </c>
      <c r="N389" s="151" t="n">
        <v>6355805</v>
      </c>
      <c r="O389" s="51" t="s">
        <v>3046</v>
      </c>
      <c r="P389" s="51" t="s">
        <v>3047</v>
      </c>
      <c r="Q389" s="116"/>
      <c r="R389" s="44" t="n">
        <v>1</v>
      </c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54"/>
      <c r="AG389" s="44" t="n">
        <v>502</v>
      </c>
      <c r="AH389" s="44" t="n">
        <v>1</v>
      </c>
      <c r="AI389" s="55" t="str">
        <f aca="false">+D389</f>
        <v>Delegatura para Intermediarios de Valores</v>
      </c>
      <c r="AJ389" s="56" t="n">
        <f aca="false">SUM(R389:R392)</f>
        <v>4</v>
      </c>
      <c r="AK389" s="56" t="n">
        <f aca="false">SUM(S389:S392)</f>
        <v>0</v>
      </c>
      <c r="AL389" s="56" t="n">
        <f aca="false">SUM(T389:T392)</f>
        <v>0</v>
      </c>
      <c r="AM389" s="56" t="n">
        <f aca="false">SUM(U389:U392)</f>
        <v>0</v>
      </c>
      <c r="AN389" s="56" t="n">
        <f aca="false">SUM(V389:V392)</f>
        <v>0</v>
      </c>
      <c r="AO389" s="56" t="n">
        <f aca="false">SUM(W389:W392)</f>
        <v>0</v>
      </c>
      <c r="AP389" s="56" t="n">
        <f aca="false">SUM(X389:X392)</f>
        <v>0</v>
      </c>
      <c r="AQ389" s="56" t="n">
        <f aca="false">SUM(Y389:Y392)</f>
        <v>0</v>
      </c>
      <c r="AR389" s="56" t="n">
        <f aca="false">SUM(Z389:Z392)</f>
        <v>0</v>
      </c>
      <c r="AS389" s="56" t="n">
        <f aca="false">SUM(AA389:AA392)</f>
        <v>0</v>
      </c>
      <c r="AT389" s="56" t="n">
        <f aca="false">SUM(AB389:AB392)</f>
        <v>0</v>
      </c>
      <c r="AU389" s="56" t="n">
        <f aca="false">SUM(AC389:AC392)</f>
        <v>0</v>
      </c>
      <c r="AV389" s="56" t="n">
        <f aca="false">SUM(AD389:AD392)</f>
        <v>0</v>
      </c>
      <c r="AW389" s="56" t="n">
        <f aca="false">SUM(AE389:AE392)</f>
        <v>0</v>
      </c>
      <c r="AX389" s="57" t="n">
        <v>502</v>
      </c>
      <c r="AY389" s="57" t="n">
        <v>1</v>
      </c>
      <c r="AZ389" s="58" t="str">
        <f aca="false">IF(D389="Delegatura para Conglomerados Financieros",1,"")</f>
        <v/>
      </c>
      <c r="BA389" s="58" t="str">
        <f aca="false">IF(D389="Delegatura para Intermediarios Financieros",1,"")</f>
        <v/>
      </c>
      <c r="BB389" s="58" t="str">
        <f aca="false">IF(D389="Delegatura para Emisores",1,"")</f>
        <v/>
      </c>
      <c r="BC389" s="58" t="str">
        <f aca="false">IF(D389="Delegatura para Seguros",1,"")</f>
        <v/>
      </c>
      <c r="BD389" s="58" t="str">
        <f aca="false">IF(D389="Delegatura para Pensiones",1,"")</f>
        <v/>
      </c>
      <c r="BE389" s="58" t="str">
        <f aca="false">IF(D389="Delegatura para  Fiduciarias",1,"")</f>
        <v/>
      </c>
      <c r="BF389" s="58" t="n">
        <f aca="false">IF(D389="Delegatura para Intermediarios de Valores",1,"")</f>
        <v>1</v>
      </c>
      <c r="BG389" s="85" t="n">
        <f aca="false">SUM(AZ389:AZ392)</f>
        <v>0</v>
      </c>
      <c r="BH389" s="85" t="n">
        <f aca="false">SUM(BA389:BA392)</f>
        <v>0</v>
      </c>
      <c r="BI389" s="85" t="n">
        <f aca="false">SUM(BB389:BB392)</f>
        <v>0</v>
      </c>
      <c r="BJ389" s="85" t="n">
        <f aca="false">SUM(BC389:BC392)</f>
        <v>0</v>
      </c>
      <c r="BK389" s="85" t="n">
        <f aca="false">SUM(BD389:BD392)</f>
        <v>0</v>
      </c>
      <c r="BL389" s="85" t="n">
        <f aca="false">SUM(BE389:BE392)</f>
        <v>0</v>
      </c>
      <c r="BM389" s="85" t="n">
        <f aca="false">SUM(BF389:BF392)</f>
        <v>4</v>
      </c>
      <c r="BN389" s="60"/>
      <c r="BO389" s="60"/>
    </row>
    <row r="390" s="47" customFormat="true" ht="29.25" hidden="false" customHeight="true" outlineLevel="0" collapsed="false">
      <c r="B390" s="68" t="n">
        <v>502</v>
      </c>
      <c r="C390" s="68" t="n">
        <v>2</v>
      </c>
      <c r="D390" s="49" t="s">
        <v>48</v>
      </c>
      <c r="E390" s="50" t="s">
        <v>3048</v>
      </c>
      <c r="F390" s="50" t="s">
        <v>3049</v>
      </c>
      <c r="G390" s="61" t="s">
        <v>3050</v>
      </c>
      <c r="H390" s="50" t="s">
        <v>90</v>
      </c>
      <c r="I390" s="61" t="s">
        <v>3051</v>
      </c>
      <c r="J390" s="104" t="s">
        <v>229</v>
      </c>
      <c r="K390" s="66" t="s">
        <v>3052</v>
      </c>
      <c r="L390" s="50" t="s">
        <v>63</v>
      </c>
      <c r="M390" s="66" t="n">
        <v>6074848</v>
      </c>
      <c r="N390" s="66" t="n">
        <v>3139800</v>
      </c>
      <c r="O390" s="51" t="s">
        <v>3053</v>
      </c>
      <c r="P390" s="51" t="s">
        <v>3054</v>
      </c>
      <c r="Q390" s="116"/>
      <c r="R390" s="44" t="n">
        <v>1</v>
      </c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54"/>
      <c r="AG390" s="44" t="n">
        <v>502</v>
      </c>
      <c r="AH390" s="44" t="n">
        <v>2</v>
      </c>
      <c r="AI390" s="54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57" t="n">
        <v>502</v>
      </c>
      <c r="AY390" s="57" t="n">
        <v>2</v>
      </c>
      <c r="AZ390" s="58" t="str">
        <f aca="false">IF(D390="Delegatura para Conglomerados Financieros",1,"")</f>
        <v/>
      </c>
      <c r="BA390" s="58" t="str">
        <f aca="false">IF(D390="Delegatura para Intermediarios Financieros",1,"")</f>
        <v/>
      </c>
      <c r="BB390" s="58" t="str">
        <f aca="false">IF(D390="Delegatura para Emisores",1,"")</f>
        <v/>
      </c>
      <c r="BC390" s="58" t="str">
        <f aca="false">IF(D390="Delegatura para Seguros",1,"")</f>
        <v/>
      </c>
      <c r="BD390" s="58" t="str">
        <f aca="false">IF(D390="Delegatura para Pensiones",1,"")</f>
        <v/>
      </c>
      <c r="BE390" s="58" t="str">
        <f aca="false">IF(D390="Delegatura para  Fiduciarias",1,"")</f>
        <v/>
      </c>
      <c r="BF390" s="58" t="n">
        <f aca="false">IF(D390="Delegatura para Intermediarios de Valores",1,"")</f>
        <v>1</v>
      </c>
      <c r="BG390" s="60"/>
      <c r="BH390" s="60"/>
      <c r="BI390" s="60"/>
      <c r="BJ390" s="60"/>
      <c r="BK390" s="60"/>
      <c r="BL390" s="60"/>
      <c r="BM390" s="60"/>
      <c r="BN390" s="60"/>
      <c r="BO390" s="60"/>
    </row>
    <row r="391" s="47" customFormat="true" ht="33" hidden="false" customHeight="true" outlineLevel="0" collapsed="false">
      <c r="B391" s="68" t="n">
        <v>502</v>
      </c>
      <c r="C391" s="68" t="n">
        <v>3</v>
      </c>
      <c r="D391" s="49" t="s">
        <v>48</v>
      </c>
      <c r="E391" s="50" t="s">
        <v>3055</v>
      </c>
      <c r="F391" s="50" t="s">
        <v>3055</v>
      </c>
      <c r="G391" s="61" t="s">
        <v>3056</v>
      </c>
      <c r="H391" s="61" t="s">
        <v>3057</v>
      </c>
      <c r="I391" s="61" t="s">
        <v>3058</v>
      </c>
      <c r="J391" s="50" t="s">
        <v>229</v>
      </c>
      <c r="K391" s="66" t="s">
        <v>3036</v>
      </c>
      <c r="L391" s="50" t="s">
        <v>63</v>
      </c>
      <c r="M391" s="66" t="n">
        <v>7463600</v>
      </c>
      <c r="N391" s="66" t="n">
        <v>6421286</v>
      </c>
      <c r="O391" s="52" t="s">
        <v>3037</v>
      </c>
      <c r="P391" s="52" t="s">
        <v>3059</v>
      </c>
      <c r="Q391" s="116"/>
      <c r="R391" s="44" t="n">
        <v>1</v>
      </c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54"/>
      <c r="AG391" s="44" t="n">
        <v>502</v>
      </c>
      <c r="AH391" s="44" t="n">
        <v>3</v>
      </c>
      <c r="AI391" s="54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57" t="n">
        <v>502</v>
      </c>
      <c r="AY391" s="57" t="n">
        <v>3</v>
      </c>
      <c r="AZ391" s="58" t="str">
        <f aca="false">IF(D391="Delegatura para Conglomerados Financieros",1,"")</f>
        <v/>
      </c>
      <c r="BA391" s="58" t="str">
        <f aca="false">IF(D391="Delegatura para Intermediarios Financieros",1,"")</f>
        <v/>
      </c>
      <c r="BB391" s="58" t="str">
        <f aca="false">IF(D391="Delegatura para Emisores",1,"")</f>
        <v/>
      </c>
      <c r="BC391" s="58" t="str">
        <f aca="false">IF(D391="Delegatura para Seguros",1,"")</f>
        <v/>
      </c>
      <c r="BD391" s="58" t="str">
        <f aca="false">IF(D391="Delegatura para Pensiones",1,"")</f>
        <v/>
      </c>
      <c r="BE391" s="58" t="str">
        <f aca="false">IF(D391="Delegatura para  Fiduciarias",1,"")</f>
        <v/>
      </c>
      <c r="BF391" s="58" t="n">
        <f aca="false">IF(D391="Delegatura para Intermediarios de Valores",1,"")</f>
        <v>1</v>
      </c>
      <c r="BG391" s="60"/>
      <c r="BH391" s="60"/>
      <c r="BI391" s="60"/>
      <c r="BJ391" s="60"/>
      <c r="BK391" s="60"/>
      <c r="BL391" s="60"/>
      <c r="BM391" s="60"/>
      <c r="BN391" s="60"/>
      <c r="BO391" s="60"/>
    </row>
    <row r="392" s="47" customFormat="true" ht="34.5" hidden="false" customHeight="true" outlineLevel="0" collapsed="false">
      <c r="B392" s="68" t="n">
        <v>502</v>
      </c>
      <c r="C392" s="68" t="n">
        <v>4</v>
      </c>
      <c r="D392" s="49" t="s">
        <v>48</v>
      </c>
      <c r="E392" s="50" t="s">
        <v>3060</v>
      </c>
      <c r="F392" s="50" t="s">
        <v>3060</v>
      </c>
      <c r="G392" s="61" t="s">
        <v>3061</v>
      </c>
      <c r="H392" s="61" t="s">
        <v>3062</v>
      </c>
      <c r="I392" s="66" t="s">
        <v>3063</v>
      </c>
      <c r="J392" s="104" t="s">
        <v>229</v>
      </c>
      <c r="K392" s="104" t="s">
        <v>3064</v>
      </c>
      <c r="L392" s="50" t="s">
        <v>63</v>
      </c>
      <c r="M392" s="66" t="n">
        <v>2199000</v>
      </c>
      <c r="N392" s="66" t="n">
        <v>8011250</v>
      </c>
      <c r="O392" s="51" t="s">
        <v>3032</v>
      </c>
      <c r="P392" s="51" t="s">
        <v>3065</v>
      </c>
      <c r="Q392" s="116"/>
      <c r="R392" s="44" t="n">
        <v>1</v>
      </c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54"/>
      <c r="AG392" s="44" t="n">
        <v>502</v>
      </c>
      <c r="AH392" s="44" t="n">
        <v>4</v>
      </c>
      <c r="AI392" s="54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57" t="n">
        <v>502</v>
      </c>
      <c r="AY392" s="57" t="n">
        <v>4</v>
      </c>
      <c r="AZ392" s="58" t="str">
        <f aca="false">IF(D392="Delegatura para Conglomerados Financieros",1,"")</f>
        <v/>
      </c>
      <c r="BA392" s="58" t="str">
        <f aca="false">IF(D392="Delegatura para Intermediarios Financieros",1,"")</f>
        <v/>
      </c>
      <c r="BB392" s="58" t="str">
        <f aca="false">IF(D392="Delegatura para Emisores",1,"")</f>
        <v/>
      </c>
      <c r="BC392" s="58" t="str">
        <f aca="false">IF(D392="Delegatura para Seguros",1,"")</f>
        <v/>
      </c>
      <c r="BD392" s="58" t="str">
        <f aca="false">IF(D392="Delegatura para Pensiones",1,"")</f>
        <v/>
      </c>
      <c r="BE392" s="58" t="str">
        <f aca="false">IF(D392="Delegatura para  Fiduciarias",1,"")</f>
        <v/>
      </c>
      <c r="BF392" s="58" t="n">
        <f aca="false">IF(D392="Delegatura para Intermediarios de Valores",1,"")</f>
        <v>1</v>
      </c>
      <c r="BG392" s="60"/>
      <c r="BH392" s="60"/>
      <c r="BI392" s="60"/>
      <c r="BJ392" s="60"/>
      <c r="BK392" s="60"/>
      <c r="BL392" s="60"/>
      <c r="BM392" s="60"/>
      <c r="BN392" s="60"/>
      <c r="BO392" s="60"/>
    </row>
    <row r="393" s="47" customFormat="true" ht="33" hidden="false" customHeight="true" outlineLevel="0" collapsed="false">
      <c r="B393" s="68" t="n">
        <v>504</v>
      </c>
      <c r="C393" s="68" t="n">
        <v>1</v>
      </c>
      <c r="D393" s="49" t="s">
        <v>48</v>
      </c>
      <c r="E393" s="50" t="s">
        <v>3066</v>
      </c>
      <c r="F393" s="50" t="s">
        <v>3067</v>
      </c>
      <c r="G393" s="61" t="s">
        <v>3068</v>
      </c>
      <c r="H393" s="61" t="s">
        <v>3069</v>
      </c>
      <c r="I393" s="61" t="s">
        <v>3070</v>
      </c>
      <c r="J393" s="50" t="s">
        <v>784</v>
      </c>
      <c r="K393" s="61" t="s">
        <v>3071</v>
      </c>
      <c r="L393" s="50" t="s">
        <v>63</v>
      </c>
      <c r="M393" s="50" t="n">
        <v>3277000</v>
      </c>
      <c r="N393" s="50" t="n">
        <v>3217851</v>
      </c>
      <c r="O393" s="51" t="s">
        <v>3072</v>
      </c>
      <c r="P393" s="52" t="s">
        <v>3073</v>
      </c>
      <c r="Q393" s="116"/>
      <c r="R393" s="44" t="n">
        <v>1</v>
      </c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54"/>
      <c r="AG393" s="44" t="n">
        <v>504</v>
      </c>
      <c r="AH393" s="44" t="n">
        <v>1</v>
      </c>
      <c r="AI393" s="55" t="str">
        <f aca="false">+D393</f>
        <v>Delegatura para Intermediarios de Valores</v>
      </c>
      <c r="AJ393" s="56" t="n">
        <f aca="false">SUM(R393)</f>
        <v>1</v>
      </c>
      <c r="AK393" s="56" t="n">
        <f aca="false">SUM(S393)</f>
        <v>0</v>
      </c>
      <c r="AL393" s="56" t="n">
        <f aca="false">SUM(T393)</f>
        <v>0</v>
      </c>
      <c r="AM393" s="56" t="n">
        <f aca="false">SUM(U393)</f>
        <v>0</v>
      </c>
      <c r="AN393" s="56" t="n">
        <f aca="false">SUM(V393)</f>
        <v>0</v>
      </c>
      <c r="AO393" s="56" t="n">
        <f aca="false">SUM(W393)</f>
        <v>0</v>
      </c>
      <c r="AP393" s="56" t="n">
        <f aca="false">SUM(X393)</f>
        <v>0</v>
      </c>
      <c r="AQ393" s="56" t="n">
        <f aca="false">SUM(Y393)</f>
        <v>0</v>
      </c>
      <c r="AR393" s="56" t="n">
        <f aca="false">SUM(Z393)</f>
        <v>0</v>
      </c>
      <c r="AS393" s="56" t="n">
        <f aca="false">SUM(AA393)</f>
        <v>0</v>
      </c>
      <c r="AT393" s="56" t="n">
        <f aca="false">SUM(AB393)</f>
        <v>0</v>
      </c>
      <c r="AU393" s="56" t="n">
        <f aca="false">SUM(AC393)</f>
        <v>0</v>
      </c>
      <c r="AV393" s="56" t="n">
        <f aca="false">SUM(AD393)</f>
        <v>0</v>
      </c>
      <c r="AW393" s="56" t="n">
        <f aca="false">SUM(AE393)</f>
        <v>0</v>
      </c>
      <c r="AX393" s="57" t="n">
        <v>504</v>
      </c>
      <c r="AY393" s="57" t="n">
        <v>1</v>
      </c>
      <c r="AZ393" s="58" t="str">
        <f aca="false">IF(D393="Delegatura para Conglomerados Financieros",1,"")</f>
        <v/>
      </c>
      <c r="BA393" s="58" t="str">
        <f aca="false">IF(D393="Delegatura para Intermediarios Financieros",1,"")</f>
        <v/>
      </c>
      <c r="BB393" s="58" t="str">
        <f aca="false">IF(D393="Delegatura para Emisores",1,"")</f>
        <v/>
      </c>
      <c r="BC393" s="58" t="str">
        <f aca="false">IF(D393="Delegatura para Seguros",1,"")</f>
        <v/>
      </c>
      <c r="BD393" s="58" t="str">
        <f aca="false">IF(D393="Delegatura para Pensiones",1,"")</f>
        <v/>
      </c>
      <c r="BE393" s="58" t="str">
        <f aca="false">IF(D393="Delegatura para  Fiduciarias",1,"")</f>
        <v/>
      </c>
      <c r="BF393" s="58" t="n">
        <f aca="false">IF(D393="Delegatura para Intermediarios de Valores",1,"")</f>
        <v>1</v>
      </c>
      <c r="BG393" s="85" t="n">
        <f aca="false">SUM(AZ393)</f>
        <v>0</v>
      </c>
      <c r="BH393" s="85" t="n">
        <f aca="false">SUM(BA393)</f>
        <v>0</v>
      </c>
      <c r="BI393" s="85" t="n">
        <f aca="false">SUM(BB393)</f>
        <v>0</v>
      </c>
      <c r="BJ393" s="85" t="n">
        <f aca="false">SUM(BC393)</f>
        <v>0</v>
      </c>
      <c r="BK393" s="85" t="n">
        <f aca="false">SUM(BD393)</f>
        <v>0</v>
      </c>
      <c r="BL393" s="85" t="n">
        <f aca="false">SUM(BE393)</f>
        <v>0</v>
      </c>
      <c r="BM393" s="85" t="n">
        <f aca="false">SUM(BF393)</f>
        <v>1</v>
      </c>
      <c r="BN393" s="60"/>
      <c r="BO393" s="60"/>
    </row>
    <row r="394" s="47" customFormat="true" ht="39" hidden="false" customHeight="true" outlineLevel="0" collapsed="false">
      <c r="B394" s="68" t="s">
        <v>3074</v>
      </c>
      <c r="C394" s="68" t="n">
        <v>1</v>
      </c>
      <c r="D394" s="49" t="s">
        <v>48</v>
      </c>
      <c r="E394" s="50" t="s">
        <v>3075</v>
      </c>
      <c r="F394" s="50" t="s">
        <v>3075</v>
      </c>
      <c r="G394" s="61"/>
      <c r="H394" s="61" t="s">
        <v>3076</v>
      </c>
      <c r="I394" s="61" t="s">
        <v>3077</v>
      </c>
      <c r="J394" s="50" t="s">
        <v>1463</v>
      </c>
      <c r="K394" s="50" t="s">
        <v>3078</v>
      </c>
      <c r="L394" s="50" t="s">
        <v>63</v>
      </c>
      <c r="M394" s="50" t="n">
        <v>3179392</v>
      </c>
      <c r="N394" s="66"/>
      <c r="O394" s="81"/>
      <c r="P394" s="104" t="s">
        <v>3079</v>
      </c>
      <c r="Q394" s="87"/>
      <c r="R394" s="44" t="n">
        <v>1</v>
      </c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54"/>
      <c r="AG394" s="44" t="n">
        <v>507</v>
      </c>
      <c r="AH394" s="44" t="n">
        <v>1</v>
      </c>
      <c r="AI394" s="55" t="str">
        <f aca="false">+D394</f>
        <v>Delegatura para Intermediarios de Valores</v>
      </c>
      <c r="AJ394" s="56" t="n">
        <f aca="false">SUM(R394:R428)</f>
        <v>34</v>
      </c>
      <c r="AK394" s="56" t="n">
        <f aca="false">SUM(S394:S428)</f>
        <v>1</v>
      </c>
      <c r="AL394" s="56" t="n">
        <f aca="false">SUM(T394:T428)</f>
        <v>0</v>
      </c>
      <c r="AM394" s="56" t="n">
        <f aca="false">SUM(U394:U428)</f>
        <v>0</v>
      </c>
      <c r="AN394" s="56" t="n">
        <f aca="false">SUM(V394:V428)</f>
        <v>0</v>
      </c>
      <c r="AO394" s="56" t="n">
        <f aca="false">SUM(W394:W428)</f>
        <v>0</v>
      </c>
      <c r="AP394" s="56" t="n">
        <f aca="false">SUM(X394:X428)</f>
        <v>3</v>
      </c>
      <c r="AQ394" s="56" t="n">
        <f aca="false">SUM(Y394:Y428)</f>
        <v>0</v>
      </c>
      <c r="AR394" s="56" t="n">
        <f aca="false">SUM(Z394:Z428)</f>
        <v>0</v>
      </c>
      <c r="AS394" s="56" t="n">
        <f aca="false">SUM(AA394:AA428)</f>
        <v>0</v>
      </c>
      <c r="AT394" s="56" t="n">
        <f aca="false">SUM(AB394:AB428)</f>
        <v>2</v>
      </c>
      <c r="AU394" s="56" t="n">
        <f aca="false">SUM(AC394:AC428)</f>
        <v>0</v>
      </c>
      <c r="AV394" s="56" t="n">
        <f aca="false">SUM(AD394:AD428)</f>
        <v>0</v>
      </c>
      <c r="AW394" s="56" t="n">
        <f aca="false">SUM(AE394:AE428)</f>
        <v>0</v>
      </c>
      <c r="AX394" s="57" t="n">
        <v>507</v>
      </c>
      <c r="AY394" s="57" t="n">
        <v>1</v>
      </c>
      <c r="AZ394" s="58" t="str">
        <f aca="false">IF(D394="Delegatura para Conglomerados Financieros",1,"")</f>
        <v/>
      </c>
      <c r="BA394" s="58" t="str">
        <f aca="false">IF(D394="Delegatura para Intermediarios Financieros",1,"")</f>
        <v/>
      </c>
      <c r="BB394" s="58" t="str">
        <f aca="false">IF(D394="Delegatura para Emisores",1,"")</f>
        <v/>
      </c>
      <c r="BC394" s="58" t="str">
        <f aca="false">IF(D394="Delegatura para Seguros",1,"")</f>
        <v/>
      </c>
      <c r="BD394" s="58" t="str">
        <f aca="false">IF(D394="Delegatura para Pensiones",1,"")</f>
        <v/>
      </c>
      <c r="BE394" s="58" t="str">
        <f aca="false">IF(D394="Delegatura para  Fiduciarias",1,"")</f>
        <v/>
      </c>
      <c r="BF394" s="58" t="n">
        <f aca="false">IF(D394="Delegatura para Intermediarios de Valores",1,"")</f>
        <v>1</v>
      </c>
      <c r="BG394" s="85" t="n">
        <f aca="false">SUM(AZ394:AZ428)</f>
        <v>0</v>
      </c>
      <c r="BH394" s="85" t="n">
        <f aca="false">SUM(BA394:BA428)</f>
        <v>0</v>
      </c>
      <c r="BI394" s="85" t="n">
        <f aca="false">SUM(BB394:BB428)</f>
        <v>0</v>
      </c>
      <c r="BJ394" s="85" t="n">
        <f aca="false">SUM(BC394:BC428)</f>
        <v>0</v>
      </c>
      <c r="BK394" s="85" t="n">
        <f aca="false">SUM(BD394:BD428)</f>
        <v>0</v>
      </c>
      <c r="BL394" s="85" t="n">
        <f aca="false">SUM(BE394:BE428)</f>
        <v>0</v>
      </c>
      <c r="BM394" s="85" t="n">
        <f aca="false">SUM(BF394:BF428)</f>
        <v>33</v>
      </c>
      <c r="BN394" s="60"/>
      <c r="BO394" s="60"/>
    </row>
    <row r="395" s="47" customFormat="true" ht="39" hidden="false" customHeight="true" outlineLevel="0" collapsed="false">
      <c r="B395" s="68" t="s">
        <v>3074</v>
      </c>
      <c r="C395" s="68" t="n">
        <v>3</v>
      </c>
      <c r="D395" s="49" t="s">
        <v>48</v>
      </c>
      <c r="E395" s="50" t="s">
        <v>3080</v>
      </c>
      <c r="F395" s="50" t="s">
        <v>3080</v>
      </c>
      <c r="G395" s="61"/>
      <c r="H395" s="61" t="s">
        <v>3081</v>
      </c>
      <c r="I395" s="61" t="s">
        <v>3082</v>
      </c>
      <c r="J395" s="50" t="s">
        <v>1463</v>
      </c>
      <c r="K395" s="50" t="s">
        <v>3083</v>
      </c>
      <c r="L395" s="50" t="s">
        <v>63</v>
      </c>
      <c r="M395" s="61" t="n">
        <v>7048544</v>
      </c>
      <c r="N395" s="61" t="n">
        <v>7048544</v>
      </c>
      <c r="O395" s="51" t="s">
        <v>3084</v>
      </c>
      <c r="P395" s="51" t="s">
        <v>3085</v>
      </c>
      <c r="Q395" s="53"/>
      <c r="R395" s="44" t="n">
        <v>1</v>
      </c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54"/>
      <c r="AG395" s="44" t="n">
        <v>507</v>
      </c>
      <c r="AH395" s="44" t="n">
        <v>3</v>
      </c>
      <c r="AI395" s="54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57" t="n">
        <v>507</v>
      </c>
      <c r="AY395" s="57" t="n">
        <v>3</v>
      </c>
      <c r="AZ395" s="58" t="str">
        <f aca="false">IF(D395="Delegatura para Conglomerados Financieros",1,"")</f>
        <v/>
      </c>
      <c r="BA395" s="58" t="str">
        <f aca="false">IF(D395="Delegatura para Intermediarios Financieros",1,"")</f>
        <v/>
      </c>
      <c r="BB395" s="58" t="str">
        <f aca="false">IF(D395="Delegatura para Emisores",1,"")</f>
        <v/>
      </c>
      <c r="BC395" s="58" t="str">
        <f aca="false">IF(D395="Delegatura para Seguros",1,"")</f>
        <v/>
      </c>
      <c r="BD395" s="58" t="str">
        <f aca="false">IF(D395="Delegatura para Pensiones",1,"")</f>
        <v/>
      </c>
      <c r="BE395" s="58" t="str">
        <f aca="false">IF(D395="Delegatura para  Fiduciarias",1,"")</f>
        <v/>
      </c>
      <c r="BF395" s="58" t="n">
        <f aca="false">IF(D395="Delegatura para Intermediarios de Valores",1,"")</f>
        <v>1</v>
      </c>
      <c r="BG395" s="60"/>
      <c r="BH395" s="60"/>
      <c r="BI395" s="60"/>
      <c r="BJ395" s="60"/>
      <c r="BK395" s="60"/>
      <c r="BL395" s="60"/>
      <c r="BM395" s="60"/>
      <c r="BN395" s="60"/>
      <c r="BO395" s="60"/>
    </row>
    <row r="396" s="47" customFormat="true" ht="15" hidden="false" customHeight="true" outlineLevel="0" collapsed="false">
      <c r="B396" s="68" t="s">
        <v>3074</v>
      </c>
      <c r="C396" s="68" t="n">
        <v>6</v>
      </c>
      <c r="D396" s="49" t="s">
        <v>48</v>
      </c>
      <c r="E396" s="72" t="s">
        <v>3086</v>
      </c>
      <c r="F396" s="50" t="s">
        <v>3086</v>
      </c>
      <c r="G396" s="61"/>
      <c r="H396" s="61" t="s">
        <v>1029</v>
      </c>
      <c r="I396" s="61" t="s">
        <v>3087</v>
      </c>
      <c r="J396" s="50" t="s">
        <v>1463</v>
      </c>
      <c r="K396" s="50" t="s">
        <v>3088</v>
      </c>
      <c r="L396" s="50" t="s">
        <v>63</v>
      </c>
      <c r="M396" s="50" t="n">
        <v>3170280</v>
      </c>
      <c r="N396" s="61"/>
      <c r="O396" s="74"/>
      <c r="P396" s="74" t="s">
        <v>3089</v>
      </c>
      <c r="Q396" s="122"/>
      <c r="R396" s="44" t="n">
        <v>1</v>
      </c>
      <c r="S396" s="44"/>
      <c r="T396" s="44"/>
      <c r="U396" s="44"/>
      <c r="V396" s="44"/>
      <c r="W396" s="44"/>
      <c r="X396" s="44" t="n">
        <v>1</v>
      </c>
      <c r="Y396" s="44"/>
      <c r="Z396" s="44"/>
      <c r="AA396" s="44"/>
      <c r="AB396" s="44"/>
      <c r="AC396" s="44"/>
      <c r="AD396" s="44"/>
      <c r="AE396" s="44"/>
      <c r="AF396" s="54"/>
      <c r="AG396" s="44" t="n">
        <v>507</v>
      </c>
      <c r="AH396" s="44" t="n">
        <v>6</v>
      </c>
      <c r="AI396" s="54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57" t="n">
        <v>507</v>
      </c>
      <c r="AY396" s="57" t="n">
        <v>6</v>
      </c>
      <c r="AZ396" s="58" t="str">
        <f aca="false">IF(D396="Delegatura para Conglomerados Financieros",1,"")</f>
        <v/>
      </c>
      <c r="BA396" s="58" t="str">
        <f aca="false">IF(D396="Delegatura para Intermediarios Financieros",1,"")</f>
        <v/>
      </c>
      <c r="BB396" s="58" t="str">
        <f aca="false">IF(D396="Delegatura para Emisores",1,"")</f>
        <v/>
      </c>
      <c r="BC396" s="58" t="str">
        <f aca="false">IF(D396="Delegatura para Seguros",1,"")</f>
        <v/>
      </c>
      <c r="BD396" s="58" t="str">
        <f aca="false">IF(D396="Delegatura para Pensiones",1,"")</f>
        <v/>
      </c>
      <c r="BE396" s="58" t="str">
        <f aca="false">IF(D396="Delegatura para  Fiduciarias",1,"")</f>
        <v/>
      </c>
      <c r="BF396" s="58" t="n">
        <f aca="false">IF(D396="Delegatura para Intermediarios de Valores",1,"")</f>
        <v>1</v>
      </c>
      <c r="BG396" s="60"/>
      <c r="BH396" s="60"/>
      <c r="BI396" s="60"/>
      <c r="BJ396" s="60"/>
      <c r="BK396" s="60"/>
      <c r="BL396" s="60"/>
      <c r="BM396" s="60"/>
      <c r="BN396" s="60"/>
      <c r="BO396" s="60"/>
    </row>
    <row r="397" s="47" customFormat="true" ht="39" hidden="false" customHeight="true" outlineLevel="0" collapsed="false">
      <c r="B397" s="68" t="s">
        <v>3074</v>
      </c>
      <c r="C397" s="68" t="n">
        <v>7</v>
      </c>
      <c r="D397" s="49" t="s">
        <v>48</v>
      </c>
      <c r="E397" s="50" t="s">
        <v>3090</v>
      </c>
      <c r="F397" s="50" t="s">
        <v>3090</v>
      </c>
      <c r="G397" s="61"/>
      <c r="H397" s="61" t="s">
        <v>3091</v>
      </c>
      <c r="I397" s="61" t="s">
        <v>3092</v>
      </c>
      <c r="J397" s="50" t="s">
        <v>1463</v>
      </c>
      <c r="K397" s="50" t="s">
        <v>3093</v>
      </c>
      <c r="L397" s="50" t="s">
        <v>63</v>
      </c>
      <c r="M397" s="50" t="s">
        <v>3094</v>
      </c>
      <c r="N397" s="61"/>
      <c r="O397" s="74"/>
      <c r="P397" s="61" t="s">
        <v>3095</v>
      </c>
      <c r="Q397" s="103"/>
      <c r="R397" s="44" t="n">
        <v>1</v>
      </c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54"/>
      <c r="AG397" s="44" t="n">
        <v>507</v>
      </c>
      <c r="AH397" s="44" t="n">
        <v>7</v>
      </c>
      <c r="AI397" s="54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57" t="n">
        <v>507</v>
      </c>
      <c r="AY397" s="57" t="n">
        <v>7</v>
      </c>
      <c r="AZ397" s="58" t="str">
        <f aca="false">IF(D397="Delegatura para Conglomerados Financieros",1,"")</f>
        <v/>
      </c>
      <c r="BA397" s="58" t="str">
        <f aca="false">IF(D397="Delegatura para Intermediarios Financieros",1,"")</f>
        <v/>
      </c>
      <c r="BB397" s="58" t="str">
        <f aca="false">IF(D397="Delegatura para Emisores",1,"")</f>
        <v/>
      </c>
      <c r="BC397" s="58" t="str">
        <f aca="false">IF(D397="Delegatura para Seguros",1,"")</f>
        <v/>
      </c>
      <c r="BD397" s="58" t="str">
        <f aca="false">IF(D397="Delegatura para Pensiones",1,"")</f>
        <v/>
      </c>
      <c r="BE397" s="58" t="str">
        <f aca="false">IF(D397="Delegatura para  Fiduciarias",1,"")</f>
        <v/>
      </c>
      <c r="BF397" s="58" t="n">
        <f aca="false">IF(D397="Delegatura para Intermediarios de Valores",1,"")</f>
        <v>1</v>
      </c>
      <c r="BG397" s="60"/>
      <c r="BH397" s="60"/>
      <c r="BI397" s="60"/>
      <c r="BJ397" s="60"/>
      <c r="BK397" s="60"/>
      <c r="BL397" s="60"/>
      <c r="BM397" s="60"/>
      <c r="BN397" s="60"/>
      <c r="BO397" s="60"/>
    </row>
    <row r="398" s="47" customFormat="true" ht="39" hidden="false" customHeight="true" outlineLevel="0" collapsed="false">
      <c r="B398" s="68" t="s">
        <v>3074</v>
      </c>
      <c r="C398" s="68" t="n">
        <v>8</v>
      </c>
      <c r="D398" s="49" t="s">
        <v>48</v>
      </c>
      <c r="E398" s="50" t="s">
        <v>3096</v>
      </c>
      <c r="F398" s="50" t="s">
        <v>3096</v>
      </c>
      <c r="G398" s="61"/>
      <c r="H398" s="76" t="s">
        <v>3097</v>
      </c>
      <c r="I398" s="76" t="s">
        <v>3098</v>
      </c>
      <c r="J398" s="76" t="s">
        <v>1463</v>
      </c>
      <c r="K398" s="50" t="s">
        <v>3099</v>
      </c>
      <c r="L398" s="50" t="s">
        <v>63</v>
      </c>
      <c r="M398" s="50" t="s">
        <v>3100</v>
      </c>
      <c r="N398" s="61"/>
      <c r="O398" s="74"/>
      <c r="P398" s="75" t="s">
        <v>3101</v>
      </c>
      <c r="Q398" s="122"/>
      <c r="R398" s="44" t="n">
        <v>1</v>
      </c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54"/>
      <c r="AG398" s="44" t="n">
        <v>507</v>
      </c>
      <c r="AH398" s="44" t="n">
        <v>8</v>
      </c>
      <c r="AI398" s="54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57" t="n">
        <v>507</v>
      </c>
      <c r="AY398" s="57" t="n">
        <v>8</v>
      </c>
      <c r="AZ398" s="58" t="str">
        <f aca="false">IF(D398="Delegatura para Conglomerados Financieros",1,"")</f>
        <v/>
      </c>
      <c r="BA398" s="58" t="str">
        <f aca="false">IF(D398="Delegatura para Intermediarios Financieros",1,"")</f>
        <v/>
      </c>
      <c r="BB398" s="58" t="str">
        <f aca="false">IF(D398="Delegatura para Emisores",1,"")</f>
        <v/>
      </c>
      <c r="BC398" s="58" t="str">
        <f aca="false">IF(D398="Delegatura para Seguros",1,"")</f>
        <v/>
      </c>
      <c r="BD398" s="58" t="str">
        <f aca="false">IF(D398="Delegatura para Pensiones",1,"")</f>
        <v/>
      </c>
      <c r="BE398" s="58" t="str">
        <f aca="false">IF(D398="Delegatura para  Fiduciarias",1,"")</f>
        <v/>
      </c>
      <c r="BF398" s="58" t="n">
        <f aca="false">IF(D398="Delegatura para Intermediarios de Valores",1,"")</f>
        <v>1</v>
      </c>
      <c r="BG398" s="60"/>
      <c r="BH398" s="60"/>
      <c r="BI398" s="60"/>
      <c r="BJ398" s="60"/>
      <c r="BK398" s="60"/>
      <c r="BL398" s="60"/>
      <c r="BM398" s="60"/>
      <c r="BN398" s="60"/>
      <c r="BO398" s="60"/>
    </row>
    <row r="399" s="47" customFormat="true" ht="128.25" hidden="false" customHeight="true" outlineLevel="0" collapsed="false">
      <c r="B399" s="68" t="s">
        <v>3074</v>
      </c>
      <c r="C399" s="68" t="n">
        <v>10</v>
      </c>
      <c r="D399" s="49" t="s">
        <v>48</v>
      </c>
      <c r="E399" s="50" t="s">
        <v>3102</v>
      </c>
      <c r="F399" s="50" t="s">
        <v>3102</v>
      </c>
      <c r="G399" s="61"/>
      <c r="H399" s="61" t="s">
        <v>3103</v>
      </c>
      <c r="I399" s="61" t="s">
        <v>3104</v>
      </c>
      <c r="J399" s="50" t="s">
        <v>3105</v>
      </c>
      <c r="K399" s="50" t="s">
        <v>3106</v>
      </c>
      <c r="L399" s="50" t="s">
        <v>63</v>
      </c>
      <c r="M399" s="50" t="s">
        <v>3107</v>
      </c>
      <c r="N399" s="50" t="n">
        <v>3762211</v>
      </c>
      <c r="O399" s="74"/>
      <c r="P399" s="51" t="s">
        <v>3108</v>
      </c>
      <c r="Q399" s="53"/>
      <c r="R399" s="44" t="n">
        <v>1</v>
      </c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54"/>
      <c r="AG399" s="44" t="n">
        <v>507</v>
      </c>
      <c r="AH399" s="44" t="n">
        <v>10</v>
      </c>
      <c r="AI399" s="54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57" t="n">
        <v>507</v>
      </c>
      <c r="AY399" s="57" t="n">
        <v>10</v>
      </c>
      <c r="AZ399" s="58" t="str">
        <f aca="false">IF(D399="Delegatura para Conglomerados Financieros",1,"")</f>
        <v/>
      </c>
      <c r="BA399" s="58" t="str">
        <f aca="false">IF(D399="Delegatura para Intermediarios Financieros",1,"")</f>
        <v/>
      </c>
      <c r="BB399" s="58" t="str">
        <f aca="false">IF(D399="Delegatura para Emisores",1,"")</f>
        <v/>
      </c>
      <c r="BC399" s="58" t="str">
        <f aca="false">IF(D399="Delegatura para Seguros",1,"")</f>
        <v/>
      </c>
      <c r="BD399" s="58" t="str">
        <f aca="false">IF(D399="Delegatura para Pensiones",1,"")</f>
        <v/>
      </c>
      <c r="BE399" s="58" t="str">
        <f aca="false">IF(D399="Delegatura para  Fiduciarias",1,"")</f>
        <v/>
      </c>
      <c r="BF399" s="58" t="n">
        <f aca="false">IF(D399="Delegatura para Intermediarios de Valores",1,"")</f>
        <v>1</v>
      </c>
      <c r="BG399" s="60"/>
      <c r="BH399" s="60"/>
      <c r="BI399" s="60"/>
      <c r="BJ399" s="60"/>
      <c r="BK399" s="60"/>
      <c r="BL399" s="60"/>
      <c r="BM399" s="60"/>
      <c r="BN399" s="60"/>
      <c r="BO399" s="60"/>
    </row>
    <row r="400" s="47" customFormat="true" ht="39" hidden="false" customHeight="true" outlineLevel="0" collapsed="false">
      <c r="B400" s="68" t="s">
        <v>3074</v>
      </c>
      <c r="C400" s="68" t="n">
        <v>12</v>
      </c>
      <c r="D400" s="49" t="s">
        <v>48</v>
      </c>
      <c r="E400" s="50" t="s">
        <v>3109</v>
      </c>
      <c r="F400" s="50" t="s">
        <v>3109</v>
      </c>
      <c r="G400" s="61"/>
      <c r="H400" s="61" t="s">
        <v>3110</v>
      </c>
      <c r="I400" s="61" t="s">
        <v>3111</v>
      </c>
      <c r="J400" s="50" t="s">
        <v>1463</v>
      </c>
      <c r="K400" s="50" t="s">
        <v>3112</v>
      </c>
      <c r="L400" s="50" t="s">
        <v>63</v>
      </c>
      <c r="M400" s="50" t="s">
        <v>3113</v>
      </c>
      <c r="N400" s="134"/>
      <c r="O400" s="74"/>
      <c r="P400" s="51" t="s">
        <v>3114</v>
      </c>
      <c r="Q400" s="53"/>
      <c r="R400" s="44" t="n">
        <v>1</v>
      </c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54"/>
      <c r="AG400" s="44" t="n">
        <v>507</v>
      </c>
      <c r="AH400" s="44" t="n">
        <v>12</v>
      </c>
      <c r="AI400" s="54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57" t="n">
        <v>507</v>
      </c>
      <c r="AY400" s="57" t="n">
        <v>12</v>
      </c>
      <c r="AZ400" s="58" t="str">
        <f aca="false">IF(D400="Delegatura para Conglomerados Financieros",1,"")</f>
        <v/>
      </c>
      <c r="BA400" s="58" t="str">
        <f aca="false">IF(D400="Delegatura para Intermediarios Financieros",1,"")</f>
        <v/>
      </c>
      <c r="BB400" s="58" t="str">
        <f aca="false">IF(D400="Delegatura para Emisores",1,"")</f>
        <v/>
      </c>
      <c r="BC400" s="58" t="str">
        <f aca="false">IF(D400="Delegatura para Seguros",1,"")</f>
        <v/>
      </c>
      <c r="BD400" s="58" t="str">
        <f aca="false">IF(D400="Delegatura para Pensiones",1,"")</f>
        <v/>
      </c>
      <c r="BE400" s="58" t="str">
        <f aca="false">IF(D400="Delegatura para  Fiduciarias",1,"")</f>
        <v/>
      </c>
      <c r="BF400" s="58" t="n">
        <f aca="false">IF(D400="Delegatura para Intermediarios de Valores",1,"")</f>
        <v>1</v>
      </c>
      <c r="BG400" s="60"/>
      <c r="BH400" s="60"/>
      <c r="BI400" s="60"/>
      <c r="BJ400" s="60"/>
      <c r="BK400" s="60"/>
      <c r="BL400" s="60"/>
      <c r="BM400" s="60"/>
      <c r="BN400" s="60"/>
      <c r="BO400" s="60"/>
    </row>
    <row r="401" s="47" customFormat="true" ht="39" hidden="false" customHeight="true" outlineLevel="0" collapsed="false">
      <c r="B401" s="68" t="s">
        <v>3074</v>
      </c>
      <c r="C401" s="68" t="n">
        <v>13</v>
      </c>
      <c r="D401" s="49" t="s">
        <v>48</v>
      </c>
      <c r="E401" s="50" t="s">
        <v>3115</v>
      </c>
      <c r="F401" s="50" t="s">
        <v>3115</v>
      </c>
      <c r="G401" s="61"/>
      <c r="H401" s="61" t="s">
        <v>1700</v>
      </c>
      <c r="I401" s="61" t="s">
        <v>3116</v>
      </c>
      <c r="J401" s="50" t="s">
        <v>1463</v>
      </c>
      <c r="K401" s="61" t="s">
        <v>3117</v>
      </c>
      <c r="L401" s="61" t="s">
        <v>63</v>
      </c>
      <c r="M401" s="61" t="n">
        <v>6197200</v>
      </c>
      <c r="N401" s="61" t="n">
        <v>6294288</v>
      </c>
      <c r="O401" s="51" t="s">
        <v>3118</v>
      </c>
      <c r="P401" s="134"/>
      <c r="Q401" s="152"/>
      <c r="R401" s="44" t="n">
        <v>1</v>
      </c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54"/>
      <c r="AG401" s="44" t="n">
        <v>507</v>
      </c>
      <c r="AH401" s="44" t="n">
        <v>13</v>
      </c>
      <c r="AI401" s="54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57" t="n">
        <v>507</v>
      </c>
      <c r="AY401" s="57" t="n">
        <v>13</v>
      </c>
      <c r="AZ401" s="58" t="str">
        <f aca="false">IF(D401="Delegatura para Conglomerados Financieros",1,"")</f>
        <v/>
      </c>
      <c r="BA401" s="58" t="str">
        <f aca="false">IF(D401="Delegatura para Intermediarios Financieros",1,"")</f>
        <v/>
      </c>
      <c r="BB401" s="58" t="str">
        <f aca="false">IF(D401="Delegatura para Emisores",1,"")</f>
        <v/>
      </c>
      <c r="BC401" s="58" t="str">
        <f aca="false">IF(D401="Delegatura para Seguros",1,"")</f>
        <v/>
      </c>
      <c r="BD401" s="58" t="str">
        <f aca="false">IF(D401="Delegatura para Pensiones",1,"")</f>
        <v/>
      </c>
      <c r="BE401" s="58" t="str">
        <f aca="false">IF(D401="Delegatura para  Fiduciarias",1,"")</f>
        <v/>
      </c>
      <c r="BF401" s="58" t="n">
        <f aca="false">IF(D401="Delegatura para Intermediarios de Valores",1,"")</f>
        <v>1</v>
      </c>
      <c r="BG401" s="60"/>
      <c r="BH401" s="60"/>
      <c r="BI401" s="60"/>
      <c r="BJ401" s="60"/>
      <c r="BK401" s="60"/>
      <c r="BL401" s="60"/>
      <c r="BM401" s="60"/>
      <c r="BN401" s="60"/>
      <c r="BO401" s="60"/>
    </row>
    <row r="402" s="47" customFormat="true" ht="39" hidden="false" customHeight="true" outlineLevel="0" collapsed="false">
      <c r="B402" s="68" t="s">
        <v>3074</v>
      </c>
      <c r="C402" s="68" t="n">
        <v>15</v>
      </c>
      <c r="D402" s="49" t="s">
        <v>48</v>
      </c>
      <c r="E402" s="50" t="s">
        <v>3119</v>
      </c>
      <c r="F402" s="50" t="s">
        <v>3119</v>
      </c>
      <c r="G402" s="61"/>
      <c r="H402" s="61" t="s">
        <v>490</v>
      </c>
      <c r="I402" s="61" t="s">
        <v>3120</v>
      </c>
      <c r="J402" s="50" t="s">
        <v>1463</v>
      </c>
      <c r="K402" s="61" t="s">
        <v>3121</v>
      </c>
      <c r="L402" s="61" t="s">
        <v>63</v>
      </c>
      <c r="M402" s="61" t="n">
        <v>3192900</v>
      </c>
      <c r="N402" s="61"/>
      <c r="O402" s="74"/>
      <c r="P402" s="51" t="s">
        <v>3122</v>
      </c>
      <c r="Q402" s="53"/>
      <c r="R402" s="44" t="n">
        <v>1</v>
      </c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54"/>
      <c r="AG402" s="44" t="n">
        <v>507</v>
      </c>
      <c r="AH402" s="44" t="n">
        <v>15</v>
      </c>
      <c r="AI402" s="54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57" t="n">
        <v>507</v>
      </c>
      <c r="AY402" s="57" t="n">
        <v>15</v>
      </c>
      <c r="AZ402" s="58" t="str">
        <f aca="false">IF(D402="Delegatura para Conglomerados Financieros",1,"")</f>
        <v/>
      </c>
      <c r="BA402" s="58" t="str">
        <f aca="false">IF(D402="Delegatura para Intermediarios Financieros",1,"")</f>
        <v/>
      </c>
      <c r="BB402" s="58" t="str">
        <f aca="false">IF(D402="Delegatura para Emisores",1,"")</f>
        <v/>
      </c>
      <c r="BC402" s="58" t="str">
        <f aca="false">IF(D402="Delegatura para Seguros",1,"")</f>
        <v/>
      </c>
      <c r="BD402" s="58" t="str">
        <f aca="false">IF(D402="Delegatura para Pensiones",1,"")</f>
        <v/>
      </c>
      <c r="BE402" s="58" t="str">
        <f aca="false">IF(D402="Delegatura para  Fiduciarias",1,"")</f>
        <v/>
      </c>
      <c r="BF402" s="58" t="n">
        <f aca="false">IF(D402="Delegatura para Intermediarios de Valores",1,"")</f>
        <v>1</v>
      </c>
      <c r="BG402" s="60"/>
      <c r="BH402" s="60"/>
      <c r="BI402" s="60"/>
      <c r="BJ402" s="60"/>
      <c r="BK402" s="60"/>
      <c r="BL402" s="60"/>
      <c r="BM402" s="60"/>
      <c r="BN402" s="60"/>
      <c r="BO402" s="60"/>
    </row>
    <row r="403" s="47" customFormat="true" ht="39" hidden="false" customHeight="true" outlineLevel="0" collapsed="false">
      <c r="B403" s="68" t="s">
        <v>3074</v>
      </c>
      <c r="C403" s="68" t="n">
        <v>17</v>
      </c>
      <c r="D403" s="49" t="s">
        <v>48</v>
      </c>
      <c r="E403" s="50" t="s">
        <v>3123</v>
      </c>
      <c r="F403" s="50" t="s">
        <v>3124</v>
      </c>
      <c r="G403" s="61"/>
      <c r="H403" s="61" t="s">
        <v>3125</v>
      </c>
      <c r="I403" s="61" t="s">
        <v>3126</v>
      </c>
      <c r="J403" s="50" t="s">
        <v>1463</v>
      </c>
      <c r="K403" s="61" t="s">
        <v>3127</v>
      </c>
      <c r="L403" s="61" t="s">
        <v>63</v>
      </c>
      <c r="M403" s="61" t="n">
        <v>2851000</v>
      </c>
      <c r="N403" s="61" t="n">
        <v>2851000</v>
      </c>
      <c r="O403" s="74"/>
      <c r="P403" s="51" t="s">
        <v>3128</v>
      </c>
      <c r="Q403" s="53"/>
      <c r="R403" s="44" t="n">
        <v>1</v>
      </c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54"/>
      <c r="AG403" s="44" t="n">
        <v>507</v>
      </c>
      <c r="AH403" s="44" t="n">
        <v>17</v>
      </c>
      <c r="AI403" s="54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57" t="n">
        <v>507</v>
      </c>
      <c r="AY403" s="57" t="n">
        <v>17</v>
      </c>
      <c r="AZ403" s="58" t="str">
        <f aca="false">IF(D403="Delegatura para Conglomerados Financieros",1,"")</f>
        <v/>
      </c>
      <c r="BA403" s="58" t="str">
        <f aca="false">IF(D403="Delegatura para Intermediarios Financieros",1,"")</f>
        <v/>
      </c>
      <c r="BB403" s="58" t="str">
        <f aca="false">IF(D403="Delegatura para Emisores",1,"")</f>
        <v/>
      </c>
      <c r="BC403" s="58" t="str">
        <f aca="false">IF(D403="Delegatura para Seguros",1,"")</f>
        <v/>
      </c>
      <c r="BD403" s="58" t="str">
        <f aca="false">IF(D403="Delegatura para Pensiones",1,"")</f>
        <v/>
      </c>
      <c r="BE403" s="58" t="str">
        <f aca="false">IF(D403="Delegatura para  Fiduciarias",1,"")</f>
        <v/>
      </c>
      <c r="BF403" s="58" t="n">
        <f aca="false">IF(D403="Delegatura para Intermediarios de Valores",1,"")</f>
        <v>1</v>
      </c>
      <c r="BG403" s="60"/>
      <c r="BH403" s="60"/>
      <c r="BI403" s="60"/>
      <c r="BJ403" s="60"/>
      <c r="BK403" s="60"/>
      <c r="BL403" s="60"/>
      <c r="BM403" s="60"/>
      <c r="BN403" s="60"/>
      <c r="BO403" s="60"/>
    </row>
    <row r="404" s="47" customFormat="true" ht="39" hidden="false" customHeight="true" outlineLevel="0" collapsed="false">
      <c r="B404" s="68" t="s">
        <v>3074</v>
      </c>
      <c r="C404" s="68" t="n">
        <v>18</v>
      </c>
      <c r="D404" s="49" t="s">
        <v>48</v>
      </c>
      <c r="E404" s="72" t="s">
        <v>3129</v>
      </c>
      <c r="F404" s="50" t="s">
        <v>3129</v>
      </c>
      <c r="G404" s="61" t="s">
        <v>3130</v>
      </c>
      <c r="H404" s="61" t="s">
        <v>3131</v>
      </c>
      <c r="I404" s="61" t="s">
        <v>3132</v>
      </c>
      <c r="J404" s="50" t="s">
        <v>1463</v>
      </c>
      <c r="K404" s="61" t="s">
        <v>3133</v>
      </c>
      <c r="L404" s="61" t="s">
        <v>63</v>
      </c>
      <c r="M404" s="61" t="n">
        <v>3192706</v>
      </c>
      <c r="N404" s="61" t="n">
        <v>3135855</v>
      </c>
      <c r="O404" s="74"/>
      <c r="P404" s="51" t="s">
        <v>3134</v>
      </c>
      <c r="Q404" s="53"/>
      <c r="R404" s="44" t="n">
        <v>1</v>
      </c>
      <c r="S404" s="44"/>
      <c r="T404" s="44"/>
      <c r="U404" s="44"/>
      <c r="V404" s="44"/>
      <c r="W404" s="44"/>
      <c r="X404" s="44" t="n">
        <v>1</v>
      </c>
      <c r="Y404" s="44"/>
      <c r="Z404" s="44"/>
      <c r="AA404" s="44"/>
      <c r="AB404" s="44"/>
      <c r="AC404" s="44"/>
      <c r="AD404" s="44"/>
      <c r="AE404" s="44"/>
      <c r="AF404" s="54"/>
      <c r="AG404" s="44" t="n">
        <v>507</v>
      </c>
      <c r="AH404" s="44" t="n">
        <v>18</v>
      </c>
      <c r="AI404" s="54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57" t="n">
        <v>507</v>
      </c>
      <c r="AY404" s="57" t="n">
        <v>18</v>
      </c>
      <c r="AZ404" s="58" t="str">
        <f aca="false">IF(D404="Delegatura para Conglomerados Financieros",1,"")</f>
        <v/>
      </c>
      <c r="BA404" s="58" t="str">
        <f aca="false">IF(D404="Delegatura para Intermediarios Financieros",1,"")</f>
        <v/>
      </c>
      <c r="BB404" s="58" t="str">
        <f aca="false">IF(D404="Delegatura para Emisores",1,"")</f>
        <v/>
      </c>
      <c r="BC404" s="58" t="str">
        <f aca="false">IF(D404="Delegatura para Seguros",1,"")</f>
        <v/>
      </c>
      <c r="BD404" s="58" t="str">
        <f aca="false">IF(D404="Delegatura para Pensiones",1,"")</f>
        <v/>
      </c>
      <c r="BE404" s="58" t="str">
        <f aca="false">IF(D404="Delegatura para  Fiduciarias",1,"")</f>
        <v/>
      </c>
      <c r="BF404" s="58" t="n">
        <f aca="false">IF(D404="Delegatura para Intermediarios de Valores",1,"")</f>
        <v>1</v>
      </c>
      <c r="BG404" s="60"/>
      <c r="BH404" s="60"/>
      <c r="BI404" s="60"/>
      <c r="BJ404" s="60"/>
      <c r="BK404" s="60"/>
      <c r="BL404" s="60"/>
      <c r="BM404" s="60"/>
      <c r="BN404" s="60"/>
      <c r="BO404" s="60"/>
    </row>
    <row r="405" s="47" customFormat="true" ht="49.5" hidden="false" customHeight="true" outlineLevel="0" collapsed="false">
      <c r="B405" s="68" t="n">
        <v>507</v>
      </c>
      <c r="C405" s="68" t="n">
        <v>20</v>
      </c>
      <c r="D405" s="49" t="s">
        <v>48</v>
      </c>
      <c r="E405" s="50" t="s">
        <v>3135</v>
      </c>
      <c r="F405" s="50" t="s">
        <v>3136</v>
      </c>
      <c r="G405" s="61" t="n">
        <v>900689650</v>
      </c>
      <c r="H405" s="50" t="s">
        <v>3137</v>
      </c>
      <c r="I405" s="50" t="s">
        <v>3138</v>
      </c>
      <c r="J405" s="50" t="s">
        <v>1463</v>
      </c>
      <c r="K405" s="61" t="s">
        <v>3139</v>
      </c>
      <c r="L405" s="61" t="s">
        <v>63</v>
      </c>
      <c r="M405" s="61" t="n">
        <v>7433712</v>
      </c>
      <c r="N405" s="61" t="n">
        <v>3100609</v>
      </c>
      <c r="O405" s="67" t="s">
        <v>3140</v>
      </c>
      <c r="P405" s="51" t="s">
        <v>3141</v>
      </c>
      <c r="Q405" s="53"/>
      <c r="R405" s="44" t="n">
        <v>1</v>
      </c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54"/>
      <c r="AG405" s="44" t="n">
        <v>507</v>
      </c>
      <c r="AH405" s="44" t="n">
        <v>20</v>
      </c>
      <c r="AI405" s="54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57" t="n">
        <v>507</v>
      </c>
      <c r="AY405" s="57" t="n">
        <v>20</v>
      </c>
      <c r="AZ405" s="58" t="str">
        <f aca="false">IF(D405="Delegatura para Conglomerados Financieros",1,"")</f>
        <v/>
      </c>
      <c r="BA405" s="58" t="str">
        <f aca="false">IF(D405="Delegatura para Intermediarios Financieros",1,"")</f>
        <v/>
      </c>
      <c r="BB405" s="58" t="str">
        <f aca="false">IF(D405="Delegatura para Emisores",1,"")</f>
        <v/>
      </c>
      <c r="BC405" s="58" t="str">
        <f aca="false">IF(D405="Delegatura para Seguros",1,"")</f>
        <v/>
      </c>
      <c r="BD405" s="58" t="str">
        <f aca="false">IF(D405="Delegatura para Pensiones",1,"")</f>
        <v/>
      </c>
      <c r="BE405" s="58" t="str">
        <f aca="false">IF(D405="Delegatura para  Fiduciarias",1,"")</f>
        <v/>
      </c>
      <c r="BF405" s="58" t="n">
        <f aca="false">IF(D405="Delegatura para Intermediarios de Valores",1,"")</f>
        <v>1</v>
      </c>
      <c r="BG405" s="60"/>
      <c r="BH405" s="60"/>
      <c r="BI405" s="60"/>
      <c r="BJ405" s="60"/>
      <c r="BK405" s="60"/>
      <c r="BL405" s="60"/>
      <c r="BM405" s="60"/>
      <c r="BN405" s="60"/>
      <c r="BO405" s="60"/>
    </row>
    <row r="406" s="47" customFormat="true" ht="47.25" hidden="false" customHeight="true" outlineLevel="0" collapsed="false">
      <c r="B406" s="82" t="n">
        <v>507</v>
      </c>
      <c r="C406" s="82" t="n">
        <v>21</v>
      </c>
      <c r="D406" s="83"/>
      <c r="E406" s="84" t="s">
        <v>3142</v>
      </c>
      <c r="F406" s="50"/>
      <c r="G406" s="61"/>
      <c r="H406" s="119"/>
      <c r="I406" s="119"/>
      <c r="J406" s="76"/>
      <c r="K406" s="50"/>
      <c r="L406" s="61"/>
      <c r="M406" s="50"/>
      <c r="N406" s="61"/>
      <c r="O406" s="81"/>
      <c r="P406" s="81"/>
      <c r="Q406" s="53"/>
      <c r="R406" s="44" t="n">
        <v>1</v>
      </c>
      <c r="S406" s="44"/>
      <c r="T406" s="44"/>
      <c r="U406" s="44"/>
      <c r="V406" s="44"/>
      <c r="W406" s="44"/>
      <c r="X406" s="44"/>
      <c r="Y406" s="44"/>
      <c r="Z406" s="44"/>
      <c r="AA406" s="44"/>
      <c r="AB406" s="44" t="n">
        <v>1</v>
      </c>
      <c r="AC406" s="44"/>
      <c r="AD406" s="44"/>
      <c r="AE406" s="44"/>
      <c r="AF406" s="54"/>
      <c r="AG406" s="44" t="n">
        <v>507</v>
      </c>
      <c r="AH406" s="44" t="n">
        <v>21</v>
      </c>
      <c r="AI406" s="54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57" t="n">
        <v>507</v>
      </c>
      <c r="AY406" s="57" t="n">
        <v>21</v>
      </c>
      <c r="AZ406" s="58" t="str">
        <f aca="false">IF(D406="Delegatura para Conglomerados Financieros",1,"")</f>
        <v/>
      </c>
      <c r="BA406" s="58" t="str">
        <f aca="false">IF(D406="Delegatura para Intermediarios Financieros",1,"")</f>
        <v/>
      </c>
      <c r="BB406" s="58" t="str">
        <f aca="false">IF(D406="Delegatura para Emisores",1,"")</f>
        <v/>
      </c>
      <c r="BC406" s="58" t="str">
        <f aca="false">IF(D406="Delegatura para Seguros",1,"")</f>
        <v/>
      </c>
      <c r="BD406" s="58" t="str">
        <f aca="false">IF(D406="Delegatura para Pensiones",1,"")</f>
        <v/>
      </c>
      <c r="BE406" s="58" t="str">
        <f aca="false">IF(D406="Delegatura para  Fiduciarias",1,"")</f>
        <v/>
      </c>
      <c r="BF406" s="58" t="str">
        <f aca="false">IF(D406="Delegatura para Intermediarios de Valores",1,"")</f>
        <v/>
      </c>
      <c r="BG406" s="60"/>
      <c r="BH406" s="60"/>
      <c r="BI406" s="60"/>
      <c r="BJ406" s="60"/>
      <c r="BK406" s="60"/>
      <c r="BL406" s="60"/>
      <c r="BM406" s="60"/>
      <c r="BN406" s="60"/>
      <c r="BO406" s="60"/>
    </row>
    <row r="407" s="47" customFormat="true" ht="39" hidden="false" customHeight="true" outlineLevel="0" collapsed="false">
      <c r="B407" s="68" t="n">
        <v>507</v>
      </c>
      <c r="C407" s="68" t="n">
        <v>22</v>
      </c>
      <c r="D407" s="49" t="s">
        <v>48</v>
      </c>
      <c r="E407" s="50" t="s">
        <v>3143</v>
      </c>
      <c r="F407" s="50" t="s">
        <v>3144</v>
      </c>
      <c r="G407" s="50"/>
      <c r="H407" s="61" t="s">
        <v>3145</v>
      </c>
      <c r="I407" s="61" t="s">
        <v>3146</v>
      </c>
      <c r="J407" s="50" t="s">
        <v>1463</v>
      </c>
      <c r="K407" s="61" t="s">
        <v>3147</v>
      </c>
      <c r="L407" s="61" t="s">
        <v>63</v>
      </c>
      <c r="M407" s="61" t="s">
        <v>3148</v>
      </c>
      <c r="N407" s="61" t="s">
        <v>3149</v>
      </c>
      <c r="O407" s="81"/>
      <c r="P407" s="51" t="s">
        <v>3150</v>
      </c>
      <c r="Q407" s="53"/>
      <c r="R407" s="44" t="n">
        <v>1</v>
      </c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54"/>
      <c r="AG407" s="44" t="n">
        <v>507</v>
      </c>
      <c r="AH407" s="44" t="n">
        <v>22</v>
      </c>
      <c r="AI407" s="54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57" t="n">
        <v>507</v>
      </c>
      <c r="AY407" s="57" t="n">
        <v>22</v>
      </c>
      <c r="AZ407" s="58" t="str">
        <f aca="false">IF(D407="Delegatura para Conglomerados Financieros",1,"")</f>
        <v/>
      </c>
      <c r="BA407" s="58" t="str">
        <f aca="false">IF(D407="Delegatura para Intermediarios Financieros",1,"")</f>
        <v/>
      </c>
      <c r="BB407" s="58" t="str">
        <f aca="false">IF(D407="Delegatura para Emisores",1,"")</f>
        <v/>
      </c>
      <c r="BC407" s="58" t="str">
        <f aca="false">IF(D407="Delegatura para Seguros",1,"")</f>
        <v/>
      </c>
      <c r="BD407" s="58" t="str">
        <f aca="false">IF(D407="Delegatura para Pensiones",1,"")</f>
        <v/>
      </c>
      <c r="BE407" s="58" t="str">
        <f aca="false">IF(D407="Delegatura para  Fiduciarias",1,"")</f>
        <v/>
      </c>
      <c r="BF407" s="58" t="n">
        <f aca="false">IF(D407="Delegatura para Intermediarios de Valores",1,"")</f>
        <v>1</v>
      </c>
      <c r="BG407" s="60"/>
      <c r="BH407" s="60"/>
      <c r="BI407" s="60"/>
      <c r="BJ407" s="60"/>
      <c r="BK407" s="60"/>
      <c r="BL407" s="60"/>
      <c r="BM407" s="60"/>
      <c r="BN407" s="60"/>
      <c r="BO407" s="60"/>
    </row>
    <row r="408" s="47" customFormat="true" ht="45" hidden="false" customHeight="true" outlineLevel="0" collapsed="false">
      <c r="B408" s="68" t="n">
        <v>507</v>
      </c>
      <c r="C408" s="68" t="n">
        <v>23</v>
      </c>
      <c r="D408" s="49" t="s">
        <v>48</v>
      </c>
      <c r="E408" s="50" t="s">
        <v>3151</v>
      </c>
      <c r="F408" s="50" t="s">
        <v>3152</v>
      </c>
      <c r="G408" s="50"/>
      <c r="H408" s="61" t="s">
        <v>3153</v>
      </c>
      <c r="I408" s="61" t="s">
        <v>3154</v>
      </c>
      <c r="J408" s="50" t="s">
        <v>1463</v>
      </c>
      <c r="K408" s="50" t="s">
        <v>3155</v>
      </c>
      <c r="L408" s="50" t="s">
        <v>63</v>
      </c>
      <c r="M408" s="50" t="s">
        <v>3156</v>
      </c>
      <c r="N408" s="50" t="n">
        <v>5412549</v>
      </c>
      <c r="O408" s="81"/>
      <c r="P408" s="52" t="s">
        <v>3157</v>
      </c>
      <c r="Q408" s="153"/>
      <c r="R408" s="44" t="n">
        <v>1</v>
      </c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54"/>
      <c r="AG408" s="44" t="n">
        <v>507</v>
      </c>
      <c r="AH408" s="44" t="n">
        <v>23</v>
      </c>
      <c r="AI408" s="54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57" t="n">
        <v>507</v>
      </c>
      <c r="AY408" s="57" t="n">
        <v>23</v>
      </c>
      <c r="AZ408" s="58" t="str">
        <f aca="false">IF(D408="Delegatura para Conglomerados Financieros",1,"")</f>
        <v/>
      </c>
      <c r="BA408" s="58" t="str">
        <f aca="false">IF(D408="Delegatura para Intermediarios Financieros",1,"")</f>
        <v/>
      </c>
      <c r="BB408" s="58" t="str">
        <f aca="false">IF(D408="Delegatura para Emisores",1,"")</f>
        <v/>
      </c>
      <c r="BC408" s="58" t="str">
        <f aca="false">IF(D408="Delegatura para Seguros",1,"")</f>
        <v/>
      </c>
      <c r="BD408" s="58" t="str">
        <f aca="false">IF(D408="Delegatura para Pensiones",1,"")</f>
        <v/>
      </c>
      <c r="BE408" s="58" t="str">
        <f aca="false">IF(D408="Delegatura para  Fiduciarias",1,"")</f>
        <v/>
      </c>
      <c r="BF408" s="58" t="n">
        <f aca="false">IF(D408="Delegatura para Intermediarios de Valores",1,"")</f>
        <v>1</v>
      </c>
      <c r="BG408" s="60"/>
      <c r="BH408" s="60"/>
      <c r="BI408" s="60"/>
      <c r="BJ408" s="60"/>
      <c r="BK408" s="60"/>
      <c r="BL408" s="60"/>
      <c r="BM408" s="60"/>
      <c r="BN408" s="60"/>
      <c r="BO408" s="60"/>
    </row>
    <row r="409" s="47" customFormat="true" ht="39" hidden="false" customHeight="true" outlineLevel="0" collapsed="false">
      <c r="B409" s="68" t="n">
        <v>507</v>
      </c>
      <c r="C409" s="68" t="n">
        <v>24</v>
      </c>
      <c r="D409" s="49" t="s">
        <v>48</v>
      </c>
      <c r="E409" s="72" t="s">
        <v>3158</v>
      </c>
      <c r="F409" s="50" t="s">
        <v>3158</v>
      </c>
      <c r="G409" s="50"/>
      <c r="H409" s="61" t="s">
        <v>3159</v>
      </c>
      <c r="I409" s="61" t="s">
        <v>3160</v>
      </c>
      <c r="J409" s="50" t="s">
        <v>1463</v>
      </c>
      <c r="K409" s="50" t="s">
        <v>3161</v>
      </c>
      <c r="L409" s="50" t="s">
        <v>63</v>
      </c>
      <c r="M409" s="50" t="n">
        <v>6040021</v>
      </c>
      <c r="N409" s="61"/>
      <c r="O409" s="81"/>
      <c r="P409" s="51" t="s">
        <v>3162</v>
      </c>
      <c r="Q409" s="53"/>
      <c r="R409" s="44" t="n">
        <v>1</v>
      </c>
      <c r="S409" s="44"/>
      <c r="T409" s="44"/>
      <c r="U409" s="44"/>
      <c r="V409" s="44"/>
      <c r="W409" s="44"/>
      <c r="X409" s="44" t="n">
        <v>1</v>
      </c>
      <c r="Y409" s="44"/>
      <c r="Z409" s="44"/>
      <c r="AA409" s="44"/>
      <c r="AB409" s="44"/>
      <c r="AC409" s="44"/>
      <c r="AD409" s="44"/>
      <c r="AE409" s="44"/>
      <c r="AF409" s="54"/>
      <c r="AG409" s="44" t="n">
        <v>507</v>
      </c>
      <c r="AH409" s="44" t="n">
        <v>24</v>
      </c>
      <c r="AI409" s="54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57" t="n">
        <v>507</v>
      </c>
      <c r="AY409" s="57" t="n">
        <v>24</v>
      </c>
      <c r="AZ409" s="58" t="str">
        <f aca="false">IF(D409="Delegatura para Conglomerados Financieros",1,"")</f>
        <v/>
      </c>
      <c r="BA409" s="58" t="str">
        <f aca="false">IF(D409="Delegatura para Intermediarios Financieros",1,"")</f>
        <v/>
      </c>
      <c r="BB409" s="58" t="str">
        <f aca="false">IF(D409="Delegatura para Emisores",1,"")</f>
        <v/>
      </c>
      <c r="BC409" s="58" t="str">
        <f aca="false">IF(D409="Delegatura para Seguros",1,"")</f>
        <v/>
      </c>
      <c r="BD409" s="58" t="str">
        <f aca="false">IF(D409="Delegatura para Pensiones",1,"")</f>
        <v/>
      </c>
      <c r="BE409" s="58" t="str">
        <f aca="false">IF(D409="Delegatura para  Fiduciarias",1,"")</f>
        <v/>
      </c>
      <c r="BF409" s="58" t="n">
        <f aca="false">IF(D409="Delegatura para Intermediarios de Valores",1,"")</f>
        <v>1</v>
      </c>
      <c r="BG409" s="60"/>
      <c r="BH409" s="60"/>
      <c r="BI409" s="60"/>
      <c r="BJ409" s="60"/>
      <c r="BK409" s="60"/>
      <c r="BL409" s="60"/>
      <c r="BM409" s="60"/>
      <c r="BN409" s="60"/>
      <c r="BO409" s="60"/>
    </row>
    <row r="410" s="47" customFormat="true" ht="60" hidden="false" customHeight="true" outlineLevel="0" collapsed="false">
      <c r="B410" s="68" t="n">
        <v>507</v>
      </c>
      <c r="C410" s="68" t="n">
        <v>25</v>
      </c>
      <c r="D410" s="49" t="s">
        <v>48</v>
      </c>
      <c r="E410" s="50" t="s">
        <v>3163</v>
      </c>
      <c r="F410" s="50" t="s">
        <v>3164</v>
      </c>
      <c r="G410" s="50" t="s">
        <v>3165</v>
      </c>
      <c r="H410" s="61" t="s">
        <v>831</v>
      </c>
      <c r="I410" s="61" t="s">
        <v>3166</v>
      </c>
      <c r="J410" s="50" t="s">
        <v>1463</v>
      </c>
      <c r="K410" s="76" t="s">
        <v>3167</v>
      </c>
      <c r="L410" s="50" t="s">
        <v>63</v>
      </c>
      <c r="M410" s="76" t="s">
        <v>3168</v>
      </c>
      <c r="N410" s="61" t="s">
        <v>419</v>
      </c>
      <c r="O410" s="61" t="s">
        <v>419</v>
      </c>
      <c r="P410" s="51" t="s">
        <v>3169</v>
      </c>
      <c r="Q410" s="53"/>
      <c r="R410" s="44" t="n">
        <v>1</v>
      </c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54"/>
      <c r="AG410" s="44" t="n">
        <v>507</v>
      </c>
      <c r="AH410" s="44" t="n">
        <v>25</v>
      </c>
      <c r="AI410" s="54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57" t="n">
        <v>507</v>
      </c>
      <c r="AY410" s="57" t="n">
        <v>25</v>
      </c>
      <c r="AZ410" s="58" t="str">
        <f aca="false">IF(D410="Delegatura para Conglomerados Financieros",1,"")</f>
        <v/>
      </c>
      <c r="BA410" s="58" t="str">
        <f aca="false">IF(D410="Delegatura para Intermediarios Financieros",1,"")</f>
        <v/>
      </c>
      <c r="BB410" s="58" t="str">
        <f aca="false">IF(D410="Delegatura para Emisores",1,"")</f>
        <v/>
      </c>
      <c r="BC410" s="58" t="str">
        <f aca="false">IF(D410="Delegatura para Seguros",1,"")</f>
        <v/>
      </c>
      <c r="BD410" s="58" t="str">
        <f aca="false">IF(D410="Delegatura para Pensiones",1,"")</f>
        <v/>
      </c>
      <c r="BE410" s="58" t="str">
        <f aca="false">IF(D410="Delegatura para  Fiduciarias",1,"")</f>
        <v/>
      </c>
      <c r="BF410" s="58" t="n">
        <f aca="false">IF(D410="Delegatura para Intermediarios de Valores",1,"")</f>
        <v>1</v>
      </c>
      <c r="BG410" s="60"/>
      <c r="BH410" s="60"/>
      <c r="BI410" s="60"/>
      <c r="BJ410" s="60"/>
      <c r="BK410" s="60"/>
      <c r="BL410" s="60"/>
      <c r="BM410" s="60"/>
      <c r="BN410" s="60"/>
      <c r="BO410" s="60"/>
    </row>
    <row r="411" s="47" customFormat="true" ht="39" hidden="false" customHeight="true" outlineLevel="0" collapsed="false">
      <c r="B411" s="68" t="n">
        <v>507</v>
      </c>
      <c r="C411" s="68" t="n">
        <v>26</v>
      </c>
      <c r="D411" s="49" t="s">
        <v>48</v>
      </c>
      <c r="E411" s="50" t="s">
        <v>3170</v>
      </c>
      <c r="F411" s="50" t="s">
        <v>3171</v>
      </c>
      <c r="G411" s="50"/>
      <c r="H411" s="61" t="s">
        <v>3172</v>
      </c>
      <c r="I411" s="61" t="s">
        <v>3173</v>
      </c>
      <c r="J411" s="50" t="s">
        <v>1463</v>
      </c>
      <c r="K411" s="50" t="s">
        <v>3174</v>
      </c>
      <c r="L411" s="50" t="s">
        <v>63</v>
      </c>
      <c r="M411" s="50" t="n">
        <v>3875059</v>
      </c>
      <c r="N411" s="61" t="s">
        <v>419</v>
      </c>
      <c r="O411" s="67" t="s">
        <v>3175</v>
      </c>
      <c r="P411" s="67" t="s">
        <v>3176</v>
      </c>
      <c r="Q411" s="53"/>
      <c r="R411" s="44" t="n">
        <v>1</v>
      </c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54"/>
      <c r="AG411" s="44" t="n">
        <v>507</v>
      </c>
      <c r="AH411" s="44" t="n">
        <v>26</v>
      </c>
      <c r="AI411" s="54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57" t="n">
        <v>507</v>
      </c>
      <c r="AY411" s="57" t="n">
        <v>26</v>
      </c>
      <c r="AZ411" s="58" t="str">
        <f aca="false">IF(D411="Delegatura para Conglomerados Financieros",1,"")</f>
        <v/>
      </c>
      <c r="BA411" s="58" t="str">
        <f aca="false">IF(D411="Delegatura para Intermediarios Financieros",1,"")</f>
        <v/>
      </c>
      <c r="BB411" s="58" t="str">
        <f aca="false">IF(D411="Delegatura para Emisores",1,"")</f>
        <v/>
      </c>
      <c r="BC411" s="58" t="str">
        <f aca="false">IF(D411="Delegatura para Seguros",1,"")</f>
        <v/>
      </c>
      <c r="BD411" s="58" t="str">
        <f aca="false">IF(D411="Delegatura para Pensiones",1,"")</f>
        <v/>
      </c>
      <c r="BE411" s="58" t="str">
        <f aca="false">IF(D411="Delegatura para  Fiduciarias",1,"")</f>
        <v/>
      </c>
      <c r="BF411" s="58" t="n">
        <f aca="false">IF(D411="Delegatura para Intermediarios de Valores",1,"")</f>
        <v>1</v>
      </c>
      <c r="BG411" s="60"/>
      <c r="BH411" s="60"/>
      <c r="BI411" s="60"/>
      <c r="BJ411" s="60"/>
      <c r="BK411" s="60"/>
      <c r="BL411" s="60"/>
      <c r="BM411" s="60"/>
      <c r="BN411" s="60"/>
      <c r="BO411" s="60"/>
    </row>
    <row r="412" s="47" customFormat="true" ht="39" hidden="false" customHeight="true" outlineLevel="0" collapsed="false">
      <c r="B412" s="68" t="n">
        <v>507</v>
      </c>
      <c r="C412" s="68" t="n">
        <v>28</v>
      </c>
      <c r="D412" s="49" t="s">
        <v>48</v>
      </c>
      <c r="E412" s="50" t="s">
        <v>3177</v>
      </c>
      <c r="F412" s="50" t="s">
        <v>3178</v>
      </c>
      <c r="G412" s="50"/>
      <c r="H412" s="61" t="s">
        <v>3179</v>
      </c>
      <c r="I412" s="61" t="s">
        <v>3180</v>
      </c>
      <c r="J412" s="50" t="s">
        <v>1463</v>
      </c>
      <c r="K412" s="50" t="s">
        <v>3181</v>
      </c>
      <c r="L412" s="50" t="s">
        <v>63</v>
      </c>
      <c r="M412" s="50" t="n">
        <v>3157941605</v>
      </c>
      <c r="N412" s="61" t="s">
        <v>419</v>
      </c>
      <c r="O412" s="81"/>
      <c r="P412" s="51" t="s">
        <v>3182</v>
      </c>
      <c r="Q412" s="53"/>
      <c r="R412" s="44" t="n">
        <v>1</v>
      </c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54"/>
      <c r="AG412" s="44" t="n">
        <v>507</v>
      </c>
      <c r="AH412" s="44" t="n">
        <v>28</v>
      </c>
      <c r="AI412" s="54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57" t="n">
        <v>507</v>
      </c>
      <c r="AY412" s="57" t="n">
        <v>28</v>
      </c>
      <c r="AZ412" s="58" t="str">
        <f aca="false">IF(D412="Delegatura para Conglomerados Financieros",1,"")</f>
        <v/>
      </c>
      <c r="BA412" s="58" t="str">
        <f aca="false">IF(D412="Delegatura para Intermediarios Financieros",1,"")</f>
        <v/>
      </c>
      <c r="BB412" s="58" t="str">
        <f aca="false">IF(D412="Delegatura para Emisores",1,"")</f>
        <v/>
      </c>
      <c r="BC412" s="58" t="str">
        <f aca="false">IF(D412="Delegatura para Seguros",1,"")</f>
        <v/>
      </c>
      <c r="BD412" s="58" t="str">
        <f aca="false">IF(D412="Delegatura para Pensiones",1,"")</f>
        <v/>
      </c>
      <c r="BE412" s="58" t="str">
        <f aca="false">IF(D412="Delegatura para  Fiduciarias",1,"")</f>
        <v/>
      </c>
      <c r="BF412" s="58" t="n">
        <f aca="false">IF(D412="Delegatura para Intermediarios de Valores",1,"")</f>
        <v>1</v>
      </c>
      <c r="BG412" s="60"/>
      <c r="BH412" s="60"/>
      <c r="BI412" s="60"/>
      <c r="BJ412" s="60"/>
      <c r="BK412" s="60"/>
      <c r="BL412" s="60"/>
      <c r="BM412" s="60"/>
      <c r="BN412" s="60"/>
      <c r="BO412" s="60"/>
    </row>
    <row r="413" s="47" customFormat="true" ht="39" hidden="false" customHeight="true" outlineLevel="0" collapsed="false">
      <c r="B413" s="68" t="n">
        <v>507</v>
      </c>
      <c r="C413" s="68" t="n">
        <v>29</v>
      </c>
      <c r="D413" s="49" t="s">
        <v>48</v>
      </c>
      <c r="E413" s="50" t="s">
        <v>3183</v>
      </c>
      <c r="F413" s="50" t="s">
        <v>3184</v>
      </c>
      <c r="G413" s="50"/>
      <c r="H413" s="61" t="s">
        <v>3185</v>
      </c>
      <c r="I413" s="61" t="s">
        <v>3186</v>
      </c>
      <c r="J413" s="50" t="s">
        <v>1463</v>
      </c>
      <c r="K413" s="50" t="s">
        <v>3187</v>
      </c>
      <c r="L413" s="50" t="s">
        <v>63</v>
      </c>
      <c r="M413" s="50"/>
      <c r="N413" s="61"/>
      <c r="O413" s="81"/>
      <c r="P413" s="81"/>
      <c r="Q413" s="53"/>
      <c r="R413" s="44" t="n">
        <v>1</v>
      </c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54"/>
      <c r="AG413" s="44" t="n">
        <v>507</v>
      </c>
      <c r="AH413" s="44" t="n">
        <v>29</v>
      </c>
      <c r="AI413" s="54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57" t="n">
        <v>507</v>
      </c>
      <c r="AY413" s="57" t="n">
        <v>29</v>
      </c>
      <c r="AZ413" s="58" t="str">
        <f aca="false">IF(D413="Delegatura para Conglomerados Financieros",1,"")</f>
        <v/>
      </c>
      <c r="BA413" s="58" t="str">
        <f aca="false">IF(D413="Delegatura para Intermediarios Financieros",1,"")</f>
        <v/>
      </c>
      <c r="BB413" s="58" t="str">
        <f aca="false">IF(D413="Delegatura para Emisores",1,"")</f>
        <v/>
      </c>
      <c r="BC413" s="58" t="str">
        <f aca="false">IF(D413="Delegatura para Seguros",1,"")</f>
        <v/>
      </c>
      <c r="BD413" s="58" t="str">
        <f aca="false">IF(D413="Delegatura para Pensiones",1,"")</f>
        <v/>
      </c>
      <c r="BE413" s="58" t="str">
        <f aca="false">IF(D413="Delegatura para  Fiduciarias",1,"")</f>
        <v/>
      </c>
      <c r="BF413" s="58" t="n">
        <f aca="false">IF(D413="Delegatura para Intermediarios de Valores",1,"")</f>
        <v>1</v>
      </c>
      <c r="BG413" s="60"/>
      <c r="BH413" s="60"/>
      <c r="BI413" s="60"/>
      <c r="BJ413" s="60"/>
      <c r="BK413" s="60"/>
      <c r="BL413" s="60"/>
      <c r="BM413" s="60"/>
      <c r="BN413" s="60"/>
      <c r="BO413" s="60"/>
    </row>
    <row r="414" s="47" customFormat="true" ht="39" hidden="false" customHeight="true" outlineLevel="0" collapsed="false">
      <c r="B414" s="68" t="n">
        <v>507</v>
      </c>
      <c r="C414" s="68" t="n">
        <v>30</v>
      </c>
      <c r="D414" s="49" t="s">
        <v>48</v>
      </c>
      <c r="E414" s="50" t="s">
        <v>3188</v>
      </c>
      <c r="F414" s="50" t="s">
        <v>3189</v>
      </c>
      <c r="G414" s="50"/>
      <c r="H414" s="61" t="s">
        <v>3190</v>
      </c>
      <c r="I414" s="61" t="s">
        <v>3191</v>
      </c>
      <c r="J414" s="50" t="s">
        <v>1463</v>
      </c>
      <c r="K414" s="50" t="s">
        <v>3099</v>
      </c>
      <c r="L414" s="50" t="s">
        <v>63</v>
      </c>
      <c r="M414" s="50" t="s">
        <v>3192</v>
      </c>
      <c r="N414" s="61"/>
      <c r="O414" s="81"/>
      <c r="P414" s="67" t="s">
        <v>3193</v>
      </c>
      <c r="Q414" s="53"/>
      <c r="R414" s="44" t="n">
        <v>1</v>
      </c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54"/>
      <c r="AG414" s="44" t="n">
        <v>507</v>
      </c>
      <c r="AH414" s="44" t="n">
        <v>30</v>
      </c>
      <c r="AI414" s="54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57" t="n">
        <v>507</v>
      </c>
      <c r="AY414" s="57" t="n">
        <v>30</v>
      </c>
      <c r="AZ414" s="58" t="str">
        <f aca="false">IF(D414="Delegatura para Conglomerados Financieros",1,"")</f>
        <v/>
      </c>
      <c r="BA414" s="58" t="str">
        <f aca="false">IF(D414="Delegatura para Intermediarios Financieros",1,"")</f>
        <v/>
      </c>
      <c r="BB414" s="58" t="str">
        <f aca="false">IF(D414="Delegatura para Emisores",1,"")</f>
        <v/>
      </c>
      <c r="BC414" s="58" t="str">
        <f aca="false">IF(D414="Delegatura para Seguros",1,"")</f>
        <v/>
      </c>
      <c r="BD414" s="58" t="str">
        <f aca="false">IF(D414="Delegatura para Pensiones",1,"")</f>
        <v/>
      </c>
      <c r="BE414" s="58" t="str">
        <f aca="false">IF(D414="Delegatura para  Fiduciarias",1,"")</f>
        <v/>
      </c>
      <c r="BF414" s="58" t="n">
        <f aca="false">IF(D414="Delegatura para Intermediarios de Valores",1,"")</f>
        <v>1</v>
      </c>
      <c r="BG414" s="60"/>
      <c r="BH414" s="60"/>
      <c r="BI414" s="60"/>
      <c r="BJ414" s="60"/>
      <c r="BK414" s="60"/>
      <c r="BL414" s="60"/>
      <c r="BM414" s="60"/>
      <c r="BN414" s="60"/>
      <c r="BO414" s="60"/>
    </row>
    <row r="415" s="47" customFormat="true" ht="30" hidden="false" customHeight="true" outlineLevel="0" collapsed="false">
      <c r="B415" s="68" t="n">
        <v>507</v>
      </c>
      <c r="C415" s="68" t="n">
        <v>31</v>
      </c>
      <c r="D415" s="49" t="s">
        <v>48</v>
      </c>
      <c r="E415" s="50" t="s">
        <v>3194</v>
      </c>
      <c r="F415" s="50" t="s">
        <v>3195</v>
      </c>
      <c r="G415" s="50"/>
      <c r="H415" s="61" t="s">
        <v>3196</v>
      </c>
      <c r="I415" s="61" t="s">
        <v>3197</v>
      </c>
      <c r="J415" s="50" t="s">
        <v>1629</v>
      </c>
      <c r="K415" s="76" t="s">
        <v>3198</v>
      </c>
      <c r="L415" s="50" t="s">
        <v>63</v>
      </c>
      <c r="M415" s="76" t="s">
        <v>3199</v>
      </c>
      <c r="N415" s="61"/>
      <c r="O415" s="81"/>
      <c r="P415" s="52" t="s">
        <v>3200</v>
      </c>
      <c r="Q415" s="53"/>
      <c r="R415" s="44" t="n">
        <v>1</v>
      </c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54"/>
      <c r="AG415" s="44" t="n">
        <v>507</v>
      </c>
      <c r="AH415" s="44" t="n">
        <v>31</v>
      </c>
      <c r="AI415" s="54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57" t="n">
        <v>507</v>
      </c>
      <c r="AY415" s="57" t="n">
        <v>31</v>
      </c>
      <c r="AZ415" s="58" t="str">
        <f aca="false">IF(D415="Delegatura para Conglomerados Financieros",1,"")</f>
        <v/>
      </c>
      <c r="BA415" s="58" t="str">
        <f aca="false">IF(D415="Delegatura para Intermediarios Financieros",1,"")</f>
        <v/>
      </c>
      <c r="BB415" s="58" t="str">
        <f aca="false">IF(D415="Delegatura para Emisores",1,"")</f>
        <v/>
      </c>
      <c r="BC415" s="58" t="str">
        <f aca="false">IF(D415="Delegatura para Seguros",1,"")</f>
        <v/>
      </c>
      <c r="BD415" s="58" t="str">
        <f aca="false">IF(D415="Delegatura para Pensiones",1,"")</f>
        <v/>
      </c>
      <c r="BE415" s="58" t="str">
        <f aca="false">IF(D415="Delegatura para  Fiduciarias",1,"")</f>
        <v/>
      </c>
      <c r="BF415" s="58" t="n">
        <f aca="false">IF(D415="Delegatura para Intermediarios de Valores",1,"")</f>
        <v>1</v>
      </c>
      <c r="BG415" s="60"/>
      <c r="BH415" s="60"/>
      <c r="BI415" s="60"/>
      <c r="BJ415" s="60"/>
      <c r="BK415" s="60"/>
      <c r="BL415" s="60"/>
      <c r="BM415" s="60"/>
      <c r="BN415" s="60"/>
      <c r="BO415" s="60"/>
    </row>
    <row r="416" s="47" customFormat="true" ht="52.5" hidden="false" customHeight="true" outlineLevel="0" collapsed="false">
      <c r="B416" s="82" t="n">
        <v>507</v>
      </c>
      <c r="C416" s="82" t="n">
        <v>32</v>
      </c>
      <c r="D416" s="83"/>
      <c r="E416" s="84" t="s">
        <v>3201</v>
      </c>
      <c r="F416" s="50"/>
      <c r="G416" s="50"/>
      <c r="H416" s="61"/>
      <c r="I416" s="61"/>
      <c r="J416" s="50"/>
      <c r="K416" s="50"/>
      <c r="L416" s="61"/>
      <c r="M416" s="50"/>
      <c r="N416" s="61"/>
      <c r="O416" s="81"/>
      <c r="P416" s="81"/>
      <c r="Q416" s="65"/>
      <c r="R416" s="44" t="n">
        <v>1</v>
      </c>
      <c r="S416" s="44"/>
      <c r="T416" s="44"/>
      <c r="U416" s="44"/>
      <c r="V416" s="44"/>
      <c r="W416" s="44"/>
      <c r="X416" s="44"/>
      <c r="Y416" s="44"/>
      <c r="Z416" s="44"/>
      <c r="AA416" s="44"/>
      <c r="AB416" s="44" t="n">
        <v>1</v>
      </c>
      <c r="AC416" s="44"/>
      <c r="AD416" s="44"/>
      <c r="AE416" s="44"/>
      <c r="AF416" s="54"/>
      <c r="AG416" s="44" t="n">
        <v>507</v>
      </c>
      <c r="AH416" s="44" t="n">
        <v>32</v>
      </c>
      <c r="AI416" s="54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57" t="n">
        <v>507</v>
      </c>
      <c r="AY416" s="57" t="n">
        <v>32</v>
      </c>
      <c r="AZ416" s="58" t="str">
        <f aca="false">IF(D416="Delegatura para Conglomerados Financieros",1,"")</f>
        <v/>
      </c>
      <c r="BA416" s="58" t="str">
        <f aca="false">IF(D416="Delegatura para Intermediarios Financieros",1,"")</f>
        <v/>
      </c>
      <c r="BB416" s="58" t="str">
        <f aca="false">IF(D416="Delegatura para Emisores",1,"")</f>
        <v/>
      </c>
      <c r="BC416" s="58" t="str">
        <f aca="false">IF(D416="Delegatura para Seguros",1,"")</f>
        <v/>
      </c>
      <c r="BD416" s="58" t="str">
        <f aca="false">IF(D416="Delegatura para Pensiones",1,"")</f>
        <v/>
      </c>
      <c r="BE416" s="58" t="str">
        <f aca="false">IF(D416="Delegatura para  Fiduciarias",1,"")</f>
        <v/>
      </c>
      <c r="BF416" s="58" t="str">
        <f aca="false">IF(D416="Delegatura para Intermediarios de Valores",1,"")</f>
        <v/>
      </c>
      <c r="BG416" s="60"/>
      <c r="BH416" s="60"/>
      <c r="BI416" s="60"/>
      <c r="BJ416" s="60"/>
      <c r="BK416" s="60"/>
      <c r="BL416" s="60"/>
      <c r="BM416" s="60"/>
      <c r="BN416" s="60"/>
      <c r="BO416" s="60"/>
    </row>
    <row r="417" s="47" customFormat="true" ht="35.25" hidden="false" customHeight="true" outlineLevel="0" collapsed="false">
      <c r="B417" s="68" t="n">
        <v>507</v>
      </c>
      <c r="C417" s="68" t="n">
        <v>33</v>
      </c>
      <c r="D417" s="49" t="s">
        <v>48</v>
      </c>
      <c r="E417" s="50" t="s">
        <v>3202</v>
      </c>
      <c r="F417" s="50" t="s">
        <v>3203</v>
      </c>
      <c r="G417" s="50"/>
      <c r="H417" s="61" t="s">
        <v>3204</v>
      </c>
      <c r="I417" s="61" t="s">
        <v>3205</v>
      </c>
      <c r="J417" s="50" t="s">
        <v>1463</v>
      </c>
      <c r="K417" s="50" t="s">
        <v>3206</v>
      </c>
      <c r="L417" s="61" t="s">
        <v>63</v>
      </c>
      <c r="M417" s="50" t="n">
        <v>3192900</v>
      </c>
      <c r="N417" s="61"/>
      <c r="O417" s="81"/>
      <c r="P417" s="81"/>
      <c r="Q417" s="53"/>
      <c r="R417" s="44" t="n">
        <v>1</v>
      </c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54"/>
      <c r="AG417" s="44" t="n">
        <v>507</v>
      </c>
      <c r="AH417" s="44" t="n">
        <v>33</v>
      </c>
      <c r="AI417" s="54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57" t="n">
        <v>507</v>
      </c>
      <c r="AY417" s="57" t="n">
        <v>33</v>
      </c>
      <c r="AZ417" s="58" t="str">
        <f aca="false">IF(D417="Delegatura para Conglomerados Financieros",1,"")</f>
        <v/>
      </c>
      <c r="BA417" s="58" t="str">
        <f aca="false">IF(D417="Delegatura para Intermediarios Financieros",1,"")</f>
        <v/>
      </c>
      <c r="BB417" s="58" t="str">
        <f aca="false">IF(D417="Delegatura para Emisores",1,"")</f>
        <v/>
      </c>
      <c r="BC417" s="58" t="str">
        <f aca="false">IF(D417="Delegatura para Seguros",1,"")</f>
        <v/>
      </c>
      <c r="BD417" s="58" t="str">
        <f aca="false">IF(D417="Delegatura para Pensiones",1,"")</f>
        <v/>
      </c>
      <c r="BE417" s="58" t="str">
        <f aca="false">IF(D417="Delegatura para  Fiduciarias",1,"")</f>
        <v/>
      </c>
      <c r="BF417" s="58" t="n">
        <f aca="false">IF(D417="Delegatura para Intermediarios de Valores",1,"")</f>
        <v>1</v>
      </c>
      <c r="BG417" s="60"/>
      <c r="BH417" s="60"/>
      <c r="BI417" s="60"/>
      <c r="BJ417" s="60"/>
      <c r="BK417" s="60"/>
      <c r="BL417" s="60"/>
      <c r="BM417" s="60"/>
      <c r="BN417" s="60"/>
      <c r="BO417" s="60"/>
    </row>
    <row r="418" s="47" customFormat="true" ht="31.5" hidden="false" customHeight="true" outlineLevel="0" collapsed="false">
      <c r="B418" s="68" t="n">
        <v>507</v>
      </c>
      <c r="C418" s="68" t="n">
        <v>34</v>
      </c>
      <c r="D418" s="49" t="s">
        <v>48</v>
      </c>
      <c r="E418" s="50" t="s">
        <v>3207</v>
      </c>
      <c r="F418" s="50" t="s">
        <v>3208</v>
      </c>
      <c r="G418" s="50"/>
      <c r="H418" s="61" t="s">
        <v>3209</v>
      </c>
      <c r="I418" s="61" t="s">
        <v>3210</v>
      </c>
      <c r="J418" s="50" t="s">
        <v>1463</v>
      </c>
      <c r="K418" s="76" t="s">
        <v>1522</v>
      </c>
      <c r="L418" s="61" t="s">
        <v>63</v>
      </c>
      <c r="M418" s="50" t="n">
        <v>6341581</v>
      </c>
      <c r="N418" s="61"/>
      <c r="O418" s="81"/>
      <c r="P418" s="70" t="s">
        <v>3211</v>
      </c>
      <c r="Q418" s="53"/>
      <c r="R418" s="44" t="n">
        <v>1</v>
      </c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54"/>
      <c r="AG418" s="44" t="n">
        <v>507</v>
      </c>
      <c r="AH418" s="44" t="n">
        <v>34</v>
      </c>
      <c r="AI418" s="54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57" t="n">
        <v>507</v>
      </c>
      <c r="AY418" s="57" t="n">
        <v>34</v>
      </c>
      <c r="AZ418" s="58" t="str">
        <f aca="false">IF(D418="Delegatura para Conglomerados Financieros",1,"")</f>
        <v/>
      </c>
      <c r="BA418" s="58" t="str">
        <f aca="false">IF(D418="Delegatura para Intermediarios Financieros",1,"")</f>
        <v/>
      </c>
      <c r="BB418" s="58" t="str">
        <f aca="false">IF(D418="Delegatura para Emisores",1,"")</f>
        <v/>
      </c>
      <c r="BC418" s="58" t="str">
        <f aca="false">IF(D418="Delegatura para Seguros",1,"")</f>
        <v/>
      </c>
      <c r="BD418" s="58" t="str">
        <f aca="false">IF(D418="Delegatura para Pensiones",1,"")</f>
        <v/>
      </c>
      <c r="BE418" s="58" t="str">
        <f aca="false">IF(D418="Delegatura para  Fiduciarias",1,"")</f>
        <v/>
      </c>
      <c r="BF418" s="58" t="n">
        <f aca="false">IF(D418="Delegatura para Intermediarios de Valores",1,"")</f>
        <v>1</v>
      </c>
      <c r="BG418" s="60"/>
      <c r="BH418" s="60"/>
      <c r="BI418" s="60"/>
      <c r="BJ418" s="60"/>
      <c r="BK418" s="60"/>
      <c r="BL418" s="60"/>
      <c r="BM418" s="60"/>
      <c r="BN418" s="60"/>
      <c r="BO418" s="60"/>
    </row>
    <row r="419" s="47" customFormat="true" ht="31.5" hidden="false" customHeight="true" outlineLevel="0" collapsed="false">
      <c r="B419" s="68" t="n">
        <v>507</v>
      </c>
      <c r="C419" s="68" t="n">
        <v>35</v>
      </c>
      <c r="D419" s="49" t="s">
        <v>48</v>
      </c>
      <c r="E419" s="50" t="s">
        <v>3212</v>
      </c>
      <c r="F419" s="50" t="s">
        <v>3213</v>
      </c>
      <c r="G419" s="50"/>
      <c r="H419" s="61" t="s">
        <v>378</v>
      </c>
      <c r="I419" s="61" t="s">
        <v>3214</v>
      </c>
      <c r="J419" s="50" t="s">
        <v>1463</v>
      </c>
      <c r="K419" s="50" t="s">
        <v>3215</v>
      </c>
      <c r="L419" s="61" t="s">
        <v>63</v>
      </c>
      <c r="M419" s="50" t="n">
        <v>74670000</v>
      </c>
      <c r="N419" s="61"/>
      <c r="O419" s="81"/>
      <c r="P419" s="52"/>
      <c r="Q419" s="53"/>
      <c r="R419" s="44" t="n">
        <v>1</v>
      </c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54"/>
      <c r="AG419" s="44" t="n">
        <v>507</v>
      </c>
      <c r="AH419" s="44" t="n">
        <v>35</v>
      </c>
      <c r="AI419" s="54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57" t="n">
        <v>507</v>
      </c>
      <c r="AY419" s="57" t="n">
        <v>35</v>
      </c>
      <c r="AZ419" s="58" t="str">
        <f aca="false">IF(D419="Delegatura para Conglomerados Financieros",1,"")</f>
        <v/>
      </c>
      <c r="BA419" s="58" t="str">
        <f aca="false">IF(D419="Delegatura para Intermediarios Financieros",1,"")</f>
        <v/>
      </c>
      <c r="BB419" s="58" t="str">
        <f aca="false">IF(D419="Delegatura para Emisores",1,"")</f>
        <v/>
      </c>
      <c r="BC419" s="58" t="str">
        <f aca="false">IF(D419="Delegatura para Seguros",1,"")</f>
        <v/>
      </c>
      <c r="BD419" s="58" t="str">
        <f aca="false">IF(D419="Delegatura para Pensiones",1,"")</f>
        <v/>
      </c>
      <c r="BE419" s="58" t="str">
        <f aca="false">IF(D419="Delegatura para  Fiduciarias",1,"")</f>
        <v/>
      </c>
      <c r="BF419" s="58" t="n">
        <f aca="false">IF(D419="Delegatura para Intermediarios de Valores",1,"")</f>
        <v>1</v>
      </c>
      <c r="BG419" s="60"/>
      <c r="BH419" s="60"/>
      <c r="BI419" s="60"/>
      <c r="BJ419" s="60"/>
      <c r="BK419" s="60"/>
      <c r="BL419" s="60"/>
      <c r="BM419" s="60"/>
      <c r="BN419" s="60"/>
      <c r="BO419" s="60"/>
    </row>
    <row r="420" s="47" customFormat="true" ht="31.5" hidden="false" customHeight="true" outlineLevel="0" collapsed="false">
      <c r="B420" s="68" t="n">
        <v>507</v>
      </c>
      <c r="C420" s="68" t="n">
        <v>36</v>
      </c>
      <c r="D420" s="49" t="s">
        <v>48</v>
      </c>
      <c r="E420" s="50" t="s">
        <v>3216</v>
      </c>
      <c r="F420" s="50" t="s">
        <v>3217</v>
      </c>
      <c r="G420" s="50"/>
      <c r="H420" s="61" t="s">
        <v>1311</v>
      </c>
      <c r="I420" s="61" t="s">
        <v>3218</v>
      </c>
      <c r="J420" s="50" t="s">
        <v>1463</v>
      </c>
      <c r="K420" s="50" t="s">
        <v>3219</v>
      </c>
      <c r="L420" s="61" t="s">
        <v>63</v>
      </c>
      <c r="M420" s="50" t="n">
        <v>56222491145</v>
      </c>
      <c r="N420" s="61"/>
      <c r="O420" s="81"/>
      <c r="P420" s="154" t="s">
        <v>3220</v>
      </c>
      <c r="Q420" s="53"/>
      <c r="R420" s="44" t="n">
        <v>1</v>
      </c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54"/>
      <c r="AG420" s="44" t="n">
        <v>507</v>
      </c>
      <c r="AH420" s="44" t="n">
        <v>36</v>
      </c>
      <c r="AI420" s="54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57" t="n">
        <v>507</v>
      </c>
      <c r="AY420" s="57" t="n">
        <v>36</v>
      </c>
      <c r="AZ420" s="58" t="str">
        <f aca="false">IF(D420="Delegatura para Conglomerados Financieros",1,"")</f>
        <v/>
      </c>
      <c r="BA420" s="58" t="str">
        <f aca="false">IF(D420="Delegatura para Intermediarios Financieros",1,"")</f>
        <v/>
      </c>
      <c r="BB420" s="58" t="str">
        <f aca="false">IF(D420="Delegatura para Emisores",1,"")</f>
        <v/>
      </c>
      <c r="BC420" s="58" t="str">
        <f aca="false">IF(D420="Delegatura para Seguros",1,"")</f>
        <v/>
      </c>
      <c r="BD420" s="58" t="str">
        <f aca="false">IF(D420="Delegatura para Pensiones",1,"")</f>
        <v/>
      </c>
      <c r="BE420" s="58" t="str">
        <f aca="false">IF(D420="Delegatura para  Fiduciarias",1,"")</f>
        <v/>
      </c>
      <c r="BF420" s="58" t="n">
        <f aca="false">IF(D420="Delegatura para Intermediarios de Valores",1,"")</f>
        <v>1</v>
      </c>
      <c r="BG420" s="60"/>
      <c r="BH420" s="60"/>
      <c r="BI420" s="60"/>
      <c r="BJ420" s="60"/>
      <c r="BK420" s="60"/>
      <c r="BL420" s="60"/>
      <c r="BM420" s="60"/>
      <c r="BN420" s="60"/>
      <c r="BO420" s="60"/>
    </row>
    <row r="421" s="47" customFormat="true" ht="31.5" hidden="false" customHeight="true" outlineLevel="0" collapsed="false">
      <c r="B421" s="68" t="n">
        <v>507</v>
      </c>
      <c r="C421" s="68" t="n">
        <v>37</v>
      </c>
      <c r="D421" s="49" t="s">
        <v>48</v>
      </c>
      <c r="E421" s="50" t="s">
        <v>3221</v>
      </c>
      <c r="F421" s="50" t="s">
        <v>3222</v>
      </c>
      <c r="G421" s="50"/>
      <c r="H421" s="61" t="s">
        <v>3223</v>
      </c>
      <c r="I421" s="61" t="s">
        <v>3224</v>
      </c>
      <c r="J421" s="50" t="s">
        <v>1463</v>
      </c>
      <c r="K421" s="50"/>
      <c r="L421" s="61"/>
      <c r="M421" s="50"/>
      <c r="N421" s="61"/>
      <c r="O421" s="81"/>
      <c r="P421" s="154"/>
      <c r="Q421" s="53"/>
      <c r="R421" s="44" t="n">
        <v>1</v>
      </c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54"/>
      <c r="AG421" s="44" t="n">
        <v>507</v>
      </c>
      <c r="AH421" s="44" t="n">
        <v>37</v>
      </c>
      <c r="AI421" s="54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57" t="n">
        <v>507</v>
      </c>
      <c r="AY421" s="57" t="n">
        <v>37</v>
      </c>
      <c r="AZ421" s="58" t="str">
        <f aca="false">IF(D421="Delegatura para Conglomerados Financieros",1,"")</f>
        <v/>
      </c>
      <c r="BA421" s="58" t="str">
        <f aca="false">IF(D421="Delegatura para Intermediarios Financieros",1,"")</f>
        <v/>
      </c>
      <c r="BB421" s="58" t="str">
        <f aca="false">IF(D421="Delegatura para Emisores",1,"")</f>
        <v/>
      </c>
      <c r="BC421" s="58" t="str">
        <f aca="false">IF(D421="Delegatura para Seguros",1,"")</f>
        <v/>
      </c>
      <c r="BD421" s="58" t="str">
        <f aca="false">IF(D421="Delegatura para Pensiones",1,"")</f>
        <v/>
      </c>
      <c r="BE421" s="58" t="str">
        <f aca="false">IF(D421="Delegatura para  Fiduciarias",1,"")</f>
        <v/>
      </c>
      <c r="BF421" s="58" t="n">
        <f aca="false">IF(D421="Delegatura para Intermediarios de Valores",1,"")</f>
        <v>1</v>
      </c>
      <c r="BG421" s="60"/>
      <c r="BH421" s="60"/>
      <c r="BI421" s="60"/>
      <c r="BJ421" s="60"/>
      <c r="BK421" s="60"/>
      <c r="BL421" s="60"/>
      <c r="BM421" s="60"/>
      <c r="BN421" s="60"/>
      <c r="BO421" s="60"/>
    </row>
    <row r="422" s="47" customFormat="true" ht="31.5" hidden="false" customHeight="true" outlineLevel="0" collapsed="false">
      <c r="B422" s="68" t="n">
        <v>507</v>
      </c>
      <c r="C422" s="68" t="n">
        <v>38</v>
      </c>
      <c r="D422" s="49" t="s">
        <v>48</v>
      </c>
      <c r="E422" s="50" t="s">
        <v>3225</v>
      </c>
      <c r="F422" s="50" t="s">
        <v>3226</v>
      </c>
      <c r="G422" s="50"/>
      <c r="H422" s="61" t="s">
        <v>3227</v>
      </c>
      <c r="I422" s="61" t="s">
        <v>3228</v>
      </c>
      <c r="J422" s="50" t="s">
        <v>1463</v>
      </c>
      <c r="K422" s="50"/>
      <c r="L422" s="61"/>
      <c r="M422" s="50"/>
      <c r="N422" s="61"/>
      <c r="O422" s="81"/>
      <c r="P422" s="154"/>
      <c r="Q422" s="53"/>
      <c r="R422" s="44" t="n">
        <v>1</v>
      </c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54"/>
      <c r="AG422" s="44" t="n">
        <v>507</v>
      </c>
      <c r="AH422" s="44" t="n">
        <v>38</v>
      </c>
      <c r="AI422" s="54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57" t="n">
        <v>507</v>
      </c>
      <c r="AY422" s="57" t="n">
        <v>38</v>
      </c>
      <c r="AZ422" s="58" t="str">
        <f aca="false">IF(D422="Delegatura para Conglomerados Financieros",1,"")</f>
        <v/>
      </c>
      <c r="BA422" s="58" t="str">
        <f aca="false">IF(D422="Delegatura para Intermediarios Financieros",1,"")</f>
        <v/>
      </c>
      <c r="BB422" s="58" t="str">
        <f aca="false">IF(D422="Delegatura para Emisores",1,"")</f>
        <v/>
      </c>
      <c r="BC422" s="58" t="str">
        <f aca="false">IF(D422="Delegatura para Seguros",1,"")</f>
        <v/>
      </c>
      <c r="BD422" s="58" t="str">
        <f aca="false">IF(D422="Delegatura para Pensiones",1,"")</f>
        <v/>
      </c>
      <c r="BE422" s="58" t="str">
        <f aca="false">IF(D422="Delegatura para  Fiduciarias",1,"")</f>
        <v/>
      </c>
      <c r="BF422" s="58" t="n">
        <f aca="false">IF(D422="Delegatura para Intermediarios de Valores",1,"")</f>
        <v>1</v>
      </c>
      <c r="BG422" s="60"/>
      <c r="BH422" s="60"/>
      <c r="BI422" s="60"/>
      <c r="BJ422" s="60"/>
      <c r="BK422" s="60"/>
      <c r="BL422" s="60"/>
      <c r="BM422" s="60"/>
      <c r="BN422" s="60"/>
      <c r="BO422" s="60"/>
    </row>
    <row r="423" s="47" customFormat="true" ht="31.5" hidden="false" customHeight="true" outlineLevel="0" collapsed="false">
      <c r="B423" s="68" t="n">
        <v>507</v>
      </c>
      <c r="C423" s="68" t="n">
        <v>39</v>
      </c>
      <c r="D423" s="49" t="s">
        <v>48</v>
      </c>
      <c r="E423" s="50" t="s">
        <v>3229</v>
      </c>
      <c r="F423" s="50" t="s">
        <v>3230</v>
      </c>
      <c r="G423" s="50"/>
      <c r="H423" s="61" t="s">
        <v>3231</v>
      </c>
      <c r="I423" s="61" t="s">
        <v>3232</v>
      </c>
      <c r="J423" s="50" t="s">
        <v>1463</v>
      </c>
      <c r="K423" s="50" t="s">
        <v>3233</v>
      </c>
      <c r="L423" s="61" t="s">
        <v>63</v>
      </c>
      <c r="M423" s="50"/>
      <c r="N423" s="61"/>
      <c r="O423" s="81"/>
      <c r="P423" s="154" t="s">
        <v>3234</v>
      </c>
      <c r="Q423" s="53"/>
      <c r="R423" s="44" t="n">
        <v>1</v>
      </c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54"/>
      <c r="AG423" s="44" t="n">
        <v>507</v>
      </c>
      <c r="AH423" s="44" t="n">
        <v>39</v>
      </c>
      <c r="AI423" s="54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57" t="n">
        <v>507</v>
      </c>
      <c r="AY423" s="57" t="n">
        <v>39</v>
      </c>
      <c r="AZ423" s="58" t="str">
        <f aca="false">IF(D423="Delegatura para Conglomerados Financieros",1,"")</f>
        <v/>
      </c>
      <c r="BA423" s="58" t="str">
        <f aca="false">IF(D423="Delegatura para Intermediarios Financieros",1,"")</f>
        <v/>
      </c>
      <c r="BB423" s="58" t="str">
        <f aca="false">IF(D423="Delegatura para Emisores",1,"")</f>
        <v/>
      </c>
      <c r="BC423" s="58" t="str">
        <f aca="false">IF(D423="Delegatura para Seguros",1,"")</f>
        <v/>
      </c>
      <c r="BD423" s="58" t="str">
        <f aca="false">IF(D423="Delegatura para Pensiones",1,"")</f>
        <v/>
      </c>
      <c r="BE423" s="58" t="str">
        <f aca="false">IF(D423="Delegatura para  Fiduciarias",1,"")</f>
        <v/>
      </c>
      <c r="BF423" s="58" t="n">
        <f aca="false">IF(D423="Delegatura para Intermediarios de Valores",1,"")</f>
        <v>1</v>
      </c>
      <c r="BG423" s="60"/>
      <c r="BH423" s="60"/>
      <c r="BI423" s="60"/>
      <c r="BJ423" s="60"/>
      <c r="BK423" s="60"/>
      <c r="BL423" s="60"/>
      <c r="BM423" s="60"/>
      <c r="BN423" s="60"/>
      <c r="BO423" s="60"/>
    </row>
    <row r="424" s="47" customFormat="true" ht="31.5" hidden="false" customHeight="true" outlineLevel="0" collapsed="false">
      <c r="B424" s="68" t="n">
        <v>507</v>
      </c>
      <c r="C424" s="68" t="n">
        <v>41</v>
      </c>
      <c r="D424" s="49" t="s">
        <v>48</v>
      </c>
      <c r="E424" s="50" t="s">
        <v>3235</v>
      </c>
      <c r="F424" s="50" t="s">
        <v>3236</v>
      </c>
      <c r="G424" s="50"/>
      <c r="H424" s="61" t="s">
        <v>831</v>
      </c>
      <c r="I424" s="61" t="s">
        <v>3237</v>
      </c>
      <c r="J424" s="50" t="s">
        <v>1463</v>
      </c>
      <c r="K424" s="50"/>
      <c r="L424" s="61"/>
      <c r="M424" s="50"/>
      <c r="N424" s="61"/>
      <c r="O424" s="81"/>
      <c r="P424" s="154"/>
      <c r="Q424" s="53"/>
      <c r="R424" s="44" t="n">
        <v>1</v>
      </c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54"/>
      <c r="AG424" s="44" t="n">
        <v>507</v>
      </c>
      <c r="AH424" s="44" t="n">
        <v>41</v>
      </c>
      <c r="AI424" s="54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57" t="n">
        <v>507</v>
      </c>
      <c r="AY424" s="57" t="n">
        <v>41</v>
      </c>
      <c r="AZ424" s="58" t="str">
        <f aca="false">IF(D424="Delegatura para Conglomerados Financieros",1,"")</f>
        <v/>
      </c>
      <c r="BA424" s="58" t="str">
        <f aca="false">IF(D424="Delegatura para Intermediarios Financieros",1,"")</f>
        <v/>
      </c>
      <c r="BB424" s="58" t="str">
        <f aca="false">IF(D424="Delegatura para Emisores",1,"")</f>
        <v/>
      </c>
      <c r="BC424" s="58" t="str">
        <f aca="false">IF(D424="Delegatura para Seguros",1,"")</f>
        <v/>
      </c>
      <c r="BD424" s="58" t="str">
        <f aca="false">IF(D424="Delegatura para Pensiones",1,"")</f>
        <v/>
      </c>
      <c r="BE424" s="58" t="str">
        <f aca="false">IF(D424="Delegatura para  Fiduciarias",1,"")</f>
        <v/>
      </c>
      <c r="BF424" s="58" t="n">
        <f aca="false">IF(D424="Delegatura para Intermediarios de Valores",1,"")</f>
        <v>1</v>
      </c>
      <c r="BG424" s="60"/>
      <c r="BH424" s="60"/>
      <c r="BI424" s="60"/>
      <c r="BJ424" s="60"/>
      <c r="BK424" s="60"/>
      <c r="BL424" s="60"/>
      <c r="BM424" s="60"/>
      <c r="BN424" s="60"/>
      <c r="BO424" s="60"/>
    </row>
    <row r="425" s="47" customFormat="true" ht="31.5" hidden="false" customHeight="true" outlineLevel="0" collapsed="false">
      <c r="B425" s="68" t="n">
        <v>507</v>
      </c>
      <c r="C425" s="68" t="n">
        <v>42</v>
      </c>
      <c r="D425" s="49" t="s">
        <v>48</v>
      </c>
      <c r="E425" s="50" t="s">
        <v>3238</v>
      </c>
      <c r="F425" s="50" t="s">
        <v>3238</v>
      </c>
      <c r="G425" s="50"/>
      <c r="H425" s="61" t="s">
        <v>3239</v>
      </c>
      <c r="I425" s="61" t="s">
        <v>3240</v>
      </c>
      <c r="J425" s="50" t="s">
        <v>1463</v>
      </c>
      <c r="K425" s="50" t="s">
        <v>3241</v>
      </c>
      <c r="L425" s="61" t="s">
        <v>63</v>
      </c>
      <c r="M425" s="50" t="s">
        <v>3242</v>
      </c>
      <c r="N425" s="61"/>
      <c r="O425" s="81"/>
      <c r="P425" s="154" t="s">
        <v>3243</v>
      </c>
      <c r="Q425" s="53"/>
      <c r="R425" s="44" t="n">
        <v>1</v>
      </c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54"/>
      <c r="AG425" s="44" t="n">
        <v>507</v>
      </c>
      <c r="AH425" s="44" t="n">
        <v>42</v>
      </c>
      <c r="AI425" s="54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57" t="n">
        <v>507</v>
      </c>
      <c r="AY425" s="57" t="n">
        <v>42</v>
      </c>
      <c r="AZ425" s="58" t="str">
        <f aca="false">IF(D425="Delegatura para Conglomerados Financieros",1,"")</f>
        <v/>
      </c>
      <c r="BA425" s="58" t="str">
        <f aca="false">IF(D425="Delegatura para Intermediarios Financieros",1,"")</f>
        <v/>
      </c>
      <c r="BB425" s="58" t="str">
        <f aca="false">IF(D425="Delegatura para Emisores",1,"")</f>
        <v/>
      </c>
      <c r="BC425" s="58" t="str">
        <f aca="false">IF(D425="Delegatura para Seguros",1,"")</f>
        <v/>
      </c>
      <c r="BD425" s="58" t="str">
        <f aca="false">IF(D425="Delegatura para Pensiones",1,"")</f>
        <v/>
      </c>
      <c r="BE425" s="58" t="str">
        <f aca="false">IF(D425="Delegatura para  Fiduciarias",1,"")</f>
        <v/>
      </c>
      <c r="BF425" s="58" t="n">
        <f aca="false">IF(D425="Delegatura para Intermediarios de Valores",1,"")</f>
        <v>1</v>
      </c>
      <c r="BG425" s="60"/>
      <c r="BH425" s="60"/>
      <c r="BI425" s="60"/>
      <c r="BJ425" s="60"/>
      <c r="BK425" s="60"/>
      <c r="BL425" s="60"/>
      <c r="BM425" s="60"/>
      <c r="BN425" s="60"/>
      <c r="BO425" s="60"/>
    </row>
    <row r="426" s="47" customFormat="true" ht="31.5" hidden="false" customHeight="true" outlineLevel="0" collapsed="false">
      <c r="B426" s="68" t="n">
        <v>507</v>
      </c>
      <c r="C426" s="68" t="n">
        <v>43</v>
      </c>
      <c r="D426" s="49" t="s">
        <v>48</v>
      </c>
      <c r="E426" s="50" t="s">
        <v>3244</v>
      </c>
      <c r="F426" s="50" t="s">
        <v>3244</v>
      </c>
      <c r="G426" s="50"/>
      <c r="H426" s="61" t="s">
        <v>3245</v>
      </c>
      <c r="I426" s="61" t="s">
        <v>3246</v>
      </c>
      <c r="J426" s="50" t="s">
        <v>1463</v>
      </c>
      <c r="K426" s="50"/>
      <c r="L426" s="61"/>
      <c r="M426" s="50"/>
      <c r="N426" s="61"/>
      <c r="O426" s="81"/>
      <c r="P426" s="154"/>
      <c r="Q426" s="53"/>
      <c r="R426" s="44" t="n">
        <v>1</v>
      </c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54"/>
      <c r="AG426" s="44" t="n">
        <v>507</v>
      </c>
      <c r="AH426" s="44" t="n">
        <v>43</v>
      </c>
      <c r="AI426" s="54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57" t="n">
        <v>507</v>
      </c>
      <c r="AY426" s="57" t="n">
        <v>43</v>
      </c>
      <c r="AZ426" s="58" t="str">
        <f aca="false">IF(D426="Delegatura para Conglomerados Financieros",1,"")</f>
        <v/>
      </c>
      <c r="BA426" s="58" t="str">
        <f aca="false">IF(D426="Delegatura para Intermediarios Financieros",1,"")</f>
        <v/>
      </c>
      <c r="BB426" s="58" t="str">
        <f aca="false">IF(D426="Delegatura para Emisores",1,"")</f>
        <v/>
      </c>
      <c r="BC426" s="58" t="str">
        <f aca="false">IF(D426="Delegatura para Seguros",1,"")</f>
        <v/>
      </c>
      <c r="BD426" s="58" t="str">
        <f aca="false">IF(D426="Delegatura para Pensiones",1,"")</f>
        <v/>
      </c>
      <c r="BE426" s="58" t="str">
        <f aca="false">IF(D426="Delegatura para  Fiduciarias",1,"")</f>
        <v/>
      </c>
      <c r="BF426" s="58" t="n">
        <f aca="false">IF(D426="Delegatura para Intermediarios de Valores",1,"")</f>
        <v>1</v>
      </c>
      <c r="BG426" s="60"/>
      <c r="BH426" s="60"/>
      <c r="BI426" s="60"/>
      <c r="BJ426" s="60"/>
      <c r="BK426" s="60"/>
      <c r="BL426" s="60"/>
      <c r="BM426" s="60"/>
      <c r="BN426" s="60"/>
      <c r="BO426" s="60"/>
    </row>
    <row r="427" s="47" customFormat="true" ht="31.5" hidden="false" customHeight="true" outlineLevel="0" collapsed="false">
      <c r="B427" s="68" t="n">
        <v>507</v>
      </c>
      <c r="C427" s="68" t="n">
        <v>44</v>
      </c>
      <c r="D427" s="49" t="s">
        <v>48</v>
      </c>
      <c r="E427" s="50" t="s">
        <v>3247</v>
      </c>
      <c r="F427" s="50" t="s">
        <v>3247</v>
      </c>
      <c r="G427" s="50"/>
      <c r="H427" s="119" t="s">
        <v>2788</v>
      </c>
      <c r="I427" s="119" t="s">
        <v>3248</v>
      </c>
      <c r="J427" s="76" t="s">
        <v>1463</v>
      </c>
      <c r="K427" s="50"/>
      <c r="L427" s="61"/>
      <c r="M427" s="50"/>
      <c r="N427" s="61"/>
      <c r="O427" s="81"/>
      <c r="P427" s="154"/>
      <c r="Q427" s="53"/>
      <c r="R427" s="44" t="n">
        <v>1</v>
      </c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54"/>
      <c r="AG427" s="44" t="n">
        <v>507</v>
      </c>
      <c r="AH427" s="44" t="n">
        <v>44</v>
      </c>
      <c r="AI427" s="54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57" t="n">
        <v>507</v>
      </c>
      <c r="AY427" s="57" t="n">
        <v>44</v>
      </c>
      <c r="AZ427" s="58" t="str">
        <f aca="false">IF(D427="Delegatura para Conglomerados Financieros",1,"")</f>
        <v/>
      </c>
      <c r="BA427" s="58" t="str">
        <f aca="false">IF(D427="Delegatura para Intermediarios Financieros",1,"")</f>
        <v/>
      </c>
      <c r="BB427" s="58" t="str">
        <f aca="false">IF(D427="Delegatura para Emisores",1,"")</f>
        <v/>
      </c>
      <c r="BC427" s="58" t="str">
        <f aca="false">IF(D427="Delegatura para Seguros",1,"")</f>
        <v/>
      </c>
      <c r="BD427" s="58" t="str">
        <f aca="false">IF(D427="Delegatura para Pensiones",1,"")</f>
        <v/>
      </c>
      <c r="BE427" s="58" t="str">
        <f aca="false">IF(D427="Delegatura para  Fiduciarias",1,"")</f>
        <v/>
      </c>
      <c r="BF427" s="58" t="n">
        <f aca="false">IF(D427="Delegatura para Intermediarios de Valores",1,"")</f>
        <v>1</v>
      </c>
      <c r="BG427" s="60"/>
      <c r="BH427" s="60"/>
      <c r="BI427" s="60"/>
      <c r="BJ427" s="60"/>
      <c r="BK427" s="60"/>
      <c r="BL427" s="60"/>
      <c r="BM427" s="60"/>
      <c r="BN427" s="60"/>
      <c r="BO427" s="60"/>
    </row>
    <row r="428" s="47" customFormat="true" ht="31.5" hidden="false" customHeight="true" outlineLevel="0" collapsed="false">
      <c r="B428" s="68" t="n">
        <v>507</v>
      </c>
      <c r="C428" s="68" t="n">
        <v>45</v>
      </c>
      <c r="D428" s="49" t="s">
        <v>48</v>
      </c>
      <c r="E428" s="76" t="s">
        <v>3249</v>
      </c>
      <c r="F428" s="50" t="s">
        <v>3249</v>
      </c>
      <c r="G428" s="50" t="s">
        <v>3250</v>
      </c>
      <c r="H428" s="119"/>
      <c r="I428" s="119"/>
      <c r="J428" s="76"/>
      <c r="K428" s="76" t="s">
        <v>3251</v>
      </c>
      <c r="L428" s="61" t="s">
        <v>2902</v>
      </c>
      <c r="M428" s="76" t="s">
        <v>3252</v>
      </c>
      <c r="N428" s="61"/>
      <c r="O428" s="81"/>
      <c r="P428" s="70" t="s">
        <v>3253</v>
      </c>
      <c r="Q428" s="53"/>
      <c r="R428" s="44"/>
      <c r="S428" s="44" t="n">
        <v>1</v>
      </c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54"/>
      <c r="AG428" s="44" t="n">
        <v>507</v>
      </c>
      <c r="AH428" s="44" t="n">
        <v>45</v>
      </c>
      <c r="AI428" s="54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57" t="n">
        <v>507</v>
      </c>
      <c r="AY428" s="57" t="n">
        <v>45</v>
      </c>
      <c r="AZ428" s="58" t="str">
        <f aca="false">IF(D428="Delegatura para Conglomerados Financieros",1,"")</f>
        <v/>
      </c>
      <c r="BA428" s="58" t="str">
        <f aca="false">IF(D428="Delegatura para Intermediarios Financieros",1,"")</f>
        <v/>
      </c>
      <c r="BB428" s="58" t="str">
        <f aca="false">IF(D428="Delegatura para Emisores",1,"")</f>
        <v/>
      </c>
      <c r="BC428" s="58" t="str">
        <f aca="false">IF(D428="Delegatura para Seguros",1,"")</f>
        <v/>
      </c>
      <c r="BD428" s="58" t="str">
        <f aca="false">IF(D428="Delegatura para Pensiones",1,"")</f>
        <v/>
      </c>
      <c r="BE428" s="58" t="str">
        <f aca="false">IF(D428="Delegatura para  Fiduciarias",1,"")</f>
        <v/>
      </c>
      <c r="BF428" s="58" t="n">
        <f aca="false">IF(D428="Delegatura para Intermediarios de Valores",1,"")</f>
        <v>1</v>
      </c>
      <c r="BG428" s="60"/>
      <c r="BH428" s="60"/>
      <c r="BI428" s="60"/>
      <c r="BJ428" s="60"/>
      <c r="BK428" s="60"/>
      <c r="BL428" s="60"/>
      <c r="BM428" s="60"/>
      <c r="BN428" s="60"/>
      <c r="BO428" s="60"/>
    </row>
    <row r="429" s="5" customFormat="true" ht="30" hidden="false" customHeight="true" outlineLevel="0" collapsed="false">
      <c r="A429" s="155"/>
      <c r="B429" s="68" t="s">
        <v>3254</v>
      </c>
      <c r="C429" s="68" t="n">
        <v>1</v>
      </c>
      <c r="D429" s="49" t="s">
        <v>48</v>
      </c>
      <c r="E429" s="61" t="s">
        <v>3255</v>
      </c>
      <c r="F429" s="50" t="s">
        <v>3256</v>
      </c>
      <c r="G429" s="66" t="s">
        <v>3257</v>
      </c>
      <c r="H429" s="50" t="s">
        <v>1177</v>
      </c>
      <c r="I429" s="50" t="s">
        <v>3258</v>
      </c>
      <c r="J429" s="50" t="s">
        <v>784</v>
      </c>
      <c r="K429" s="61" t="s">
        <v>3259</v>
      </c>
      <c r="L429" s="61" t="s">
        <v>63</v>
      </c>
      <c r="M429" s="61" t="n">
        <v>6070071</v>
      </c>
      <c r="N429" s="61" t="n">
        <v>6070071</v>
      </c>
      <c r="O429" s="52" t="s">
        <v>3260</v>
      </c>
      <c r="P429" s="52" t="s">
        <v>3261</v>
      </c>
      <c r="Q429" s="53"/>
      <c r="R429" s="44" t="n">
        <v>1</v>
      </c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54"/>
      <c r="AG429" s="44" t="n">
        <v>509</v>
      </c>
      <c r="AH429" s="44" t="n">
        <v>1</v>
      </c>
      <c r="AI429" s="55" t="str">
        <f aca="false">+D429</f>
        <v>Delegatura para Intermediarios de Valores</v>
      </c>
      <c r="AJ429" s="56" t="n">
        <f aca="false">SUM(R429:R430)</f>
        <v>2</v>
      </c>
      <c r="AK429" s="56" t="n">
        <f aca="false">SUM(S429:S430)</f>
        <v>0</v>
      </c>
      <c r="AL429" s="56" t="n">
        <f aca="false">SUM(T429:T430)</f>
        <v>0</v>
      </c>
      <c r="AM429" s="56" t="n">
        <f aca="false">SUM(U429:U430)</f>
        <v>0</v>
      </c>
      <c r="AN429" s="56" t="n">
        <f aca="false">SUM(V429:V430)</f>
        <v>0</v>
      </c>
      <c r="AO429" s="56" t="n">
        <f aca="false">SUM(W429:W430)</f>
        <v>0</v>
      </c>
      <c r="AP429" s="56" t="n">
        <f aca="false">SUM(X429:X430)</f>
        <v>0</v>
      </c>
      <c r="AQ429" s="56" t="n">
        <f aca="false">SUM(Y429:Y430)</f>
        <v>0</v>
      </c>
      <c r="AR429" s="56" t="n">
        <f aca="false">SUM(Z429:Z430)</f>
        <v>0</v>
      </c>
      <c r="AS429" s="56" t="n">
        <f aca="false">SUM(AA429:AA430)</f>
        <v>0</v>
      </c>
      <c r="AT429" s="56" t="n">
        <f aca="false">SUM(AB429:AB430)</f>
        <v>0</v>
      </c>
      <c r="AU429" s="56" t="n">
        <f aca="false">SUM(AC429:AC430)</f>
        <v>0</v>
      </c>
      <c r="AV429" s="56" t="n">
        <f aca="false">SUM(AD429:AD430)</f>
        <v>0</v>
      </c>
      <c r="AW429" s="56" t="n">
        <f aca="false">SUM(AE429:AE430)</f>
        <v>0</v>
      </c>
      <c r="AX429" s="57" t="n">
        <v>509</v>
      </c>
      <c r="AY429" s="57" t="n">
        <v>1</v>
      </c>
      <c r="AZ429" s="58" t="str">
        <f aca="false">IF(D429="Delegatura para Conglomerados Financieros",1,"")</f>
        <v/>
      </c>
      <c r="BA429" s="58" t="str">
        <f aca="false">IF(D429="Delegatura para Intermediarios Financieros",1,"")</f>
        <v/>
      </c>
      <c r="BB429" s="58" t="str">
        <f aca="false">IF(D429="Delegatura para Emisores",1,"")</f>
        <v/>
      </c>
      <c r="BC429" s="58" t="str">
        <f aca="false">IF(D429="Delegatura para Seguros",1,"")</f>
        <v/>
      </c>
      <c r="BD429" s="58" t="str">
        <f aca="false">IF(D429="Delegatura para Pensiones",1,"")</f>
        <v/>
      </c>
      <c r="BE429" s="58" t="str">
        <f aca="false">IF(D429="Delegatura para  Fiduciarias",1,"")</f>
        <v/>
      </c>
      <c r="BF429" s="58" t="n">
        <f aca="false">IF(D429="Delegatura para Intermediarios de Valores",1,"")</f>
        <v>1</v>
      </c>
      <c r="BG429" s="85" t="n">
        <f aca="false">SUM(AZ429:AZ430)</f>
        <v>0</v>
      </c>
      <c r="BH429" s="85" t="n">
        <f aca="false">SUM(BA429:BA430)</f>
        <v>0</v>
      </c>
      <c r="BI429" s="85" t="n">
        <f aca="false">SUM(BB429:BB430)</f>
        <v>0</v>
      </c>
      <c r="BJ429" s="85" t="n">
        <f aca="false">SUM(BC429:BC430)</f>
        <v>0</v>
      </c>
      <c r="BK429" s="85" t="n">
        <f aca="false">SUM(BD429:BD430)</f>
        <v>0</v>
      </c>
      <c r="BL429" s="85" t="n">
        <f aca="false">SUM(BE429:BE430)</f>
        <v>0</v>
      </c>
      <c r="BM429" s="85" t="n">
        <f aca="false">SUM(BF429:BF430)</f>
        <v>2</v>
      </c>
      <c r="BN429" s="7"/>
      <c r="BO429" s="7"/>
    </row>
    <row r="430" s="5" customFormat="true" ht="33" hidden="false" customHeight="true" outlineLevel="0" collapsed="false">
      <c r="A430" s="156"/>
      <c r="B430" s="68" t="s">
        <v>3254</v>
      </c>
      <c r="C430" s="68" t="n">
        <v>2</v>
      </c>
      <c r="D430" s="49" t="s">
        <v>48</v>
      </c>
      <c r="E430" s="50" t="s">
        <v>3262</v>
      </c>
      <c r="F430" s="61" t="s">
        <v>3263</v>
      </c>
      <c r="G430" s="66" t="s">
        <v>3264</v>
      </c>
      <c r="H430" s="66" t="s">
        <v>1563</v>
      </c>
      <c r="I430" s="66" t="s">
        <v>3265</v>
      </c>
      <c r="J430" s="104" t="s">
        <v>229</v>
      </c>
      <c r="K430" s="61" t="s">
        <v>3266</v>
      </c>
      <c r="L430" s="61" t="s">
        <v>63</v>
      </c>
      <c r="M430" s="61" t="n">
        <v>7448480</v>
      </c>
      <c r="N430" s="61" t="n">
        <v>7448481</v>
      </c>
      <c r="O430" s="50" t="s">
        <v>3267</v>
      </c>
      <c r="P430" s="52" t="s">
        <v>3268</v>
      </c>
      <c r="Q430" s="53"/>
      <c r="R430" s="44" t="n">
        <v>1</v>
      </c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54"/>
      <c r="AG430" s="44" t="n">
        <v>509</v>
      </c>
      <c r="AH430" s="44" t="n">
        <v>2</v>
      </c>
      <c r="AI430" s="54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57" t="n">
        <v>509</v>
      </c>
      <c r="AY430" s="57" t="n">
        <v>2</v>
      </c>
      <c r="AZ430" s="58" t="str">
        <f aca="false">IF(D430="Delegatura para Conglomerados Financieros",1,"")</f>
        <v/>
      </c>
      <c r="BA430" s="58" t="str">
        <f aca="false">IF(D430="Delegatura para Intermediarios Financieros",1,"")</f>
        <v/>
      </c>
      <c r="BB430" s="58" t="str">
        <f aca="false">IF(D430="Delegatura para Emisores",1,"")</f>
        <v/>
      </c>
      <c r="BC430" s="58" t="str">
        <f aca="false">IF(D430="Delegatura para Seguros",1,"")</f>
        <v/>
      </c>
      <c r="BD430" s="58" t="str">
        <f aca="false">IF(D430="Delegatura para Pensiones",1,"")</f>
        <v/>
      </c>
      <c r="BE430" s="58" t="str">
        <f aca="false">IF(D430="Delegatura para  Fiduciarias",1,"")</f>
        <v/>
      </c>
      <c r="BF430" s="58" t="n">
        <f aca="false">IF(D430="Delegatura para Intermediarios de Valores",1,"")</f>
        <v>1</v>
      </c>
      <c r="BG430" s="60"/>
      <c r="BH430" s="60"/>
      <c r="BI430" s="60"/>
      <c r="BJ430" s="60"/>
      <c r="BK430" s="60"/>
      <c r="BL430" s="60"/>
      <c r="BM430" s="60"/>
      <c r="BN430" s="7"/>
      <c r="BO430" s="7"/>
    </row>
    <row r="431" s="47" customFormat="true" ht="39" hidden="false" customHeight="true" outlineLevel="0" collapsed="false">
      <c r="B431" s="68" t="n">
        <v>510</v>
      </c>
      <c r="C431" s="68" t="n">
        <v>1</v>
      </c>
      <c r="D431" s="49" t="s">
        <v>48</v>
      </c>
      <c r="E431" s="50" t="s">
        <v>3269</v>
      </c>
      <c r="F431" s="50" t="s">
        <v>3269</v>
      </c>
      <c r="G431" s="61"/>
      <c r="H431" s="61" t="s">
        <v>3270</v>
      </c>
      <c r="I431" s="61" t="s">
        <v>3271</v>
      </c>
      <c r="J431" s="50" t="s">
        <v>1463</v>
      </c>
      <c r="K431" s="50" t="s">
        <v>3272</v>
      </c>
      <c r="L431" s="61" t="s">
        <v>63</v>
      </c>
      <c r="M431" s="50" t="s">
        <v>3273</v>
      </c>
      <c r="N431" s="66"/>
      <c r="O431" s="81"/>
      <c r="P431" s="104" t="s">
        <v>3274</v>
      </c>
      <c r="Q431" s="87"/>
      <c r="R431" s="44" t="n">
        <v>1</v>
      </c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54"/>
      <c r="AG431" s="44" t="n">
        <v>510</v>
      </c>
      <c r="AH431" s="44" t="n">
        <v>1</v>
      </c>
      <c r="AI431" s="55" t="str">
        <f aca="false">+D431</f>
        <v>Delegatura para Intermediarios de Valores</v>
      </c>
      <c r="AJ431" s="56" t="n">
        <f aca="false">SUM(R431:R434)</f>
        <v>3</v>
      </c>
      <c r="AK431" s="56" t="n">
        <f aca="false">SUM(S431:S434)</f>
        <v>1</v>
      </c>
      <c r="AL431" s="56" t="n">
        <f aca="false">SUM(T431:T434)</f>
        <v>0</v>
      </c>
      <c r="AM431" s="56" t="n">
        <f aca="false">SUM(U431:U434)</f>
        <v>0</v>
      </c>
      <c r="AN431" s="56" t="n">
        <f aca="false">SUM(V431:V434)</f>
        <v>0</v>
      </c>
      <c r="AO431" s="56" t="n">
        <f aca="false">SUM(W431:W434)</f>
        <v>0</v>
      </c>
      <c r="AP431" s="56" t="n">
        <f aca="false">SUM(X431:X434)</f>
        <v>0</v>
      </c>
      <c r="AQ431" s="56" t="n">
        <f aca="false">SUM(Y431:Y434)</f>
        <v>0</v>
      </c>
      <c r="AR431" s="56" t="n">
        <f aca="false">SUM(Z431:Z434)</f>
        <v>0</v>
      </c>
      <c r="AS431" s="56" t="n">
        <f aca="false">SUM(AA431:AA434)</f>
        <v>0</v>
      </c>
      <c r="AT431" s="56" t="n">
        <f aca="false">SUM(AB431:AB434)</f>
        <v>0</v>
      </c>
      <c r="AU431" s="56" t="n">
        <f aca="false">SUM(AC431:AC434)</f>
        <v>0</v>
      </c>
      <c r="AV431" s="56" t="n">
        <f aca="false">SUM(AD431:AD434)</f>
        <v>0</v>
      </c>
      <c r="AW431" s="56" t="n">
        <f aca="false">SUM(AE431:AE434)</f>
        <v>0</v>
      </c>
      <c r="AX431" s="57" t="n">
        <v>510</v>
      </c>
      <c r="AY431" s="57" t="n">
        <v>1</v>
      </c>
      <c r="AZ431" s="58" t="str">
        <f aca="false">IF(D431="Delegatura para Conglomerados Financieros",1,"")</f>
        <v/>
      </c>
      <c r="BA431" s="58" t="str">
        <f aca="false">IF(D431="Delegatura para Intermediarios Financieros",1,"")</f>
        <v/>
      </c>
      <c r="BB431" s="58" t="str">
        <f aca="false">IF(D431="Delegatura para Emisores",1,"")</f>
        <v/>
      </c>
      <c r="BC431" s="58" t="str">
        <f aca="false">IF(D431="Delegatura para Seguros",1,"")</f>
        <v/>
      </c>
      <c r="BD431" s="58" t="str">
        <f aca="false">IF(D431="Delegatura para Pensiones",1,"")</f>
        <v/>
      </c>
      <c r="BE431" s="58" t="str">
        <f aca="false">IF(D431="Delegatura para  Fiduciarias",1,"")</f>
        <v/>
      </c>
      <c r="BF431" s="58" t="n">
        <f aca="false">IF(D431="Delegatura para Intermediarios de Valores",1,"")</f>
        <v>1</v>
      </c>
      <c r="BG431" s="85" t="n">
        <f aca="false">SUM(AZ431:AZ434)</f>
        <v>0</v>
      </c>
      <c r="BH431" s="85" t="n">
        <f aca="false">SUM(BA431:BA434)</f>
        <v>0</v>
      </c>
      <c r="BI431" s="85" t="n">
        <f aca="false">SUM(BB431:BB434)</f>
        <v>0</v>
      </c>
      <c r="BJ431" s="85" t="n">
        <f aca="false">SUM(BC431:BC434)</f>
        <v>0</v>
      </c>
      <c r="BK431" s="85" t="n">
        <f aca="false">SUM(BD431:BD434)</f>
        <v>0</v>
      </c>
      <c r="BL431" s="85" t="n">
        <f aca="false">SUM(BE431:BE434)</f>
        <v>0</v>
      </c>
      <c r="BM431" s="85" t="n">
        <f aca="false">SUM(BF431:BF434)</f>
        <v>4</v>
      </c>
      <c r="BN431" s="60"/>
      <c r="BO431" s="60"/>
    </row>
    <row r="432" s="47" customFormat="true" ht="98.25" hidden="false" customHeight="true" outlineLevel="0" collapsed="false">
      <c r="B432" s="68" t="n">
        <v>510</v>
      </c>
      <c r="C432" s="68" t="n">
        <v>2</v>
      </c>
      <c r="D432" s="49" t="s">
        <v>48</v>
      </c>
      <c r="E432" s="50" t="s">
        <v>3275</v>
      </c>
      <c r="F432" s="50" t="s">
        <v>3276</v>
      </c>
      <c r="G432" s="61"/>
      <c r="H432" s="119" t="s">
        <v>2694</v>
      </c>
      <c r="I432" s="76" t="s">
        <v>2695</v>
      </c>
      <c r="J432" s="76" t="s">
        <v>1463</v>
      </c>
      <c r="K432" s="50" t="s">
        <v>3277</v>
      </c>
      <c r="L432" s="50" t="s">
        <v>3278</v>
      </c>
      <c r="M432" s="50" t="n">
        <v>7460660</v>
      </c>
      <c r="N432" s="66" t="n">
        <v>6917083</v>
      </c>
      <c r="O432" s="81"/>
      <c r="P432" s="104" t="s">
        <v>2697</v>
      </c>
      <c r="Q432" s="87"/>
      <c r="R432" s="44" t="n">
        <v>1</v>
      </c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54"/>
      <c r="AG432" s="44" t="n">
        <v>510</v>
      </c>
      <c r="AH432" s="44" t="n">
        <v>2</v>
      </c>
      <c r="AI432" s="112"/>
      <c r="AJ432" s="113"/>
      <c r="AK432" s="113"/>
      <c r="AL432" s="113"/>
      <c r="AM432" s="113"/>
      <c r="AN432" s="113"/>
      <c r="AO432" s="113"/>
      <c r="AP432" s="113"/>
      <c r="AQ432" s="113"/>
      <c r="AR432" s="113"/>
      <c r="AS432" s="113"/>
      <c r="AT432" s="113"/>
      <c r="AU432" s="113"/>
      <c r="AV432" s="113"/>
      <c r="AW432" s="113"/>
      <c r="AX432" s="57" t="n">
        <v>510</v>
      </c>
      <c r="AY432" s="57" t="n">
        <v>2</v>
      </c>
      <c r="AZ432" s="58" t="str">
        <f aca="false">IF(D432="Delegatura para Conglomerados Financieros",1,"")</f>
        <v/>
      </c>
      <c r="BA432" s="58" t="str">
        <f aca="false">IF(D432="Delegatura para Intermediarios Financieros",1,"")</f>
        <v/>
      </c>
      <c r="BB432" s="58" t="str">
        <f aca="false">IF(D432="Delegatura para Emisores",1,"")</f>
        <v/>
      </c>
      <c r="BC432" s="58" t="str">
        <f aca="false">IF(D432="Delegatura para Seguros",1,"")</f>
        <v/>
      </c>
      <c r="BD432" s="58" t="str">
        <f aca="false">IF(D432="Delegatura para Pensiones",1,"")</f>
        <v/>
      </c>
      <c r="BE432" s="58" t="str">
        <f aca="false">IF(D432="Delegatura para  Fiduciarias",1,"")</f>
        <v/>
      </c>
      <c r="BF432" s="58" t="n">
        <f aca="false">IF(D432="Delegatura para Intermediarios de Valores",1,"")</f>
        <v>1</v>
      </c>
      <c r="BG432" s="157"/>
      <c r="BH432" s="157"/>
      <c r="BI432" s="157"/>
      <c r="BJ432" s="157"/>
      <c r="BK432" s="157"/>
      <c r="BL432" s="157"/>
      <c r="BM432" s="157"/>
      <c r="BN432" s="60"/>
      <c r="BO432" s="60"/>
    </row>
    <row r="433" s="47" customFormat="true" ht="95.25" hidden="false" customHeight="true" outlineLevel="0" collapsed="false">
      <c r="B433" s="68" t="n">
        <v>510</v>
      </c>
      <c r="C433" s="68" t="n">
        <v>3</v>
      </c>
      <c r="D433" s="49" t="s">
        <v>48</v>
      </c>
      <c r="E433" s="50" t="s">
        <v>3275</v>
      </c>
      <c r="F433" s="50" t="s">
        <v>3276</v>
      </c>
      <c r="G433" s="61"/>
      <c r="H433" s="119" t="s">
        <v>2694</v>
      </c>
      <c r="I433" s="76" t="s">
        <v>2695</v>
      </c>
      <c r="J433" s="76" t="s">
        <v>1463</v>
      </c>
      <c r="K433" s="50" t="s">
        <v>3277</v>
      </c>
      <c r="L433" s="50" t="s">
        <v>3278</v>
      </c>
      <c r="M433" s="61" t="n">
        <v>7460660</v>
      </c>
      <c r="N433" s="61" t="n">
        <v>6917083</v>
      </c>
      <c r="O433" s="81"/>
      <c r="P433" s="67" t="s">
        <v>2697</v>
      </c>
      <c r="Q433" s="53"/>
      <c r="R433" s="44" t="n">
        <v>1</v>
      </c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54"/>
      <c r="AG433" s="44" t="n">
        <v>510</v>
      </c>
      <c r="AH433" s="44" t="n">
        <v>3</v>
      </c>
      <c r="AI433" s="54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57" t="n">
        <v>510</v>
      </c>
      <c r="AY433" s="57" t="n">
        <v>3</v>
      </c>
      <c r="AZ433" s="58" t="str">
        <f aca="false">IF(D433="Delegatura para Conglomerados Financieros",1,"")</f>
        <v/>
      </c>
      <c r="BA433" s="58" t="str">
        <f aca="false">IF(D433="Delegatura para Intermediarios Financieros",1,"")</f>
        <v/>
      </c>
      <c r="BB433" s="58" t="str">
        <f aca="false">IF(D433="Delegatura para Emisores",1,"")</f>
        <v/>
      </c>
      <c r="BC433" s="58" t="str">
        <f aca="false">IF(D433="Delegatura para Seguros",1,"")</f>
        <v/>
      </c>
      <c r="BD433" s="58" t="str">
        <f aca="false">IF(D433="Delegatura para Pensiones",1,"")</f>
        <v/>
      </c>
      <c r="BE433" s="58" t="str">
        <f aca="false">IF(D433="Delegatura para  Fiduciarias",1,"")</f>
        <v/>
      </c>
      <c r="BF433" s="58" t="n">
        <f aca="false">IF(D433="Delegatura para Intermediarios de Valores",1,"")</f>
        <v>1</v>
      </c>
      <c r="BG433" s="60"/>
      <c r="BH433" s="60"/>
      <c r="BI433" s="60"/>
      <c r="BJ433" s="60"/>
      <c r="BK433" s="60"/>
      <c r="BL433" s="60"/>
      <c r="BM433" s="60"/>
      <c r="BN433" s="60"/>
      <c r="BO433" s="60"/>
    </row>
    <row r="434" s="47" customFormat="true" ht="46.5" hidden="false" customHeight="true" outlineLevel="0" collapsed="false">
      <c r="B434" s="68" t="n">
        <v>510</v>
      </c>
      <c r="C434" s="68" t="n">
        <v>4</v>
      </c>
      <c r="D434" s="49" t="s">
        <v>48</v>
      </c>
      <c r="E434" s="76" t="s">
        <v>3279</v>
      </c>
      <c r="F434" s="50" t="s">
        <v>3280</v>
      </c>
      <c r="G434" s="61"/>
      <c r="H434" s="61"/>
      <c r="I434" s="61"/>
      <c r="J434" s="50"/>
      <c r="K434" s="76" t="s">
        <v>3281</v>
      </c>
      <c r="L434" s="76" t="s">
        <v>3282</v>
      </c>
      <c r="M434" s="119" t="s">
        <v>3283</v>
      </c>
      <c r="N434" s="119"/>
      <c r="O434" s="81"/>
      <c r="P434" s="81" t="s">
        <v>3284</v>
      </c>
      <c r="Q434" s="53"/>
      <c r="R434" s="44"/>
      <c r="S434" s="44" t="n">
        <v>1</v>
      </c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54"/>
      <c r="AG434" s="44" t="n">
        <v>510</v>
      </c>
      <c r="AH434" s="44" t="n">
        <v>4</v>
      </c>
      <c r="AI434" s="54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57" t="n">
        <v>510</v>
      </c>
      <c r="AY434" s="57" t="n">
        <v>4</v>
      </c>
      <c r="AZ434" s="58" t="str">
        <f aca="false">IF(D434="Delegatura para Conglomerados Financieros",1,"")</f>
        <v/>
      </c>
      <c r="BA434" s="58" t="str">
        <f aca="false">IF(D434="Delegatura para Intermediarios Financieros",1,"")</f>
        <v/>
      </c>
      <c r="BB434" s="58" t="str">
        <f aca="false">IF(D434="Delegatura para Emisores",1,"")</f>
        <v/>
      </c>
      <c r="BC434" s="58" t="str">
        <f aca="false">IF(D434="Delegatura para Seguros",1,"")</f>
        <v/>
      </c>
      <c r="BD434" s="58" t="str">
        <f aca="false">IF(D434="Delegatura para Pensiones",1,"")</f>
        <v/>
      </c>
      <c r="BE434" s="58" t="str">
        <f aca="false">IF(D434="Delegatura para  Fiduciarias",1,"")</f>
        <v/>
      </c>
      <c r="BF434" s="58" t="n">
        <f aca="false">IF(D434="Delegatura para Intermediarios de Valores",1,"")</f>
        <v>1</v>
      </c>
      <c r="BG434" s="60"/>
      <c r="BH434" s="60"/>
      <c r="BI434" s="60"/>
      <c r="BJ434" s="60"/>
      <c r="BK434" s="60"/>
      <c r="BL434" s="60"/>
      <c r="BM434" s="60"/>
      <c r="BN434" s="60"/>
      <c r="BO434" s="60"/>
    </row>
    <row r="435" s="5" customFormat="true" ht="95.25" hidden="false" customHeight="true" outlineLevel="0" collapsed="false">
      <c r="A435" s="156"/>
      <c r="B435" s="68" t="s">
        <v>3285</v>
      </c>
      <c r="C435" s="68" t="n">
        <v>1</v>
      </c>
      <c r="D435" s="49" t="s">
        <v>44</v>
      </c>
      <c r="E435" s="50" t="s">
        <v>3286</v>
      </c>
      <c r="F435" s="50" t="s">
        <v>3286</v>
      </c>
      <c r="G435" s="66" t="s">
        <v>3287</v>
      </c>
      <c r="H435" s="132" t="s">
        <v>1563</v>
      </c>
      <c r="I435" s="120" t="s">
        <v>3288</v>
      </c>
      <c r="J435" s="120" t="s">
        <v>61</v>
      </c>
      <c r="K435" s="120" t="s">
        <v>3289</v>
      </c>
      <c r="L435" s="50" t="s">
        <v>63</v>
      </c>
      <c r="M435" s="66" t="n">
        <v>6183030</v>
      </c>
      <c r="N435" s="66" t="n">
        <v>6183018</v>
      </c>
      <c r="O435" s="51" t="s">
        <v>3290</v>
      </c>
      <c r="P435" s="70" t="s">
        <v>3291</v>
      </c>
      <c r="Q435" s="116"/>
      <c r="R435" s="44" t="n">
        <v>1</v>
      </c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54"/>
      <c r="AG435" s="44" t="n">
        <v>600</v>
      </c>
      <c r="AH435" s="44" t="n">
        <v>1</v>
      </c>
      <c r="AI435" s="55" t="str">
        <f aca="false">+D435</f>
        <v>Delegatura para Emisores</v>
      </c>
      <c r="AJ435" s="158" t="n">
        <f aca="false">SUM(R435)</f>
        <v>1</v>
      </c>
      <c r="AK435" s="158" t="n">
        <f aca="false">SUM(S435)</f>
        <v>0</v>
      </c>
      <c r="AL435" s="158" t="n">
        <f aca="false">SUM(T435)</f>
        <v>0</v>
      </c>
      <c r="AM435" s="158" t="n">
        <f aca="false">SUM(U435)</f>
        <v>0</v>
      </c>
      <c r="AN435" s="158" t="n">
        <f aca="false">SUM(V435)</f>
        <v>0</v>
      </c>
      <c r="AO435" s="158" t="n">
        <f aca="false">SUM(W435)</f>
        <v>0</v>
      </c>
      <c r="AP435" s="158" t="n">
        <f aca="false">SUM(X435)</f>
        <v>0</v>
      </c>
      <c r="AQ435" s="158" t="n">
        <f aca="false">SUM(Y435)</f>
        <v>0</v>
      </c>
      <c r="AR435" s="158" t="n">
        <f aca="false">SUM(Z435)</f>
        <v>0</v>
      </c>
      <c r="AS435" s="158" t="n">
        <f aca="false">SUM(AA435)</f>
        <v>0</v>
      </c>
      <c r="AT435" s="158" t="n">
        <f aca="false">SUM(AB435)</f>
        <v>0</v>
      </c>
      <c r="AU435" s="158" t="n">
        <f aca="false">SUM(AC435)</f>
        <v>0</v>
      </c>
      <c r="AV435" s="158" t="n">
        <f aca="false">SUM(AD435)</f>
        <v>0</v>
      </c>
      <c r="AW435" s="158" t="n">
        <f aca="false">SUM(AE435)</f>
        <v>0</v>
      </c>
      <c r="AX435" s="57" t="n">
        <v>600</v>
      </c>
      <c r="AY435" s="57" t="n">
        <v>1</v>
      </c>
      <c r="AZ435" s="58" t="str">
        <f aca="false">IF(D435="Delegatura para Conglomerados Financieros",1,"")</f>
        <v/>
      </c>
      <c r="BA435" s="58" t="str">
        <f aca="false">IF(D435="Delegatura para Intermediarios Financieros",1,"")</f>
        <v/>
      </c>
      <c r="BB435" s="58" t="n">
        <f aca="false">IF(D435="Delegatura para Emisores",1,"")</f>
        <v>1</v>
      </c>
      <c r="BC435" s="58" t="str">
        <f aca="false">IF(D435="Delegatura para Seguros",1,"")</f>
        <v/>
      </c>
      <c r="BD435" s="58" t="str">
        <f aca="false">IF(D435="Delegatura para Pensiones",1,"")</f>
        <v/>
      </c>
      <c r="BE435" s="58" t="str">
        <f aca="false">IF(D435="Delegatura para  Fiduciarias",1,"")</f>
        <v/>
      </c>
      <c r="BF435" s="58" t="str">
        <f aca="false">IF(D435="Delegatura para Intermediarios de Valores",1,"")</f>
        <v/>
      </c>
      <c r="BG435" s="85" t="n">
        <f aca="false">SUM(AZ435)</f>
        <v>0</v>
      </c>
      <c r="BH435" s="85" t="n">
        <f aca="false">SUM(BA435)</f>
        <v>0</v>
      </c>
      <c r="BI435" s="85" t="n">
        <f aca="false">SUM(BB435)</f>
        <v>1</v>
      </c>
      <c r="BJ435" s="85" t="n">
        <f aca="false">SUM(BC435)</f>
        <v>0</v>
      </c>
      <c r="BK435" s="85" t="n">
        <f aca="false">SUM(BD435)</f>
        <v>0</v>
      </c>
      <c r="BL435" s="85" t="n">
        <f aca="false">SUM(BE435)</f>
        <v>0</v>
      </c>
      <c r="BM435" s="85" t="n">
        <f aca="false">SUM(BF435)</f>
        <v>0</v>
      </c>
      <c r="BN435" s="7"/>
      <c r="BO435" s="7"/>
    </row>
    <row r="436" s="5" customFormat="true" ht="29.25" hidden="false" customHeight="true" outlineLevel="0" collapsed="false">
      <c r="A436" s="159"/>
      <c r="D436" s="155"/>
      <c r="E436" s="160"/>
      <c r="F436" s="160"/>
      <c r="G436" s="161"/>
      <c r="H436" s="160"/>
      <c r="I436" s="160"/>
      <c r="J436" s="160"/>
      <c r="K436" s="162"/>
      <c r="L436" s="160"/>
      <c r="M436" s="160"/>
      <c r="N436" s="160"/>
      <c r="O436" s="160"/>
      <c r="P436" s="160"/>
      <c r="Q436" s="163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</row>
    <row r="437" s="5" customFormat="true" ht="15" hidden="false" customHeight="true" outlineLevel="0" collapsed="false">
      <c r="A437" s="156"/>
      <c r="D437" s="156"/>
      <c r="E437" s="164"/>
      <c r="F437" s="164"/>
      <c r="G437" s="164"/>
      <c r="H437" s="164"/>
      <c r="I437" s="160"/>
      <c r="J437" s="160"/>
      <c r="K437" s="162"/>
      <c r="L437" s="160"/>
      <c r="M437" s="165"/>
      <c r="N437" s="165"/>
      <c r="O437" s="165"/>
      <c r="P437" s="165"/>
      <c r="Q437" s="166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</row>
    <row r="438" s="5" customFormat="true" ht="15" hidden="false" customHeight="true" outlineLevel="0" collapsed="false">
      <c r="A438" s="156"/>
      <c r="D438" s="156"/>
      <c r="E438" s="162"/>
      <c r="F438" s="160"/>
      <c r="G438" s="167"/>
      <c r="H438" s="168"/>
      <c r="I438" s="160"/>
      <c r="J438" s="160"/>
      <c r="K438" s="162"/>
      <c r="L438" s="160"/>
      <c r="M438" s="165"/>
      <c r="N438" s="165"/>
      <c r="O438" s="165"/>
      <c r="P438" s="165"/>
      <c r="Q438" s="166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</row>
    <row r="439" s="5" customFormat="true" ht="15" hidden="false" customHeight="true" outlineLevel="0" collapsed="false">
      <c r="A439" s="156"/>
      <c r="D439" s="159"/>
      <c r="E439" s="160"/>
      <c r="F439" s="160"/>
      <c r="G439" s="162"/>
      <c r="H439" s="169"/>
      <c r="I439" s="169"/>
      <c r="J439" s="160"/>
      <c r="K439" s="162"/>
      <c r="L439" s="160"/>
      <c r="M439" s="165"/>
      <c r="N439" s="165"/>
      <c r="O439" s="165"/>
      <c r="P439" s="165"/>
      <c r="Q439" s="166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</row>
    <row r="440" s="5" customFormat="true" ht="15" hidden="false" customHeight="true" outlineLevel="0" collapsed="false">
      <c r="A440" s="156"/>
      <c r="D440" s="156"/>
      <c r="E440" s="170"/>
      <c r="F440" s="162"/>
      <c r="G440" s="162"/>
      <c r="H440" s="171"/>
      <c r="I440" s="160"/>
      <c r="J440" s="160"/>
      <c r="K440" s="162"/>
      <c r="L440" s="160"/>
      <c r="M440" s="165"/>
      <c r="N440" s="165"/>
      <c r="O440" s="165"/>
      <c r="P440" s="165"/>
      <c r="Q440" s="166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</row>
    <row r="441" s="5" customFormat="true" ht="15" hidden="false" customHeight="true" outlineLevel="0" collapsed="false">
      <c r="A441" s="156"/>
      <c r="D441" s="156"/>
      <c r="E441" s="172"/>
      <c r="F441" s="162"/>
      <c r="G441" s="162"/>
      <c r="H441" s="171"/>
      <c r="I441" s="160"/>
      <c r="J441" s="160"/>
      <c r="K441" s="162"/>
      <c r="L441" s="160"/>
      <c r="M441" s="165"/>
      <c r="N441" s="165"/>
      <c r="O441" s="165"/>
      <c r="P441" s="165"/>
      <c r="Q441" s="166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</row>
    <row r="442" s="5" customFormat="true" ht="15" hidden="false" customHeight="true" outlineLevel="0" collapsed="false">
      <c r="A442" s="156"/>
      <c r="D442" s="156"/>
      <c r="E442" s="173"/>
      <c r="F442" s="162"/>
      <c r="G442" s="162"/>
      <c r="H442" s="171"/>
      <c r="I442" s="160"/>
      <c r="J442" s="160"/>
      <c r="K442" s="162"/>
      <c r="L442" s="160"/>
      <c r="M442" s="165"/>
      <c r="N442" s="165"/>
      <c r="O442" s="165"/>
      <c r="P442" s="165"/>
      <c r="Q442" s="166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</row>
    <row r="443" s="5" customFormat="true" ht="15" hidden="false" customHeight="true" outlineLevel="0" collapsed="false">
      <c r="A443" s="156"/>
      <c r="D443" s="156"/>
      <c r="E443" s="174"/>
      <c r="F443" s="162"/>
      <c r="G443" s="162"/>
      <c r="H443" s="171"/>
      <c r="I443" s="160"/>
      <c r="J443" s="160"/>
      <c r="K443" s="162"/>
      <c r="L443" s="160"/>
      <c r="M443" s="165"/>
      <c r="N443" s="165"/>
      <c r="O443" s="165"/>
      <c r="P443" s="165"/>
      <c r="Q443" s="166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</row>
    <row r="444" s="5" customFormat="true" ht="15" hidden="false" customHeight="true" outlineLevel="0" collapsed="false">
      <c r="A444" s="156"/>
      <c r="D444" s="156"/>
      <c r="E444" s="175"/>
      <c r="F444" s="162"/>
      <c r="G444" s="162"/>
      <c r="H444" s="171"/>
      <c r="I444" s="160"/>
      <c r="J444" s="160"/>
      <c r="K444" s="162"/>
      <c r="L444" s="160"/>
      <c r="M444" s="165"/>
      <c r="N444" s="165"/>
      <c r="O444" s="165"/>
      <c r="P444" s="165"/>
      <c r="Q444" s="166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</row>
    <row r="445" s="5" customFormat="true" ht="21" hidden="false" customHeight="true" outlineLevel="0" collapsed="false">
      <c r="A445" s="156"/>
      <c r="D445" s="156"/>
      <c r="E445" s="176"/>
      <c r="F445" s="162"/>
      <c r="G445" s="162"/>
      <c r="H445" s="171"/>
      <c r="I445" s="160"/>
      <c r="J445" s="160"/>
      <c r="K445" s="162"/>
      <c r="L445" s="160"/>
      <c r="M445" s="165"/>
      <c r="N445" s="165"/>
      <c r="O445" s="165"/>
      <c r="P445" s="165"/>
      <c r="Q445" s="166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</row>
    <row r="446" s="5" customFormat="true" ht="15" hidden="false" customHeight="true" outlineLevel="0" collapsed="false">
      <c r="A446" s="156"/>
      <c r="D446" s="156"/>
      <c r="E446" s="177"/>
      <c r="F446" s="162"/>
      <c r="G446" s="162"/>
      <c r="H446" s="171"/>
      <c r="I446" s="160"/>
      <c r="J446" s="160"/>
      <c r="K446" s="162"/>
      <c r="L446" s="160"/>
      <c r="M446" s="165"/>
      <c r="N446" s="165"/>
      <c r="O446" s="165"/>
      <c r="P446" s="165"/>
      <c r="Q446" s="166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</row>
    <row r="447" s="5" customFormat="true" ht="21" hidden="false" customHeight="true" outlineLevel="0" collapsed="false">
      <c r="A447" s="156"/>
      <c r="D447" s="156"/>
      <c r="E447" s="160"/>
      <c r="F447" s="161"/>
      <c r="G447" s="162"/>
      <c r="H447" s="171"/>
      <c r="I447" s="160"/>
      <c r="J447" s="160"/>
      <c r="K447" s="162"/>
      <c r="L447" s="160"/>
      <c r="M447" s="165"/>
      <c r="N447" s="165"/>
      <c r="O447" s="165"/>
      <c r="P447" s="165"/>
      <c r="Q447" s="166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</row>
    <row r="448" s="5" customFormat="true" ht="15" hidden="false" customHeight="true" outlineLevel="0" collapsed="false">
      <c r="A448" s="156"/>
      <c r="D448" s="156"/>
      <c r="H448" s="171"/>
      <c r="I448" s="160"/>
      <c r="J448" s="160"/>
      <c r="K448" s="162"/>
      <c r="L448" s="160"/>
      <c r="M448" s="165"/>
      <c r="N448" s="165"/>
      <c r="O448" s="165"/>
      <c r="P448" s="165"/>
      <c r="Q448" s="166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</row>
    <row r="449" s="5" customFormat="true" ht="21" hidden="false" customHeight="true" outlineLevel="0" collapsed="false">
      <c r="A449" s="159"/>
      <c r="D449" s="156"/>
      <c r="E449" s="160"/>
      <c r="F449" s="160"/>
      <c r="G449" s="162"/>
      <c r="H449" s="171"/>
      <c r="I449" s="160"/>
      <c r="J449" s="160"/>
      <c r="K449" s="162"/>
      <c r="L449" s="160"/>
      <c r="M449" s="165"/>
      <c r="N449" s="165"/>
      <c r="O449" s="165"/>
      <c r="P449" s="165"/>
      <c r="Q449" s="166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</row>
    <row r="450" s="5" customFormat="true" ht="5.25" hidden="false" customHeight="true" outlineLevel="0" collapsed="false">
      <c r="A450" s="156"/>
      <c r="D450" s="156"/>
      <c r="E450" s="162"/>
      <c r="F450" s="162"/>
      <c r="G450" s="162"/>
      <c r="H450" s="171"/>
      <c r="I450" s="160"/>
      <c r="J450" s="160"/>
      <c r="K450" s="162"/>
      <c r="L450" s="160"/>
      <c r="M450" s="165"/>
      <c r="N450" s="165"/>
      <c r="O450" s="165"/>
      <c r="P450" s="165"/>
      <c r="Q450" s="166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</row>
    <row r="451" s="5" customFormat="true" ht="21" hidden="false" customHeight="true" outlineLevel="0" collapsed="false">
      <c r="A451" s="156"/>
      <c r="D451" s="156"/>
      <c r="E451" s="160"/>
      <c r="F451" s="160"/>
      <c r="G451" s="161"/>
      <c r="H451" s="160"/>
      <c r="I451" s="160"/>
      <c r="J451" s="160"/>
      <c r="K451" s="162"/>
      <c r="L451" s="160"/>
      <c r="M451" s="165"/>
      <c r="N451" s="165"/>
      <c r="O451" s="165"/>
      <c r="P451" s="165"/>
      <c r="Q451" s="166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</row>
    <row r="452" s="5" customFormat="true" ht="8.25" hidden="false" customHeight="true" outlineLevel="0" collapsed="false">
      <c r="A452" s="156"/>
      <c r="D452" s="159"/>
      <c r="E452" s="160"/>
      <c r="F452" s="160"/>
      <c r="G452" s="161"/>
      <c r="H452" s="160"/>
      <c r="I452" s="160"/>
      <c r="J452" s="160"/>
      <c r="K452" s="162"/>
      <c r="L452" s="160"/>
      <c r="M452" s="160"/>
      <c r="N452" s="160"/>
      <c r="O452" s="160"/>
      <c r="P452" s="160"/>
      <c r="Q452" s="163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</row>
    <row r="453" s="5" customFormat="true" ht="21" hidden="false" customHeight="true" outlineLevel="0" collapsed="false">
      <c r="A453" s="156"/>
      <c r="D453" s="156"/>
      <c r="E453" s="160"/>
      <c r="F453" s="160"/>
      <c r="G453" s="161"/>
      <c r="H453" s="160"/>
      <c r="I453" s="160"/>
      <c r="J453" s="160"/>
      <c r="K453" s="162"/>
      <c r="L453" s="160"/>
      <c r="M453" s="160"/>
      <c r="N453" s="160"/>
      <c r="O453" s="160"/>
      <c r="P453" s="160"/>
      <c r="Q453" s="163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</row>
    <row r="454" s="5" customFormat="true" ht="21" hidden="false" customHeight="true" outlineLevel="0" collapsed="false">
      <c r="A454" s="156"/>
      <c r="D454" s="156"/>
      <c r="E454" s="160"/>
      <c r="F454" s="162"/>
      <c r="G454" s="164"/>
      <c r="H454" s="164"/>
      <c r="I454" s="164"/>
      <c r="J454" s="160"/>
      <c r="K454" s="162"/>
      <c r="L454" s="160"/>
      <c r="M454" s="160"/>
      <c r="N454" s="160"/>
      <c r="O454" s="160"/>
      <c r="P454" s="160"/>
      <c r="Q454" s="163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</row>
    <row r="455" s="5" customFormat="true" ht="21" hidden="false" customHeight="true" outlineLevel="0" collapsed="false">
      <c r="A455" s="156"/>
      <c r="D455" s="156"/>
      <c r="E455" s="160"/>
      <c r="F455" s="160"/>
      <c r="G455" s="162"/>
      <c r="H455" s="171"/>
      <c r="I455" s="160"/>
      <c r="J455" s="160"/>
      <c r="K455" s="162"/>
      <c r="L455" s="160"/>
      <c r="M455" s="160"/>
      <c r="N455" s="160"/>
      <c r="O455" s="160"/>
      <c r="P455" s="160"/>
      <c r="Q455" s="163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</row>
    <row r="456" s="5" customFormat="true" ht="21" hidden="false" customHeight="true" outlineLevel="0" collapsed="false">
      <c r="A456" s="156"/>
      <c r="D456" s="156"/>
      <c r="E456" s="160"/>
      <c r="F456" s="170"/>
      <c r="G456" s="161"/>
      <c r="H456" s="171"/>
      <c r="I456" s="160"/>
      <c r="J456" s="160"/>
      <c r="K456" s="162"/>
      <c r="L456" s="160"/>
      <c r="M456" s="160"/>
      <c r="N456" s="160"/>
      <c r="O456" s="160"/>
      <c r="P456" s="160"/>
      <c r="Q456" s="163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</row>
    <row r="457" s="5" customFormat="true" ht="21" hidden="false" customHeight="true" outlineLevel="0" collapsed="false">
      <c r="A457" s="156"/>
      <c r="D457" s="156"/>
      <c r="E457" s="160"/>
      <c r="F457" s="170"/>
      <c r="G457" s="161"/>
      <c r="H457" s="171"/>
      <c r="I457" s="160"/>
      <c r="J457" s="160"/>
      <c r="K457" s="162"/>
      <c r="L457" s="160"/>
      <c r="M457" s="160"/>
      <c r="N457" s="160"/>
      <c r="O457" s="160"/>
      <c r="P457" s="160"/>
      <c r="Q457" s="163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</row>
    <row r="458" s="179" customFormat="true" ht="21" hidden="false" customHeight="true" outlineLevel="0" collapsed="false">
      <c r="A458" s="156"/>
      <c r="B458" s="5"/>
      <c r="C458" s="5"/>
      <c r="D458" s="156"/>
      <c r="E458" s="160"/>
      <c r="F458" s="173"/>
      <c r="G458" s="161"/>
      <c r="H458" s="171"/>
      <c r="I458" s="160"/>
      <c r="J458" s="160"/>
      <c r="K458" s="162"/>
      <c r="L458" s="160"/>
      <c r="M458" s="160"/>
      <c r="N458" s="160"/>
      <c r="O458" s="160"/>
      <c r="P458" s="160"/>
      <c r="Q458" s="163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178"/>
      <c r="BO458" s="178"/>
    </row>
    <row r="459" s="5" customFormat="true" ht="21" hidden="false" customHeight="true" outlineLevel="0" collapsed="false">
      <c r="A459" s="156"/>
      <c r="D459" s="156"/>
      <c r="E459" s="160"/>
      <c r="F459" s="174"/>
      <c r="G459" s="161"/>
      <c r="H459" s="171"/>
      <c r="I459" s="160"/>
      <c r="J459" s="160"/>
      <c r="K459" s="162"/>
      <c r="L459" s="160"/>
      <c r="M459" s="160"/>
      <c r="N459" s="160"/>
      <c r="O459" s="160"/>
      <c r="P459" s="160"/>
      <c r="Q459" s="163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</row>
    <row r="460" s="5" customFormat="true" ht="29.25" hidden="false" customHeight="true" outlineLevel="0" collapsed="false">
      <c r="A460" s="156"/>
      <c r="D460" s="156"/>
      <c r="E460" s="160"/>
      <c r="F460" s="175"/>
      <c r="G460" s="161"/>
      <c r="H460" s="171"/>
      <c r="I460" s="160"/>
      <c r="J460" s="160"/>
      <c r="K460" s="162"/>
      <c r="L460" s="160"/>
      <c r="M460" s="160"/>
      <c r="N460" s="160"/>
      <c r="O460" s="160"/>
      <c r="P460" s="160"/>
      <c r="Q460" s="163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</row>
    <row r="461" s="5" customFormat="true" ht="29.25" hidden="false" customHeight="true" outlineLevel="0" collapsed="false">
      <c r="A461" s="156"/>
      <c r="B461" s="179"/>
      <c r="C461" s="179"/>
      <c r="D461" s="156"/>
      <c r="E461" s="180"/>
      <c r="F461" s="176"/>
      <c r="G461" s="180"/>
      <c r="H461" s="181"/>
      <c r="I461" s="180"/>
      <c r="J461" s="180"/>
      <c r="K461" s="182"/>
      <c r="L461" s="160"/>
      <c r="M461" s="160"/>
      <c r="N461" s="160"/>
      <c r="O461" s="160"/>
      <c r="P461" s="160"/>
      <c r="Q461" s="183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178"/>
      <c r="AL461" s="178"/>
      <c r="AM461" s="178"/>
      <c r="AN461" s="178"/>
      <c r="AO461" s="178"/>
      <c r="AP461" s="178"/>
      <c r="AQ461" s="178"/>
      <c r="AR461" s="178"/>
      <c r="AS461" s="178"/>
      <c r="AT461" s="178"/>
      <c r="AU461" s="178"/>
      <c r="AV461" s="178"/>
      <c r="AW461" s="178"/>
      <c r="AX461" s="178"/>
      <c r="AY461" s="178"/>
      <c r="AZ461" s="178"/>
      <c r="BA461" s="178"/>
      <c r="BB461" s="178"/>
      <c r="BC461" s="178"/>
      <c r="BD461" s="178"/>
      <c r="BE461" s="178"/>
      <c r="BF461" s="178"/>
      <c r="BG461" s="178"/>
      <c r="BH461" s="178"/>
      <c r="BI461" s="178"/>
      <c r="BJ461" s="178"/>
      <c r="BK461" s="178"/>
      <c r="BL461" s="178"/>
      <c r="BM461" s="178"/>
      <c r="BN461" s="7"/>
      <c r="BO461" s="7"/>
    </row>
    <row r="462" s="5" customFormat="true" ht="29.25" hidden="false" customHeight="true" outlineLevel="0" collapsed="false">
      <c r="A462" s="156"/>
      <c r="D462" s="156"/>
      <c r="E462" s="160"/>
      <c r="F462" s="177"/>
      <c r="G462" s="161"/>
      <c r="H462" s="171"/>
      <c r="I462" s="160"/>
      <c r="J462" s="160"/>
      <c r="K462" s="162"/>
      <c r="L462" s="160"/>
      <c r="M462" s="160"/>
      <c r="N462" s="160"/>
      <c r="O462" s="160"/>
      <c r="P462" s="160"/>
      <c r="Q462" s="163"/>
      <c r="R462" s="178"/>
      <c r="S462" s="178"/>
      <c r="T462" s="178"/>
      <c r="U462" s="178"/>
      <c r="V462" s="178"/>
      <c r="W462" s="178"/>
      <c r="X462" s="178"/>
      <c r="Y462" s="178"/>
      <c r="Z462" s="178"/>
      <c r="AA462" s="178"/>
      <c r="AB462" s="178"/>
      <c r="AC462" s="178"/>
      <c r="AD462" s="178"/>
      <c r="AE462" s="178"/>
      <c r="AF462" s="178"/>
      <c r="AG462" s="178"/>
      <c r="AH462" s="178"/>
      <c r="AI462" s="178"/>
      <c r="AJ462" s="178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</row>
    <row r="463" s="5" customFormat="true" ht="29.25" hidden="false" customHeight="true" outlineLevel="0" collapsed="false">
      <c r="A463" s="156"/>
      <c r="D463" s="156"/>
      <c r="E463" s="160"/>
      <c r="F463" s="160"/>
      <c r="G463" s="161"/>
      <c r="H463" s="160"/>
      <c r="I463" s="160"/>
      <c r="J463" s="160"/>
      <c r="K463" s="162"/>
      <c r="L463" s="160"/>
      <c r="M463" s="160"/>
      <c r="N463" s="160"/>
      <c r="O463" s="160"/>
      <c r="P463" s="160"/>
      <c r="Q463" s="163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</row>
    <row r="464" s="5" customFormat="true" ht="29.25" hidden="false" customHeight="true" outlineLevel="0" collapsed="false">
      <c r="A464" s="156"/>
      <c r="D464" s="156"/>
      <c r="E464" s="160"/>
      <c r="F464" s="160"/>
      <c r="G464" s="161"/>
      <c r="H464" s="160"/>
      <c r="I464" s="160"/>
      <c r="J464" s="160"/>
      <c r="K464" s="162"/>
      <c r="L464" s="160"/>
      <c r="M464" s="160"/>
      <c r="N464" s="160"/>
      <c r="O464" s="160"/>
      <c r="P464" s="160"/>
      <c r="Q464" s="163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</row>
    <row r="465" s="5" customFormat="true" ht="29.25" hidden="false" customHeight="true" outlineLevel="0" collapsed="false">
      <c r="A465" s="156"/>
      <c r="D465" s="156"/>
      <c r="E465" s="160"/>
      <c r="F465" s="160"/>
      <c r="G465" s="161"/>
      <c r="H465" s="160"/>
      <c r="I465" s="160"/>
      <c r="J465" s="160"/>
      <c r="K465" s="162"/>
      <c r="L465" s="160"/>
      <c r="M465" s="160"/>
      <c r="N465" s="160"/>
      <c r="O465" s="160"/>
      <c r="P465" s="160"/>
      <c r="Q465" s="163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</row>
    <row r="466" s="5" customFormat="true" ht="29.25" hidden="false" customHeight="true" outlineLevel="0" collapsed="false">
      <c r="A466" s="156"/>
      <c r="D466" s="156"/>
      <c r="E466" s="160"/>
      <c r="F466" s="160"/>
      <c r="G466" s="161"/>
      <c r="H466" s="160"/>
      <c r="I466" s="160"/>
      <c r="J466" s="160"/>
      <c r="K466" s="162"/>
      <c r="L466" s="160"/>
      <c r="M466" s="160"/>
      <c r="N466" s="160"/>
      <c r="O466" s="160"/>
      <c r="P466" s="160"/>
      <c r="Q466" s="163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</row>
    <row r="467" s="5" customFormat="true" ht="29.25" hidden="false" customHeight="true" outlineLevel="0" collapsed="false">
      <c r="A467" s="156"/>
      <c r="D467" s="156"/>
      <c r="E467" s="160"/>
      <c r="F467" s="160"/>
      <c r="G467" s="161"/>
      <c r="H467" s="160"/>
      <c r="I467" s="160"/>
      <c r="J467" s="160"/>
      <c r="K467" s="162"/>
      <c r="L467" s="160"/>
      <c r="M467" s="160"/>
      <c r="N467" s="160"/>
      <c r="O467" s="160"/>
      <c r="P467" s="160"/>
      <c r="Q467" s="163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</row>
    <row r="468" s="5" customFormat="true" ht="29.25" hidden="false" customHeight="true" outlineLevel="0" collapsed="false">
      <c r="A468" s="156"/>
      <c r="D468" s="156"/>
      <c r="E468" s="160"/>
      <c r="F468" s="160"/>
      <c r="G468" s="161"/>
      <c r="H468" s="160"/>
      <c r="I468" s="160"/>
      <c r="J468" s="160"/>
      <c r="K468" s="162"/>
      <c r="L468" s="160"/>
      <c r="M468" s="160"/>
      <c r="N468" s="160"/>
      <c r="O468" s="160"/>
      <c r="P468" s="160"/>
      <c r="Q468" s="163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</row>
    <row r="469" s="5" customFormat="true" ht="29.25" hidden="false" customHeight="true" outlineLevel="0" collapsed="false">
      <c r="A469" s="156"/>
      <c r="D469" s="156"/>
      <c r="E469" s="160"/>
      <c r="F469" s="160"/>
      <c r="G469" s="161"/>
      <c r="H469" s="160"/>
      <c r="I469" s="160"/>
      <c r="J469" s="160"/>
      <c r="K469" s="162"/>
      <c r="L469" s="160"/>
      <c r="M469" s="160"/>
      <c r="N469" s="160"/>
      <c r="O469" s="160"/>
      <c r="P469" s="160"/>
      <c r="Q469" s="163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</row>
    <row r="470" s="5" customFormat="true" ht="29.25" hidden="false" customHeight="true" outlineLevel="0" collapsed="false">
      <c r="A470" s="156"/>
      <c r="D470" s="156"/>
      <c r="E470" s="160"/>
      <c r="F470" s="160"/>
      <c r="G470" s="161"/>
      <c r="H470" s="160"/>
      <c r="I470" s="160"/>
      <c r="J470" s="160"/>
      <c r="K470" s="162"/>
      <c r="L470" s="160"/>
      <c r="M470" s="160"/>
      <c r="N470" s="160"/>
      <c r="O470" s="160"/>
      <c r="P470" s="160"/>
      <c r="Q470" s="163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</row>
    <row r="471" s="5" customFormat="true" ht="29.25" hidden="false" customHeight="true" outlineLevel="0" collapsed="false">
      <c r="A471" s="156"/>
      <c r="D471" s="156"/>
      <c r="E471" s="160"/>
      <c r="F471" s="160"/>
      <c r="G471" s="161"/>
      <c r="H471" s="160"/>
      <c r="I471" s="160"/>
      <c r="J471" s="160"/>
      <c r="K471" s="162"/>
      <c r="L471" s="160"/>
      <c r="M471" s="160"/>
      <c r="N471" s="160"/>
      <c r="O471" s="160"/>
      <c r="P471" s="160"/>
      <c r="Q471" s="163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</row>
    <row r="472" s="5" customFormat="true" ht="29.25" hidden="false" customHeight="true" outlineLevel="0" collapsed="false">
      <c r="A472" s="156"/>
      <c r="D472" s="156"/>
      <c r="E472" s="160"/>
      <c r="F472" s="160"/>
      <c r="G472" s="161"/>
      <c r="H472" s="160"/>
      <c r="I472" s="160"/>
      <c r="J472" s="160"/>
      <c r="K472" s="162"/>
      <c r="L472" s="160"/>
      <c r="M472" s="160"/>
      <c r="N472" s="160"/>
      <c r="O472" s="160"/>
      <c r="P472" s="160"/>
      <c r="Q472" s="163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</row>
    <row r="473" s="5" customFormat="true" ht="29.25" hidden="false" customHeight="true" outlineLevel="0" collapsed="false">
      <c r="A473" s="156"/>
      <c r="D473" s="156"/>
      <c r="E473" s="160"/>
      <c r="F473" s="160"/>
      <c r="G473" s="161"/>
      <c r="H473" s="160"/>
      <c r="I473" s="160"/>
      <c r="J473" s="160"/>
      <c r="K473" s="162"/>
      <c r="L473" s="160"/>
      <c r="M473" s="160"/>
      <c r="N473" s="160"/>
      <c r="O473" s="160"/>
      <c r="P473" s="160"/>
      <c r="Q473" s="163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</row>
    <row r="474" s="5" customFormat="true" ht="29.25" hidden="false" customHeight="true" outlineLevel="0" collapsed="false">
      <c r="A474" s="156"/>
      <c r="D474" s="156"/>
      <c r="E474" s="160"/>
      <c r="F474" s="160"/>
      <c r="G474" s="161"/>
      <c r="H474" s="160"/>
      <c r="I474" s="160"/>
      <c r="J474" s="160"/>
      <c r="K474" s="162"/>
      <c r="L474" s="160"/>
      <c r="M474" s="160"/>
      <c r="N474" s="160"/>
      <c r="O474" s="160"/>
      <c r="P474" s="160"/>
      <c r="Q474" s="163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</row>
    <row r="475" s="5" customFormat="true" ht="29.25" hidden="false" customHeight="true" outlineLevel="0" collapsed="false">
      <c r="A475" s="156"/>
      <c r="D475" s="156"/>
      <c r="E475" s="160"/>
      <c r="F475" s="160"/>
      <c r="G475" s="161"/>
      <c r="H475" s="160"/>
      <c r="I475" s="160"/>
      <c r="J475" s="160"/>
      <c r="K475" s="162"/>
      <c r="L475" s="160"/>
      <c r="M475" s="160"/>
      <c r="N475" s="160"/>
      <c r="O475" s="160"/>
      <c r="P475" s="160"/>
      <c r="Q475" s="163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</row>
    <row r="476" s="5" customFormat="true" ht="29.25" hidden="false" customHeight="true" outlineLevel="0" collapsed="false">
      <c r="A476" s="156"/>
      <c r="D476" s="156"/>
      <c r="E476" s="160"/>
      <c r="F476" s="160"/>
      <c r="G476" s="161"/>
      <c r="H476" s="160"/>
      <c r="I476" s="160"/>
      <c r="J476" s="160"/>
      <c r="K476" s="162"/>
      <c r="L476" s="160"/>
      <c r="M476" s="160"/>
      <c r="N476" s="160"/>
      <c r="O476" s="160"/>
      <c r="P476" s="160"/>
      <c r="Q476" s="163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</row>
    <row r="477" s="5" customFormat="true" ht="29.25" hidden="false" customHeight="true" outlineLevel="0" collapsed="false">
      <c r="A477" s="156"/>
      <c r="D477" s="156"/>
      <c r="E477" s="160"/>
      <c r="F477" s="160"/>
      <c r="G477" s="161"/>
      <c r="H477" s="160"/>
      <c r="I477" s="160"/>
      <c r="J477" s="160"/>
      <c r="K477" s="162"/>
      <c r="L477" s="160"/>
      <c r="M477" s="160"/>
      <c r="N477" s="160"/>
      <c r="O477" s="160"/>
      <c r="P477" s="160"/>
      <c r="Q477" s="163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</row>
    <row r="478" s="5" customFormat="true" ht="29.25" hidden="false" customHeight="true" outlineLevel="0" collapsed="false">
      <c r="A478" s="156"/>
      <c r="D478" s="156"/>
      <c r="E478" s="160"/>
      <c r="F478" s="160"/>
      <c r="G478" s="161"/>
      <c r="H478" s="160"/>
      <c r="I478" s="160"/>
      <c r="J478" s="160"/>
      <c r="K478" s="162"/>
      <c r="L478" s="160"/>
      <c r="M478" s="160"/>
      <c r="N478" s="160"/>
      <c r="O478" s="160"/>
      <c r="P478" s="160"/>
      <c r="Q478" s="163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</row>
    <row r="479" s="5" customFormat="true" ht="29.25" hidden="false" customHeight="true" outlineLevel="0" collapsed="false">
      <c r="A479" s="156"/>
      <c r="D479" s="156"/>
      <c r="E479" s="160"/>
      <c r="F479" s="160"/>
      <c r="G479" s="161"/>
      <c r="H479" s="160"/>
      <c r="I479" s="160"/>
      <c r="J479" s="160"/>
      <c r="K479" s="162"/>
      <c r="L479" s="160"/>
      <c r="M479" s="160"/>
      <c r="N479" s="160"/>
      <c r="O479" s="160"/>
      <c r="P479" s="160"/>
      <c r="Q479" s="163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</row>
    <row r="480" s="5" customFormat="true" ht="29.25" hidden="false" customHeight="true" outlineLevel="0" collapsed="false">
      <c r="A480" s="156"/>
      <c r="D480" s="156"/>
      <c r="E480" s="160"/>
      <c r="F480" s="160"/>
      <c r="G480" s="161"/>
      <c r="H480" s="160"/>
      <c r="I480" s="160"/>
      <c r="J480" s="160"/>
      <c r="K480" s="162"/>
      <c r="L480" s="160"/>
      <c r="M480" s="160"/>
      <c r="N480" s="160"/>
      <c r="O480" s="160"/>
      <c r="P480" s="160"/>
      <c r="Q480" s="163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</row>
    <row r="481" s="5" customFormat="true" ht="29.25" hidden="false" customHeight="true" outlineLevel="0" collapsed="false">
      <c r="A481" s="156"/>
      <c r="D481" s="156"/>
      <c r="E481" s="160"/>
      <c r="F481" s="160"/>
      <c r="G481" s="161"/>
      <c r="H481" s="160"/>
      <c r="I481" s="160"/>
      <c r="J481" s="160"/>
      <c r="K481" s="162"/>
      <c r="L481" s="160"/>
      <c r="M481" s="160"/>
      <c r="N481" s="160"/>
      <c r="O481" s="160"/>
      <c r="P481" s="160"/>
      <c r="Q481" s="163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</row>
    <row r="482" s="5" customFormat="true" ht="29.25" hidden="false" customHeight="true" outlineLevel="0" collapsed="false">
      <c r="A482" s="156"/>
      <c r="D482" s="156"/>
      <c r="E482" s="160"/>
      <c r="F482" s="160"/>
      <c r="G482" s="161"/>
      <c r="H482" s="160"/>
      <c r="I482" s="160"/>
      <c r="J482" s="160"/>
      <c r="K482" s="162"/>
      <c r="L482" s="160"/>
      <c r="M482" s="160"/>
      <c r="N482" s="160"/>
      <c r="O482" s="160"/>
      <c r="P482" s="160"/>
      <c r="Q482" s="163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</row>
    <row r="483" s="5" customFormat="true" ht="29.25" hidden="false" customHeight="true" outlineLevel="0" collapsed="false">
      <c r="A483" s="156"/>
      <c r="D483" s="156"/>
      <c r="E483" s="160"/>
      <c r="F483" s="160"/>
      <c r="G483" s="161"/>
      <c r="H483" s="160"/>
      <c r="I483" s="160"/>
      <c r="J483" s="160"/>
      <c r="K483" s="162"/>
      <c r="L483" s="160"/>
      <c r="M483" s="160"/>
      <c r="N483" s="160"/>
      <c r="O483" s="160"/>
      <c r="P483" s="160"/>
      <c r="Q483" s="163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</row>
    <row r="484" s="5" customFormat="true" ht="29.25" hidden="false" customHeight="true" outlineLevel="0" collapsed="false">
      <c r="A484" s="156"/>
      <c r="D484" s="156"/>
      <c r="E484" s="160"/>
      <c r="F484" s="160"/>
      <c r="G484" s="161"/>
      <c r="H484" s="160"/>
      <c r="I484" s="160"/>
      <c r="J484" s="160"/>
      <c r="K484" s="162"/>
      <c r="L484" s="160"/>
      <c r="M484" s="160"/>
      <c r="N484" s="160"/>
      <c r="O484" s="160"/>
      <c r="P484" s="160"/>
      <c r="Q484" s="163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</row>
    <row r="485" s="5" customFormat="true" ht="29.25" hidden="false" customHeight="true" outlineLevel="0" collapsed="false">
      <c r="A485" s="156"/>
      <c r="D485" s="156"/>
      <c r="E485" s="160"/>
      <c r="F485" s="160"/>
      <c r="G485" s="161"/>
      <c r="H485" s="160"/>
      <c r="I485" s="160"/>
      <c r="J485" s="160"/>
      <c r="K485" s="162"/>
      <c r="L485" s="160"/>
      <c r="M485" s="160"/>
      <c r="N485" s="160"/>
      <c r="O485" s="160"/>
      <c r="P485" s="160"/>
      <c r="Q485" s="163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</row>
    <row r="486" s="5" customFormat="true" ht="29.25" hidden="false" customHeight="true" outlineLevel="0" collapsed="false">
      <c r="A486" s="156"/>
      <c r="D486" s="156"/>
      <c r="E486" s="160"/>
      <c r="F486" s="160"/>
      <c r="G486" s="161"/>
      <c r="H486" s="160"/>
      <c r="I486" s="160"/>
      <c r="J486" s="160"/>
      <c r="K486" s="162"/>
      <c r="L486" s="160"/>
      <c r="M486" s="160"/>
      <c r="N486" s="160"/>
      <c r="O486" s="160"/>
      <c r="P486" s="160"/>
      <c r="Q486" s="163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</row>
    <row r="487" s="5" customFormat="true" ht="29.25" hidden="false" customHeight="true" outlineLevel="0" collapsed="false">
      <c r="A487" s="156"/>
      <c r="D487" s="156"/>
      <c r="E487" s="160"/>
      <c r="F487" s="160"/>
      <c r="G487" s="161"/>
      <c r="H487" s="160"/>
      <c r="I487" s="160"/>
      <c r="J487" s="160"/>
      <c r="K487" s="162"/>
      <c r="L487" s="160"/>
      <c r="M487" s="160"/>
      <c r="N487" s="160"/>
      <c r="O487" s="160"/>
      <c r="P487" s="160"/>
      <c r="Q487" s="163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</row>
    <row r="488" s="5" customFormat="true" ht="29.25" hidden="false" customHeight="true" outlineLevel="0" collapsed="false">
      <c r="A488" s="156"/>
      <c r="D488" s="156"/>
      <c r="E488" s="160"/>
      <c r="F488" s="160"/>
      <c r="G488" s="161"/>
      <c r="H488" s="160"/>
      <c r="I488" s="160"/>
      <c r="J488" s="160"/>
      <c r="K488" s="162"/>
      <c r="L488" s="160"/>
      <c r="M488" s="160"/>
      <c r="N488" s="160"/>
      <c r="O488" s="160"/>
      <c r="P488" s="160"/>
      <c r="Q488" s="163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</row>
    <row r="489" s="5" customFormat="true" ht="29.25" hidden="false" customHeight="true" outlineLevel="0" collapsed="false">
      <c r="A489" s="156"/>
      <c r="D489" s="156"/>
      <c r="E489" s="160"/>
      <c r="F489" s="160"/>
      <c r="G489" s="161"/>
      <c r="H489" s="160"/>
      <c r="I489" s="160"/>
      <c r="J489" s="160"/>
      <c r="K489" s="162"/>
      <c r="L489" s="160"/>
      <c r="M489" s="160"/>
      <c r="N489" s="160"/>
      <c r="O489" s="160"/>
      <c r="P489" s="160"/>
      <c r="Q489" s="163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</row>
    <row r="490" s="5" customFormat="true" ht="29.25" hidden="false" customHeight="true" outlineLevel="0" collapsed="false">
      <c r="A490" s="156"/>
      <c r="D490" s="156"/>
      <c r="E490" s="160"/>
      <c r="F490" s="160"/>
      <c r="G490" s="161"/>
      <c r="H490" s="160"/>
      <c r="I490" s="160"/>
      <c r="J490" s="160"/>
      <c r="K490" s="162"/>
      <c r="L490" s="160"/>
      <c r="M490" s="160"/>
      <c r="N490" s="160"/>
      <c r="O490" s="160"/>
      <c r="P490" s="160"/>
      <c r="Q490" s="163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</row>
    <row r="491" s="5" customFormat="true" ht="29.25" hidden="false" customHeight="true" outlineLevel="0" collapsed="false">
      <c r="A491" s="156"/>
      <c r="D491" s="156"/>
      <c r="E491" s="160"/>
      <c r="F491" s="160"/>
      <c r="G491" s="161"/>
      <c r="H491" s="160"/>
      <c r="I491" s="160"/>
      <c r="J491" s="160"/>
      <c r="K491" s="162"/>
      <c r="L491" s="160"/>
      <c r="M491" s="160"/>
      <c r="N491" s="160"/>
      <c r="O491" s="160"/>
      <c r="P491" s="160"/>
      <c r="Q491" s="163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</row>
    <row r="492" s="5" customFormat="true" ht="29.25" hidden="false" customHeight="true" outlineLevel="0" collapsed="false">
      <c r="A492" s="156"/>
      <c r="D492" s="156"/>
      <c r="E492" s="160"/>
      <c r="F492" s="160"/>
      <c r="G492" s="161"/>
      <c r="H492" s="160"/>
      <c r="I492" s="160"/>
      <c r="J492" s="160"/>
      <c r="K492" s="162"/>
      <c r="L492" s="160"/>
      <c r="M492" s="160"/>
      <c r="N492" s="160"/>
      <c r="O492" s="160"/>
      <c r="P492" s="160"/>
      <c r="Q492" s="163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</row>
    <row r="493" s="5" customFormat="true" ht="29.25" hidden="false" customHeight="true" outlineLevel="0" collapsed="false">
      <c r="A493" s="156"/>
      <c r="D493" s="156"/>
      <c r="E493" s="160"/>
      <c r="F493" s="160"/>
      <c r="G493" s="161"/>
      <c r="H493" s="160"/>
      <c r="I493" s="160"/>
      <c r="J493" s="160"/>
      <c r="K493" s="162"/>
      <c r="L493" s="160"/>
      <c r="M493" s="160"/>
      <c r="N493" s="160"/>
      <c r="O493" s="160"/>
      <c r="P493" s="160"/>
      <c r="Q493" s="163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</row>
    <row r="494" s="5" customFormat="true" ht="29.25" hidden="false" customHeight="true" outlineLevel="0" collapsed="false">
      <c r="A494" s="156"/>
      <c r="D494" s="156"/>
      <c r="E494" s="160"/>
      <c r="F494" s="160"/>
      <c r="G494" s="161"/>
      <c r="H494" s="160"/>
      <c r="I494" s="160"/>
      <c r="J494" s="160"/>
      <c r="K494" s="162"/>
      <c r="L494" s="160"/>
      <c r="M494" s="160"/>
      <c r="N494" s="160"/>
      <c r="O494" s="160"/>
      <c r="P494" s="160"/>
      <c r="Q494" s="163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</row>
    <row r="495" s="5" customFormat="true" ht="29.25" hidden="false" customHeight="true" outlineLevel="0" collapsed="false">
      <c r="A495" s="156"/>
      <c r="D495" s="156"/>
      <c r="E495" s="160"/>
      <c r="F495" s="160"/>
      <c r="G495" s="161"/>
      <c r="H495" s="160"/>
      <c r="I495" s="160"/>
      <c r="J495" s="160"/>
      <c r="K495" s="162"/>
      <c r="L495" s="160"/>
      <c r="M495" s="160"/>
      <c r="N495" s="160"/>
      <c r="O495" s="160"/>
      <c r="P495" s="160"/>
      <c r="Q495" s="163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</row>
    <row r="496" s="5" customFormat="true" ht="29.25" hidden="false" customHeight="true" outlineLevel="0" collapsed="false">
      <c r="A496" s="156"/>
      <c r="D496" s="156"/>
      <c r="E496" s="160"/>
      <c r="F496" s="160"/>
      <c r="G496" s="161"/>
      <c r="H496" s="160"/>
      <c r="I496" s="160"/>
      <c r="J496" s="160"/>
      <c r="K496" s="162"/>
      <c r="L496" s="160"/>
      <c r="M496" s="160"/>
      <c r="N496" s="160"/>
      <c r="O496" s="160"/>
      <c r="P496" s="160"/>
      <c r="Q496" s="163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</row>
    <row r="497" s="5" customFormat="true" ht="29.25" hidden="false" customHeight="true" outlineLevel="0" collapsed="false">
      <c r="A497" s="156"/>
      <c r="D497" s="156"/>
      <c r="E497" s="160"/>
      <c r="F497" s="160"/>
      <c r="G497" s="161"/>
      <c r="H497" s="160"/>
      <c r="I497" s="160"/>
      <c r="J497" s="160"/>
      <c r="K497" s="162"/>
      <c r="L497" s="160"/>
      <c r="M497" s="160"/>
      <c r="N497" s="160"/>
      <c r="O497" s="160"/>
      <c r="P497" s="160"/>
      <c r="Q497" s="163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</row>
    <row r="498" s="5" customFormat="true" ht="29.25" hidden="false" customHeight="true" outlineLevel="0" collapsed="false">
      <c r="A498" s="156"/>
      <c r="D498" s="156"/>
      <c r="E498" s="160"/>
      <c r="F498" s="160"/>
      <c r="G498" s="161"/>
      <c r="H498" s="160"/>
      <c r="I498" s="160"/>
      <c r="J498" s="160"/>
      <c r="K498" s="162"/>
      <c r="L498" s="160"/>
      <c r="M498" s="160"/>
      <c r="N498" s="160"/>
      <c r="O498" s="160"/>
      <c r="P498" s="160"/>
      <c r="Q498" s="163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</row>
    <row r="499" s="5" customFormat="true" ht="29.25" hidden="false" customHeight="true" outlineLevel="0" collapsed="false">
      <c r="A499" s="156"/>
      <c r="D499" s="156"/>
      <c r="E499" s="160"/>
      <c r="F499" s="160"/>
      <c r="G499" s="161"/>
      <c r="H499" s="160"/>
      <c r="I499" s="160"/>
      <c r="J499" s="160"/>
      <c r="K499" s="162"/>
      <c r="L499" s="160"/>
      <c r="M499" s="160"/>
      <c r="N499" s="160"/>
      <c r="O499" s="160"/>
      <c r="P499" s="160"/>
      <c r="Q499" s="163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</row>
    <row r="500" s="5" customFormat="true" ht="29.25" hidden="false" customHeight="true" outlineLevel="0" collapsed="false">
      <c r="A500" s="156"/>
      <c r="D500" s="156"/>
      <c r="E500" s="160"/>
      <c r="F500" s="160"/>
      <c r="G500" s="161"/>
      <c r="H500" s="160"/>
      <c r="I500" s="160"/>
      <c r="J500" s="160"/>
      <c r="K500" s="162"/>
      <c r="L500" s="160"/>
      <c r="M500" s="160"/>
      <c r="N500" s="160"/>
      <c r="O500" s="160"/>
      <c r="P500" s="160"/>
      <c r="Q500" s="163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</row>
    <row r="501" s="5" customFormat="true" ht="29.25" hidden="false" customHeight="true" outlineLevel="0" collapsed="false">
      <c r="A501" s="156"/>
      <c r="D501" s="156"/>
      <c r="E501" s="160"/>
      <c r="F501" s="160"/>
      <c r="G501" s="161"/>
      <c r="H501" s="160"/>
      <c r="I501" s="160"/>
      <c r="J501" s="160"/>
      <c r="K501" s="162"/>
      <c r="L501" s="160"/>
      <c r="M501" s="160"/>
      <c r="N501" s="160"/>
      <c r="O501" s="160"/>
      <c r="P501" s="160"/>
      <c r="Q501" s="163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</row>
    <row r="502" s="5" customFormat="true" ht="29.25" hidden="false" customHeight="true" outlineLevel="0" collapsed="false">
      <c r="A502" s="156"/>
      <c r="D502" s="156"/>
      <c r="E502" s="160"/>
      <c r="F502" s="160"/>
      <c r="G502" s="161"/>
      <c r="H502" s="160"/>
      <c r="I502" s="160"/>
      <c r="J502" s="160"/>
      <c r="K502" s="162"/>
      <c r="L502" s="160"/>
      <c r="M502" s="160"/>
      <c r="N502" s="160"/>
      <c r="O502" s="160"/>
      <c r="P502" s="160"/>
      <c r="Q502" s="163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</row>
    <row r="503" s="5" customFormat="true" ht="29.25" hidden="false" customHeight="true" outlineLevel="0" collapsed="false">
      <c r="A503" s="156"/>
      <c r="D503" s="156"/>
      <c r="E503" s="160"/>
      <c r="F503" s="160"/>
      <c r="G503" s="161"/>
      <c r="H503" s="160"/>
      <c r="I503" s="160"/>
      <c r="J503" s="160"/>
      <c r="K503" s="162"/>
      <c r="L503" s="160"/>
      <c r="M503" s="160"/>
      <c r="N503" s="160"/>
      <c r="O503" s="160"/>
      <c r="P503" s="160"/>
      <c r="Q503" s="163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</row>
    <row r="504" s="5" customFormat="true" ht="29.25" hidden="false" customHeight="true" outlineLevel="0" collapsed="false">
      <c r="A504" s="156"/>
      <c r="D504" s="156"/>
      <c r="E504" s="160"/>
      <c r="F504" s="160"/>
      <c r="G504" s="161"/>
      <c r="H504" s="160"/>
      <c r="I504" s="160"/>
      <c r="J504" s="160"/>
      <c r="K504" s="162"/>
      <c r="L504" s="160"/>
      <c r="M504" s="160"/>
      <c r="N504" s="160"/>
      <c r="O504" s="160"/>
      <c r="P504" s="160"/>
      <c r="Q504" s="163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</row>
    <row r="505" s="5" customFormat="true" ht="29.25" hidden="false" customHeight="true" outlineLevel="0" collapsed="false">
      <c r="A505" s="156"/>
      <c r="D505" s="156"/>
      <c r="E505" s="160"/>
      <c r="F505" s="160"/>
      <c r="G505" s="161"/>
      <c r="H505" s="160"/>
      <c r="I505" s="160"/>
      <c r="J505" s="160"/>
      <c r="K505" s="162"/>
      <c r="L505" s="160"/>
      <c r="M505" s="160"/>
      <c r="N505" s="160"/>
      <c r="O505" s="160"/>
      <c r="P505" s="160"/>
      <c r="Q505" s="163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</row>
    <row r="506" s="5" customFormat="true" ht="29.25" hidden="false" customHeight="true" outlineLevel="0" collapsed="false">
      <c r="A506" s="156"/>
      <c r="D506" s="156"/>
      <c r="E506" s="160"/>
      <c r="F506" s="160"/>
      <c r="G506" s="161"/>
      <c r="H506" s="160"/>
      <c r="I506" s="160"/>
      <c r="J506" s="160"/>
      <c r="K506" s="162"/>
      <c r="L506" s="160"/>
      <c r="M506" s="160"/>
      <c r="N506" s="160"/>
      <c r="O506" s="160"/>
      <c r="P506" s="160"/>
      <c r="Q506" s="163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</row>
    <row r="507" s="5" customFormat="true" ht="29.25" hidden="false" customHeight="true" outlineLevel="0" collapsed="false">
      <c r="A507" s="156"/>
      <c r="D507" s="156"/>
      <c r="E507" s="160"/>
      <c r="F507" s="160"/>
      <c r="G507" s="161"/>
      <c r="H507" s="160"/>
      <c r="I507" s="160"/>
      <c r="J507" s="160"/>
      <c r="K507" s="162"/>
      <c r="L507" s="160"/>
      <c r="M507" s="160"/>
      <c r="N507" s="160"/>
      <c r="O507" s="160"/>
      <c r="P507" s="160"/>
      <c r="Q507" s="163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</row>
    <row r="508" s="5" customFormat="true" ht="29.25" hidden="false" customHeight="true" outlineLevel="0" collapsed="false">
      <c r="A508" s="156"/>
      <c r="D508" s="156"/>
      <c r="E508" s="160"/>
      <c r="F508" s="160"/>
      <c r="G508" s="161"/>
      <c r="H508" s="160"/>
      <c r="I508" s="160"/>
      <c r="J508" s="160"/>
      <c r="K508" s="162"/>
      <c r="L508" s="160"/>
      <c r="M508" s="160"/>
      <c r="N508" s="160"/>
      <c r="O508" s="160"/>
      <c r="P508" s="160"/>
      <c r="Q508" s="163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</row>
    <row r="509" s="5" customFormat="true" ht="29.25" hidden="false" customHeight="true" outlineLevel="0" collapsed="false">
      <c r="A509" s="156"/>
      <c r="D509" s="156"/>
      <c r="E509" s="160"/>
      <c r="F509" s="160"/>
      <c r="G509" s="161"/>
      <c r="H509" s="160"/>
      <c r="I509" s="160"/>
      <c r="J509" s="160"/>
      <c r="K509" s="162"/>
      <c r="L509" s="160"/>
      <c r="M509" s="160"/>
      <c r="N509" s="160"/>
      <c r="O509" s="160"/>
      <c r="P509" s="160"/>
      <c r="Q509" s="163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</row>
    <row r="510" s="5" customFormat="true" ht="29.25" hidden="false" customHeight="true" outlineLevel="0" collapsed="false">
      <c r="A510" s="156"/>
      <c r="D510" s="156"/>
      <c r="E510" s="160"/>
      <c r="F510" s="160"/>
      <c r="G510" s="161"/>
      <c r="H510" s="160"/>
      <c r="I510" s="160"/>
      <c r="J510" s="160"/>
      <c r="K510" s="162"/>
      <c r="L510" s="160"/>
      <c r="M510" s="160"/>
      <c r="N510" s="160"/>
      <c r="O510" s="160"/>
      <c r="P510" s="160"/>
      <c r="Q510" s="163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</row>
    <row r="511" s="5" customFormat="true" ht="29.25" hidden="false" customHeight="true" outlineLevel="0" collapsed="false">
      <c r="A511" s="156"/>
      <c r="D511" s="156"/>
      <c r="E511" s="160"/>
      <c r="F511" s="160"/>
      <c r="G511" s="161"/>
      <c r="H511" s="160"/>
      <c r="I511" s="160"/>
      <c r="J511" s="160"/>
      <c r="K511" s="162"/>
      <c r="L511" s="160"/>
      <c r="M511" s="160"/>
      <c r="N511" s="160"/>
      <c r="O511" s="160"/>
      <c r="P511" s="160"/>
      <c r="Q511" s="163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</row>
    <row r="512" s="5" customFormat="true" ht="29.25" hidden="false" customHeight="true" outlineLevel="0" collapsed="false">
      <c r="A512" s="156"/>
      <c r="D512" s="156"/>
      <c r="E512" s="160"/>
      <c r="F512" s="160"/>
      <c r="G512" s="161"/>
      <c r="H512" s="160"/>
      <c r="I512" s="160"/>
      <c r="J512" s="160"/>
      <c r="K512" s="162"/>
      <c r="L512" s="160"/>
      <c r="M512" s="160"/>
      <c r="N512" s="160"/>
      <c r="O512" s="160"/>
      <c r="P512" s="160"/>
      <c r="Q512" s="163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</row>
    <row r="513" s="5" customFormat="true" ht="29.25" hidden="false" customHeight="true" outlineLevel="0" collapsed="false">
      <c r="A513" s="156"/>
      <c r="D513" s="156"/>
      <c r="E513" s="160"/>
      <c r="F513" s="160"/>
      <c r="G513" s="161"/>
      <c r="H513" s="160"/>
      <c r="I513" s="160"/>
      <c r="J513" s="160"/>
      <c r="K513" s="162"/>
      <c r="L513" s="160"/>
      <c r="M513" s="160"/>
      <c r="N513" s="160"/>
      <c r="O513" s="160"/>
      <c r="P513" s="160"/>
      <c r="Q513" s="163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</row>
    <row r="514" s="5" customFormat="true" ht="29.25" hidden="false" customHeight="true" outlineLevel="0" collapsed="false">
      <c r="A514" s="184"/>
      <c r="D514" s="156"/>
      <c r="E514" s="160"/>
      <c r="F514" s="160"/>
      <c r="G514" s="161"/>
      <c r="H514" s="160"/>
      <c r="I514" s="160"/>
      <c r="J514" s="160"/>
      <c r="K514" s="162"/>
      <c r="L514" s="160"/>
      <c r="M514" s="160"/>
      <c r="N514" s="160"/>
      <c r="O514" s="160"/>
      <c r="P514" s="160"/>
      <c r="Q514" s="163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</row>
    <row r="515" s="5" customFormat="true" ht="29.25" hidden="false" customHeight="true" outlineLevel="0" collapsed="false">
      <c r="A515" s="184"/>
      <c r="D515" s="156"/>
      <c r="E515" s="160"/>
      <c r="F515" s="160"/>
      <c r="G515" s="161"/>
      <c r="H515" s="160"/>
      <c r="I515" s="160"/>
      <c r="J515" s="160"/>
      <c r="K515" s="162"/>
      <c r="L515" s="160"/>
      <c r="M515" s="160"/>
      <c r="N515" s="160"/>
      <c r="O515" s="160"/>
      <c r="P515" s="160"/>
      <c r="Q515" s="163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</row>
    <row r="516" s="5" customFormat="true" ht="29.25" hidden="false" customHeight="true" outlineLevel="0" collapsed="false">
      <c r="A516" s="184"/>
      <c r="D516" s="156"/>
      <c r="E516" s="160"/>
      <c r="F516" s="160"/>
      <c r="G516" s="161"/>
      <c r="H516" s="160"/>
      <c r="I516" s="160"/>
      <c r="J516" s="160"/>
      <c r="K516" s="162"/>
      <c r="L516" s="160"/>
      <c r="M516" s="160"/>
      <c r="N516" s="160"/>
      <c r="O516" s="160"/>
      <c r="P516" s="160"/>
      <c r="Q516" s="163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</row>
    <row r="517" s="5" customFormat="true" ht="29.25" hidden="false" customHeight="true" outlineLevel="0" collapsed="false">
      <c r="A517" s="184"/>
      <c r="D517" s="184"/>
      <c r="G517" s="9"/>
      <c r="K517" s="6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</row>
    <row r="518" s="5" customFormat="true" ht="29.25" hidden="false" customHeight="true" outlineLevel="0" collapsed="false">
      <c r="A518" s="184"/>
      <c r="D518" s="184"/>
      <c r="G518" s="9"/>
      <c r="K518" s="6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</row>
    <row r="519" s="5" customFormat="true" ht="29.25" hidden="false" customHeight="true" outlineLevel="0" collapsed="false">
      <c r="A519" s="184"/>
      <c r="D519" s="184"/>
      <c r="G519" s="9"/>
      <c r="K519" s="6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</row>
    <row r="520" customFormat="false" ht="29.25" hidden="false" customHeight="true" outlineLevel="0" collapsed="false">
      <c r="A520" s="184"/>
      <c r="B520" s="5"/>
      <c r="C520" s="5"/>
      <c r="D520" s="184"/>
      <c r="E520" s="5"/>
      <c r="F520" s="5"/>
      <c r="G520" s="9"/>
      <c r="O520" s="5"/>
      <c r="P520" s="5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</row>
    <row r="521" customFormat="false" ht="29.25" hidden="false" customHeight="true" outlineLevel="0" collapsed="false">
      <c r="A521" s="184"/>
      <c r="B521" s="5"/>
      <c r="C521" s="5"/>
      <c r="D521" s="184"/>
      <c r="E521" s="5"/>
      <c r="F521" s="5"/>
      <c r="G521" s="9"/>
      <c r="O521" s="5"/>
      <c r="P521" s="5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</row>
    <row r="522" customFormat="false" ht="29.25" hidden="false" customHeight="true" outlineLevel="0" collapsed="false">
      <c r="A522" s="184"/>
      <c r="B522" s="5"/>
      <c r="C522" s="5"/>
      <c r="D522" s="184"/>
      <c r="E522" s="5"/>
      <c r="F522" s="5"/>
      <c r="G522" s="9"/>
      <c r="O522" s="5"/>
      <c r="P522" s="5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</row>
    <row r="523" customFormat="false" ht="29.25" hidden="false" customHeight="true" outlineLevel="0" collapsed="false">
      <c r="A523" s="184"/>
      <c r="D523" s="184"/>
      <c r="F523" s="5"/>
      <c r="G523" s="9"/>
      <c r="J523" s="2"/>
      <c r="K523" s="10"/>
      <c r="L523" s="2"/>
      <c r="M523" s="2"/>
      <c r="N523" s="2"/>
    </row>
    <row r="524" customFormat="false" ht="29.25" hidden="false" customHeight="true" outlineLevel="0" collapsed="false">
      <c r="A524" s="184"/>
      <c r="D524" s="184"/>
      <c r="F524" s="5"/>
      <c r="G524" s="9"/>
      <c r="J524" s="2"/>
      <c r="K524" s="10"/>
      <c r="L524" s="2"/>
      <c r="M524" s="2"/>
      <c r="N524" s="2"/>
    </row>
    <row r="525" customFormat="false" ht="29.25" hidden="false" customHeight="true" outlineLevel="0" collapsed="false">
      <c r="A525" s="184"/>
      <c r="D525" s="184"/>
      <c r="F525" s="5"/>
      <c r="G525" s="9"/>
      <c r="J525" s="2"/>
      <c r="K525" s="10"/>
      <c r="L525" s="2"/>
      <c r="M525" s="2"/>
      <c r="N525" s="2"/>
    </row>
    <row r="526" customFormat="false" ht="29.25" hidden="false" customHeight="true" outlineLevel="0" collapsed="false">
      <c r="A526" s="184"/>
      <c r="D526" s="184"/>
      <c r="F526" s="5"/>
      <c r="G526" s="9"/>
    </row>
    <row r="527" customFormat="false" ht="29.25" hidden="false" customHeight="true" outlineLevel="0" collapsed="false">
      <c r="A527" s="184"/>
      <c r="D527" s="184"/>
      <c r="G527" s="9"/>
    </row>
    <row r="528" customFormat="false" ht="29.25" hidden="false" customHeight="true" outlineLevel="0" collapsed="false">
      <c r="A528" s="184"/>
      <c r="D528" s="184"/>
      <c r="G528" s="9"/>
    </row>
    <row r="529" customFormat="false" ht="29.25" hidden="false" customHeight="true" outlineLevel="0" collapsed="false">
      <c r="A529" s="184"/>
      <c r="D529" s="184"/>
      <c r="G529" s="9"/>
    </row>
    <row r="530" customFormat="false" ht="29.25" hidden="false" customHeight="true" outlineLevel="0" collapsed="false">
      <c r="A530" s="184"/>
      <c r="D530" s="184"/>
      <c r="G530" s="9"/>
    </row>
    <row r="531" customFormat="false" ht="29.25" hidden="false" customHeight="true" outlineLevel="0" collapsed="false">
      <c r="A531" s="184"/>
      <c r="D531" s="184"/>
      <c r="G531" s="9"/>
    </row>
    <row r="532" customFormat="false" ht="29.25" hidden="false" customHeight="true" outlineLevel="0" collapsed="false">
      <c r="A532" s="184"/>
      <c r="D532" s="184"/>
      <c r="G532" s="9"/>
    </row>
    <row r="533" customFormat="false" ht="29.25" hidden="false" customHeight="true" outlineLevel="0" collapsed="false">
      <c r="A533" s="184"/>
      <c r="D533" s="184"/>
      <c r="G533" s="9"/>
    </row>
    <row r="534" customFormat="false" ht="29.25" hidden="false" customHeight="true" outlineLevel="0" collapsed="false">
      <c r="A534" s="184"/>
      <c r="D534" s="184"/>
      <c r="G534" s="9"/>
    </row>
    <row r="535" customFormat="false" ht="29.25" hidden="false" customHeight="true" outlineLevel="0" collapsed="false">
      <c r="A535" s="184"/>
      <c r="D535" s="184"/>
      <c r="G535" s="9"/>
    </row>
    <row r="536" customFormat="false" ht="29.25" hidden="false" customHeight="true" outlineLevel="0" collapsed="false">
      <c r="A536" s="184"/>
      <c r="D536" s="184"/>
      <c r="G536" s="9"/>
    </row>
    <row r="537" customFormat="false" ht="29.25" hidden="false" customHeight="true" outlineLevel="0" collapsed="false">
      <c r="A537" s="184"/>
      <c r="D537" s="184"/>
      <c r="G537" s="9"/>
    </row>
    <row r="538" customFormat="false" ht="29.25" hidden="false" customHeight="true" outlineLevel="0" collapsed="false">
      <c r="A538" s="184"/>
      <c r="D538" s="184"/>
      <c r="G538" s="9"/>
    </row>
    <row r="539" customFormat="false" ht="29.25" hidden="false" customHeight="true" outlineLevel="0" collapsed="false">
      <c r="A539" s="184"/>
      <c r="D539" s="184"/>
      <c r="G539" s="9"/>
    </row>
    <row r="540" customFormat="false" ht="29.25" hidden="false" customHeight="true" outlineLevel="0" collapsed="false">
      <c r="A540" s="184"/>
      <c r="D540" s="184"/>
      <c r="G540" s="9"/>
    </row>
    <row r="541" customFormat="false" ht="29.25" hidden="false" customHeight="true" outlineLevel="0" collapsed="false">
      <c r="A541" s="184"/>
      <c r="D541" s="184"/>
      <c r="G541" s="9"/>
    </row>
    <row r="542" customFormat="false" ht="29.25" hidden="false" customHeight="true" outlineLevel="0" collapsed="false">
      <c r="A542" s="184"/>
      <c r="D542" s="184"/>
      <c r="G542" s="9"/>
    </row>
    <row r="543" customFormat="false" ht="29.25" hidden="false" customHeight="true" outlineLevel="0" collapsed="false">
      <c r="A543" s="184"/>
      <c r="D543" s="184"/>
      <c r="G543" s="9"/>
    </row>
    <row r="544" customFormat="false" ht="29.25" hidden="false" customHeight="true" outlineLevel="0" collapsed="false">
      <c r="A544" s="184"/>
      <c r="D544" s="184"/>
      <c r="G544" s="9"/>
    </row>
    <row r="545" customFormat="false" ht="29.25" hidden="false" customHeight="true" outlineLevel="0" collapsed="false">
      <c r="A545" s="184"/>
      <c r="D545" s="184"/>
      <c r="G545" s="9"/>
    </row>
    <row r="546" customFormat="false" ht="29.25" hidden="false" customHeight="true" outlineLevel="0" collapsed="false">
      <c r="A546" s="184"/>
      <c r="D546" s="184"/>
      <c r="G546" s="9"/>
    </row>
    <row r="547" customFormat="false" ht="29.25" hidden="false" customHeight="true" outlineLevel="0" collapsed="false">
      <c r="A547" s="184"/>
      <c r="D547" s="184"/>
      <c r="G547" s="9"/>
    </row>
    <row r="548" customFormat="false" ht="29.25" hidden="false" customHeight="true" outlineLevel="0" collapsed="false">
      <c r="A548" s="184"/>
      <c r="D548" s="184"/>
      <c r="G548" s="9"/>
    </row>
    <row r="549" customFormat="false" ht="29.25" hidden="false" customHeight="true" outlineLevel="0" collapsed="false">
      <c r="A549" s="184"/>
      <c r="D549" s="184"/>
      <c r="G549" s="9"/>
    </row>
    <row r="550" customFormat="false" ht="29.25" hidden="false" customHeight="true" outlineLevel="0" collapsed="false">
      <c r="A550" s="184"/>
      <c r="D550" s="184"/>
      <c r="G550" s="9"/>
    </row>
    <row r="551" customFormat="false" ht="29.25" hidden="false" customHeight="true" outlineLevel="0" collapsed="false">
      <c r="A551" s="184"/>
      <c r="D551" s="184"/>
      <c r="G551" s="9"/>
    </row>
    <row r="552" customFormat="false" ht="29.25" hidden="false" customHeight="true" outlineLevel="0" collapsed="false">
      <c r="A552" s="184"/>
      <c r="D552" s="184"/>
      <c r="G552" s="9"/>
    </row>
    <row r="553" customFormat="false" ht="29.25" hidden="false" customHeight="true" outlineLevel="0" collapsed="false">
      <c r="A553" s="184"/>
      <c r="D553" s="184"/>
      <c r="G553" s="9"/>
    </row>
    <row r="554" customFormat="false" ht="29.25" hidden="false" customHeight="true" outlineLevel="0" collapsed="false">
      <c r="A554" s="184"/>
      <c r="D554" s="184"/>
      <c r="G554" s="9"/>
    </row>
    <row r="555" customFormat="false" ht="29.25" hidden="false" customHeight="true" outlineLevel="0" collapsed="false">
      <c r="A555" s="184"/>
      <c r="D555" s="184"/>
      <c r="G555" s="9"/>
    </row>
    <row r="556" customFormat="false" ht="29.25" hidden="false" customHeight="true" outlineLevel="0" collapsed="false">
      <c r="A556" s="184"/>
      <c r="D556" s="184"/>
      <c r="G556" s="9"/>
    </row>
    <row r="557" customFormat="false" ht="29.25" hidden="false" customHeight="true" outlineLevel="0" collapsed="false">
      <c r="A557" s="184"/>
      <c r="D557" s="184"/>
      <c r="G557" s="9"/>
    </row>
    <row r="558" customFormat="false" ht="29.25" hidden="false" customHeight="true" outlineLevel="0" collapsed="false">
      <c r="A558" s="184"/>
      <c r="D558" s="184"/>
      <c r="G558" s="9"/>
    </row>
    <row r="559" customFormat="false" ht="29.25" hidden="false" customHeight="true" outlineLevel="0" collapsed="false">
      <c r="A559" s="184"/>
      <c r="D559" s="184"/>
      <c r="G559" s="9"/>
    </row>
    <row r="560" customFormat="false" ht="29.25" hidden="false" customHeight="true" outlineLevel="0" collapsed="false">
      <c r="A560" s="184"/>
      <c r="D560" s="184"/>
      <c r="G560" s="9"/>
    </row>
    <row r="561" customFormat="false" ht="29.25" hidden="false" customHeight="true" outlineLevel="0" collapsed="false">
      <c r="A561" s="184"/>
      <c r="D561" s="184"/>
      <c r="G561" s="9"/>
    </row>
    <row r="562" customFormat="false" ht="29.25" hidden="false" customHeight="true" outlineLevel="0" collapsed="false">
      <c r="A562" s="184"/>
      <c r="D562" s="184"/>
      <c r="G562" s="9"/>
    </row>
    <row r="563" customFormat="false" ht="29.25" hidden="false" customHeight="true" outlineLevel="0" collapsed="false">
      <c r="A563" s="184"/>
      <c r="D563" s="184"/>
      <c r="G563" s="9"/>
    </row>
    <row r="564" customFormat="false" ht="29.25" hidden="false" customHeight="true" outlineLevel="0" collapsed="false">
      <c r="A564" s="184"/>
      <c r="D564" s="184"/>
      <c r="G564" s="9"/>
    </row>
    <row r="565" customFormat="false" ht="29.25" hidden="false" customHeight="true" outlineLevel="0" collapsed="false">
      <c r="A565" s="184"/>
      <c r="D565" s="184"/>
      <c r="G565" s="9"/>
    </row>
    <row r="566" customFormat="false" ht="29.25" hidden="false" customHeight="true" outlineLevel="0" collapsed="false">
      <c r="A566" s="184"/>
      <c r="D566" s="184"/>
      <c r="G566" s="9"/>
    </row>
    <row r="567" customFormat="false" ht="29.25" hidden="false" customHeight="true" outlineLevel="0" collapsed="false">
      <c r="A567" s="184"/>
      <c r="D567" s="184"/>
      <c r="G567" s="9"/>
    </row>
    <row r="568" customFormat="false" ht="29.25" hidden="false" customHeight="true" outlineLevel="0" collapsed="false">
      <c r="A568" s="184"/>
      <c r="D568" s="184"/>
      <c r="G568" s="9"/>
    </row>
    <row r="569" customFormat="false" ht="29.25" hidden="false" customHeight="true" outlineLevel="0" collapsed="false">
      <c r="A569" s="184"/>
      <c r="D569" s="184"/>
      <c r="G569" s="9"/>
    </row>
    <row r="570" customFormat="false" ht="29.25" hidden="false" customHeight="true" outlineLevel="0" collapsed="false">
      <c r="A570" s="184"/>
      <c r="D570" s="184"/>
      <c r="G570" s="9"/>
    </row>
    <row r="571" customFormat="false" ht="29.25" hidden="false" customHeight="true" outlineLevel="0" collapsed="false">
      <c r="A571" s="184"/>
      <c r="D571" s="184"/>
      <c r="G571" s="9"/>
    </row>
    <row r="572" customFormat="false" ht="29.25" hidden="false" customHeight="true" outlineLevel="0" collapsed="false">
      <c r="A572" s="184"/>
      <c r="D572" s="184"/>
      <c r="G572" s="9"/>
    </row>
    <row r="573" customFormat="false" ht="29.25" hidden="false" customHeight="true" outlineLevel="0" collapsed="false">
      <c r="A573" s="184"/>
      <c r="D573" s="184"/>
      <c r="G573" s="9"/>
    </row>
    <row r="574" customFormat="false" ht="29.25" hidden="false" customHeight="true" outlineLevel="0" collapsed="false">
      <c r="A574" s="184"/>
      <c r="D574" s="184"/>
      <c r="G574" s="9"/>
    </row>
    <row r="575" customFormat="false" ht="29.25" hidden="false" customHeight="true" outlineLevel="0" collapsed="false">
      <c r="A575" s="184"/>
      <c r="D575" s="184"/>
      <c r="G575" s="9"/>
    </row>
    <row r="576" customFormat="false" ht="29.25" hidden="false" customHeight="true" outlineLevel="0" collapsed="false">
      <c r="A576" s="184"/>
      <c r="D576" s="184"/>
      <c r="G576" s="9"/>
    </row>
    <row r="577" customFormat="false" ht="29.25" hidden="false" customHeight="true" outlineLevel="0" collapsed="false">
      <c r="A577" s="184"/>
      <c r="D577" s="184"/>
      <c r="G577" s="9"/>
    </row>
    <row r="578" customFormat="false" ht="29.25" hidden="false" customHeight="true" outlineLevel="0" collapsed="false">
      <c r="A578" s="184"/>
      <c r="D578" s="184"/>
      <c r="G578" s="9"/>
    </row>
    <row r="579" customFormat="false" ht="29.25" hidden="false" customHeight="true" outlineLevel="0" collapsed="false">
      <c r="A579" s="184"/>
      <c r="D579" s="184"/>
      <c r="G579" s="9"/>
    </row>
    <row r="580" customFormat="false" ht="29.25" hidden="false" customHeight="true" outlineLevel="0" collapsed="false">
      <c r="A580" s="184"/>
      <c r="D580" s="184"/>
      <c r="G580" s="9"/>
    </row>
    <row r="581" customFormat="false" ht="29.25" hidden="false" customHeight="true" outlineLevel="0" collapsed="false">
      <c r="A581" s="184"/>
      <c r="D581" s="184"/>
      <c r="G581" s="9"/>
    </row>
    <row r="582" customFormat="false" ht="29.25" hidden="false" customHeight="true" outlineLevel="0" collapsed="false">
      <c r="A582" s="184"/>
      <c r="D582" s="184"/>
      <c r="G582" s="9"/>
    </row>
    <row r="583" customFormat="false" ht="29.25" hidden="false" customHeight="true" outlineLevel="0" collapsed="false">
      <c r="A583" s="184"/>
      <c r="D583" s="184"/>
      <c r="G583" s="9"/>
    </row>
    <row r="584" customFormat="false" ht="29.25" hidden="false" customHeight="true" outlineLevel="0" collapsed="false">
      <c r="A584" s="184"/>
      <c r="D584" s="184"/>
      <c r="G584" s="9"/>
    </row>
    <row r="585" customFormat="false" ht="29.25" hidden="false" customHeight="true" outlineLevel="0" collapsed="false">
      <c r="A585" s="184"/>
      <c r="D585" s="184"/>
      <c r="G585" s="9"/>
    </row>
    <row r="586" customFormat="false" ht="29.25" hidden="false" customHeight="true" outlineLevel="0" collapsed="false">
      <c r="A586" s="184"/>
      <c r="D586" s="184"/>
      <c r="G586" s="9"/>
    </row>
    <row r="587" customFormat="false" ht="29.25" hidden="false" customHeight="true" outlineLevel="0" collapsed="false">
      <c r="A587" s="184"/>
      <c r="D587" s="184"/>
      <c r="G587" s="9"/>
    </row>
    <row r="588" customFormat="false" ht="29.25" hidden="false" customHeight="true" outlineLevel="0" collapsed="false">
      <c r="A588" s="184"/>
      <c r="D588" s="184"/>
      <c r="G588" s="9"/>
    </row>
    <row r="589" customFormat="false" ht="29.25" hidden="false" customHeight="true" outlineLevel="0" collapsed="false">
      <c r="A589" s="184"/>
      <c r="D589" s="184"/>
      <c r="G589" s="9"/>
    </row>
    <row r="590" customFormat="false" ht="29.25" hidden="false" customHeight="true" outlineLevel="0" collapsed="false">
      <c r="A590" s="184"/>
      <c r="D590" s="184"/>
      <c r="G590" s="9"/>
    </row>
    <row r="591" customFormat="false" ht="29.25" hidden="false" customHeight="true" outlineLevel="0" collapsed="false">
      <c r="A591" s="184"/>
      <c r="D591" s="184"/>
      <c r="G591" s="9"/>
    </row>
    <row r="592" customFormat="false" ht="29.25" hidden="false" customHeight="true" outlineLevel="0" collapsed="false">
      <c r="A592" s="184"/>
      <c r="D592" s="184"/>
      <c r="G592" s="9"/>
    </row>
    <row r="593" customFormat="false" ht="29.25" hidden="false" customHeight="true" outlineLevel="0" collapsed="false">
      <c r="A593" s="184"/>
      <c r="D593" s="184"/>
      <c r="G593" s="9"/>
    </row>
    <row r="594" customFormat="false" ht="29.25" hidden="false" customHeight="true" outlineLevel="0" collapsed="false">
      <c r="A594" s="184"/>
      <c r="D594" s="184"/>
      <c r="G594" s="9"/>
    </row>
    <row r="595" customFormat="false" ht="29.25" hidden="false" customHeight="true" outlineLevel="0" collapsed="false">
      <c r="A595" s="184"/>
      <c r="D595" s="184"/>
      <c r="G595" s="9"/>
    </row>
    <row r="596" customFormat="false" ht="29.25" hidden="false" customHeight="true" outlineLevel="0" collapsed="false">
      <c r="A596" s="184"/>
      <c r="D596" s="184"/>
      <c r="G596" s="9"/>
    </row>
    <row r="597" customFormat="false" ht="29.25" hidden="false" customHeight="true" outlineLevel="0" collapsed="false">
      <c r="A597" s="184"/>
      <c r="D597" s="184"/>
      <c r="G597" s="9"/>
    </row>
    <row r="598" customFormat="false" ht="29.25" hidden="false" customHeight="true" outlineLevel="0" collapsed="false">
      <c r="A598" s="184"/>
      <c r="D598" s="184"/>
      <c r="G598" s="9"/>
    </row>
    <row r="599" customFormat="false" ht="29.25" hidden="false" customHeight="true" outlineLevel="0" collapsed="false">
      <c r="A599" s="184"/>
      <c r="D599" s="184"/>
      <c r="G599" s="9"/>
    </row>
    <row r="600" customFormat="false" ht="29.25" hidden="false" customHeight="true" outlineLevel="0" collapsed="false">
      <c r="A600" s="184"/>
      <c r="D600" s="184"/>
      <c r="G600" s="9"/>
    </row>
    <row r="601" customFormat="false" ht="29.25" hidden="false" customHeight="true" outlineLevel="0" collapsed="false">
      <c r="A601" s="184"/>
      <c r="D601" s="184"/>
      <c r="G601" s="9"/>
    </row>
    <row r="602" customFormat="false" ht="29.25" hidden="false" customHeight="true" outlineLevel="0" collapsed="false">
      <c r="A602" s="184"/>
      <c r="D602" s="184"/>
      <c r="G602" s="9"/>
    </row>
    <row r="603" customFormat="false" ht="29.25" hidden="false" customHeight="true" outlineLevel="0" collapsed="false">
      <c r="A603" s="184"/>
      <c r="D603" s="184"/>
      <c r="G603" s="9"/>
    </row>
    <row r="604" customFormat="false" ht="29.25" hidden="false" customHeight="true" outlineLevel="0" collapsed="false">
      <c r="A604" s="184"/>
      <c r="D604" s="184"/>
      <c r="G604" s="9"/>
    </row>
    <row r="605" customFormat="false" ht="29.25" hidden="false" customHeight="true" outlineLevel="0" collapsed="false">
      <c r="A605" s="184"/>
      <c r="D605" s="184"/>
      <c r="G605" s="9"/>
    </row>
    <row r="606" customFormat="false" ht="29.25" hidden="false" customHeight="true" outlineLevel="0" collapsed="false">
      <c r="A606" s="184"/>
      <c r="D606" s="184"/>
      <c r="G606" s="9"/>
    </row>
    <row r="607" customFormat="false" ht="29.25" hidden="false" customHeight="true" outlineLevel="0" collapsed="false">
      <c r="A607" s="184"/>
      <c r="D607" s="184"/>
      <c r="G607" s="9"/>
    </row>
    <row r="608" customFormat="false" ht="29.25" hidden="false" customHeight="true" outlineLevel="0" collapsed="false">
      <c r="A608" s="184"/>
      <c r="D608" s="184"/>
      <c r="G608" s="9"/>
    </row>
    <row r="609" customFormat="false" ht="29.25" hidden="false" customHeight="true" outlineLevel="0" collapsed="false">
      <c r="A609" s="184"/>
      <c r="D609" s="184"/>
      <c r="G609" s="9"/>
    </row>
    <row r="610" customFormat="false" ht="29.25" hidden="false" customHeight="true" outlineLevel="0" collapsed="false">
      <c r="A610" s="184"/>
      <c r="D610" s="184"/>
      <c r="G610" s="9"/>
    </row>
    <row r="611" customFormat="false" ht="29.25" hidden="false" customHeight="true" outlineLevel="0" collapsed="false">
      <c r="A611" s="184"/>
      <c r="D611" s="184"/>
      <c r="G611" s="9"/>
    </row>
    <row r="612" customFormat="false" ht="29.25" hidden="false" customHeight="true" outlineLevel="0" collapsed="false">
      <c r="A612" s="184"/>
      <c r="D612" s="184"/>
      <c r="G612" s="9"/>
    </row>
    <row r="613" customFormat="false" ht="29.25" hidden="false" customHeight="true" outlineLevel="0" collapsed="false">
      <c r="A613" s="184"/>
      <c r="D613" s="184"/>
      <c r="G613" s="9"/>
    </row>
    <row r="614" customFormat="false" ht="29.25" hidden="false" customHeight="true" outlineLevel="0" collapsed="false">
      <c r="A614" s="184"/>
      <c r="D614" s="184"/>
      <c r="G614" s="9"/>
    </row>
    <row r="615" customFormat="false" ht="29.25" hidden="false" customHeight="true" outlineLevel="0" collapsed="false">
      <c r="A615" s="184"/>
      <c r="D615" s="184"/>
      <c r="G615" s="9"/>
    </row>
    <row r="616" customFormat="false" ht="29.25" hidden="false" customHeight="true" outlineLevel="0" collapsed="false">
      <c r="A616" s="184"/>
      <c r="D616" s="184"/>
      <c r="G616" s="9"/>
    </row>
    <row r="617" customFormat="false" ht="29.25" hidden="false" customHeight="true" outlineLevel="0" collapsed="false">
      <c r="A617" s="184"/>
      <c r="D617" s="184"/>
      <c r="G617" s="9"/>
    </row>
    <row r="618" customFormat="false" ht="29.25" hidden="false" customHeight="true" outlineLevel="0" collapsed="false">
      <c r="A618" s="184"/>
      <c r="D618" s="184"/>
      <c r="G618" s="9"/>
    </row>
    <row r="619" customFormat="false" ht="29.25" hidden="false" customHeight="true" outlineLevel="0" collapsed="false">
      <c r="A619" s="184"/>
      <c r="D619" s="184"/>
      <c r="G619" s="9"/>
    </row>
    <row r="620" customFormat="false" ht="29.25" hidden="false" customHeight="true" outlineLevel="0" collapsed="false">
      <c r="A620" s="184"/>
      <c r="D620" s="184"/>
      <c r="G620" s="9"/>
    </row>
    <row r="621" customFormat="false" ht="29.25" hidden="false" customHeight="true" outlineLevel="0" collapsed="false">
      <c r="A621" s="184"/>
      <c r="D621" s="184"/>
      <c r="G621" s="9"/>
    </row>
    <row r="622" customFormat="false" ht="29.25" hidden="false" customHeight="true" outlineLevel="0" collapsed="false">
      <c r="A622" s="184"/>
      <c r="D622" s="184"/>
      <c r="G622" s="9"/>
    </row>
    <row r="623" customFormat="false" ht="29.25" hidden="false" customHeight="true" outlineLevel="0" collapsed="false">
      <c r="A623" s="184"/>
      <c r="D623" s="184"/>
      <c r="G623" s="9"/>
    </row>
    <row r="624" customFormat="false" ht="29.25" hidden="false" customHeight="true" outlineLevel="0" collapsed="false">
      <c r="A624" s="184"/>
      <c r="D624" s="184"/>
      <c r="G624" s="9"/>
    </row>
    <row r="625" customFormat="false" ht="29.25" hidden="false" customHeight="true" outlineLevel="0" collapsed="false">
      <c r="A625" s="184"/>
      <c r="D625" s="184"/>
      <c r="G625" s="9"/>
    </row>
    <row r="626" customFormat="false" ht="29.25" hidden="false" customHeight="true" outlineLevel="0" collapsed="false">
      <c r="A626" s="184"/>
      <c r="D626" s="184"/>
      <c r="G626" s="9"/>
    </row>
    <row r="627" customFormat="false" ht="29.25" hidden="false" customHeight="true" outlineLevel="0" collapsed="false">
      <c r="A627" s="184"/>
      <c r="D627" s="184"/>
      <c r="G627" s="9"/>
    </row>
    <row r="628" customFormat="false" ht="29.25" hidden="false" customHeight="true" outlineLevel="0" collapsed="false">
      <c r="A628" s="184"/>
      <c r="D628" s="184"/>
      <c r="G628" s="9"/>
    </row>
    <row r="629" customFormat="false" ht="29.25" hidden="false" customHeight="true" outlineLevel="0" collapsed="false">
      <c r="A629" s="184"/>
      <c r="D629" s="184"/>
      <c r="G629" s="9"/>
    </row>
    <row r="630" customFormat="false" ht="29.25" hidden="false" customHeight="true" outlineLevel="0" collapsed="false">
      <c r="A630" s="184"/>
      <c r="G630" s="9"/>
    </row>
    <row r="631" customFormat="false" ht="29.25" hidden="false" customHeight="true" outlineLevel="0" collapsed="false">
      <c r="A631" s="184"/>
      <c r="G631" s="9"/>
    </row>
    <row r="632" customFormat="false" ht="29.25" hidden="false" customHeight="true" outlineLevel="0" collapsed="false">
      <c r="A632" s="184"/>
      <c r="G632" s="9"/>
    </row>
    <row r="633" customFormat="false" ht="29.25" hidden="false" customHeight="true" outlineLevel="0" collapsed="false">
      <c r="A633" s="184"/>
      <c r="G633" s="9"/>
    </row>
    <row r="634" customFormat="false" ht="29.25" hidden="false" customHeight="true" outlineLevel="0" collapsed="false">
      <c r="A634" s="184"/>
      <c r="G634" s="9"/>
    </row>
    <row r="635" customFormat="false" ht="29.25" hidden="false" customHeight="true" outlineLevel="0" collapsed="false">
      <c r="A635" s="184"/>
      <c r="G635" s="9"/>
    </row>
    <row r="636" customFormat="false" ht="29.25" hidden="false" customHeight="true" outlineLevel="0" collapsed="false">
      <c r="A636" s="184"/>
      <c r="G636" s="9"/>
    </row>
    <row r="637" customFormat="false" ht="29.25" hidden="false" customHeight="true" outlineLevel="0" collapsed="false">
      <c r="A637" s="184"/>
      <c r="G637" s="9"/>
    </row>
    <row r="638" customFormat="false" ht="29.25" hidden="false" customHeight="true" outlineLevel="0" collapsed="false">
      <c r="A638" s="184"/>
      <c r="G638" s="9"/>
    </row>
    <row r="639" customFormat="false" ht="29.25" hidden="false" customHeight="true" outlineLevel="0" collapsed="false">
      <c r="A639" s="184"/>
      <c r="G639" s="9"/>
    </row>
    <row r="640" customFormat="false" ht="29.25" hidden="false" customHeight="true" outlineLevel="0" collapsed="false">
      <c r="A640" s="184"/>
      <c r="G640" s="9"/>
    </row>
    <row r="641" customFormat="false" ht="29.25" hidden="false" customHeight="true" outlineLevel="0" collapsed="false">
      <c r="A641" s="184"/>
      <c r="G641" s="9"/>
    </row>
    <row r="642" customFormat="false" ht="29.25" hidden="false" customHeight="true" outlineLevel="0" collapsed="false">
      <c r="A642" s="184"/>
      <c r="G642" s="9"/>
    </row>
    <row r="643" customFormat="false" ht="29.25" hidden="false" customHeight="true" outlineLevel="0" collapsed="false">
      <c r="A643" s="184"/>
      <c r="G643" s="9"/>
    </row>
    <row r="644" customFormat="false" ht="29.25" hidden="false" customHeight="true" outlineLevel="0" collapsed="false">
      <c r="A644" s="184"/>
      <c r="G644" s="9"/>
    </row>
    <row r="645" customFormat="false" ht="29.25" hidden="false" customHeight="true" outlineLevel="0" collapsed="false">
      <c r="A645" s="184"/>
      <c r="G645" s="9"/>
    </row>
    <row r="646" customFormat="false" ht="29.25" hidden="false" customHeight="true" outlineLevel="0" collapsed="false">
      <c r="A646" s="184"/>
      <c r="G646" s="9"/>
    </row>
    <row r="647" customFormat="false" ht="29.25" hidden="false" customHeight="true" outlineLevel="0" collapsed="false">
      <c r="A647" s="184"/>
      <c r="G647" s="9"/>
    </row>
    <row r="648" customFormat="false" ht="29.25" hidden="false" customHeight="true" outlineLevel="0" collapsed="false">
      <c r="A648" s="184"/>
      <c r="G648" s="9"/>
    </row>
    <row r="649" customFormat="false" ht="29.25" hidden="false" customHeight="true" outlineLevel="0" collapsed="false">
      <c r="A649" s="184"/>
      <c r="G649" s="9"/>
    </row>
    <row r="650" customFormat="false" ht="29.25" hidden="false" customHeight="true" outlineLevel="0" collapsed="false">
      <c r="A650" s="184"/>
      <c r="G650" s="9"/>
    </row>
    <row r="651" customFormat="false" ht="29.25" hidden="false" customHeight="true" outlineLevel="0" collapsed="false">
      <c r="A651" s="184"/>
      <c r="G651" s="9"/>
    </row>
    <row r="652" customFormat="false" ht="29.25" hidden="false" customHeight="true" outlineLevel="0" collapsed="false">
      <c r="A652" s="184"/>
      <c r="G652" s="9"/>
    </row>
    <row r="653" customFormat="false" ht="29.25" hidden="false" customHeight="true" outlineLevel="0" collapsed="false">
      <c r="A653" s="184"/>
      <c r="G653" s="9"/>
    </row>
    <row r="654" customFormat="false" ht="29.25" hidden="false" customHeight="true" outlineLevel="0" collapsed="false">
      <c r="A654" s="184"/>
      <c r="G654" s="9"/>
    </row>
    <row r="655" customFormat="false" ht="29.25" hidden="false" customHeight="true" outlineLevel="0" collapsed="false">
      <c r="A655" s="184"/>
      <c r="G655" s="9"/>
    </row>
    <row r="656" customFormat="false" ht="29.25" hidden="false" customHeight="true" outlineLevel="0" collapsed="false">
      <c r="A656" s="184"/>
      <c r="G656" s="9"/>
    </row>
    <row r="657" customFormat="false" ht="29.25" hidden="false" customHeight="true" outlineLevel="0" collapsed="false">
      <c r="A657" s="184"/>
      <c r="G657" s="9"/>
    </row>
    <row r="658" customFormat="false" ht="29.25" hidden="false" customHeight="true" outlineLevel="0" collapsed="false">
      <c r="A658" s="184"/>
      <c r="G658" s="9"/>
    </row>
    <row r="659" customFormat="false" ht="29.25" hidden="false" customHeight="true" outlineLevel="0" collapsed="false">
      <c r="A659" s="184"/>
      <c r="G659" s="9"/>
    </row>
    <row r="660" customFormat="false" ht="29.25" hidden="false" customHeight="true" outlineLevel="0" collapsed="false">
      <c r="A660" s="184"/>
      <c r="G660" s="9"/>
    </row>
    <row r="661" customFormat="false" ht="29.25" hidden="false" customHeight="true" outlineLevel="0" collapsed="false">
      <c r="A661" s="184"/>
      <c r="G661" s="9"/>
    </row>
    <row r="662" customFormat="false" ht="29.25" hidden="false" customHeight="true" outlineLevel="0" collapsed="false">
      <c r="A662" s="184"/>
      <c r="G662" s="9"/>
    </row>
    <row r="663" customFormat="false" ht="29.25" hidden="false" customHeight="true" outlineLevel="0" collapsed="false">
      <c r="A663" s="184"/>
      <c r="G663" s="9"/>
    </row>
    <row r="664" customFormat="false" ht="29.25" hidden="false" customHeight="true" outlineLevel="0" collapsed="false">
      <c r="A664" s="184"/>
      <c r="G664" s="9"/>
    </row>
    <row r="665" customFormat="false" ht="29.25" hidden="false" customHeight="true" outlineLevel="0" collapsed="false">
      <c r="A665" s="184"/>
      <c r="G665" s="9"/>
    </row>
    <row r="666" customFormat="false" ht="29.25" hidden="false" customHeight="true" outlineLevel="0" collapsed="false">
      <c r="A666" s="184"/>
      <c r="G666" s="9"/>
    </row>
    <row r="667" customFormat="false" ht="29.25" hidden="false" customHeight="true" outlineLevel="0" collapsed="false">
      <c r="A667" s="184"/>
      <c r="G667" s="9"/>
    </row>
    <row r="668" customFormat="false" ht="29.25" hidden="false" customHeight="true" outlineLevel="0" collapsed="false">
      <c r="A668" s="184"/>
      <c r="G668" s="9"/>
    </row>
    <row r="669" customFormat="false" ht="29.25" hidden="false" customHeight="true" outlineLevel="0" collapsed="false">
      <c r="A669" s="184"/>
      <c r="G669" s="9"/>
    </row>
    <row r="670" customFormat="false" ht="29.25" hidden="false" customHeight="true" outlineLevel="0" collapsed="false">
      <c r="A670" s="184"/>
      <c r="G670" s="9"/>
    </row>
    <row r="671" customFormat="false" ht="29.25" hidden="false" customHeight="true" outlineLevel="0" collapsed="false">
      <c r="A671" s="184"/>
      <c r="G671" s="9"/>
    </row>
    <row r="672" customFormat="false" ht="29.25" hidden="false" customHeight="true" outlineLevel="0" collapsed="false">
      <c r="A672" s="184"/>
      <c r="G672" s="9"/>
    </row>
    <row r="673" customFormat="false" ht="29.25" hidden="false" customHeight="true" outlineLevel="0" collapsed="false">
      <c r="A673" s="184"/>
      <c r="G673" s="9"/>
    </row>
    <row r="674" customFormat="false" ht="29.25" hidden="false" customHeight="true" outlineLevel="0" collapsed="false">
      <c r="A674" s="184"/>
      <c r="G674" s="9"/>
    </row>
    <row r="675" customFormat="false" ht="29.25" hidden="false" customHeight="true" outlineLevel="0" collapsed="false">
      <c r="A675" s="184"/>
      <c r="G675" s="9"/>
    </row>
    <row r="676" customFormat="false" ht="29.25" hidden="false" customHeight="true" outlineLevel="0" collapsed="false">
      <c r="A676" s="184"/>
      <c r="G676" s="9"/>
    </row>
    <row r="677" customFormat="false" ht="29.25" hidden="false" customHeight="true" outlineLevel="0" collapsed="false">
      <c r="A677" s="184"/>
      <c r="G677" s="9"/>
    </row>
    <row r="678" customFormat="false" ht="29.25" hidden="false" customHeight="true" outlineLevel="0" collapsed="false">
      <c r="A678" s="184"/>
      <c r="G678" s="9"/>
    </row>
    <row r="679" customFormat="false" ht="29.25" hidden="false" customHeight="true" outlineLevel="0" collapsed="false">
      <c r="A679" s="184"/>
      <c r="G679" s="9"/>
    </row>
    <row r="680" customFormat="false" ht="29.25" hidden="false" customHeight="true" outlineLevel="0" collapsed="false">
      <c r="A680" s="184"/>
      <c r="G680" s="9"/>
    </row>
    <row r="681" customFormat="false" ht="29.25" hidden="false" customHeight="true" outlineLevel="0" collapsed="false">
      <c r="A681" s="184"/>
      <c r="G681" s="9"/>
    </row>
    <row r="682" customFormat="false" ht="29.25" hidden="false" customHeight="true" outlineLevel="0" collapsed="false">
      <c r="A682" s="184"/>
      <c r="G682" s="9"/>
    </row>
    <row r="683" customFormat="false" ht="29.25" hidden="false" customHeight="true" outlineLevel="0" collapsed="false">
      <c r="A683" s="184"/>
      <c r="G683" s="9"/>
    </row>
    <row r="684" customFormat="false" ht="29.25" hidden="false" customHeight="true" outlineLevel="0" collapsed="false">
      <c r="A684" s="184"/>
      <c r="G684" s="9"/>
    </row>
    <row r="685" customFormat="false" ht="29.25" hidden="false" customHeight="true" outlineLevel="0" collapsed="false">
      <c r="A685" s="184"/>
      <c r="G685" s="9"/>
    </row>
    <row r="686" customFormat="false" ht="29.25" hidden="false" customHeight="true" outlineLevel="0" collapsed="false">
      <c r="A686" s="184"/>
      <c r="G686" s="9"/>
    </row>
    <row r="687" customFormat="false" ht="29.25" hidden="false" customHeight="true" outlineLevel="0" collapsed="false">
      <c r="A687" s="184"/>
      <c r="G687" s="9"/>
    </row>
    <row r="688" customFormat="false" ht="29.25" hidden="false" customHeight="true" outlineLevel="0" collapsed="false">
      <c r="A688" s="184"/>
      <c r="G688" s="9"/>
    </row>
    <row r="689" customFormat="false" ht="29.25" hidden="false" customHeight="true" outlineLevel="0" collapsed="false">
      <c r="A689" s="184"/>
      <c r="G689" s="9"/>
    </row>
    <row r="690" customFormat="false" ht="29.25" hidden="false" customHeight="true" outlineLevel="0" collapsed="false">
      <c r="A690" s="184"/>
      <c r="G690" s="9"/>
    </row>
    <row r="691" customFormat="false" ht="29.25" hidden="false" customHeight="true" outlineLevel="0" collapsed="false">
      <c r="A691" s="184"/>
      <c r="G691" s="9"/>
    </row>
    <row r="692" customFormat="false" ht="29.25" hidden="false" customHeight="true" outlineLevel="0" collapsed="false">
      <c r="A692" s="184"/>
      <c r="G692" s="9"/>
    </row>
    <row r="693" customFormat="false" ht="29.25" hidden="false" customHeight="true" outlineLevel="0" collapsed="false">
      <c r="A693" s="184"/>
      <c r="G693" s="9"/>
    </row>
    <row r="694" customFormat="false" ht="29.25" hidden="false" customHeight="true" outlineLevel="0" collapsed="false">
      <c r="A694" s="184"/>
      <c r="G694" s="9"/>
    </row>
    <row r="695" customFormat="false" ht="29.25" hidden="false" customHeight="true" outlineLevel="0" collapsed="false">
      <c r="A695" s="184"/>
      <c r="G695" s="9"/>
    </row>
    <row r="696" customFormat="false" ht="29.25" hidden="false" customHeight="true" outlineLevel="0" collapsed="false">
      <c r="A696" s="184"/>
      <c r="G696" s="9"/>
    </row>
    <row r="697" customFormat="false" ht="29.25" hidden="false" customHeight="true" outlineLevel="0" collapsed="false">
      <c r="A697" s="184"/>
      <c r="G697" s="9"/>
    </row>
    <row r="698" customFormat="false" ht="29.25" hidden="false" customHeight="true" outlineLevel="0" collapsed="false">
      <c r="A698" s="184"/>
      <c r="G698" s="9"/>
    </row>
    <row r="699" customFormat="false" ht="29.25" hidden="false" customHeight="true" outlineLevel="0" collapsed="false">
      <c r="A699" s="184"/>
      <c r="G699" s="9"/>
    </row>
    <row r="700" customFormat="false" ht="29.25" hidden="false" customHeight="true" outlineLevel="0" collapsed="false">
      <c r="A700" s="184"/>
      <c r="G700" s="9"/>
    </row>
    <row r="701" customFormat="false" ht="29.25" hidden="false" customHeight="true" outlineLevel="0" collapsed="false">
      <c r="A701" s="184"/>
      <c r="G701" s="9"/>
    </row>
    <row r="702" customFormat="false" ht="29.25" hidden="false" customHeight="true" outlineLevel="0" collapsed="false">
      <c r="A702" s="184"/>
      <c r="G702" s="9"/>
    </row>
    <row r="703" customFormat="false" ht="29.25" hidden="false" customHeight="true" outlineLevel="0" collapsed="false">
      <c r="A703" s="184"/>
      <c r="G703" s="9"/>
    </row>
    <row r="704" customFormat="false" ht="29.25" hidden="false" customHeight="true" outlineLevel="0" collapsed="false">
      <c r="A704" s="184"/>
      <c r="G704" s="9"/>
    </row>
    <row r="705" customFormat="false" ht="29.25" hidden="false" customHeight="true" outlineLevel="0" collapsed="false">
      <c r="A705" s="184"/>
      <c r="G705" s="9"/>
    </row>
    <row r="706" customFormat="false" ht="29.25" hidden="false" customHeight="true" outlineLevel="0" collapsed="false">
      <c r="A706" s="184"/>
      <c r="G706" s="9"/>
    </row>
    <row r="707" customFormat="false" ht="29.25" hidden="false" customHeight="true" outlineLevel="0" collapsed="false">
      <c r="A707" s="184"/>
      <c r="G707" s="9"/>
    </row>
    <row r="708" customFormat="false" ht="29.25" hidden="false" customHeight="true" outlineLevel="0" collapsed="false">
      <c r="A708" s="184"/>
      <c r="G708" s="9"/>
    </row>
    <row r="709" customFormat="false" ht="29.25" hidden="false" customHeight="true" outlineLevel="0" collapsed="false">
      <c r="A709" s="184"/>
      <c r="G709" s="9"/>
    </row>
    <row r="710" customFormat="false" ht="29.25" hidden="false" customHeight="true" outlineLevel="0" collapsed="false">
      <c r="A710" s="184"/>
      <c r="G710" s="9"/>
    </row>
    <row r="711" customFormat="false" ht="29.25" hidden="false" customHeight="true" outlineLevel="0" collapsed="false">
      <c r="A711" s="184"/>
      <c r="G711" s="9"/>
    </row>
    <row r="712" customFormat="false" ht="29.25" hidden="false" customHeight="true" outlineLevel="0" collapsed="false">
      <c r="A712" s="184"/>
      <c r="G712" s="9"/>
    </row>
    <row r="713" customFormat="false" ht="29.25" hidden="false" customHeight="true" outlineLevel="0" collapsed="false">
      <c r="A713" s="184"/>
      <c r="G713" s="9"/>
    </row>
    <row r="714" customFormat="false" ht="29.25" hidden="false" customHeight="true" outlineLevel="0" collapsed="false">
      <c r="A714" s="184"/>
      <c r="G714" s="9"/>
    </row>
    <row r="715" customFormat="false" ht="29.25" hidden="false" customHeight="true" outlineLevel="0" collapsed="false">
      <c r="A715" s="184"/>
      <c r="G715" s="9"/>
    </row>
    <row r="716" customFormat="false" ht="29.25" hidden="false" customHeight="true" outlineLevel="0" collapsed="false">
      <c r="A716" s="184"/>
      <c r="G716" s="9"/>
    </row>
    <row r="717" customFormat="false" ht="29.25" hidden="false" customHeight="true" outlineLevel="0" collapsed="false">
      <c r="A717" s="184"/>
      <c r="G717" s="9"/>
    </row>
    <row r="718" customFormat="false" ht="29.25" hidden="false" customHeight="true" outlineLevel="0" collapsed="false">
      <c r="A718" s="184"/>
      <c r="G718" s="9"/>
    </row>
    <row r="719" customFormat="false" ht="29.25" hidden="false" customHeight="true" outlineLevel="0" collapsed="false">
      <c r="A719" s="184"/>
      <c r="G719" s="9"/>
    </row>
    <row r="720" customFormat="false" ht="29.25" hidden="false" customHeight="true" outlineLevel="0" collapsed="false">
      <c r="A720" s="184"/>
      <c r="G720" s="9"/>
    </row>
    <row r="721" customFormat="false" ht="29.25" hidden="false" customHeight="true" outlineLevel="0" collapsed="false">
      <c r="A721" s="184"/>
      <c r="G721" s="9"/>
    </row>
    <row r="722" customFormat="false" ht="29.25" hidden="false" customHeight="true" outlineLevel="0" collapsed="false">
      <c r="A722" s="184"/>
      <c r="G722" s="9"/>
    </row>
    <row r="723" customFormat="false" ht="29.25" hidden="false" customHeight="true" outlineLevel="0" collapsed="false">
      <c r="A723" s="184"/>
      <c r="G723" s="9"/>
    </row>
    <row r="724" customFormat="false" ht="29.25" hidden="false" customHeight="true" outlineLevel="0" collapsed="false">
      <c r="A724" s="184"/>
      <c r="G724" s="9"/>
    </row>
    <row r="725" customFormat="false" ht="29.25" hidden="false" customHeight="true" outlineLevel="0" collapsed="false">
      <c r="A725" s="184"/>
      <c r="G725" s="9"/>
    </row>
    <row r="726" customFormat="false" ht="29.25" hidden="false" customHeight="true" outlineLevel="0" collapsed="false">
      <c r="A726" s="184"/>
      <c r="G726" s="9"/>
    </row>
    <row r="727" customFormat="false" ht="29.25" hidden="false" customHeight="true" outlineLevel="0" collapsed="false">
      <c r="A727" s="184"/>
      <c r="G727" s="9"/>
    </row>
    <row r="728" customFormat="false" ht="29.25" hidden="false" customHeight="true" outlineLevel="0" collapsed="false">
      <c r="A728" s="184"/>
      <c r="G728" s="9"/>
    </row>
    <row r="729" customFormat="false" ht="29.25" hidden="false" customHeight="true" outlineLevel="0" collapsed="false">
      <c r="A729" s="184"/>
      <c r="G729" s="9"/>
    </row>
    <row r="730" customFormat="false" ht="29.25" hidden="false" customHeight="true" outlineLevel="0" collapsed="false">
      <c r="A730" s="184"/>
      <c r="G730" s="9"/>
    </row>
    <row r="731" customFormat="false" ht="29.25" hidden="false" customHeight="true" outlineLevel="0" collapsed="false">
      <c r="A731" s="184"/>
      <c r="G731" s="9"/>
    </row>
    <row r="732" customFormat="false" ht="29.25" hidden="false" customHeight="true" outlineLevel="0" collapsed="false">
      <c r="A732" s="184"/>
      <c r="G732" s="9"/>
    </row>
    <row r="733" customFormat="false" ht="29.25" hidden="false" customHeight="true" outlineLevel="0" collapsed="false">
      <c r="A733" s="184"/>
      <c r="G733" s="9"/>
    </row>
    <row r="734" customFormat="false" ht="29.25" hidden="false" customHeight="true" outlineLevel="0" collapsed="false">
      <c r="A734" s="184"/>
      <c r="G734" s="9"/>
    </row>
    <row r="735" customFormat="false" ht="29.25" hidden="false" customHeight="true" outlineLevel="0" collapsed="false">
      <c r="A735" s="184"/>
      <c r="G735" s="9"/>
    </row>
    <row r="736" customFormat="false" ht="29.25" hidden="false" customHeight="true" outlineLevel="0" collapsed="false">
      <c r="A736" s="184"/>
      <c r="G736" s="9"/>
    </row>
    <row r="737" customFormat="false" ht="29.25" hidden="false" customHeight="true" outlineLevel="0" collapsed="false">
      <c r="A737" s="184"/>
      <c r="G737" s="9"/>
    </row>
    <row r="738" customFormat="false" ht="29.25" hidden="false" customHeight="true" outlineLevel="0" collapsed="false">
      <c r="A738" s="184"/>
      <c r="G738" s="9"/>
    </row>
    <row r="739" customFormat="false" ht="29.25" hidden="false" customHeight="true" outlineLevel="0" collapsed="false">
      <c r="A739" s="184"/>
      <c r="G739" s="9"/>
    </row>
    <row r="740" customFormat="false" ht="29.25" hidden="false" customHeight="true" outlineLevel="0" collapsed="false">
      <c r="A740" s="184"/>
      <c r="G740" s="9"/>
    </row>
    <row r="741" customFormat="false" ht="29.25" hidden="false" customHeight="true" outlineLevel="0" collapsed="false">
      <c r="A741" s="184"/>
      <c r="G741" s="9"/>
    </row>
    <row r="742" customFormat="false" ht="29.25" hidden="false" customHeight="true" outlineLevel="0" collapsed="false">
      <c r="A742" s="184"/>
      <c r="G742" s="9"/>
    </row>
    <row r="743" customFormat="false" ht="29.25" hidden="false" customHeight="true" outlineLevel="0" collapsed="false">
      <c r="A743" s="184"/>
      <c r="G743" s="9"/>
    </row>
    <row r="744" customFormat="false" ht="29.25" hidden="false" customHeight="true" outlineLevel="0" collapsed="false">
      <c r="A744" s="184"/>
      <c r="G744" s="9"/>
    </row>
    <row r="745" customFormat="false" ht="29.25" hidden="false" customHeight="true" outlineLevel="0" collapsed="false">
      <c r="A745" s="184"/>
      <c r="G745" s="9"/>
    </row>
    <row r="746" customFormat="false" ht="29.25" hidden="false" customHeight="true" outlineLevel="0" collapsed="false">
      <c r="A746" s="184"/>
      <c r="G746" s="9"/>
    </row>
    <row r="747" customFormat="false" ht="29.25" hidden="false" customHeight="true" outlineLevel="0" collapsed="false">
      <c r="A747" s="184"/>
      <c r="G747" s="9"/>
    </row>
    <row r="748" customFormat="false" ht="29.25" hidden="false" customHeight="true" outlineLevel="0" collapsed="false">
      <c r="A748" s="184"/>
      <c r="G748" s="9"/>
    </row>
    <row r="749" customFormat="false" ht="29.25" hidden="false" customHeight="true" outlineLevel="0" collapsed="false">
      <c r="A749" s="184"/>
      <c r="G749" s="9"/>
    </row>
    <row r="750" customFormat="false" ht="29.25" hidden="false" customHeight="true" outlineLevel="0" collapsed="false">
      <c r="A750" s="184"/>
      <c r="G750" s="9"/>
    </row>
    <row r="751" customFormat="false" ht="29.25" hidden="false" customHeight="true" outlineLevel="0" collapsed="false">
      <c r="A751" s="184"/>
      <c r="G751" s="9"/>
    </row>
    <row r="752" customFormat="false" ht="29.25" hidden="false" customHeight="true" outlineLevel="0" collapsed="false">
      <c r="A752" s="184"/>
      <c r="G752" s="9"/>
    </row>
    <row r="753" customFormat="false" ht="29.25" hidden="false" customHeight="true" outlineLevel="0" collapsed="false">
      <c r="A753" s="184"/>
      <c r="G753" s="9"/>
    </row>
    <row r="754" customFormat="false" ht="29.25" hidden="false" customHeight="true" outlineLevel="0" collapsed="false">
      <c r="A754" s="184"/>
      <c r="G754" s="9"/>
    </row>
    <row r="755" customFormat="false" ht="29.25" hidden="false" customHeight="true" outlineLevel="0" collapsed="false">
      <c r="A755" s="184"/>
      <c r="G755" s="9"/>
    </row>
    <row r="756" customFormat="false" ht="29.25" hidden="false" customHeight="true" outlineLevel="0" collapsed="false">
      <c r="A756" s="184"/>
      <c r="G756" s="9"/>
    </row>
    <row r="757" customFormat="false" ht="29.25" hidden="false" customHeight="true" outlineLevel="0" collapsed="false">
      <c r="A757" s="184"/>
      <c r="G757" s="9"/>
    </row>
    <row r="758" customFormat="false" ht="29.25" hidden="false" customHeight="true" outlineLevel="0" collapsed="false">
      <c r="A758" s="184"/>
      <c r="G758" s="9"/>
    </row>
    <row r="759" customFormat="false" ht="29.25" hidden="false" customHeight="true" outlineLevel="0" collapsed="false">
      <c r="A759" s="184"/>
      <c r="G759" s="9"/>
    </row>
    <row r="760" customFormat="false" ht="29.25" hidden="false" customHeight="true" outlineLevel="0" collapsed="false">
      <c r="A760" s="184"/>
      <c r="G760" s="9"/>
    </row>
    <row r="761" customFormat="false" ht="29.25" hidden="false" customHeight="true" outlineLevel="0" collapsed="false">
      <c r="A761" s="184"/>
      <c r="G761" s="9"/>
    </row>
    <row r="762" customFormat="false" ht="29.25" hidden="false" customHeight="true" outlineLevel="0" collapsed="false">
      <c r="A762" s="184"/>
      <c r="G762" s="9"/>
    </row>
    <row r="763" customFormat="false" ht="29.25" hidden="false" customHeight="true" outlineLevel="0" collapsed="false">
      <c r="A763" s="184"/>
      <c r="G763" s="9"/>
    </row>
    <row r="764" customFormat="false" ht="29.25" hidden="false" customHeight="true" outlineLevel="0" collapsed="false">
      <c r="A764" s="184"/>
      <c r="G764" s="9"/>
    </row>
    <row r="765" customFormat="false" ht="29.25" hidden="false" customHeight="true" outlineLevel="0" collapsed="false">
      <c r="A765" s="184"/>
      <c r="G765" s="9"/>
    </row>
    <row r="766" customFormat="false" ht="29.25" hidden="false" customHeight="true" outlineLevel="0" collapsed="false">
      <c r="A766" s="184"/>
      <c r="G766" s="9"/>
    </row>
    <row r="767" customFormat="false" ht="29.25" hidden="false" customHeight="true" outlineLevel="0" collapsed="false">
      <c r="A767" s="184"/>
      <c r="G767" s="9"/>
    </row>
    <row r="768" customFormat="false" ht="29.25" hidden="false" customHeight="true" outlineLevel="0" collapsed="false">
      <c r="A768" s="184"/>
      <c r="G768" s="9"/>
    </row>
    <row r="769" customFormat="false" ht="29.25" hidden="false" customHeight="true" outlineLevel="0" collapsed="false">
      <c r="A769" s="184"/>
      <c r="G769" s="9"/>
    </row>
    <row r="770" customFormat="false" ht="29.25" hidden="false" customHeight="true" outlineLevel="0" collapsed="false">
      <c r="A770" s="184"/>
      <c r="G770" s="9"/>
    </row>
    <row r="771" customFormat="false" ht="29.25" hidden="false" customHeight="true" outlineLevel="0" collapsed="false">
      <c r="A771" s="184"/>
      <c r="G771" s="9"/>
    </row>
    <row r="772" customFormat="false" ht="29.25" hidden="false" customHeight="true" outlineLevel="0" collapsed="false">
      <c r="A772" s="184"/>
      <c r="G772" s="9"/>
    </row>
    <row r="773" customFormat="false" ht="29.25" hidden="false" customHeight="true" outlineLevel="0" collapsed="false">
      <c r="A773" s="184"/>
      <c r="G773" s="9"/>
    </row>
    <row r="774" customFormat="false" ht="29.25" hidden="false" customHeight="true" outlineLevel="0" collapsed="false">
      <c r="A774" s="184"/>
      <c r="G774" s="9"/>
    </row>
    <row r="775" customFormat="false" ht="29.25" hidden="false" customHeight="true" outlineLevel="0" collapsed="false">
      <c r="A775" s="184"/>
      <c r="G775" s="9"/>
    </row>
    <row r="776" customFormat="false" ht="29.25" hidden="false" customHeight="true" outlineLevel="0" collapsed="false">
      <c r="A776" s="184"/>
      <c r="G776" s="9"/>
    </row>
    <row r="777" customFormat="false" ht="29.25" hidden="false" customHeight="true" outlineLevel="0" collapsed="false">
      <c r="A777" s="184"/>
      <c r="G777" s="9"/>
    </row>
    <row r="778" customFormat="false" ht="29.25" hidden="false" customHeight="true" outlineLevel="0" collapsed="false">
      <c r="A778" s="184"/>
      <c r="G778" s="9"/>
    </row>
    <row r="779" customFormat="false" ht="29.25" hidden="false" customHeight="true" outlineLevel="0" collapsed="false">
      <c r="A779" s="184"/>
      <c r="G779" s="9"/>
    </row>
    <row r="780" customFormat="false" ht="29.25" hidden="false" customHeight="true" outlineLevel="0" collapsed="false">
      <c r="A780" s="184"/>
      <c r="G780" s="9"/>
    </row>
    <row r="781" customFormat="false" ht="29.25" hidden="false" customHeight="true" outlineLevel="0" collapsed="false">
      <c r="A781" s="184"/>
      <c r="G781" s="9"/>
    </row>
    <row r="782" customFormat="false" ht="29.25" hidden="false" customHeight="true" outlineLevel="0" collapsed="false">
      <c r="A782" s="184"/>
      <c r="G782" s="9"/>
    </row>
    <row r="783" customFormat="false" ht="29.25" hidden="false" customHeight="true" outlineLevel="0" collapsed="false">
      <c r="A783" s="184"/>
      <c r="G783" s="9"/>
    </row>
    <row r="784" customFormat="false" ht="29.25" hidden="false" customHeight="true" outlineLevel="0" collapsed="false">
      <c r="A784" s="184"/>
      <c r="G784" s="9"/>
    </row>
    <row r="785" customFormat="false" ht="29.25" hidden="false" customHeight="true" outlineLevel="0" collapsed="false">
      <c r="A785" s="184"/>
      <c r="G785" s="9"/>
    </row>
    <row r="786" customFormat="false" ht="29.25" hidden="false" customHeight="true" outlineLevel="0" collapsed="false">
      <c r="A786" s="184"/>
      <c r="G786" s="9"/>
    </row>
    <row r="787" customFormat="false" ht="29.25" hidden="false" customHeight="true" outlineLevel="0" collapsed="false">
      <c r="A787" s="184"/>
      <c r="G787" s="9"/>
    </row>
    <row r="788" customFormat="false" ht="29.25" hidden="false" customHeight="true" outlineLevel="0" collapsed="false">
      <c r="A788" s="184"/>
      <c r="G788" s="9"/>
    </row>
    <row r="789" customFormat="false" ht="29.25" hidden="false" customHeight="true" outlineLevel="0" collapsed="false">
      <c r="A789" s="184"/>
      <c r="G789" s="9"/>
    </row>
    <row r="790" customFormat="false" ht="29.25" hidden="false" customHeight="true" outlineLevel="0" collapsed="false">
      <c r="A790" s="184"/>
      <c r="G790" s="9"/>
    </row>
    <row r="791" customFormat="false" ht="29.25" hidden="false" customHeight="true" outlineLevel="0" collapsed="false">
      <c r="A791" s="184"/>
      <c r="G791" s="9"/>
    </row>
    <row r="792" customFormat="false" ht="29.25" hidden="false" customHeight="true" outlineLevel="0" collapsed="false">
      <c r="A792" s="184"/>
      <c r="G792" s="9"/>
    </row>
    <row r="793" customFormat="false" ht="29.25" hidden="false" customHeight="true" outlineLevel="0" collapsed="false">
      <c r="A793" s="184"/>
      <c r="G793" s="9"/>
    </row>
    <row r="794" customFormat="false" ht="29.25" hidden="false" customHeight="true" outlineLevel="0" collapsed="false">
      <c r="A794" s="184"/>
      <c r="G794" s="9"/>
    </row>
    <row r="795" customFormat="false" ht="29.25" hidden="false" customHeight="true" outlineLevel="0" collapsed="false">
      <c r="A795" s="184"/>
      <c r="G795" s="9"/>
    </row>
    <row r="796" customFormat="false" ht="29.25" hidden="false" customHeight="true" outlineLevel="0" collapsed="false">
      <c r="A796" s="184"/>
      <c r="G796" s="9"/>
    </row>
    <row r="797" customFormat="false" ht="29.25" hidden="false" customHeight="true" outlineLevel="0" collapsed="false">
      <c r="A797" s="184"/>
      <c r="G797" s="9"/>
    </row>
    <row r="798" customFormat="false" ht="29.25" hidden="false" customHeight="true" outlineLevel="0" collapsed="false">
      <c r="A798" s="184"/>
      <c r="G798" s="9"/>
    </row>
    <row r="799" customFormat="false" ht="29.25" hidden="false" customHeight="true" outlineLevel="0" collapsed="false">
      <c r="A799" s="184"/>
      <c r="G799" s="9"/>
    </row>
    <row r="800" customFormat="false" ht="29.25" hidden="false" customHeight="true" outlineLevel="0" collapsed="false">
      <c r="A800" s="184"/>
      <c r="G800" s="9"/>
    </row>
    <row r="801" customFormat="false" ht="29.25" hidden="false" customHeight="true" outlineLevel="0" collapsed="false">
      <c r="A801" s="184"/>
      <c r="G801" s="9"/>
    </row>
    <row r="802" customFormat="false" ht="29.25" hidden="false" customHeight="true" outlineLevel="0" collapsed="false">
      <c r="A802" s="184"/>
      <c r="G802" s="9"/>
    </row>
    <row r="803" customFormat="false" ht="29.25" hidden="false" customHeight="true" outlineLevel="0" collapsed="false">
      <c r="A803" s="184"/>
      <c r="G803" s="9"/>
    </row>
    <row r="804" customFormat="false" ht="29.25" hidden="false" customHeight="true" outlineLevel="0" collapsed="false">
      <c r="A804" s="184"/>
      <c r="G804" s="9"/>
    </row>
    <row r="805" customFormat="false" ht="29.25" hidden="false" customHeight="true" outlineLevel="0" collapsed="false">
      <c r="A805" s="184"/>
      <c r="G805" s="9"/>
    </row>
    <row r="806" customFormat="false" ht="29.25" hidden="false" customHeight="true" outlineLevel="0" collapsed="false">
      <c r="A806" s="184"/>
      <c r="G806" s="9"/>
    </row>
    <row r="807" customFormat="false" ht="29.25" hidden="false" customHeight="true" outlineLevel="0" collapsed="false">
      <c r="A807" s="184"/>
      <c r="G807" s="9"/>
    </row>
    <row r="808" customFormat="false" ht="29.25" hidden="false" customHeight="true" outlineLevel="0" collapsed="false">
      <c r="A808" s="184"/>
      <c r="G808" s="9"/>
    </row>
    <row r="809" customFormat="false" ht="29.25" hidden="false" customHeight="true" outlineLevel="0" collapsed="false">
      <c r="A809" s="184"/>
      <c r="G809" s="9"/>
    </row>
    <row r="810" customFormat="false" ht="29.25" hidden="false" customHeight="true" outlineLevel="0" collapsed="false">
      <c r="A810" s="184"/>
      <c r="G810" s="9"/>
    </row>
    <row r="811" customFormat="false" ht="29.25" hidden="false" customHeight="true" outlineLevel="0" collapsed="false">
      <c r="A811" s="184"/>
      <c r="G811" s="9"/>
    </row>
    <row r="812" customFormat="false" ht="29.25" hidden="false" customHeight="true" outlineLevel="0" collapsed="false">
      <c r="A812" s="184"/>
      <c r="G812" s="9"/>
    </row>
    <row r="813" customFormat="false" ht="29.25" hidden="false" customHeight="true" outlineLevel="0" collapsed="false">
      <c r="A813" s="184"/>
      <c r="G813" s="9"/>
    </row>
    <row r="814" customFormat="false" ht="29.25" hidden="false" customHeight="true" outlineLevel="0" collapsed="false">
      <c r="A814" s="184"/>
      <c r="G814" s="9"/>
    </row>
    <row r="815" customFormat="false" ht="29.25" hidden="false" customHeight="true" outlineLevel="0" collapsed="false">
      <c r="A815" s="184"/>
      <c r="G815" s="9"/>
    </row>
    <row r="816" customFormat="false" ht="29.25" hidden="false" customHeight="true" outlineLevel="0" collapsed="false">
      <c r="A816" s="184"/>
      <c r="G816" s="9"/>
    </row>
    <row r="817" customFormat="false" ht="29.25" hidden="false" customHeight="true" outlineLevel="0" collapsed="false">
      <c r="A817" s="184"/>
      <c r="G817" s="9"/>
    </row>
    <row r="818" customFormat="false" ht="29.25" hidden="false" customHeight="true" outlineLevel="0" collapsed="false">
      <c r="A818" s="184"/>
      <c r="G818" s="9"/>
    </row>
    <row r="819" customFormat="false" ht="29.25" hidden="false" customHeight="true" outlineLevel="0" collapsed="false">
      <c r="A819" s="184"/>
      <c r="G819" s="9"/>
    </row>
    <row r="820" customFormat="false" ht="29.25" hidden="false" customHeight="true" outlineLevel="0" collapsed="false">
      <c r="A820" s="184"/>
      <c r="G820" s="9"/>
    </row>
    <row r="821" customFormat="false" ht="29.25" hidden="false" customHeight="true" outlineLevel="0" collapsed="false">
      <c r="A821" s="184"/>
      <c r="G821" s="9"/>
    </row>
    <row r="822" customFormat="false" ht="29.25" hidden="false" customHeight="true" outlineLevel="0" collapsed="false">
      <c r="A822" s="184"/>
      <c r="G822" s="9"/>
    </row>
    <row r="823" customFormat="false" ht="29.25" hidden="false" customHeight="true" outlineLevel="0" collapsed="false">
      <c r="A823" s="184"/>
      <c r="G823" s="9"/>
    </row>
    <row r="824" customFormat="false" ht="29.25" hidden="false" customHeight="true" outlineLevel="0" collapsed="false">
      <c r="A824" s="184"/>
      <c r="G824" s="9"/>
    </row>
    <row r="825" customFormat="false" ht="29.25" hidden="false" customHeight="true" outlineLevel="0" collapsed="false">
      <c r="A825" s="184"/>
      <c r="G825" s="9"/>
    </row>
    <row r="826" customFormat="false" ht="29.25" hidden="false" customHeight="true" outlineLevel="0" collapsed="false">
      <c r="A826" s="184"/>
      <c r="G826" s="9"/>
    </row>
    <row r="827" customFormat="false" ht="29.25" hidden="false" customHeight="true" outlineLevel="0" collapsed="false">
      <c r="A827" s="184"/>
      <c r="G827" s="9"/>
    </row>
    <row r="828" customFormat="false" ht="29.25" hidden="false" customHeight="true" outlineLevel="0" collapsed="false">
      <c r="A828" s="184"/>
      <c r="G828" s="9"/>
    </row>
    <row r="829" customFormat="false" ht="29.25" hidden="false" customHeight="true" outlineLevel="0" collapsed="false">
      <c r="A829" s="184"/>
      <c r="G829" s="9"/>
    </row>
    <row r="830" customFormat="false" ht="29.25" hidden="false" customHeight="true" outlineLevel="0" collapsed="false">
      <c r="A830" s="184"/>
      <c r="G830" s="9"/>
    </row>
    <row r="831" customFormat="false" ht="29.25" hidden="false" customHeight="true" outlineLevel="0" collapsed="false">
      <c r="A831" s="184"/>
      <c r="G831" s="9"/>
    </row>
    <row r="832" customFormat="false" ht="29.25" hidden="false" customHeight="true" outlineLevel="0" collapsed="false">
      <c r="A832" s="184"/>
      <c r="G832" s="9"/>
    </row>
    <row r="833" customFormat="false" ht="29.25" hidden="false" customHeight="true" outlineLevel="0" collapsed="false">
      <c r="A833" s="184"/>
      <c r="G833" s="9"/>
    </row>
    <row r="834" customFormat="false" ht="29.25" hidden="false" customHeight="true" outlineLevel="0" collapsed="false">
      <c r="A834" s="184"/>
      <c r="G834" s="9"/>
    </row>
    <row r="835" customFormat="false" ht="29.25" hidden="false" customHeight="true" outlineLevel="0" collapsed="false">
      <c r="A835" s="184"/>
      <c r="G835" s="9"/>
    </row>
    <row r="836" customFormat="false" ht="29.25" hidden="false" customHeight="true" outlineLevel="0" collapsed="false">
      <c r="A836" s="184"/>
      <c r="G836" s="9"/>
    </row>
    <row r="837" customFormat="false" ht="29.25" hidden="false" customHeight="true" outlineLevel="0" collapsed="false">
      <c r="A837" s="184"/>
      <c r="G837" s="9"/>
    </row>
    <row r="838" customFormat="false" ht="29.25" hidden="false" customHeight="true" outlineLevel="0" collapsed="false">
      <c r="A838" s="184"/>
      <c r="G838" s="9"/>
    </row>
    <row r="839" customFormat="false" ht="29.25" hidden="false" customHeight="true" outlineLevel="0" collapsed="false">
      <c r="A839" s="184"/>
      <c r="G839" s="9"/>
    </row>
    <row r="840" customFormat="false" ht="29.25" hidden="false" customHeight="true" outlineLevel="0" collapsed="false">
      <c r="A840" s="184"/>
      <c r="G840" s="9"/>
    </row>
    <row r="841" customFormat="false" ht="29.25" hidden="false" customHeight="true" outlineLevel="0" collapsed="false">
      <c r="A841" s="184"/>
      <c r="G841" s="9"/>
    </row>
    <row r="842" customFormat="false" ht="29.25" hidden="false" customHeight="true" outlineLevel="0" collapsed="false">
      <c r="A842" s="184"/>
      <c r="G842" s="9"/>
    </row>
    <row r="843" customFormat="false" ht="29.25" hidden="false" customHeight="true" outlineLevel="0" collapsed="false">
      <c r="A843" s="184"/>
      <c r="G843" s="9"/>
    </row>
    <row r="844" customFormat="false" ht="29.25" hidden="false" customHeight="true" outlineLevel="0" collapsed="false">
      <c r="A844" s="184"/>
      <c r="G844" s="9"/>
    </row>
    <row r="845" customFormat="false" ht="29.25" hidden="false" customHeight="true" outlineLevel="0" collapsed="false">
      <c r="A845" s="184"/>
      <c r="G845" s="9"/>
    </row>
    <row r="846" customFormat="false" ht="29.25" hidden="false" customHeight="true" outlineLevel="0" collapsed="false">
      <c r="A846" s="184"/>
      <c r="G846" s="9"/>
    </row>
    <row r="847" customFormat="false" ht="29.25" hidden="false" customHeight="true" outlineLevel="0" collapsed="false">
      <c r="A847" s="184"/>
      <c r="G847" s="9"/>
    </row>
    <row r="848" customFormat="false" ht="29.25" hidden="false" customHeight="true" outlineLevel="0" collapsed="false">
      <c r="A848" s="184"/>
      <c r="G848" s="9"/>
    </row>
    <row r="849" customFormat="false" ht="29.25" hidden="false" customHeight="true" outlineLevel="0" collapsed="false">
      <c r="A849" s="184"/>
      <c r="G849" s="9"/>
    </row>
    <row r="850" customFormat="false" ht="29.25" hidden="false" customHeight="true" outlineLevel="0" collapsed="false">
      <c r="A850" s="184"/>
      <c r="G850" s="9"/>
    </row>
    <row r="851" customFormat="false" ht="29.25" hidden="false" customHeight="true" outlineLevel="0" collapsed="false">
      <c r="A851" s="184"/>
      <c r="G851" s="9"/>
    </row>
    <row r="852" customFormat="false" ht="29.25" hidden="false" customHeight="true" outlineLevel="0" collapsed="false">
      <c r="A852" s="184"/>
      <c r="G852" s="9"/>
    </row>
    <row r="853" customFormat="false" ht="29.25" hidden="false" customHeight="true" outlineLevel="0" collapsed="false">
      <c r="A853" s="184"/>
      <c r="G853" s="9"/>
    </row>
    <row r="854" customFormat="false" ht="29.25" hidden="false" customHeight="true" outlineLevel="0" collapsed="false">
      <c r="A854" s="184"/>
      <c r="G854" s="9"/>
    </row>
    <row r="855" customFormat="false" ht="29.25" hidden="false" customHeight="true" outlineLevel="0" collapsed="false">
      <c r="A855" s="184"/>
      <c r="G855" s="9"/>
    </row>
    <row r="856" customFormat="false" ht="29.25" hidden="false" customHeight="true" outlineLevel="0" collapsed="false">
      <c r="A856" s="184"/>
      <c r="G856" s="9"/>
    </row>
    <row r="857" customFormat="false" ht="29.25" hidden="false" customHeight="true" outlineLevel="0" collapsed="false">
      <c r="A857" s="184"/>
      <c r="G857" s="9"/>
    </row>
    <row r="858" customFormat="false" ht="29.25" hidden="false" customHeight="true" outlineLevel="0" collapsed="false">
      <c r="A858" s="184"/>
      <c r="G858" s="9"/>
    </row>
    <row r="859" customFormat="false" ht="29.25" hidden="false" customHeight="true" outlineLevel="0" collapsed="false">
      <c r="A859" s="184"/>
      <c r="G859" s="9"/>
    </row>
    <row r="860" customFormat="false" ht="29.25" hidden="false" customHeight="true" outlineLevel="0" collapsed="false">
      <c r="A860" s="184"/>
      <c r="G860" s="9"/>
    </row>
    <row r="861" customFormat="false" ht="29.25" hidden="false" customHeight="true" outlineLevel="0" collapsed="false">
      <c r="A861" s="184"/>
      <c r="G861" s="9"/>
    </row>
    <row r="862" customFormat="false" ht="29.25" hidden="false" customHeight="true" outlineLevel="0" collapsed="false">
      <c r="A862" s="184"/>
      <c r="G862" s="9"/>
    </row>
    <row r="863" customFormat="false" ht="29.25" hidden="false" customHeight="true" outlineLevel="0" collapsed="false">
      <c r="A863" s="184"/>
      <c r="G863" s="9"/>
    </row>
    <row r="864" customFormat="false" ht="29.25" hidden="false" customHeight="true" outlineLevel="0" collapsed="false">
      <c r="A864" s="184"/>
      <c r="G864" s="9"/>
    </row>
    <row r="865" customFormat="false" ht="29.25" hidden="false" customHeight="true" outlineLevel="0" collapsed="false">
      <c r="A865" s="184"/>
      <c r="G865" s="9"/>
    </row>
    <row r="866" customFormat="false" ht="29.25" hidden="false" customHeight="true" outlineLevel="0" collapsed="false">
      <c r="A866" s="184"/>
      <c r="G866" s="9"/>
    </row>
    <row r="867" customFormat="false" ht="29.25" hidden="false" customHeight="true" outlineLevel="0" collapsed="false">
      <c r="A867" s="184"/>
      <c r="G867" s="9"/>
    </row>
    <row r="868" customFormat="false" ht="29.25" hidden="false" customHeight="true" outlineLevel="0" collapsed="false">
      <c r="A868" s="184"/>
      <c r="G868" s="9"/>
    </row>
    <row r="869" customFormat="false" ht="29.25" hidden="false" customHeight="true" outlineLevel="0" collapsed="false">
      <c r="A869" s="184"/>
      <c r="G869" s="9"/>
    </row>
    <row r="870" customFormat="false" ht="29.25" hidden="false" customHeight="true" outlineLevel="0" collapsed="false">
      <c r="A870" s="184"/>
      <c r="G870" s="9"/>
    </row>
    <row r="871" customFormat="false" ht="29.25" hidden="false" customHeight="true" outlineLevel="0" collapsed="false">
      <c r="A871" s="184"/>
      <c r="G871" s="9"/>
    </row>
    <row r="872" customFormat="false" ht="29.25" hidden="false" customHeight="true" outlineLevel="0" collapsed="false">
      <c r="A872" s="184"/>
      <c r="G872" s="9"/>
    </row>
    <row r="873" customFormat="false" ht="29.25" hidden="false" customHeight="true" outlineLevel="0" collapsed="false">
      <c r="A873" s="184"/>
      <c r="G873" s="9"/>
    </row>
    <row r="874" customFormat="false" ht="29.25" hidden="false" customHeight="true" outlineLevel="0" collapsed="false">
      <c r="A874" s="184"/>
      <c r="G874" s="9"/>
    </row>
    <row r="875" customFormat="false" ht="29.25" hidden="false" customHeight="true" outlineLevel="0" collapsed="false">
      <c r="A875" s="184"/>
      <c r="G875" s="9"/>
    </row>
    <row r="876" customFormat="false" ht="29.25" hidden="false" customHeight="true" outlineLevel="0" collapsed="false">
      <c r="A876" s="184"/>
      <c r="G876" s="9"/>
    </row>
    <row r="877" customFormat="false" ht="29.25" hidden="false" customHeight="true" outlineLevel="0" collapsed="false">
      <c r="A877" s="184"/>
      <c r="G877" s="9"/>
    </row>
    <row r="878" customFormat="false" ht="29.25" hidden="false" customHeight="true" outlineLevel="0" collapsed="false">
      <c r="A878" s="184"/>
      <c r="G878" s="9"/>
    </row>
    <row r="879" customFormat="false" ht="29.25" hidden="false" customHeight="true" outlineLevel="0" collapsed="false">
      <c r="A879" s="184"/>
      <c r="G879" s="9"/>
    </row>
    <row r="880" customFormat="false" ht="29.25" hidden="false" customHeight="true" outlineLevel="0" collapsed="false">
      <c r="A880" s="184"/>
      <c r="G880" s="9"/>
    </row>
    <row r="881" customFormat="false" ht="29.25" hidden="false" customHeight="true" outlineLevel="0" collapsed="false">
      <c r="A881" s="184"/>
      <c r="G881" s="9"/>
    </row>
    <row r="882" customFormat="false" ht="29.25" hidden="false" customHeight="true" outlineLevel="0" collapsed="false">
      <c r="A882" s="184"/>
      <c r="G882" s="9"/>
    </row>
    <row r="883" customFormat="false" ht="29.25" hidden="false" customHeight="true" outlineLevel="0" collapsed="false">
      <c r="A883" s="184"/>
      <c r="G883" s="9"/>
    </row>
    <row r="884" customFormat="false" ht="29.25" hidden="false" customHeight="true" outlineLevel="0" collapsed="false">
      <c r="A884" s="184"/>
      <c r="G884" s="9"/>
    </row>
    <row r="885" customFormat="false" ht="29.25" hidden="false" customHeight="true" outlineLevel="0" collapsed="false">
      <c r="A885" s="184"/>
      <c r="G885" s="9"/>
    </row>
    <row r="886" customFormat="false" ht="29.25" hidden="false" customHeight="true" outlineLevel="0" collapsed="false">
      <c r="A886" s="184"/>
      <c r="G886" s="9"/>
    </row>
    <row r="887" customFormat="false" ht="29.25" hidden="false" customHeight="true" outlineLevel="0" collapsed="false">
      <c r="A887" s="184"/>
      <c r="G887" s="9"/>
    </row>
    <row r="888" customFormat="false" ht="29.25" hidden="false" customHeight="true" outlineLevel="0" collapsed="false">
      <c r="A888" s="184"/>
      <c r="G888" s="9"/>
    </row>
    <row r="889" customFormat="false" ht="29.25" hidden="false" customHeight="true" outlineLevel="0" collapsed="false">
      <c r="A889" s="184"/>
      <c r="G889" s="9"/>
    </row>
    <row r="890" customFormat="false" ht="29.25" hidden="false" customHeight="true" outlineLevel="0" collapsed="false">
      <c r="A890" s="184"/>
      <c r="G890" s="9"/>
    </row>
    <row r="891" customFormat="false" ht="29.25" hidden="false" customHeight="true" outlineLevel="0" collapsed="false">
      <c r="A891" s="184"/>
      <c r="G891" s="9"/>
    </row>
    <row r="892" customFormat="false" ht="29.25" hidden="false" customHeight="true" outlineLevel="0" collapsed="false">
      <c r="A892" s="184"/>
      <c r="G892" s="9"/>
    </row>
    <row r="893" customFormat="false" ht="29.25" hidden="false" customHeight="true" outlineLevel="0" collapsed="false">
      <c r="A893" s="184"/>
      <c r="G893" s="9"/>
    </row>
    <row r="894" customFormat="false" ht="29.25" hidden="false" customHeight="true" outlineLevel="0" collapsed="false">
      <c r="A894" s="184"/>
      <c r="G894" s="9"/>
    </row>
    <row r="895" customFormat="false" ht="29.25" hidden="false" customHeight="true" outlineLevel="0" collapsed="false">
      <c r="A895" s="184"/>
      <c r="G895" s="9"/>
    </row>
    <row r="896" customFormat="false" ht="29.25" hidden="false" customHeight="true" outlineLevel="0" collapsed="false">
      <c r="A896" s="184"/>
      <c r="G896" s="9"/>
    </row>
    <row r="897" customFormat="false" ht="29.25" hidden="false" customHeight="true" outlineLevel="0" collapsed="false">
      <c r="A897" s="184"/>
      <c r="G897" s="9"/>
    </row>
    <row r="898" customFormat="false" ht="29.25" hidden="false" customHeight="true" outlineLevel="0" collapsed="false">
      <c r="A898" s="184"/>
      <c r="G898" s="9"/>
    </row>
    <row r="899" customFormat="false" ht="29.25" hidden="false" customHeight="true" outlineLevel="0" collapsed="false">
      <c r="A899" s="184"/>
      <c r="G899" s="9"/>
    </row>
    <row r="900" customFormat="false" ht="29.25" hidden="false" customHeight="true" outlineLevel="0" collapsed="false">
      <c r="A900" s="184"/>
      <c r="G900" s="9"/>
    </row>
    <row r="901" customFormat="false" ht="29.25" hidden="false" customHeight="true" outlineLevel="0" collapsed="false">
      <c r="A901" s="184"/>
      <c r="G901" s="9"/>
    </row>
    <row r="902" customFormat="false" ht="29.25" hidden="false" customHeight="true" outlineLevel="0" collapsed="false">
      <c r="A902" s="184"/>
      <c r="G902" s="9"/>
    </row>
    <row r="903" customFormat="false" ht="29.25" hidden="false" customHeight="true" outlineLevel="0" collapsed="false">
      <c r="A903" s="184"/>
      <c r="G903" s="9"/>
    </row>
    <row r="904" customFormat="false" ht="29.25" hidden="false" customHeight="true" outlineLevel="0" collapsed="false">
      <c r="A904" s="184"/>
      <c r="G904" s="9"/>
    </row>
    <row r="905" customFormat="false" ht="29.25" hidden="false" customHeight="true" outlineLevel="0" collapsed="false">
      <c r="A905" s="184"/>
      <c r="G905" s="9"/>
    </row>
    <row r="906" customFormat="false" ht="29.25" hidden="false" customHeight="true" outlineLevel="0" collapsed="false">
      <c r="A906" s="184"/>
      <c r="G906" s="9"/>
    </row>
    <row r="907" customFormat="false" ht="29.25" hidden="false" customHeight="true" outlineLevel="0" collapsed="false">
      <c r="A907" s="184"/>
      <c r="G907" s="9"/>
    </row>
    <row r="908" customFormat="false" ht="29.25" hidden="false" customHeight="true" outlineLevel="0" collapsed="false">
      <c r="A908" s="184"/>
      <c r="G908" s="9"/>
    </row>
    <row r="909" customFormat="false" ht="29.25" hidden="false" customHeight="true" outlineLevel="0" collapsed="false">
      <c r="A909" s="184"/>
      <c r="G909" s="9"/>
    </row>
    <row r="910" customFormat="false" ht="29.25" hidden="false" customHeight="true" outlineLevel="0" collapsed="false">
      <c r="A910" s="184"/>
      <c r="G910" s="9"/>
    </row>
    <row r="911" customFormat="false" ht="29.25" hidden="false" customHeight="true" outlineLevel="0" collapsed="false">
      <c r="A911" s="184"/>
      <c r="G911" s="9"/>
    </row>
    <row r="912" customFormat="false" ht="29.25" hidden="false" customHeight="true" outlineLevel="0" collapsed="false">
      <c r="A912" s="184"/>
      <c r="G912" s="9"/>
    </row>
    <row r="913" customFormat="false" ht="29.25" hidden="false" customHeight="true" outlineLevel="0" collapsed="false">
      <c r="A913" s="184"/>
      <c r="G913" s="9"/>
    </row>
    <row r="914" customFormat="false" ht="29.25" hidden="false" customHeight="true" outlineLevel="0" collapsed="false">
      <c r="A914" s="184"/>
      <c r="G914" s="9"/>
    </row>
    <row r="915" customFormat="false" ht="29.25" hidden="false" customHeight="true" outlineLevel="0" collapsed="false">
      <c r="A915" s="184"/>
      <c r="G915" s="9"/>
    </row>
    <row r="916" customFormat="false" ht="29.25" hidden="false" customHeight="true" outlineLevel="0" collapsed="false">
      <c r="A916" s="184"/>
      <c r="G916" s="9"/>
    </row>
    <row r="917" customFormat="false" ht="29.25" hidden="false" customHeight="true" outlineLevel="0" collapsed="false">
      <c r="A917" s="184"/>
      <c r="G917" s="9"/>
    </row>
    <row r="918" customFormat="false" ht="29.25" hidden="false" customHeight="true" outlineLevel="0" collapsed="false">
      <c r="A918" s="184"/>
      <c r="G918" s="9"/>
    </row>
    <row r="919" customFormat="false" ht="29.25" hidden="false" customHeight="true" outlineLevel="0" collapsed="false">
      <c r="A919" s="184"/>
      <c r="G919" s="9"/>
    </row>
    <row r="920" customFormat="false" ht="29.25" hidden="false" customHeight="true" outlineLevel="0" collapsed="false">
      <c r="A920" s="184"/>
      <c r="G920" s="9"/>
    </row>
    <row r="921" customFormat="false" ht="29.25" hidden="false" customHeight="true" outlineLevel="0" collapsed="false">
      <c r="A921" s="184"/>
      <c r="G921" s="9"/>
    </row>
    <row r="922" customFormat="false" ht="29.25" hidden="false" customHeight="true" outlineLevel="0" collapsed="false">
      <c r="A922" s="184"/>
      <c r="G922" s="9"/>
    </row>
    <row r="923" customFormat="false" ht="29.25" hidden="false" customHeight="true" outlineLevel="0" collapsed="false">
      <c r="A923" s="184"/>
      <c r="G923" s="9"/>
    </row>
    <row r="924" customFormat="false" ht="29.25" hidden="false" customHeight="true" outlineLevel="0" collapsed="false">
      <c r="A924" s="184"/>
      <c r="G924" s="9"/>
    </row>
    <row r="925" customFormat="false" ht="29.25" hidden="false" customHeight="true" outlineLevel="0" collapsed="false">
      <c r="A925" s="184"/>
      <c r="G925" s="9"/>
    </row>
    <row r="926" customFormat="false" ht="29.25" hidden="false" customHeight="true" outlineLevel="0" collapsed="false">
      <c r="A926" s="184"/>
      <c r="G926" s="9"/>
    </row>
    <row r="927" customFormat="false" ht="29.25" hidden="false" customHeight="true" outlineLevel="0" collapsed="false">
      <c r="A927" s="184"/>
      <c r="G927" s="9"/>
    </row>
    <row r="928" customFormat="false" ht="29.25" hidden="false" customHeight="true" outlineLevel="0" collapsed="false">
      <c r="A928" s="184"/>
      <c r="G928" s="9"/>
    </row>
    <row r="929" customFormat="false" ht="29.25" hidden="false" customHeight="true" outlineLevel="0" collapsed="false">
      <c r="A929" s="184"/>
      <c r="G929" s="9"/>
    </row>
    <row r="930" customFormat="false" ht="29.25" hidden="false" customHeight="true" outlineLevel="0" collapsed="false">
      <c r="A930" s="184"/>
      <c r="G930" s="9"/>
    </row>
    <row r="931" customFormat="false" ht="29.25" hidden="false" customHeight="true" outlineLevel="0" collapsed="false">
      <c r="A931" s="184"/>
      <c r="G931" s="9"/>
    </row>
    <row r="932" customFormat="false" ht="29.25" hidden="false" customHeight="true" outlineLevel="0" collapsed="false">
      <c r="A932" s="184"/>
      <c r="G932" s="9"/>
    </row>
    <row r="933" customFormat="false" ht="29.25" hidden="false" customHeight="true" outlineLevel="0" collapsed="false">
      <c r="A933" s="184"/>
      <c r="G933" s="9"/>
    </row>
    <row r="934" customFormat="false" ht="29.25" hidden="false" customHeight="true" outlineLevel="0" collapsed="false">
      <c r="A934" s="184"/>
      <c r="G934" s="9"/>
    </row>
    <row r="935" customFormat="false" ht="29.25" hidden="false" customHeight="true" outlineLevel="0" collapsed="false">
      <c r="A935" s="184"/>
      <c r="G935" s="9"/>
    </row>
    <row r="936" customFormat="false" ht="29.25" hidden="false" customHeight="true" outlineLevel="0" collapsed="false">
      <c r="A936" s="184"/>
      <c r="G936" s="9"/>
    </row>
    <row r="937" customFormat="false" ht="29.25" hidden="false" customHeight="true" outlineLevel="0" collapsed="false">
      <c r="A937" s="184"/>
      <c r="G937" s="9"/>
    </row>
    <row r="938" customFormat="false" ht="29.25" hidden="false" customHeight="true" outlineLevel="0" collapsed="false">
      <c r="A938" s="184"/>
      <c r="G938" s="9"/>
    </row>
    <row r="939" customFormat="false" ht="29.25" hidden="false" customHeight="true" outlineLevel="0" collapsed="false">
      <c r="A939" s="184"/>
      <c r="G939" s="9"/>
    </row>
    <row r="940" customFormat="false" ht="29.25" hidden="false" customHeight="true" outlineLevel="0" collapsed="false">
      <c r="A940" s="184"/>
      <c r="G940" s="9"/>
    </row>
    <row r="941" customFormat="false" ht="29.25" hidden="false" customHeight="true" outlineLevel="0" collapsed="false">
      <c r="A941" s="184"/>
      <c r="G941" s="9"/>
    </row>
    <row r="942" customFormat="false" ht="29.25" hidden="false" customHeight="true" outlineLevel="0" collapsed="false">
      <c r="A942" s="184"/>
      <c r="G942" s="9"/>
    </row>
    <row r="943" customFormat="false" ht="29.25" hidden="false" customHeight="true" outlineLevel="0" collapsed="false">
      <c r="A943" s="184"/>
      <c r="G943" s="9"/>
    </row>
    <row r="944" customFormat="false" ht="29.25" hidden="false" customHeight="true" outlineLevel="0" collapsed="false">
      <c r="A944" s="184"/>
      <c r="G944" s="9"/>
    </row>
    <row r="945" customFormat="false" ht="29.25" hidden="false" customHeight="true" outlineLevel="0" collapsed="false">
      <c r="A945" s="184"/>
      <c r="G945" s="9"/>
    </row>
    <row r="946" customFormat="false" ht="29.25" hidden="false" customHeight="true" outlineLevel="0" collapsed="false">
      <c r="A946" s="184"/>
      <c r="G946" s="9"/>
    </row>
    <row r="947" customFormat="false" ht="29.25" hidden="false" customHeight="true" outlineLevel="0" collapsed="false">
      <c r="A947" s="184"/>
      <c r="G947" s="9"/>
    </row>
    <row r="948" customFormat="false" ht="29.25" hidden="false" customHeight="true" outlineLevel="0" collapsed="false">
      <c r="A948" s="184"/>
      <c r="G948" s="9"/>
    </row>
    <row r="949" customFormat="false" ht="29.25" hidden="false" customHeight="true" outlineLevel="0" collapsed="false">
      <c r="A949" s="184"/>
      <c r="G949" s="9"/>
    </row>
    <row r="950" customFormat="false" ht="29.25" hidden="false" customHeight="true" outlineLevel="0" collapsed="false">
      <c r="A950" s="184"/>
      <c r="G950" s="9"/>
    </row>
    <row r="951" customFormat="false" ht="29.25" hidden="false" customHeight="true" outlineLevel="0" collapsed="false">
      <c r="A951" s="184"/>
      <c r="G951" s="9"/>
    </row>
    <row r="952" customFormat="false" ht="29.25" hidden="false" customHeight="true" outlineLevel="0" collapsed="false">
      <c r="A952" s="184"/>
      <c r="G952" s="9"/>
    </row>
    <row r="953" customFormat="false" ht="29.25" hidden="false" customHeight="true" outlineLevel="0" collapsed="false">
      <c r="A953" s="184"/>
      <c r="G953" s="9"/>
    </row>
    <row r="954" customFormat="false" ht="29.25" hidden="false" customHeight="true" outlineLevel="0" collapsed="false">
      <c r="A954" s="184"/>
      <c r="G954" s="9"/>
    </row>
    <row r="955" customFormat="false" ht="29.25" hidden="false" customHeight="true" outlineLevel="0" collapsed="false">
      <c r="A955" s="184"/>
      <c r="G955" s="9"/>
    </row>
    <row r="956" customFormat="false" ht="29.25" hidden="false" customHeight="true" outlineLevel="0" collapsed="false">
      <c r="A956" s="184"/>
      <c r="G956" s="9"/>
    </row>
    <row r="957" customFormat="false" ht="29.25" hidden="false" customHeight="true" outlineLevel="0" collapsed="false">
      <c r="A957" s="184"/>
      <c r="G957" s="9"/>
    </row>
    <row r="958" customFormat="false" ht="29.25" hidden="false" customHeight="true" outlineLevel="0" collapsed="false">
      <c r="A958" s="184"/>
      <c r="G958" s="9"/>
    </row>
    <row r="959" customFormat="false" ht="29.25" hidden="false" customHeight="true" outlineLevel="0" collapsed="false">
      <c r="A959" s="184"/>
      <c r="G959" s="9"/>
    </row>
    <row r="960" customFormat="false" ht="29.25" hidden="false" customHeight="true" outlineLevel="0" collapsed="false">
      <c r="A960" s="184"/>
      <c r="G960" s="9"/>
    </row>
    <row r="961" customFormat="false" ht="29.25" hidden="false" customHeight="true" outlineLevel="0" collapsed="false">
      <c r="A961" s="184"/>
      <c r="G961" s="9"/>
    </row>
    <row r="962" customFormat="false" ht="29.25" hidden="false" customHeight="true" outlineLevel="0" collapsed="false">
      <c r="A962" s="184"/>
      <c r="G962" s="9"/>
    </row>
    <row r="963" customFormat="false" ht="29.25" hidden="false" customHeight="true" outlineLevel="0" collapsed="false">
      <c r="A963" s="184"/>
      <c r="G963" s="9"/>
    </row>
    <row r="964" customFormat="false" ht="29.25" hidden="false" customHeight="true" outlineLevel="0" collapsed="false">
      <c r="A964" s="184"/>
      <c r="G964" s="9"/>
    </row>
    <row r="965" customFormat="false" ht="29.25" hidden="false" customHeight="true" outlineLevel="0" collapsed="false">
      <c r="A965" s="184"/>
      <c r="G965" s="9"/>
    </row>
    <row r="966" customFormat="false" ht="29.25" hidden="false" customHeight="true" outlineLevel="0" collapsed="false">
      <c r="A966" s="184"/>
      <c r="G966" s="9"/>
    </row>
    <row r="967" customFormat="false" ht="29.25" hidden="false" customHeight="true" outlineLevel="0" collapsed="false">
      <c r="A967" s="184"/>
      <c r="G967" s="9"/>
    </row>
    <row r="968" customFormat="false" ht="29.25" hidden="false" customHeight="true" outlineLevel="0" collapsed="false">
      <c r="A968" s="184"/>
      <c r="G968" s="9"/>
    </row>
    <row r="969" customFormat="false" ht="29.25" hidden="false" customHeight="true" outlineLevel="0" collapsed="false">
      <c r="A969" s="184"/>
      <c r="G969" s="9"/>
    </row>
    <row r="970" customFormat="false" ht="29.25" hidden="false" customHeight="true" outlineLevel="0" collapsed="false">
      <c r="A970" s="184"/>
      <c r="G970" s="9"/>
    </row>
    <row r="971" customFormat="false" ht="29.25" hidden="false" customHeight="true" outlineLevel="0" collapsed="false">
      <c r="A971" s="184"/>
      <c r="G971" s="9"/>
    </row>
    <row r="972" customFormat="false" ht="29.25" hidden="false" customHeight="true" outlineLevel="0" collapsed="false">
      <c r="A972" s="184"/>
      <c r="G972" s="9"/>
    </row>
    <row r="973" customFormat="false" ht="29.25" hidden="false" customHeight="true" outlineLevel="0" collapsed="false">
      <c r="A973" s="184"/>
      <c r="G973" s="9"/>
    </row>
    <row r="974" customFormat="false" ht="29.25" hidden="false" customHeight="true" outlineLevel="0" collapsed="false">
      <c r="A974" s="184"/>
      <c r="G974" s="9"/>
    </row>
    <row r="975" customFormat="false" ht="29.25" hidden="false" customHeight="true" outlineLevel="0" collapsed="false">
      <c r="A975" s="184"/>
      <c r="G975" s="9"/>
    </row>
    <row r="976" customFormat="false" ht="29.25" hidden="false" customHeight="true" outlineLevel="0" collapsed="false">
      <c r="A976" s="184"/>
      <c r="G976" s="9"/>
    </row>
    <row r="977" customFormat="false" ht="29.25" hidden="false" customHeight="true" outlineLevel="0" collapsed="false">
      <c r="A977" s="184"/>
      <c r="G977" s="9"/>
    </row>
    <row r="978" customFormat="false" ht="29.25" hidden="false" customHeight="true" outlineLevel="0" collapsed="false">
      <c r="A978" s="184"/>
      <c r="G978" s="9"/>
    </row>
    <row r="979" customFormat="false" ht="29.25" hidden="false" customHeight="true" outlineLevel="0" collapsed="false">
      <c r="A979" s="184"/>
      <c r="G979" s="9"/>
    </row>
    <row r="980" customFormat="false" ht="29.25" hidden="false" customHeight="true" outlineLevel="0" collapsed="false">
      <c r="A980" s="184"/>
      <c r="G980" s="9"/>
    </row>
    <row r="981" customFormat="false" ht="29.25" hidden="false" customHeight="true" outlineLevel="0" collapsed="false">
      <c r="A981" s="184"/>
      <c r="G981" s="9"/>
    </row>
    <row r="982" customFormat="false" ht="29.25" hidden="false" customHeight="true" outlineLevel="0" collapsed="false">
      <c r="A982" s="184"/>
      <c r="G982" s="9"/>
    </row>
    <row r="983" customFormat="false" ht="29.25" hidden="false" customHeight="true" outlineLevel="0" collapsed="false">
      <c r="A983" s="184"/>
      <c r="G983" s="9"/>
    </row>
    <row r="984" customFormat="false" ht="29.25" hidden="false" customHeight="true" outlineLevel="0" collapsed="false">
      <c r="A984" s="184"/>
      <c r="G984" s="9"/>
    </row>
    <row r="985" customFormat="false" ht="29.25" hidden="false" customHeight="true" outlineLevel="0" collapsed="false">
      <c r="A985" s="184"/>
      <c r="G985" s="9"/>
    </row>
    <row r="986" customFormat="false" ht="29.25" hidden="false" customHeight="true" outlineLevel="0" collapsed="false">
      <c r="A986" s="184"/>
      <c r="G986" s="9"/>
    </row>
    <row r="987" customFormat="false" ht="29.25" hidden="false" customHeight="true" outlineLevel="0" collapsed="false">
      <c r="A987" s="184"/>
      <c r="G987" s="9"/>
    </row>
    <row r="988" customFormat="false" ht="29.25" hidden="false" customHeight="true" outlineLevel="0" collapsed="false">
      <c r="A988" s="184"/>
      <c r="G988" s="9"/>
    </row>
    <row r="989" customFormat="false" ht="29.25" hidden="false" customHeight="true" outlineLevel="0" collapsed="false">
      <c r="A989" s="184"/>
      <c r="G989" s="9"/>
    </row>
    <row r="990" customFormat="false" ht="29.25" hidden="false" customHeight="true" outlineLevel="0" collapsed="false">
      <c r="A990" s="184"/>
      <c r="G990" s="9"/>
    </row>
    <row r="991" customFormat="false" ht="29.25" hidden="false" customHeight="true" outlineLevel="0" collapsed="false">
      <c r="A991" s="184"/>
      <c r="G991" s="9"/>
    </row>
    <row r="992" customFormat="false" ht="29.25" hidden="false" customHeight="true" outlineLevel="0" collapsed="false">
      <c r="A992" s="184"/>
      <c r="G992" s="9"/>
    </row>
    <row r="993" customFormat="false" ht="29.25" hidden="false" customHeight="true" outlineLevel="0" collapsed="false">
      <c r="A993" s="184"/>
      <c r="G993" s="9"/>
    </row>
    <row r="994" customFormat="false" ht="29.25" hidden="false" customHeight="true" outlineLevel="0" collapsed="false">
      <c r="A994" s="184"/>
      <c r="G994" s="9"/>
    </row>
    <row r="995" customFormat="false" ht="29.25" hidden="false" customHeight="true" outlineLevel="0" collapsed="false">
      <c r="A995" s="184"/>
      <c r="G995" s="9"/>
    </row>
    <row r="996" customFormat="false" ht="29.25" hidden="false" customHeight="true" outlineLevel="0" collapsed="false">
      <c r="A996" s="184"/>
      <c r="G996" s="9"/>
    </row>
    <row r="997" customFormat="false" ht="29.25" hidden="false" customHeight="true" outlineLevel="0" collapsed="false">
      <c r="A997" s="184"/>
      <c r="G997" s="9"/>
    </row>
    <row r="998" customFormat="false" ht="29.25" hidden="false" customHeight="true" outlineLevel="0" collapsed="false">
      <c r="A998" s="184"/>
      <c r="G998" s="9"/>
    </row>
    <row r="999" customFormat="false" ht="29.25" hidden="false" customHeight="true" outlineLevel="0" collapsed="false">
      <c r="A999" s="184"/>
      <c r="G999" s="9"/>
    </row>
    <row r="1000" customFormat="false" ht="29.25" hidden="false" customHeight="true" outlineLevel="0" collapsed="false">
      <c r="A1000" s="184"/>
      <c r="G1000" s="9"/>
    </row>
    <row r="1001" customFormat="false" ht="29.25" hidden="false" customHeight="true" outlineLevel="0" collapsed="false">
      <c r="A1001" s="184"/>
      <c r="G1001" s="9"/>
    </row>
    <row r="1002" customFormat="false" ht="29.25" hidden="false" customHeight="true" outlineLevel="0" collapsed="false">
      <c r="A1002" s="184"/>
      <c r="G1002" s="9"/>
    </row>
    <row r="1003" customFormat="false" ht="29.25" hidden="false" customHeight="true" outlineLevel="0" collapsed="false">
      <c r="A1003" s="184"/>
      <c r="G1003" s="9"/>
    </row>
    <row r="1004" customFormat="false" ht="29.25" hidden="false" customHeight="true" outlineLevel="0" collapsed="false">
      <c r="A1004" s="184"/>
      <c r="G1004" s="9"/>
    </row>
    <row r="1005" customFormat="false" ht="29.25" hidden="false" customHeight="true" outlineLevel="0" collapsed="false">
      <c r="A1005" s="184"/>
      <c r="G1005" s="9"/>
    </row>
    <row r="1006" customFormat="false" ht="29.25" hidden="false" customHeight="true" outlineLevel="0" collapsed="false">
      <c r="A1006" s="184"/>
      <c r="G1006" s="9"/>
    </row>
    <row r="1007" customFormat="false" ht="29.25" hidden="false" customHeight="true" outlineLevel="0" collapsed="false">
      <c r="A1007" s="184"/>
      <c r="G1007" s="9"/>
    </row>
    <row r="1008" customFormat="false" ht="29.25" hidden="false" customHeight="true" outlineLevel="0" collapsed="false">
      <c r="A1008" s="184"/>
      <c r="G1008" s="9"/>
    </row>
    <row r="1009" customFormat="false" ht="29.25" hidden="false" customHeight="true" outlineLevel="0" collapsed="false">
      <c r="A1009" s="184"/>
      <c r="G1009" s="9"/>
    </row>
    <row r="1010" customFormat="false" ht="29.25" hidden="false" customHeight="true" outlineLevel="0" collapsed="false">
      <c r="A1010" s="184"/>
      <c r="G1010" s="9"/>
    </row>
    <row r="1011" customFormat="false" ht="29.25" hidden="false" customHeight="true" outlineLevel="0" collapsed="false">
      <c r="A1011" s="184"/>
      <c r="G1011" s="9"/>
    </row>
    <row r="1012" customFormat="false" ht="29.25" hidden="false" customHeight="true" outlineLevel="0" collapsed="false">
      <c r="A1012" s="184"/>
      <c r="G1012" s="9"/>
    </row>
    <row r="1013" customFormat="false" ht="29.25" hidden="false" customHeight="true" outlineLevel="0" collapsed="false">
      <c r="A1013" s="184"/>
      <c r="G1013" s="9"/>
    </row>
    <row r="1014" customFormat="false" ht="29.25" hidden="false" customHeight="true" outlineLevel="0" collapsed="false">
      <c r="A1014" s="184"/>
      <c r="G1014" s="9"/>
    </row>
    <row r="1015" customFormat="false" ht="29.25" hidden="false" customHeight="true" outlineLevel="0" collapsed="false">
      <c r="A1015" s="184"/>
      <c r="G1015" s="9"/>
    </row>
    <row r="1016" customFormat="false" ht="29.25" hidden="false" customHeight="true" outlineLevel="0" collapsed="false">
      <c r="A1016" s="184"/>
      <c r="G1016" s="9"/>
    </row>
    <row r="1017" customFormat="false" ht="29.25" hidden="false" customHeight="true" outlineLevel="0" collapsed="false">
      <c r="A1017" s="184"/>
      <c r="G1017" s="9"/>
    </row>
    <row r="1018" customFormat="false" ht="29.25" hidden="false" customHeight="true" outlineLevel="0" collapsed="false">
      <c r="A1018" s="184"/>
      <c r="G1018" s="9"/>
    </row>
    <row r="1019" customFormat="false" ht="29.25" hidden="false" customHeight="true" outlineLevel="0" collapsed="false">
      <c r="A1019" s="184"/>
      <c r="G1019" s="9"/>
    </row>
    <row r="1020" customFormat="false" ht="29.25" hidden="false" customHeight="true" outlineLevel="0" collapsed="false">
      <c r="A1020" s="184"/>
      <c r="G1020" s="9"/>
    </row>
    <row r="1021" customFormat="false" ht="29.25" hidden="false" customHeight="true" outlineLevel="0" collapsed="false">
      <c r="A1021" s="184"/>
      <c r="G1021" s="9"/>
    </row>
    <row r="1022" customFormat="false" ht="29.25" hidden="false" customHeight="true" outlineLevel="0" collapsed="false">
      <c r="A1022" s="184"/>
      <c r="G1022" s="9"/>
    </row>
    <row r="1023" customFormat="false" ht="29.25" hidden="false" customHeight="true" outlineLevel="0" collapsed="false">
      <c r="A1023" s="184"/>
      <c r="G1023" s="9"/>
    </row>
    <row r="1024" customFormat="false" ht="29.25" hidden="false" customHeight="true" outlineLevel="0" collapsed="false">
      <c r="A1024" s="184"/>
      <c r="G1024" s="9"/>
    </row>
    <row r="1025" customFormat="false" ht="29.25" hidden="false" customHeight="true" outlineLevel="0" collapsed="false">
      <c r="A1025" s="184"/>
      <c r="G1025" s="9"/>
    </row>
    <row r="1026" customFormat="false" ht="29.25" hidden="false" customHeight="true" outlineLevel="0" collapsed="false">
      <c r="A1026" s="184"/>
      <c r="G1026" s="9"/>
    </row>
    <row r="1027" customFormat="false" ht="29.25" hidden="false" customHeight="true" outlineLevel="0" collapsed="false">
      <c r="A1027" s="184"/>
      <c r="G1027" s="9"/>
    </row>
    <row r="1028" customFormat="false" ht="29.25" hidden="false" customHeight="true" outlineLevel="0" collapsed="false">
      <c r="A1028" s="184"/>
      <c r="G1028" s="9"/>
    </row>
    <row r="1029" customFormat="false" ht="29.25" hidden="false" customHeight="true" outlineLevel="0" collapsed="false">
      <c r="A1029" s="184"/>
      <c r="G1029" s="9"/>
    </row>
    <row r="1030" customFormat="false" ht="29.25" hidden="false" customHeight="true" outlineLevel="0" collapsed="false">
      <c r="A1030" s="184"/>
      <c r="G1030" s="9"/>
    </row>
    <row r="1031" customFormat="false" ht="29.25" hidden="false" customHeight="true" outlineLevel="0" collapsed="false">
      <c r="A1031" s="184"/>
      <c r="G1031" s="9"/>
    </row>
    <row r="1032" customFormat="false" ht="29.25" hidden="false" customHeight="true" outlineLevel="0" collapsed="false">
      <c r="A1032" s="184"/>
      <c r="G1032" s="9"/>
    </row>
    <row r="1033" customFormat="false" ht="29.25" hidden="false" customHeight="true" outlineLevel="0" collapsed="false">
      <c r="A1033" s="184"/>
      <c r="G1033" s="9"/>
    </row>
    <row r="1034" customFormat="false" ht="29.25" hidden="false" customHeight="true" outlineLevel="0" collapsed="false">
      <c r="A1034" s="184"/>
      <c r="G1034" s="9"/>
    </row>
    <row r="1035" customFormat="false" ht="29.25" hidden="false" customHeight="true" outlineLevel="0" collapsed="false">
      <c r="A1035" s="184"/>
      <c r="G1035" s="9"/>
    </row>
    <row r="1036" customFormat="false" ht="29.25" hidden="false" customHeight="true" outlineLevel="0" collapsed="false">
      <c r="A1036" s="184"/>
      <c r="G1036" s="9"/>
    </row>
    <row r="1037" customFormat="false" ht="29.25" hidden="false" customHeight="true" outlineLevel="0" collapsed="false">
      <c r="A1037" s="184"/>
      <c r="G1037" s="9"/>
    </row>
    <row r="1038" customFormat="false" ht="29.25" hidden="false" customHeight="true" outlineLevel="0" collapsed="false">
      <c r="A1038" s="184"/>
      <c r="G1038" s="9"/>
    </row>
    <row r="1039" customFormat="false" ht="29.25" hidden="false" customHeight="true" outlineLevel="0" collapsed="false">
      <c r="A1039" s="184"/>
      <c r="G1039" s="9"/>
    </row>
    <row r="1040" customFormat="false" ht="29.25" hidden="false" customHeight="true" outlineLevel="0" collapsed="false">
      <c r="A1040" s="184"/>
      <c r="G1040" s="9"/>
    </row>
    <row r="1041" customFormat="false" ht="29.25" hidden="false" customHeight="true" outlineLevel="0" collapsed="false">
      <c r="A1041" s="184"/>
      <c r="G1041" s="9"/>
    </row>
    <row r="1042" customFormat="false" ht="29.25" hidden="false" customHeight="true" outlineLevel="0" collapsed="false">
      <c r="A1042" s="184"/>
      <c r="G1042" s="9"/>
    </row>
    <row r="1043" customFormat="false" ht="29.25" hidden="false" customHeight="true" outlineLevel="0" collapsed="false">
      <c r="A1043" s="184"/>
      <c r="G1043" s="9"/>
    </row>
    <row r="1044" customFormat="false" ht="29.25" hidden="false" customHeight="true" outlineLevel="0" collapsed="false">
      <c r="A1044" s="184"/>
      <c r="G1044" s="9"/>
    </row>
    <row r="1045" customFormat="false" ht="29.25" hidden="false" customHeight="true" outlineLevel="0" collapsed="false">
      <c r="A1045" s="184"/>
      <c r="G1045" s="9"/>
    </row>
    <row r="1046" customFormat="false" ht="29.25" hidden="false" customHeight="true" outlineLevel="0" collapsed="false">
      <c r="A1046" s="184"/>
      <c r="G1046" s="9"/>
    </row>
    <row r="1047" customFormat="false" ht="29.25" hidden="false" customHeight="true" outlineLevel="0" collapsed="false">
      <c r="A1047" s="184"/>
      <c r="G1047" s="9"/>
    </row>
    <row r="1048" customFormat="false" ht="29.25" hidden="false" customHeight="true" outlineLevel="0" collapsed="false">
      <c r="A1048" s="184"/>
      <c r="G1048" s="9"/>
    </row>
    <row r="1049" customFormat="false" ht="29.25" hidden="false" customHeight="true" outlineLevel="0" collapsed="false">
      <c r="A1049" s="184"/>
      <c r="G1049" s="9"/>
    </row>
    <row r="1050" customFormat="false" ht="29.25" hidden="false" customHeight="true" outlineLevel="0" collapsed="false">
      <c r="A1050" s="184"/>
      <c r="G1050" s="9"/>
    </row>
    <row r="1051" customFormat="false" ht="29.25" hidden="false" customHeight="true" outlineLevel="0" collapsed="false">
      <c r="A1051" s="184"/>
      <c r="G1051" s="9"/>
    </row>
    <row r="1052" customFormat="false" ht="29.25" hidden="false" customHeight="true" outlineLevel="0" collapsed="false">
      <c r="A1052" s="184"/>
      <c r="G1052" s="9"/>
    </row>
    <row r="1053" customFormat="false" ht="29.25" hidden="false" customHeight="true" outlineLevel="0" collapsed="false">
      <c r="A1053" s="184"/>
      <c r="G1053" s="9"/>
    </row>
    <row r="1054" customFormat="false" ht="29.25" hidden="false" customHeight="true" outlineLevel="0" collapsed="false">
      <c r="A1054" s="184"/>
      <c r="G1054" s="9"/>
    </row>
    <row r="1055" customFormat="false" ht="29.25" hidden="false" customHeight="true" outlineLevel="0" collapsed="false">
      <c r="A1055" s="184"/>
      <c r="G1055" s="9"/>
    </row>
    <row r="1056" customFormat="false" ht="29.25" hidden="false" customHeight="true" outlineLevel="0" collapsed="false">
      <c r="A1056" s="184"/>
      <c r="G1056" s="9"/>
    </row>
    <row r="1057" customFormat="false" ht="29.25" hidden="false" customHeight="true" outlineLevel="0" collapsed="false">
      <c r="A1057" s="184"/>
      <c r="G1057" s="9"/>
    </row>
    <row r="1058" customFormat="false" ht="29.25" hidden="false" customHeight="true" outlineLevel="0" collapsed="false">
      <c r="A1058" s="184"/>
      <c r="G1058" s="9"/>
    </row>
    <row r="1059" customFormat="false" ht="29.25" hidden="false" customHeight="true" outlineLevel="0" collapsed="false">
      <c r="A1059" s="184"/>
      <c r="G1059" s="9"/>
    </row>
    <row r="1060" customFormat="false" ht="29.25" hidden="false" customHeight="true" outlineLevel="0" collapsed="false">
      <c r="A1060" s="184"/>
      <c r="G1060" s="9"/>
    </row>
    <row r="1061" customFormat="false" ht="29.25" hidden="false" customHeight="true" outlineLevel="0" collapsed="false">
      <c r="A1061" s="184"/>
      <c r="G1061" s="9"/>
    </row>
    <row r="1062" customFormat="false" ht="29.25" hidden="false" customHeight="true" outlineLevel="0" collapsed="false">
      <c r="A1062" s="184"/>
      <c r="G1062" s="9"/>
    </row>
    <row r="1063" customFormat="false" ht="29.25" hidden="false" customHeight="true" outlineLevel="0" collapsed="false">
      <c r="A1063" s="184"/>
      <c r="G1063" s="9"/>
    </row>
    <row r="1064" customFormat="false" ht="29.25" hidden="false" customHeight="true" outlineLevel="0" collapsed="false">
      <c r="A1064" s="184"/>
      <c r="G1064" s="9"/>
    </row>
    <row r="1065" customFormat="false" ht="29.25" hidden="false" customHeight="true" outlineLevel="0" collapsed="false">
      <c r="A1065" s="184"/>
      <c r="G1065" s="9"/>
    </row>
    <row r="1066" customFormat="false" ht="29.25" hidden="false" customHeight="true" outlineLevel="0" collapsed="false">
      <c r="A1066" s="184"/>
      <c r="G1066" s="9"/>
    </row>
    <row r="1067" customFormat="false" ht="29.25" hidden="false" customHeight="true" outlineLevel="0" collapsed="false">
      <c r="A1067" s="184"/>
      <c r="G1067" s="9"/>
    </row>
    <row r="1068" customFormat="false" ht="29.25" hidden="false" customHeight="true" outlineLevel="0" collapsed="false">
      <c r="A1068" s="184"/>
      <c r="G1068" s="9"/>
    </row>
    <row r="1069" customFormat="false" ht="29.25" hidden="false" customHeight="true" outlineLevel="0" collapsed="false">
      <c r="A1069" s="184"/>
      <c r="G1069" s="9"/>
    </row>
    <row r="1070" customFormat="false" ht="29.25" hidden="false" customHeight="true" outlineLevel="0" collapsed="false">
      <c r="A1070" s="184"/>
      <c r="G1070" s="9"/>
    </row>
    <row r="1071" customFormat="false" ht="29.25" hidden="false" customHeight="true" outlineLevel="0" collapsed="false">
      <c r="A1071" s="184"/>
      <c r="G1071" s="9"/>
    </row>
    <row r="1072" customFormat="false" ht="29.25" hidden="false" customHeight="true" outlineLevel="0" collapsed="false">
      <c r="A1072" s="184"/>
      <c r="G1072" s="9"/>
    </row>
    <row r="1073" customFormat="false" ht="29.25" hidden="false" customHeight="true" outlineLevel="0" collapsed="false">
      <c r="A1073" s="184"/>
      <c r="G1073" s="9"/>
    </row>
    <row r="1074" customFormat="false" ht="29.25" hidden="false" customHeight="true" outlineLevel="0" collapsed="false">
      <c r="A1074" s="184"/>
      <c r="G1074" s="9"/>
    </row>
    <row r="1075" customFormat="false" ht="29.25" hidden="false" customHeight="true" outlineLevel="0" collapsed="false">
      <c r="A1075" s="184"/>
      <c r="G1075" s="9"/>
    </row>
    <row r="1076" customFormat="false" ht="29.25" hidden="false" customHeight="true" outlineLevel="0" collapsed="false">
      <c r="A1076" s="184"/>
      <c r="G1076" s="9"/>
    </row>
    <row r="1077" customFormat="false" ht="29.25" hidden="false" customHeight="true" outlineLevel="0" collapsed="false">
      <c r="A1077" s="184"/>
      <c r="G1077" s="9"/>
    </row>
    <row r="1078" customFormat="false" ht="29.25" hidden="false" customHeight="true" outlineLevel="0" collapsed="false">
      <c r="A1078" s="184"/>
      <c r="G1078" s="9"/>
    </row>
    <row r="1079" customFormat="false" ht="29.25" hidden="false" customHeight="true" outlineLevel="0" collapsed="false">
      <c r="A1079" s="184"/>
      <c r="G1079" s="9"/>
    </row>
    <row r="1080" customFormat="false" ht="29.25" hidden="false" customHeight="true" outlineLevel="0" collapsed="false">
      <c r="A1080" s="184"/>
      <c r="G1080" s="9"/>
    </row>
    <row r="1081" customFormat="false" ht="29.25" hidden="false" customHeight="true" outlineLevel="0" collapsed="false">
      <c r="A1081" s="184"/>
      <c r="G1081" s="9"/>
    </row>
    <row r="1082" customFormat="false" ht="29.25" hidden="false" customHeight="true" outlineLevel="0" collapsed="false">
      <c r="A1082" s="184"/>
      <c r="G1082" s="9"/>
    </row>
    <row r="1083" customFormat="false" ht="29.25" hidden="false" customHeight="true" outlineLevel="0" collapsed="false">
      <c r="A1083" s="184"/>
      <c r="G1083" s="9"/>
    </row>
    <row r="1084" customFormat="false" ht="29.25" hidden="false" customHeight="true" outlineLevel="0" collapsed="false">
      <c r="A1084" s="184"/>
      <c r="G1084" s="9"/>
    </row>
    <row r="1085" customFormat="false" ht="29.25" hidden="false" customHeight="true" outlineLevel="0" collapsed="false">
      <c r="A1085" s="184"/>
      <c r="G1085" s="9"/>
    </row>
    <row r="1086" customFormat="false" ht="29.25" hidden="false" customHeight="true" outlineLevel="0" collapsed="false">
      <c r="A1086" s="184"/>
      <c r="G1086" s="9"/>
    </row>
    <row r="1087" customFormat="false" ht="29.25" hidden="false" customHeight="true" outlineLevel="0" collapsed="false">
      <c r="A1087" s="184"/>
      <c r="G1087" s="9"/>
    </row>
    <row r="1088" customFormat="false" ht="29.25" hidden="false" customHeight="true" outlineLevel="0" collapsed="false">
      <c r="A1088" s="184"/>
      <c r="G1088" s="9"/>
    </row>
    <row r="1089" customFormat="false" ht="29.25" hidden="false" customHeight="true" outlineLevel="0" collapsed="false">
      <c r="A1089" s="184"/>
      <c r="G1089" s="9"/>
    </row>
    <row r="1090" customFormat="false" ht="29.25" hidden="false" customHeight="true" outlineLevel="0" collapsed="false">
      <c r="A1090" s="184"/>
      <c r="G1090" s="9"/>
    </row>
    <row r="1091" customFormat="false" ht="29.25" hidden="false" customHeight="true" outlineLevel="0" collapsed="false">
      <c r="A1091" s="184"/>
      <c r="G1091" s="9"/>
    </row>
    <row r="1092" customFormat="false" ht="29.25" hidden="false" customHeight="true" outlineLevel="0" collapsed="false">
      <c r="A1092" s="184"/>
      <c r="G1092" s="9"/>
    </row>
    <row r="1093" customFormat="false" ht="29.25" hidden="false" customHeight="true" outlineLevel="0" collapsed="false">
      <c r="A1093" s="184"/>
      <c r="G1093" s="9"/>
    </row>
    <row r="1094" customFormat="false" ht="29.25" hidden="false" customHeight="true" outlineLevel="0" collapsed="false">
      <c r="A1094" s="184"/>
      <c r="G1094" s="9"/>
    </row>
    <row r="1095" customFormat="false" ht="29.25" hidden="false" customHeight="true" outlineLevel="0" collapsed="false">
      <c r="A1095" s="184"/>
      <c r="G1095" s="9"/>
    </row>
    <row r="1096" customFormat="false" ht="29.25" hidden="false" customHeight="true" outlineLevel="0" collapsed="false">
      <c r="A1096" s="184"/>
      <c r="G1096" s="9"/>
    </row>
    <row r="1097" customFormat="false" ht="29.25" hidden="false" customHeight="true" outlineLevel="0" collapsed="false">
      <c r="A1097" s="184"/>
      <c r="G1097" s="9"/>
    </row>
    <row r="1098" customFormat="false" ht="29.25" hidden="false" customHeight="true" outlineLevel="0" collapsed="false">
      <c r="A1098" s="184"/>
      <c r="G1098" s="9"/>
    </row>
    <row r="1099" customFormat="false" ht="29.25" hidden="false" customHeight="true" outlineLevel="0" collapsed="false">
      <c r="A1099" s="184"/>
      <c r="G1099" s="9"/>
    </row>
    <row r="1100" customFormat="false" ht="29.25" hidden="false" customHeight="true" outlineLevel="0" collapsed="false">
      <c r="A1100" s="184"/>
      <c r="G1100" s="9"/>
    </row>
    <row r="1101" customFormat="false" ht="29.25" hidden="false" customHeight="true" outlineLevel="0" collapsed="false">
      <c r="A1101" s="184"/>
      <c r="G1101" s="9"/>
    </row>
    <row r="1102" customFormat="false" ht="29.25" hidden="false" customHeight="true" outlineLevel="0" collapsed="false">
      <c r="A1102" s="184"/>
      <c r="G1102" s="9"/>
    </row>
    <row r="1103" customFormat="false" ht="29.25" hidden="false" customHeight="true" outlineLevel="0" collapsed="false">
      <c r="A1103" s="184"/>
      <c r="G1103" s="9"/>
    </row>
    <row r="1104" customFormat="false" ht="29.25" hidden="false" customHeight="true" outlineLevel="0" collapsed="false">
      <c r="A1104" s="184"/>
      <c r="G1104" s="9"/>
    </row>
    <row r="1105" customFormat="false" ht="29.25" hidden="false" customHeight="true" outlineLevel="0" collapsed="false">
      <c r="A1105" s="184"/>
      <c r="G1105" s="9"/>
    </row>
    <row r="1106" customFormat="false" ht="29.25" hidden="false" customHeight="true" outlineLevel="0" collapsed="false">
      <c r="A1106" s="184"/>
      <c r="G1106" s="9"/>
    </row>
    <row r="1107" customFormat="false" ht="29.25" hidden="false" customHeight="true" outlineLevel="0" collapsed="false">
      <c r="A1107" s="184"/>
      <c r="G1107" s="9"/>
    </row>
    <row r="1108" customFormat="false" ht="29.25" hidden="false" customHeight="true" outlineLevel="0" collapsed="false">
      <c r="A1108" s="184"/>
      <c r="G1108" s="9"/>
    </row>
    <row r="1109" customFormat="false" ht="29.25" hidden="false" customHeight="true" outlineLevel="0" collapsed="false">
      <c r="A1109" s="184"/>
      <c r="G1109" s="9"/>
    </row>
    <row r="1110" customFormat="false" ht="29.25" hidden="false" customHeight="true" outlineLevel="0" collapsed="false">
      <c r="A1110" s="184"/>
      <c r="G1110" s="9"/>
    </row>
    <row r="1111" customFormat="false" ht="29.25" hidden="false" customHeight="true" outlineLevel="0" collapsed="false">
      <c r="A1111" s="184"/>
      <c r="G1111" s="9"/>
    </row>
    <row r="1112" customFormat="false" ht="29.25" hidden="false" customHeight="true" outlineLevel="0" collapsed="false">
      <c r="A1112" s="184"/>
      <c r="G1112" s="9"/>
    </row>
    <row r="1113" customFormat="false" ht="29.25" hidden="false" customHeight="true" outlineLevel="0" collapsed="false">
      <c r="A1113" s="184"/>
      <c r="G1113" s="9"/>
    </row>
    <row r="1114" customFormat="false" ht="29.25" hidden="false" customHeight="true" outlineLevel="0" collapsed="false">
      <c r="A1114" s="184"/>
      <c r="G1114" s="9"/>
    </row>
    <row r="1115" customFormat="false" ht="29.25" hidden="false" customHeight="true" outlineLevel="0" collapsed="false">
      <c r="A1115" s="184"/>
      <c r="G1115" s="9"/>
    </row>
    <row r="1116" customFormat="false" ht="29.25" hidden="false" customHeight="true" outlineLevel="0" collapsed="false">
      <c r="A1116" s="184"/>
      <c r="G1116" s="9"/>
    </row>
    <row r="1117" customFormat="false" ht="29.25" hidden="false" customHeight="true" outlineLevel="0" collapsed="false">
      <c r="A1117" s="184"/>
      <c r="G1117" s="9"/>
    </row>
    <row r="1118" customFormat="false" ht="29.25" hidden="false" customHeight="true" outlineLevel="0" collapsed="false">
      <c r="A1118" s="184"/>
      <c r="G1118" s="9"/>
    </row>
    <row r="1119" customFormat="false" ht="29.25" hidden="false" customHeight="true" outlineLevel="0" collapsed="false">
      <c r="A1119" s="184"/>
      <c r="G1119" s="9"/>
    </row>
    <row r="1120" customFormat="false" ht="29.25" hidden="false" customHeight="true" outlineLevel="0" collapsed="false">
      <c r="A1120" s="184"/>
      <c r="G1120" s="9"/>
    </row>
    <row r="1121" customFormat="false" ht="29.25" hidden="false" customHeight="true" outlineLevel="0" collapsed="false">
      <c r="A1121" s="184"/>
      <c r="G1121" s="9"/>
    </row>
    <row r="1122" customFormat="false" ht="29.25" hidden="false" customHeight="true" outlineLevel="0" collapsed="false">
      <c r="A1122" s="184"/>
      <c r="G1122" s="9"/>
    </row>
    <row r="1123" customFormat="false" ht="29.25" hidden="false" customHeight="true" outlineLevel="0" collapsed="false">
      <c r="A1123" s="184"/>
      <c r="G1123" s="9"/>
    </row>
    <row r="1124" customFormat="false" ht="29.25" hidden="false" customHeight="true" outlineLevel="0" collapsed="false">
      <c r="A1124" s="184"/>
      <c r="G1124" s="9"/>
    </row>
    <row r="1125" customFormat="false" ht="29.25" hidden="false" customHeight="true" outlineLevel="0" collapsed="false">
      <c r="A1125" s="184"/>
      <c r="G1125" s="9"/>
    </row>
    <row r="1126" customFormat="false" ht="29.25" hidden="false" customHeight="true" outlineLevel="0" collapsed="false">
      <c r="A1126" s="184"/>
      <c r="G1126" s="9"/>
    </row>
    <row r="1127" customFormat="false" ht="29.25" hidden="false" customHeight="true" outlineLevel="0" collapsed="false">
      <c r="A1127" s="184"/>
      <c r="G1127" s="9"/>
    </row>
    <row r="1128" customFormat="false" ht="29.25" hidden="false" customHeight="true" outlineLevel="0" collapsed="false">
      <c r="A1128" s="184"/>
      <c r="G1128" s="9"/>
    </row>
    <row r="1129" customFormat="false" ht="29.25" hidden="false" customHeight="true" outlineLevel="0" collapsed="false">
      <c r="A1129" s="184"/>
      <c r="G1129" s="9"/>
    </row>
    <row r="1130" customFormat="false" ht="29.25" hidden="false" customHeight="true" outlineLevel="0" collapsed="false">
      <c r="A1130" s="184"/>
      <c r="G1130" s="9"/>
    </row>
    <row r="1131" customFormat="false" ht="29.25" hidden="false" customHeight="true" outlineLevel="0" collapsed="false">
      <c r="A1131" s="184"/>
      <c r="G1131" s="9"/>
    </row>
    <row r="1132" customFormat="false" ht="29.25" hidden="false" customHeight="true" outlineLevel="0" collapsed="false">
      <c r="A1132" s="184"/>
      <c r="G1132" s="9"/>
    </row>
    <row r="1133" customFormat="false" ht="29.25" hidden="false" customHeight="true" outlineLevel="0" collapsed="false">
      <c r="A1133" s="184"/>
      <c r="G1133" s="9"/>
    </row>
    <row r="1134" customFormat="false" ht="29.25" hidden="false" customHeight="true" outlineLevel="0" collapsed="false">
      <c r="A1134" s="184"/>
      <c r="G1134" s="9"/>
    </row>
    <row r="1135" customFormat="false" ht="29.25" hidden="false" customHeight="true" outlineLevel="0" collapsed="false">
      <c r="A1135" s="184"/>
      <c r="G1135" s="9"/>
    </row>
    <row r="1136" customFormat="false" ht="29.25" hidden="false" customHeight="true" outlineLevel="0" collapsed="false">
      <c r="A1136" s="184"/>
      <c r="G1136" s="9"/>
    </row>
    <row r="1137" customFormat="false" ht="29.25" hidden="false" customHeight="true" outlineLevel="0" collapsed="false">
      <c r="A1137" s="184"/>
      <c r="G1137" s="9"/>
    </row>
    <row r="1138" customFormat="false" ht="29.25" hidden="false" customHeight="true" outlineLevel="0" collapsed="false">
      <c r="A1138" s="184"/>
      <c r="G1138" s="9"/>
    </row>
    <row r="1139" customFormat="false" ht="29.25" hidden="false" customHeight="true" outlineLevel="0" collapsed="false">
      <c r="A1139" s="184"/>
      <c r="G1139" s="9"/>
    </row>
    <row r="1140" customFormat="false" ht="29.25" hidden="false" customHeight="true" outlineLevel="0" collapsed="false">
      <c r="A1140" s="184"/>
      <c r="G1140" s="9"/>
    </row>
    <row r="1141" customFormat="false" ht="29.25" hidden="false" customHeight="true" outlineLevel="0" collapsed="false">
      <c r="A1141" s="184"/>
      <c r="G1141" s="9"/>
    </row>
    <row r="1142" customFormat="false" ht="29.25" hidden="false" customHeight="true" outlineLevel="0" collapsed="false">
      <c r="A1142" s="184"/>
      <c r="G1142" s="9"/>
    </row>
    <row r="1143" customFormat="false" ht="29.25" hidden="false" customHeight="true" outlineLevel="0" collapsed="false">
      <c r="A1143" s="184"/>
      <c r="G1143" s="9"/>
    </row>
    <row r="1144" customFormat="false" ht="29.25" hidden="false" customHeight="true" outlineLevel="0" collapsed="false">
      <c r="A1144" s="184"/>
      <c r="G1144" s="9"/>
    </row>
    <row r="1145" customFormat="false" ht="29.25" hidden="false" customHeight="true" outlineLevel="0" collapsed="false">
      <c r="A1145" s="184"/>
      <c r="G1145" s="9"/>
    </row>
    <row r="1146" customFormat="false" ht="29.25" hidden="false" customHeight="true" outlineLevel="0" collapsed="false">
      <c r="A1146" s="184"/>
      <c r="G1146" s="9"/>
    </row>
    <row r="1147" customFormat="false" ht="29.25" hidden="false" customHeight="true" outlineLevel="0" collapsed="false">
      <c r="A1147" s="184"/>
      <c r="G1147" s="9"/>
    </row>
    <row r="1148" customFormat="false" ht="29.25" hidden="false" customHeight="true" outlineLevel="0" collapsed="false">
      <c r="A1148" s="184"/>
      <c r="G1148" s="9"/>
    </row>
    <row r="1149" customFormat="false" ht="29.25" hidden="false" customHeight="true" outlineLevel="0" collapsed="false">
      <c r="A1149" s="184"/>
      <c r="G1149" s="9"/>
    </row>
    <row r="1150" customFormat="false" ht="29.25" hidden="false" customHeight="true" outlineLevel="0" collapsed="false">
      <c r="A1150" s="184"/>
      <c r="G1150" s="9"/>
    </row>
    <row r="1151" customFormat="false" ht="29.25" hidden="false" customHeight="true" outlineLevel="0" collapsed="false">
      <c r="A1151" s="184"/>
      <c r="G1151" s="9"/>
    </row>
    <row r="1152" customFormat="false" ht="29.25" hidden="false" customHeight="true" outlineLevel="0" collapsed="false">
      <c r="A1152" s="184"/>
      <c r="G1152" s="9"/>
    </row>
    <row r="1153" customFormat="false" ht="29.25" hidden="false" customHeight="true" outlineLevel="0" collapsed="false">
      <c r="A1153" s="184"/>
      <c r="G1153" s="9"/>
    </row>
    <row r="1154" customFormat="false" ht="29.25" hidden="false" customHeight="true" outlineLevel="0" collapsed="false">
      <c r="A1154" s="184"/>
      <c r="G1154" s="9"/>
    </row>
    <row r="1155" customFormat="false" ht="29.25" hidden="false" customHeight="true" outlineLevel="0" collapsed="false">
      <c r="A1155" s="184"/>
      <c r="G1155" s="9"/>
    </row>
    <row r="1156" customFormat="false" ht="29.25" hidden="false" customHeight="true" outlineLevel="0" collapsed="false">
      <c r="A1156" s="184"/>
      <c r="G1156" s="9"/>
    </row>
    <row r="1157" customFormat="false" ht="29.25" hidden="false" customHeight="true" outlineLevel="0" collapsed="false">
      <c r="A1157" s="184"/>
      <c r="G1157" s="9"/>
    </row>
    <row r="1158" customFormat="false" ht="29.25" hidden="false" customHeight="true" outlineLevel="0" collapsed="false">
      <c r="A1158" s="184"/>
      <c r="G1158" s="9"/>
    </row>
    <row r="1159" customFormat="false" ht="29.25" hidden="false" customHeight="true" outlineLevel="0" collapsed="false">
      <c r="A1159" s="184"/>
      <c r="G1159" s="9"/>
    </row>
    <row r="1160" customFormat="false" ht="29.25" hidden="false" customHeight="true" outlineLevel="0" collapsed="false">
      <c r="A1160" s="184"/>
      <c r="G1160" s="9"/>
    </row>
    <row r="1161" customFormat="false" ht="29.25" hidden="false" customHeight="true" outlineLevel="0" collapsed="false">
      <c r="A1161" s="184"/>
      <c r="G1161" s="9"/>
    </row>
    <row r="1162" customFormat="false" ht="29.25" hidden="false" customHeight="true" outlineLevel="0" collapsed="false">
      <c r="A1162" s="184"/>
      <c r="G1162" s="9"/>
    </row>
    <row r="1163" customFormat="false" ht="29.25" hidden="false" customHeight="true" outlineLevel="0" collapsed="false">
      <c r="A1163" s="184"/>
      <c r="G1163" s="9"/>
    </row>
    <row r="1164" customFormat="false" ht="29.25" hidden="false" customHeight="true" outlineLevel="0" collapsed="false">
      <c r="A1164" s="184"/>
      <c r="G1164" s="9"/>
    </row>
    <row r="1165" customFormat="false" ht="29.25" hidden="false" customHeight="true" outlineLevel="0" collapsed="false">
      <c r="A1165" s="184"/>
      <c r="G1165" s="9"/>
    </row>
    <row r="1166" customFormat="false" ht="29.25" hidden="false" customHeight="true" outlineLevel="0" collapsed="false">
      <c r="A1166" s="184"/>
      <c r="G1166" s="9"/>
    </row>
    <row r="1167" customFormat="false" ht="29.25" hidden="false" customHeight="true" outlineLevel="0" collapsed="false">
      <c r="A1167" s="184"/>
      <c r="G1167" s="9"/>
    </row>
    <row r="1168" customFormat="false" ht="29.25" hidden="false" customHeight="true" outlineLevel="0" collapsed="false">
      <c r="A1168" s="184"/>
      <c r="G1168" s="9"/>
    </row>
    <row r="1169" customFormat="false" ht="29.25" hidden="false" customHeight="true" outlineLevel="0" collapsed="false">
      <c r="A1169" s="184"/>
      <c r="G1169" s="9"/>
    </row>
    <row r="1170" customFormat="false" ht="29.25" hidden="false" customHeight="true" outlineLevel="0" collapsed="false">
      <c r="A1170" s="184"/>
      <c r="G1170" s="9"/>
    </row>
    <row r="1171" customFormat="false" ht="29.25" hidden="false" customHeight="true" outlineLevel="0" collapsed="false">
      <c r="A1171" s="184"/>
      <c r="G1171" s="9"/>
    </row>
    <row r="1172" customFormat="false" ht="29.25" hidden="false" customHeight="true" outlineLevel="0" collapsed="false">
      <c r="A1172" s="184"/>
      <c r="G1172" s="9"/>
    </row>
    <row r="1173" customFormat="false" ht="29.25" hidden="false" customHeight="true" outlineLevel="0" collapsed="false">
      <c r="A1173" s="184"/>
      <c r="G1173" s="9"/>
    </row>
    <row r="1174" customFormat="false" ht="29.25" hidden="false" customHeight="true" outlineLevel="0" collapsed="false">
      <c r="A1174" s="184"/>
      <c r="G1174" s="9"/>
    </row>
    <row r="1175" customFormat="false" ht="29.25" hidden="false" customHeight="true" outlineLevel="0" collapsed="false">
      <c r="A1175" s="184"/>
      <c r="G1175" s="9"/>
    </row>
    <row r="1176" customFormat="false" ht="29.25" hidden="false" customHeight="true" outlineLevel="0" collapsed="false">
      <c r="A1176" s="184"/>
      <c r="G1176" s="9"/>
    </row>
    <row r="1177" customFormat="false" ht="29.25" hidden="false" customHeight="true" outlineLevel="0" collapsed="false">
      <c r="A1177" s="184"/>
      <c r="G1177" s="9"/>
    </row>
    <row r="1178" customFormat="false" ht="29.25" hidden="false" customHeight="true" outlineLevel="0" collapsed="false">
      <c r="A1178" s="184"/>
      <c r="G1178" s="9"/>
    </row>
    <row r="1179" customFormat="false" ht="29.25" hidden="false" customHeight="true" outlineLevel="0" collapsed="false">
      <c r="A1179" s="184"/>
      <c r="G1179" s="9"/>
    </row>
    <row r="1180" customFormat="false" ht="29.25" hidden="false" customHeight="true" outlineLevel="0" collapsed="false">
      <c r="A1180" s="184"/>
      <c r="G1180" s="9"/>
    </row>
    <row r="1181" customFormat="false" ht="29.25" hidden="false" customHeight="true" outlineLevel="0" collapsed="false">
      <c r="A1181" s="184"/>
      <c r="G1181" s="9"/>
    </row>
    <row r="1182" customFormat="false" ht="29.25" hidden="false" customHeight="true" outlineLevel="0" collapsed="false">
      <c r="A1182" s="184"/>
      <c r="G1182" s="9"/>
    </row>
    <row r="1183" customFormat="false" ht="29.25" hidden="false" customHeight="true" outlineLevel="0" collapsed="false">
      <c r="A1183" s="184"/>
      <c r="G1183" s="9"/>
    </row>
    <row r="1184" customFormat="false" ht="29.25" hidden="false" customHeight="true" outlineLevel="0" collapsed="false">
      <c r="A1184" s="184"/>
      <c r="G1184" s="9"/>
    </row>
    <row r="1185" customFormat="false" ht="29.25" hidden="false" customHeight="true" outlineLevel="0" collapsed="false">
      <c r="A1185" s="184"/>
      <c r="G1185" s="9"/>
    </row>
    <row r="1186" customFormat="false" ht="29.25" hidden="false" customHeight="true" outlineLevel="0" collapsed="false">
      <c r="A1186" s="184"/>
      <c r="G1186" s="9"/>
    </row>
    <row r="1187" customFormat="false" ht="29.25" hidden="false" customHeight="true" outlineLevel="0" collapsed="false">
      <c r="A1187" s="184"/>
      <c r="G1187" s="9"/>
    </row>
    <row r="1188" customFormat="false" ht="29.25" hidden="false" customHeight="true" outlineLevel="0" collapsed="false">
      <c r="A1188" s="184"/>
      <c r="G1188" s="9"/>
    </row>
    <row r="1189" customFormat="false" ht="29.25" hidden="false" customHeight="true" outlineLevel="0" collapsed="false">
      <c r="A1189" s="184"/>
      <c r="G1189" s="9"/>
    </row>
    <row r="1190" customFormat="false" ht="29.25" hidden="false" customHeight="true" outlineLevel="0" collapsed="false">
      <c r="A1190" s="184"/>
      <c r="G1190" s="9"/>
    </row>
    <row r="1191" customFormat="false" ht="29.25" hidden="false" customHeight="true" outlineLevel="0" collapsed="false">
      <c r="A1191" s="184"/>
      <c r="G1191" s="9"/>
    </row>
    <row r="1192" customFormat="false" ht="29.25" hidden="false" customHeight="true" outlineLevel="0" collapsed="false">
      <c r="A1192" s="184"/>
      <c r="G1192" s="9"/>
    </row>
    <row r="1193" customFormat="false" ht="29.25" hidden="false" customHeight="true" outlineLevel="0" collapsed="false">
      <c r="A1193" s="184"/>
      <c r="G1193" s="9"/>
    </row>
    <row r="1194" customFormat="false" ht="29.25" hidden="false" customHeight="true" outlineLevel="0" collapsed="false">
      <c r="A1194" s="184"/>
      <c r="G1194" s="9"/>
    </row>
    <row r="1195" customFormat="false" ht="29.25" hidden="false" customHeight="true" outlineLevel="0" collapsed="false">
      <c r="A1195" s="184"/>
      <c r="G1195" s="9"/>
    </row>
    <row r="1196" customFormat="false" ht="29.25" hidden="false" customHeight="true" outlineLevel="0" collapsed="false">
      <c r="A1196" s="184"/>
      <c r="G1196" s="9"/>
    </row>
    <row r="1197" customFormat="false" ht="29.25" hidden="false" customHeight="true" outlineLevel="0" collapsed="false">
      <c r="A1197" s="184"/>
      <c r="G1197" s="9"/>
    </row>
    <row r="1198" customFormat="false" ht="29.25" hidden="false" customHeight="true" outlineLevel="0" collapsed="false">
      <c r="A1198" s="184"/>
      <c r="G1198" s="9"/>
    </row>
    <row r="1199" customFormat="false" ht="29.25" hidden="false" customHeight="true" outlineLevel="0" collapsed="false">
      <c r="A1199" s="184"/>
      <c r="G1199" s="9"/>
    </row>
    <row r="1200" customFormat="false" ht="29.25" hidden="false" customHeight="true" outlineLevel="0" collapsed="false">
      <c r="A1200" s="184"/>
      <c r="G1200" s="9"/>
    </row>
    <row r="1201" customFormat="false" ht="29.25" hidden="false" customHeight="true" outlineLevel="0" collapsed="false">
      <c r="A1201" s="184"/>
      <c r="G1201" s="9"/>
    </row>
    <row r="1202" customFormat="false" ht="29.25" hidden="false" customHeight="true" outlineLevel="0" collapsed="false">
      <c r="A1202" s="184"/>
      <c r="G1202" s="9"/>
    </row>
    <row r="1203" customFormat="false" ht="29.25" hidden="false" customHeight="true" outlineLevel="0" collapsed="false">
      <c r="A1203" s="184"/>
      <c r="G1203" s="9"/>
    </row>
    <row r="1204" customFormat="false" ht="29.25" hidden="false" customHeight="true" outlineLevel="0" collapsed="false">
      <c r="A1204" s="184"/>
      <c r="G1204" s="9"/>
    </row>
    <row r="1205" customFormat="false" ht="29.25" hidden="false" customHeight="true" outlineLevel="0" collapsed="false">
      <c r="A1205" s="184"/>
      <c r="G1205" s="9"/>
    </row>
    <row r="1206" customFormat="false" ht="29.25" hidden="false" customHeight="true" outlineLevel="0" collapsed="false">
      <c r="A1206" s="184"/>
      <c r="G1206" s="9"/>
    </row>
    <row r="1207" customFormat="false" ht="29.25" hidden="false" customHeight="true" outlineLevel="0" collapsed="false">
      <c r="A1207" s="184"/>
      <c r="G1207" s="9"/>
    </row>
    <row r="1208" customFormat="false" ht="29.25" hidden="false" customHeight="true" outlineLevel="0" collapsed="false">
      <c r="A1208" s="184"/>
      <c r="G1208" s="9"/>
    </row>
    <row r="1209" customFormat="false" ht="29.25" hidden="false" customHeight="true" outlineLevel="0" collapsed="false">
      <c r="A1209" s="184"/>
      <c r="G1209" s="9"/>
    </row>
    <row r="1210" customFormat="false" ht="29.25" hidden="false" customHeight="true" outlineLevel="0" collapsed="false">
      <c r="A1210" s="184"/>
      <c r="G1210" s="9"/>
    </row>
    <row r="1211" customFormat="false" ht="29.25" hidden="false" customHeight="true" outlineLevel="0" collapsed="false">
      <c r="A1211" s="184"/>
      <c r="G1211" s="9"/>
    </row>
    <row r="1212" customFormat="false" ht="29.25" hidden="false" customHeight="true" outlineLevel="0" collapsed="false">
      <c r="A1212" s="184"/>
      <c r="G1212" s="9"/>
    </row>
    <row r="1213" customFormat="false" ht="29.25" hidden="false" customHeight="true" outlineLevel="0" collapsed="false">
      <c r="A1213" s="184"/>
      <c r="G1213" s="9"/>
    </row>
    <row r="1214" customFormat="false" ht="29.25" hidden="false" customHeight="true" outlineLevel="0" collapsed="false">
      <c r="A1214" s="184"/>
      <c r="G1214" s="9"/>
    </row>
    <row r="1215" customFormat="false" ht="29.25" hidden="false" customHeight="true" outlineLevel="0" collapsed="false">
      <c r="A1215" s="184"/>
      <c r="G1215" s="9"/>
    </row>
    <row r="1216" customFormat="false" ht="29.25" hidden="false" customHeight="true" outlineLevel="0" collapsed="false">
      <c r="A1216" s="184"/>
      <c r="G1216" s="9"/>
    </row>
    <row r="1217" customFormat="false" ht="29.25" hidden="false" customHeight="true" outlineLevel="0" collapsed="false">
      <c r="A1217" s="184"/>
      <c r="G1217" s="9"/>
    </row>
    <row r="1218" customFormat="false" ht="29.25" hidden="false" customHeight="true" outlineLevel="0" collapsed="false">
      <c r="A1218" s="184"/>
      <c r="G1218" s="9"/>
    </row>
    <row r="1219" customFormat="false" ht="29.25" hidden="false" customHeight="true" outlineLevel="0" collapsed="false">
      <c r="A1219" s="184"/>
      <c r="G1219" s="9"/>
    </row>
    <row r="1220" customFormat="false" ht="29.25" hidden="false" customHeight="true" outlineLevel="0" collapsed="false">
      <c r="A1220" s="184"/>
      <c r="G1220" s="9"/>
    </row>
    <row r="1221" customFormat="false" ht="29.25" hidden="false" customHeight="true" outlineLevel="0" collapsed="false">
      <c r="A1221" s="184"/>
      <c r="G1221" s="9"/>
    </row>
    <row r="1222" customFormat="false" ht="29.25" hidden="false" customHeight="true" outlineLevel="0" collapsed="false">
      <c r="A1222" s="184"/>
      <c r="G1222" s="9"/>
    </row>
    <row r="1223" customFormat="false" ht="29.25" hidden="false" customHeight="true" outlineLevel="0" collapsed="false">
      <c r="A1223" s="184"/>
      <c r="G1223" s="9"/>
    </row>
    <row r="1224" customFormat="false" ht="29.25" hidden="false" customHeight="true" outlineLevel="0" collapsed="false">
      <c r="A1224" s="184"/>
      <c r="G1224" s="9"/>
    </row>
    <row r="1225" customFormat="false" ht="29.25" hidden="false" customHeight="true" outlineLevel="0" collapsed="false">
      <c r="A1225" s="184"/>
      <c r="G1225" s="9"/>
    </row>
    <row r="1226" customFormat="false" ht="29.25" hidden="false" customHeight="true" outlineLevel="0" collapsed="false">
      <c r="A1226" s="184"/>
      <c r="G1226" s="9"/>
    </row>
    <row r="1227" customFormat="false" ht="29.25" hidden="false" customHeight="true" outlineLevel="0" collapsed="false">
      <c r="A1227" s="184"/>
      <c r="G1227" s="9"/>
    </row>
    <row r="1228" customFormat="false" ht="29.25" hidden="false" customHeight="true" outlineLevel="0" collapsed="false">
      <c r="A1228" s="184"/>
      <c r="G1228" s="9"/>
    </row>
    <row r="1229" customFormat="false" ht="29.25" hidden="false" customHeight="true" outlineLevel="0" collapsed="false">
      <c r="A1229" s="184"/>
      <c r="G1229" s="9"/>
    </row>
    <row r="1230" customFormat="false" ht="29.25" hidden="false" customHeight="true" outlineLevel="0" collapsed="false">
      <c r="A1230" s="184"/>
      <c r="G1230" s="9"/>
    </row>
    <row r="1231" customFormat="false" ht="29.25" hidden="false" customHeight="true" outlineLevel="0" collapsed="false">
      <c r="A1231" s="184"/>
      <c r="G1231" s="9"/>
    </row>
    <row r="1232" customFormat="false" ht="29.25" hidden="false" customHeight="true" outlineLevel="0" collapsed="false">
      <c r="A1232" s="184"/>
      <c r="G1232" s="9"/>
    </row>
    <row r="1233" customFormat="false" ht="29.25" hidden="false" customHeight="true" outlineLevel="0" collapsed="false">
      <c r="A1233" s="184"/>
      <c r="G1233" s="9"/>
    </row>
    <row r="1234" customFormat="false" ht="29.25" hidden="false" customHeight="true" outlineLevel="0" collapsed="false">
      <c r="A1234" s="184"/>
      <c r="G1234" s="9"/>
    </row>
    <row r="1235" customFormat="false" ht="29.25" hidden="false" customHeight="true" outlineLevel="0" collapsed="false">
      <c r="A1235" s="184"/>
      <c r="G1235" s="9"/>
    </row>
    <row r="1236" customFormat="false" ht="29.25" hidden="false" customHeight="true" outlineLevel="0" collapsed="false">
      <c r="A1236" s="184"/>
      <c r="G1236" s="9"/>
    </row>
    <row r="1237" customFormat="false" ht="29.25" hidden="false" customHeight="true" outlineLevel="0" collapsed="false">
      <c r="A1237" s="184"/>
      <c r="G1237" s="9"/>
    </row>
    <row r="1238" customFormat="false" ht="29.25" hidden="false" customHeight="true" outlineLevel="0" collapsed="false">
      <c r="A1238" s="184"/>
      <c r="G1238" s="9"/>
    </row>
    <row r="1239" customFormat="false" ht="29.25" hidden="false" customHeight="true" outlineLevel="0" collapsed="false">
      <c r="A1239" s="184"/>
      <c r="G1239" s="9"/>
    </row>
    <row r="1240" customFormat="false" ht="29.25" hidden="false" customHeight="true" outlineLevel="0" collapsed="false">
      <c r="A1240" s="184"/>
      <c r="G1240" s="9"/>
    </row>
    <row r="1241" customFormat="false" ht="29.25" hidden="false" customHeight="true" outlineLevel="0" collapsed="false">
      <c r="A1241" s="184"/>
      <c r="G1241" s="9"/>
    </row>
    <row r="1242" customFormat="false" ht="29.25" hidden="false" customHeight="true" outlineLevel="0" collapsed="false">
      <c r="A1242" s="184"/>
      <c r="G1242" s="9"/>
    </row>
    <row r="1243" customFormat="false" ht="29.25" hidden="false" customHeight="true" outlineLevel="0" collapsed="false">
      <c r="A1243" s="184"/>
      <c r="G1243" s="9"/>
    </row>
    <row r="1244" customFormat="false" ht="29.25" hidden="false" customHeight="true" outlineLevel="0" collapsed="false">
      <c r="A1244" s="184"/>
      <c r="G1244" s="9"/>
    </row>
    <row r="1245" customFormat="false" ht="29.25" hidden="false" customHeight="true" outlineLevel="0" collapsed="false">
      <c r="A1245" s="184"/>
      <c r="G1245" s="9"/>
    </row>
    <row r="1246" customFormat="false" ht="29.25" hidden="false" customHeight="true" outlineLevel="0" collapsed="false">
      <c r="A1246" s="184"/>
      <c r="G1246" s="9"/>
    </row>
    <row r="1247" customFormat="false" ht="29.25" hidden="false" customHeight="true" outlineLevel="0" collapsed="false">
      <c r="A1247" s="184"/>
      <c r="G1247" s="9"/>
    </row>
    <row r="1248" customFormat="false" ht="29.25" hidden="false" customHeight="true" outlineLevel="0" collapsed="false">
      <c r="A1248" s="184"/>
      <c r="G1248" s="9"/>
    </row>
    <row r="1249" customFormat="false" ht="29.25" hidden="false" customHeight="true" outlineLevel="0" collapsed="false">
      <c r="A1249" s="184"/>
      <c r="G1249" s="9"/>
    </row>
    <row r="1250" customFormat="false" ht="29.25" hidden="false" customHeight="true" outlineLevel="0" collapsed="false">
      <c r="A1250" s="184"/>
      <c r="G1250" s="9"/>
    </row>
    <row r="1251" customFormat="false" ht="29.25" hidden="false" customHeight="true" outlineLevel="0" collapsed="false">
      <c r="A1251" s="184"/>
      <c r="G1251" s="9"/>
    </row>
    <row r="1252" customFormat="false" ht="29.25" hidden="false" customHeight="true" outlineLevel="0" collapsed="false">
      <c r="A1252" s="184"/>
      <c r="G1252" s="9"/>
    </row>
    <row r="1253" customFormat="false" ht="29.25" hidden="false" customHeight="true" outlineLevel="0" collapsed="false">
      <c r="A1253" s="184"/>
      <c r="G1253" s="9"/>
    </row>
    <row r="1254" customFormat="false" ht="29.25" hidden="false" customHeight="true" outlineLevel="0" collapsed="false">
      <c r="A1254" s="184"/>
      <c r="G1254" s="9"/>
    </row>
    <row r="1255" customFormat="false" ht="29.25" hidden="false" customHeight="true" outlineLevel="0" collapsed="false">
      <c r="A1255" s="184"/>
      <c r="G1255" s="9"/>
    </row>
    <row r="1256" customFormat="false" ht="29.25" hidden="false" customHeight="true" outlineLevel="0" collapsed="false">
      <c r="A1256" s="184"/>
      <c r="G1256" s="9"/>
    </row>
    <row r="1257" customFormat="false" ht="29.25" hidden="false" customHeight="true" outlineLevel="0" collapsed="false">
      <c r="A1257" s="184"/>
      <c r="G1257" s="9"/>
    </row>
    <row r="1258" customFormat="false" ht="29.25" hidden="false" customHeight="true" outlineLevel="0" collapsed="false">
      <c r="A1258" s="184"/>
      <c r="G1258" s="9"/>
    </row>
    <row r="1259" customFormat="false" ht="29.25" hidden="false" customHeight="true" outlineLevel="0" collapsed="false">
      <c r="A1259" s="184"/>
      <c r="G1259" s="9"/>
    </row>
    <row r="1260" customFormat="false" ht="29.25" hidden="false" customHeight="true" outlineLevel="0" collapsed="false">
      <c r="A1260" s="184"/>
      <c r="G1260" s="9"/>
    </row>
    <row r="1261" customFormat="false" ht="29.25" hidden="false" customHeight="true" outlineLevel="0" collapsed="false">
      <c r="A1261" s="184"/>
      <c r="G1261" s="9"/>
    </row>
    <row r="1262" customFormat="false" ht="29.25" hidden="false" customHeight="true" outlineLevel="0" collapsed="false">
      <c r="A1262" s="184"/>
      <c r="G1262" s="9"/>
    </row>
    <row r="1263" customFormat="false" ht="29.25" hidden="false" customHeight="true" outlineLevel="0" collapsed="false">
      <c r="A1263" s="184"/>
      <c r="G1263" s="9"/>
    </row>
    <row r="1264" customFormat="false" ht="29.25" hidden="false" customHeight="true" outlineLevel="0" collapsed="false">
      <c r="A1264" s="184"/>
      <c r="G1264" s="9"/>
    </row>
    <row r="1265" customFormat="false" ht="29.25" hidden="false" customHeight="true" outlineLevel="0" collapsed="false">
      <c r="A1265" s="184"/>
      <c r="G1265" s="9"/>
    </row>
    <row r="1266" customFormat="false" ht="29.25" hidden="false" customHeight="true" outlineLevel="0" collapsed="false">
      <c r="A1266" s="184"/>
      <c r="G1266" s="9"/>
    </row>
    <row r="1267" customFormat="false" ht="29.25" hidden="false" customHeight="true" outlineLevel="0" collapsed="false">
      <c r="A1267" s="184"/>
      <c r="G1267" s="9"/>
    </row>
    <row r="1268" customFormat="false" ht="29.25" hidden="false" customHeight="true" outlineLevel="0" collapsed="false">
      <c r="A1268" s="184"/>
      <c r="G1268" s="9"/>
    </row>
    <row r="1269" customFormat="false" ht="29.25" hidden="false" customHeight="true" outlineLevel="0" collapsed="false">
      <c r="A1269" s="184"/>
      <c r="G1269" s="9"/>
    </row>
    <row r="1270" customFormat="false" ht="29.25" hidden="false" customHeight="true" outlineLevel="0" collapsed="false">
      <c r="A1270" s="184"/>
      <c r="G1270" s="9"/>
    </row>
    <row r="1271" customFormat="false" ht="29.25" hidden="false" customHeight="true" outlineLevel="0" collapsed="false">
      <c r="A1271" s="184"/>
      <c r="G1271" s="9"/>
    </row>
    <row r="1272" customFormat="false" ht="29.25" hidden="false" customHeight="true" outlineLevel="0" collapsed="false">
      <c r="A1272" s="184"/>
      <c r="G1272" s="9"/>
    </row>
    <row r="1273" customFormat="false" ht="29.25" hidden="false" customHeight="true" outlineLevel="0" collapsed="false">
      <c r="A1273" s="184"/>
      <c r="G1273" s="9"/>
    </row>
    <row r="1274" customFormat="false" ht="29.25" hidden="false" customHeight="true" outlineLevel="0" collapsed="false">
      <c r="A1274" s="184"/>
      <c r="G1274" s="9"/>
    </row>
    <row r="1275" customFormat="false" ht="29.25" hidden="false" customHeight="true" outlineLevel="0" collapsed="false">
      <c r="A1275" s="184"/>
      <c r="G1275" s="9"/>
    </row>
    <row r="1276" customFormat="false" ht="29.25" hidden="false" customHeight="true" outlineLevel="0" collapsed="false">
      <c r="A1276" s="184"/>
      <c r="G1276" s="9"/>
    </row>
    <row r="1277" customFormat="false" ht="29.25" hidden="false" customHeight="true" outlineLevel="0" collapsed="false">
      <c r="A1277" s="184"/>
      <c r="G1277" s="9"/>
    </row>
    <row r="1278" customFormat="false" ht="29.25" hidden="false" customHeight="true" outlineLevel="0" collapsed="false">
      <c r="A1278" s="184"/>
      <c r="G1278" s="9"/>
    </row>
    <row r="1279" customFormat="false" ht="29.25" hidden="false" customHeight="true" outlineLevel="0" collapsed="false">
      <c r="A1279" s="184"/>
      <c r="G1279" s="9"/>
    </row>
    <row r="1280" customFormat="false" ht="29.25" hidden="false" customHeight="true" outlineLevel="0" collapsed="false">
      <c r="A1280" s="184"/>
      <c r="G1280" s="9"/>
    </row>
    <row r="1281" customFormat="false" ht="29.25" hidden="false" customHeight="true" outlineLevel="0" collapsed="false">
      <c r="A1281" s="184"/>
      <c r="G1281" s="9"/>
    </row>
    <row r="1282" customFormat="false" ht="29.25" hidden="false" customHeight="true" outlineLevel="0" collapsed="false">
      <c r="A1282" s="184"/>
      <c r="G1282" s="9"/>
    </row>
    <row r="1283" customFormat="false" ht="29.25" hidden="false" customHeight="true" outlineLevel="0" collapsed="false">
      <c r="A1283" s="184"/>
      <c r="G1283" s="9"/>
    </row>
    <row r="1284" customFormat="false" ht="29.25" hidden="false" customHeight="true" outlineLevel="0" collapsed="false">
      <c r="A1284" s="184"/>
      <c r="G1284" s="9"/>
    </row>
    <row r="1285" customFormat="false" ht="29.25" hidden="false" customHeight="true" outlineLevel="0" collapsed="false">
      <c r="A1285" s="184"/>
      <c r="G1285" s="9"/>
    </row>
    <row r="1286" customFormat="false" ht="29.25" hidden="false" customHeight="true" outlineLevel="0" collapsed="false">
      <c r="A1286" s="184"/>
      <c r="G1286" s="9"/>
    </row>
    <row r="1287" customFormat="false" ht="29.25" hidden="false" customHeight="true" outlineLevel="0" collapsed="false">
      <c r="A1287" s="184"/>
      <c r="G1287" s="9"/>
    </row>
    <row r="1288" customFormat="false" ht="29.25" hidden="false" customHeight="true" outlineLevel="0" collapsed="false">
      <c r="A1288" s="184"/>
      <c r="G1288" s="9"/>
    </row>
    <row r="1289" customFormat="false" ht="29.25" hidden="false" customHeight="true" outlineLevel="0" collapsed="false">
      <c r="A1289" s="184"/>
      <c r="G1289" s="9"/>
    </row>
    <row r="1290" customFormat="false" ht="29.25" hidden="false" customHeight="true" outlineLevel="0" collapsed="false">
      <c r="A1290" s="184"/>
      <c r="G1290" s="9"/>
    </row>
    <row r="1291" customFormat="false" ht="29.25" hidden="false" customHeight="true" outlineLevel="0" collapsed="false">
      <c r="A1291" s="184"/>
      <c r="G1291" s="9"/>
    </row>
    <row r="1292" customFormat="false" ht="29.25" hidden="false" customHeight="true" outlineLevel="0" collapsed="false">
      <c r="A1292" s="184"/>
      <c r="G1292" s="9"/>
    </row>
    <row r="1293" customFormat="false" ht="29.25" hidden="false" customHeight="true" outlineLevel="0" collapsed="false">
      <c r="A1293" s="184"/>
      <c r="G1293" s="9"/>
    </row>
    <row r="1294" customFormat="false" ht="29.25" hidden="false" customHeight="true" outlineLevel="0" collapsed="false">
      <c r="A1294" s="184"/>
      <c r="G1294" s="9"/>
    </row>
    <row r="1295" customFormat="false" ht="29.25" hidden="false" customHeight="true" outlineLevel="0" collapsed="false">
      <c r="A1295" s="184"/>
      <c r="G1295" s="9"/>
    </row>
    <row r="1296" customFormat="false" ht="29.25" hidden="false" customHeight="true" outlineLevel="0" collapsed="false">
      <c r="A1296" s="184"/>
      <c r="G1296" s="9"/>
    </row>
    <row r="1297" customFormat="false" ht="29.25" hidden="false" customHeight="true" outlineLevel="0" collapsed="false">
      <c r="A1297" s="184"/>
      <c r="G1297" s="9"/>
    </row>
    <row r="1298" customFormat="false" ht="29.25" hidden="false" customHeight="true" outlineLevel="0" collapsed="false">
      <c r="A1298" s="184"/>
      <c r="G1298" s="9"/>
    </row>
    <row r="1299" customFormat="false" ht="29.25" hidden="false" customHeight="true" outlineLevel="0" collapsed="false">
      <c r="A1299" s="184"/>
      <c r="G1299" s="9"/>
    </row>
    <row r="1300" customFormat="false" ht="29.25" hidden="false" customHeight="true" outlineLevel="0" collapsed="false">
      <c r="A1300" s="184"/>
      <c r="G1300" s="9"/>
    </row>
    <row r="1301" customFormat="false" ht="29.25" hidden="false" customHeight="true" outlineLevel="0" collapsed="false">
      <c r="A1301" s="184"/>
      <c r="G1301" s="9"/>
    </row>
    <row r="1302" customFormat="false" ht="29.25" hidden="false" customHeight="true" outlineLevel="0" collapsed="false">
      <c r="A1302" s="184"/>
      <c r="G1302" s="9"/>
    </row>
    <row r="1303" customFormat="false" ht="29.25" hidden="false" customHeight="true" outlineLevel="0" collapsed="false">
      <c r="A1303" s="184"/>
      <c r="G1303" s="9"/>
    </row>
    <row r="1304" customFormat="false" ht="29.25" hidden="false" customHeight="true" outlineLevel="0" collapsed="false">
      <c r="A1304" s="184"/>
      <c r="G1304" s="9"/>
    </row>
    <row r="1305" customFormat="false" ht="29.25" hidden="false" customHeight="true" outlineLevel="0" collapsed="false">
      <c r="A1305" s="184"/>
      <c r="G1305" s="9"/>
    </row>
    <row r="1306" customFormat="false" ht="29.25" hidden="false" customHeight="true" outlineLevel="0" collapsed="false">
      <c r="A1306" s="184"/>
      <c r="G1306" s="9"/>
    </row>
    <row r="1307" customFormat="false" ht="29.25" hidden="false" customHeight="true" outlineLevel="0" collapsed="false">
      <c r="A1307" s="184"/>
      <c r="G1307" s="9"/>
    </row>
    <row r="1308" customFormat="false" ht="29.25" hidden="false" customHeight="true" outlineLevel="0" collapsed="false">
      <c r="A1308" s="184"/>
      <c r="G1308" s="9"/>
    </row>
    <row r="1309" customFormat="false" ht="29.25" hidden="false" customHeight="true" outlineLevel="0" collapsed="false">
      <c r="A1309" s="184"/>
      <c r="G1309" s="9"/>
    </row>
    <row r="1310" customFormat="false" ht="29.25" hidden="false" customHeight="true" outlineLevel="0" collapsed="false">
      <c r="A1310" s="184"/>
      <c r="G1310" s="9"/>
    </row>
    <row r="1311" customFormat="false" ht="29.25" hidden="false" customHeight="true" outlineLevel="0" collapsed="false">
      <c r="A1311" s="184"/>
      <c r="G1311" s="9"/>
    </row>
    <row r="1312" customFormat="false" ht="29.25" hidden="false" customHeight="true" outlineLevel="0" collapsed="false">
      <c r="A1312" s="184"/>
      <c r="G1312" s="9"/>
    </row>
    <row r="1313" customFormat="false" ht="29.25" hidden="false" customHeight="true" outlineLevel="0" collapsed="false">
      <c r="A1313" s="184"/>
      <c r="G1313" s="9"/>
    </row>
    <row r="1314" customFormat="false" ht="29.25" hidden="false" customHeight="true" outlineLevel="0" collapsed="false">
      <c r="A1314" s="184"/>
      <c r="G1314" s="9"/>
    </row>
    <row r="1315" customFormat="false" ht="29.25" hidden="false" customHeight="true" outlineLevel="0" collapsed="false">
      <c r="A1315" s="184"/>
      <c r="G1315" s="9"/>
    </row>
    <row r="1316" customFormat="false" ht="29.25" hidden="false" customHeight="true" outlineLevel="0" collapsed="false">
      <c r="A1316" s="184"/>
      <c r="G1316" s="9"/>
    </row>
    <row r="1317" customFormat="false" ht="29.25" hidden="false" customHeight="true" outlineLevel="0" collapsed="false">
      <c r="A1317" s="184"/>
      <c r="G1317" s="9"/>
    </row>
    <row r="1318" customFormat="false" ht="29.25" hidden="false" customHeight="true" outlineLevel="0" collapsed="false">
      <c r="A1318" s="184"/>
      <c r="G1318" s="9"/>
    </row>
    <row r="1319" customFormat="false" ht="29.25" hidden="false" customHeight="true" outlineLevel="0" collapsed="false">
      <c r="A1319" s="184"/>
      <c r="G1319" s="9"/>
    </row>
    <row r="1320" customFormat="false" ht="29.25" hidden="false" customHeight="true" outlineLevel="0" collapsed="false">
      <c r="A1320" s="184"/>
      <c r="G1320" s="9"/>
    </row>
    <row r="1321" customFormat="false" ht="29.25" hidden="false" customHeight="true" outlineLevel="0" collapsed="false">
      <c r="A1321" s="184"/>
      <c r="G1321" s="9"/>
    </row>
    <row r="1322" customFormat="false" ht="29.25" hidden="false" customHeight="true" outlineLevel="0" collapsed="false">
      <c r="A1322" s="184"/>
      <c r="G1322" s="9"/>
    </row>
    <row r="1323" customFormat="false" ht="29.25" hidden="false" customHeight="true" outlineLevel="0" collapsed="false">
      <c r="A1323" s="184"/>
      <c r="G1323" s="9"/>
    </row>
    <row r="1324" customFormat="false" ht="29.25" hidden="false" customHeight="true" outlineLevel="0" collapsed="false">
      <c r="A1324" s="184"/>
      <c r="G1324" s="9"/>
    </row>
    <row r="1325" customFormat="false" ht="29.25" hidden="false" customHeight="true" outlineLevel="0" collapsed="false">
      <c r="A1325" s="184"/>
      <c r="G1325" s="9"/>
    </row>
    <row r="1326" customFormat="false" ht="29.25" hidden="false" customHeight="true" outlineLevel="0" collapsed="false">
      <c r="A1326" s="184"/>
      <c r="G1326" s="9"/>
    </row>
    <row r="1327" customFormat="false" ht="29.25" hidden="false" customHeight="true" outlineLevel="0" collapsed="false">
      <c r="A1327" s="184"/>
      <c r="G1327" s="9"/>
    </row>
    <row r="1328" customFormat="false" ht="29.25" hidden="false" customHeight="true" outlineLevel="0" collapsed="false">
      <c r="A1328" s="184"/>
      <c r="G1328" s="9"/>
    </row>
    <row r="1329" customFormat="false" ht="29.25" hidden="false" customHeight="true" outlineLevel="0" collapsed="false">
      <c r="A1329" s="184"/>
      <c r="G1329" s="9"/>
    </row>
    <row r="1330" customFormat="false" ht="29.25" hidden="false" customHeight="true" outlineLevel="0" collapsed="false">
      <c r="A1330" s="184"/>
      <c r="G1330" s="9"/>
    </row>
    <row r="1331" customFormat="false" ht="29.25" hidden="false" customHeight="true" outlineLevel="0" collapsed="false">
      <c r="A1331" s="184"/>
      <c r="G1331" s="9"/>
    </row>
    <row r="1332" customFormat="false" ht="29.25" hidden="false" customHeight="true" outlineLevel="0" collapsed="false">
      <c r="A1332" s="184"/>
      <c r="G1332" s="9"/>
    </row>
    <row r="1333" customFormat="false" ht="29.25" hidden="false" customHeight="true" outlineLevel="0" collapsed="false">
      <c r="A1333" s="184"/>
      <c r="G1333" s="9"/>
    </row>
    <row r="1334" customFormat="false" ht="29.25" hidden="false" customHeight="true" outlineLevel="0" collapsed="false">
      <c r="A1334" s="184"/>
      <c r="G1334" s="9"/>
    </row>
    <row r="1335" customFormat="false" ht="29.25" hidden="false" customHeight="true" outlineLevel="0" collapsed="false">
      <c r="A1335" s="184"/>
      <c r="G1335" s="9"/>
    </row>
    <row r="1336" customFormat="false" ht="29.25" hidden="false" customHeight="true" outlineLevel="0" collapsed="false">
      <c r="A1336" s="184"/>
      <c r="G1336" s="9"/>
    </row>
    <row r="1337" customFormat="false" ht="29.25" hidden="false" customHeight="true" outlineLevel="0" collapsed="false">
      <c r="A1337" s="184"/>
      <c r="G1337" s="9"/>
    </row>
    <row r="1338" customFormat="false" ht="29.25" hidden="false" customHeight="true" outlineLevel="0" collapsed="false">
      <c r="A1338" s="184"/>
      <c r="G1338" s="9"/>
    </row>
    <row r="1339" customFormat="false" ht="29.25" hidden="false" customHeight="true" outlineLevel="0" collapsed="false">
      <c r="A1339" s="184"/>
      <c r="G1339" s="9"/>
    </row>
    <row r="1340" customFormat="false" ht="29.25" hidden="false" customHeight="true" outlineLevel="0" collapsed="false">
      <c r="A1340" s="184"/>
      <c r="G1340" s="9"/>
    </row>
    <row r="1341" customFormat="false" ht="29.25" hidden="false" customHeight="true" outlineLevel="0" collapsed="false">
      <c r="A1341" s="184"/>
      <c r="G1341" s="9"/>
    </row>
    <row r="1342" customFormat="false" ht="29.25" hidden="false" customHeight="true" outlineLevel="0" collapsed="false">
      <c r="A1342" s="184"/>
      <c r="G1342" s="9"/>
    </row>
    <row r="1343" customFormat="false" ht="29.25" hidden="false" customHeight="true" outlineLevel="0" collapsed="false">
      <c r="A1343" s="184"/>
      <c r="G1343" s="9"/>
    </row>
    <row r="1344" customFormat="false" ht="29.25" hidden="false" customHeight="true" outlineLevel="0" collapsed="false">
      <c r="A1344" s="184"/>
      <c r="G1344" s="9"/>
    </row>
    <row r="1345" customFormat="false" ht="29.25" hidden="false" customHeight="true" outlineLevel="0" collapsed="false">
      <c r="A1345" s="184"/>
      <c r="G1345" s="9"/>
    </row>
    <row r="1346" customFormat="false" ht="29.25" hidden="false" customHeight="true" outlineLevel="0" collapsed="false">
      <c r="A1346" s="184"/>
      <c r="G1346" s="9"/>
    </row>
    <row r="1347" customFormat="false" ht="29.25" hidden="false" customHeight="true" outlineLevel="0" collapsed="false">
      <c r="A1347" s="184"/>
      <c r="G1347" s="9"/>
    </row>
    <row r="1348" customFormat="false" ht="29.25" hidden="false" customHeight="true" outlineLevel="0" collapsed="false">
      <c r="A1348" s="184"/>
      <c r="G1348" s="9"/>
    </row>
    <row r="1349" customFormat="false" ht="29.25" hidden="false" customHeight="true" outlineLevel="0" collapsed="false">
      <c r="A1349" s="184"/>
      <c r="G1349" s="9"/>
    </row>
    <row r="1350" customFormat="false" ht="29.25" hidden="false" customHeight="true" outlineLevel="0" collapsed="false">
      <c r="A1350" s="184"/>
      <c r="G1350" s="9"/>
    </row>
    <row r="1351" customFormat="false" ht="29.25" hidden="false" customHeight="true" outlineLevel="0" collapsed="false">
      <c r="A1351" s="184"/>
      <c r="G1351" s="9"/>
    </row>
    <row r="1352" customFormat="false" ht="29.25" hidden="false" customHeight="true" outlineLevel="0" collapsed="false">
      <c r="A1352" s="184"/>
      <c r="G1352" s="9"/>
    </row>
    <row r="1353" customFormat="false" ht="29.25" hidden="false" customHeight="true" outlineLevel="0" collapsed="false">
      <c r="A1353" s="184"/>
      <c r="G1353" s="9"/>
    </row>
    <row r="1354" customFormat="false" ht="29.25" hidden="false" customHeight="true" outlineLevel="0" collapsed="false">
      <c r="A1354" s="184"/>
      <c r="G1354" s="9"/>
    </row>
    <row r="1355" customFormat="false" ht="29.25" hidden="false" customHeight="true" outlineLevel="0" collapsed="false">
      <c r="A1355" s="184"/>
      <c r="G1355" s="9"/>
    </row>
    <row r="1356" customFormat="false" ht="29.25" hidden="false" customHeight="true" outlineLevel="0" collapsed="false">
      <c r="A1356" s="184"/>
      <c r="G1356" s="9"/>
    </row>
    <row r="1357" customFormat="false" ht="29.25" hidden="false" customHeight="true" outlineLevel="0" collapsed="false">
      <c r="A1357" s="184"/>
      <c r="G1357" s="9"/>
    </row>
    <row r="1358" customFormat="false" ht="29.25" hidden="false" customHeight="true" outlineLevel="0" collapsed="false">
      <c r="A1358" s="184"/>
      <c r="G1358" s="9"/>
    </row>
    <row r="1359" customFormat="false" ht="29.25" hidden="false" customHeight="true" outlineLevel="0" collapsed="false">
      <c r="A1359" s="184"/>
      <c r="G1359" s="9"/>
    </row>
    <row r="1360" customFormat="false" ht="29.25" hidden="false" customHeight="true" outlineLevel="0" collapsed="false">
      <c r="A1360" s="184"/>
      <c r="G1360" s="9"/>
    </row>
    <row r="1361" customFormat="false" ht="29.25" hidden="false" customHeight="true" outlineLevel="0" collapsed="false">
      <c r="A1361" s="184"/>
      <c r="G1361" s="9"/>
    </row>
    <row r="1362" customFormat="false" ht="29.25" hidden="false" customHeight="true" outlineLevel="0" collapsed="false">
      <c r="A1362" s="184"/>
      <c r="G1362" s="9"/>
    </row>
    <row r="1363" customFormat="false" ht="29.25" hidden="false" customHeight="true" outlineLevel="0" collapsed="false">
      <c r="A1363" s="184"/>
      <c r="G1363" s="9"/>
    </row>
    <row r="1364" customFormat="false" ht="29.25" hidden="false" customHeight="true" outlineLevel="0" collapsed="false">
      <c r="A1364" s="184"/>
      <c r="G1364" s="9"/>
    </row>
    <row r="1365" customFormat="false" ht="29.25" hidden="false" customHeight="true" outlineLevel="0" collapsed="false">
      <c r="A1365" s="184"/>
      <c r="G1365" s="9"/>
    </row>
    <row r="1366" customFormat="false" ht="29.25" hidden="false" customHeight="true" outlineLevel="0" collapsed="false">
      <c r="A1366" s="184"/>
      <c r="G1366" s="9"/>
    </row>
    <row r="1367" customFormat="false" ht="29.25" hidden="false" customHeight="true" outlineLevel="0" collapsed="false">
      <c r="A1367" s="184"/>
      <c r="G1367" s="9"/>
    </row>
    <row r="1368" customFormat="false" ht="29.25" hidden="false" customHeight="true" outlineLevel="0" collapsed="false">
      <c r="A1368" s="184"/>
      <c r="G1368" s="9"/>
    </row>
    <row r="1369" customFormat="false" ht="29.25" hidden="false" customHeight="true" outlineLevel="0" collapsed="false">
      <c r="A1369" s="184"/>
      <c r="G1369" s="9"/>
    </row>
    <row r="1370" customFormat="false" ht="29.25" hidden="false" customHeight="true" outlineLevel="0" collapsed="false">
      <c r="A1370" s="184"/>
      <c r="G1370" s="9"/>
    </row>
    <row r="1371" customFormat="false" ht="29.25" hidden="false" customHeight="true" outlineLevel="0" collapsed="false">
      <c r="A1371" s="184"/>
      <c r="G1371" s="9"/>
    </row>
    <row r="1372" customFormat="false" ht="29.25" hidden="false" customHeight="true" outlineLevel="0" collapsed="false">
      <c r="A1372" s="184"/>
      <c r="G1372" s="9"/>
    </row>
    <row r="1373" customFormat="false" ht="29.25" hidden="false" customHeight="true" outlineLevel="0" collapsed="false">
      <c r="A1373" s="184"/>
      <c r="G1373" s="9"/>
    </row>
    <row r="1374" customFormat="false" ht="29.25" hidden="false" customHeight="true" outlineLevel="0" collapsed="false">
      <c r="A1374" s="184"/>
      <c r="G1374" s="9"/>
    </row>
    <row r="1375" customFormat="false" ht="29.25" hidden="false" customHeight="true" outlineLevel="0" collapsed="false">
      <c r="A1375" s="184"/>
      <c r="G1375" s="9"/>
    </row>
    <row r="1376" customFormat="false" ht="29.25" hidden="false" customHeight="true" outlineLevel="0" collapsed="false">
      <c r="A1376" s="184"/>
      <c r="G1376" s="9"/>
    </row>
    <row r="1377" customFormat="false" ht="29.25" hidden="false" customHeight="true" outlineLevel="0" collapsed="false">
      <c r="A1377" s="184"/>
      <c r="G1377" s="9"/>
    </row>
    <row r="1378" customFormat="false" ht="29.25" hidden="false" customHeight="true" outlineLevel="0" collapsed="false">
      <c r="A1378" s="184"/>
      <c r="G1378" s="9"/>
    </row>
    <row r="1379" customFormat="false" ht="29.25" hidden="false" customHeight="true" outlineLevel="0" collapsed="false">
      <c r="A1379" s="184"/>
      <c r="G1379" s="9"/>
    </row>
    <row r="1380" customFormat="false" ht="29.25" hidden="false" customHeight="true" outlineLevel="0" collapsed="false">
      <c r="A1380" s="184"/>
      <c r="G1380" s="9"/>
    </row>
    <row r="1381" customFormat="false" ht="29.25" hidden="false" customHeight="true" outlineLevel="0" collapsed="false">
      <c r="A1381" s="184"/>
      <c r="G1381" s="9"/>
    </row>
    <row r="1382" customFormat="false" ht="29.25" hidden="false" customHeight="true" outlineLevel="0" collapsed="false">
      <c r="A1382" s="184"/>
      <c r="G1382" s="9"/>
    </row>
    <row r="1383" customFormat="false" ht="29.25" hidden="false" customHeight="true" outlineLevel="0" collapsed="false">
      <c r="A1383" s="184"/>
      <c r="G1383" s="9"/>
    </row>
    <row r="1384" customFormat="false" ht="29.25" hidden="false" customHeight="true" outlineLevel="0" collapsed="false">
      <c r="A1384" s="184"/>
      <c r="G1384" s="9"/>
    </row>
    <row r="1385" customFormat="false" ht="29.25" hidden="false" customHeight="true" outlineLevel="0" collapsed="false">
      <c r="A1385" s="184"/>
      <c r="G1385" s="9"/>
    </row>
    <row r="1386" customFormat="false" ht="29.25" hidden="false" customHeight="true" outlineLevel="0" collapsed="false">
      <c r="A1386" s="184"/>
      <c r="G1386" s="9"/>
    </row>
    <row r="1387" customFormat="false" ht="29.25" hidden="false" customHeight="true" outlineLevel="0" collapsed="false">
      <c r="A1387" s="184"/>
      <c r="G1387" s="9"/>
    </row>
    <row r="1388" customFormat="false" ht="29.25" hidden="false" customHeight="true" outlineLevel="0" collapsed="false">
      <c r="A1388" s="184"/>
      <c r="G1388" s="9"/>
    </row>
    <row r="1389" customFormat="false" ht="29.25" hidden="false" customHeight="true" outlineLevel="0" collapsed="false">
      <c r="A1389" s="184"/>
      <c r="G1389" s="9"/>
    </row>
    <row r="1390" customFormat="false" ht="29.25" hidden="false" customHeight="true" outlineLevel="0" collapsed="false">
      <c r="A1390" s="184"/>
      <c r="G1390" s="9"/>
    </row>
    <row r="1391" customFormat="false" ht="29.25" hidden="false" customHeight="true" outlineLevel="0" collapsed="false">
      <c r="A1391" s="184"/>
      <c r="G1391" s="9"/>
    </row>
    <row r="1392" customFormat="false" ht="29.25" hidden="false" customHeight="true" outlineLevel="0" collapsed="false">
      <c r="A1392" s="184"/>
      <c r="G1392" s="9"/>
    </row>
    <row r="1393" customFormat="false" ht="29.25" hidden="false" customHeight="true" outlineLevel="0" collapsed="false">
      <c r="A1393" s="184"/>
      <c r="G1393" s="9"/>
    </row>
    <row r="1394" customFormat="false" ht="29.25" hidden="false" customHeight="true" outlineLevel="0" collapsed="false">
      <c r="A1394" s="184"/>
      <c r="G1394" s="9"/>
    </row>
    <row r="1395" customFormat="false" ht="29.25" hidden="false" customHeight="true" outlineLevel="0" collapsed="false">
      <c r="A1395" s="184"/>
      <c r="G1395" s="9"/>
    </row>
    <row r="1396" customFormat="false" ht="29.25" hidden="false" customHeight="true" outlineLevel="0" collapsed="false">
      <c r="A1396" s="184"/>
      <c r="G1396" s="9"/>
    </row>
    <row r="1397" customFormat="false" ht="29.25" hidden="false" customHeight="true" outlineLevel="0" collapsed="false">
      <c r="A1397" s="184"/>
      <c r="G1397" s="9"/>
    </row>
    <row r="1398" customFormat="false" ht="29.25" hidden="false" customHeight="true" outlineLevel="0" collapsed="false">
      <c r="A1398" s="184"/>
      <c r="G1398" s="9"/>
    </row>
    <row r="1399" customFormat="false" ht="29.25" hidden="false" customHeight="true" outlineLevel="0" collapsed="false">
      <c r="A1399" s="184"/>
      <c r="G1399" s="9"/>
    </row>
    <row r="1400" customFormat="false" ht="29.25" hidden="false" customHeight="true" outlineLevel="0" collapsed="false">
      <c r="A1400" s="184"/>
      <c r="G1400" s="9"/>
    </row>
    <row r="1401" customFormat="false" ht="29.25" hidden="false" customHeight="true" outlineLevel="0" collapsed="false">
      <c r="A1401" s="184"/>
      <c r="G1401" s="9"/>
    </row>
    <row r="1402" customFormat="false" ht="29.25" hidden="false" customHeight="true" outlineLevel="0" collapsed="false">
      <c r="A1402" s="184"/>
      <c r="G1402" s="9"/>
    </row>
    <row r="1403" customFormat="false" ht="29.25" hidden="false" customHeight="true" outlineLevel="0" collapsed="false">
      <c r="A1403" s="184"/>
      <c r="G1403" s="9"/>
    </row>
    <row r="1404" customFormat="false" ht="29.25" hidden="false" customHeight="true" outlineLevel="0" collapsed="false">
      <c r="A1404" s="184"/>
      <c r="G1404" s="9"/>
    </row>
    <row r="1405" customFormat="false" ht="29.25" hidden="false" customHeight="true" outlineLevel="0" collapsed="false">
      <c r="A1405" s="184"/>
      <c r="G1405" s="9"/>
    </row>
    <row r="1406" customFormat="false" ht="29.25" hidden="false" customHeight="true" outlineLevel="0" collapsed="false">
      <c r="A1406" s="184"/>
      <c r="G1406" s="9"/>
    </row>
    <row r="1407" customFormat="false" ht="29.25" hidden="false" customHeight="true" outlineLevel="0" collapsed="false">
      <c r="A1407" s="184"/>
      <c r="G1407" s="9"/>
    </row>
    <row r="1408" customFormat="false" ht="29.25" hidden="false" customHeight="true" outlineLevel="0" collapsed="false">
      <c r="A1408" s="184"/>
      <c r="G1408" s="9"/>
    </row>
    <row r="1409" customFormat="false" ht="29.25" hidden="false" customHeight="true" outlineLevel="0" collapsed="false">
      <c r="A1409" s="184"/>
      <c r="G1409" s="9"/>
    </row>
    <row r="1410" customFormat="false" ht="29.25" hidden="false" customHeight="true" outlineLevel="0" collapsed="false">
      <c r="A1410" s="184"/>
      <c r="G1410" s="9"/>
    </row>
    <row r="1411" customFormat="false" ht="29.25" hidden="false" customHeight="true" outlineLevel="0" collapsed="false">
      <c r="A1411" s="184"/>
      <c r="G1411" s="9"/>
    </row>
    <row r="1412" customFormat="false" ht="29.25" hidden="false" customHeight="true" outlineLevel="0" collapsed="false">
      <c r="A1412" s="184"/>
      <c r="G1412" s="9"/>
    </row>
    <row r="1413" customFormat="false" ht="29.25" hidden="false" customHeight="true" outlineLevel="0" collapsed="false">
      <c r="A1413" s="184"/>
      <c r="G1413" s="9"/>
    </row>
    <row r="1414" customFormat="false" ht="29.25" hidden="false" customHeight="true" outlineLevel="0" collapsed="false">
      <c r="A1414" s="184"/>
      <c r="G1414" s="9"/>
    </row>
    <row r="1415" customFormat="false" ht="29.25" hidden="false" customHeight="true" outlineLevel="0" collapsed="false">
      <c r="A1415" s="184"/>
      <c r="G1415" s="9"/>
    </row>
    <row r="1416" customFormat="false" ht="29.25" hidden="false" customHeight="true" outlineLevel="0" collapsed="false">
      <c r="A1416" s="184"/>
      <c r="G1416" s="9"/>
    </row>
    <row r="1417" customFormat="false" ht="29.25" hidden="false" customHeight="true" outlineLevel="0" collapsed="false">
      <c r="A1417" s="184"/>
      <c r="G1417" s="9"/>
    </row>
    <row r="1418" customFormat="false" ht="29.25" hidden="false" customHeight="true" outlineLevel="0" collapsed="false">
      <c r="A1418" s="184"/>
      <c r="G1418" s="9"/>
    </row>
    <row r="1419" customFormat="false" ht="29.25" hidden="false" customHeight="true" outlineLevel="0" collapsed="false">
      <c r="A1419" s="184"/>
      <c r="G1419" s="9"/>
    </row>
    <row r="1420" customFormat="false" ht="29.25" hidden="false" customHeight="true" outlineLevel="0" collapsed="false">
      <c r="A1420" s="184"/>
      <c r="G1420" s="9"/>
    </row>
    <row r="1421" customFormat="false" ht="29.25" hidden="false" customHeight="true" outlineLevel="0" collapsed="false">
      <c r="A1421" s="184"/>
      <c r="G1421" s="9"/>
    </row>
    <row r="1422" customFormat="false" ht="29.25" hidden="false" customHeight="true" outlineLevel="0" collapsed="false">
      <c r="A1422" s="184"/>
      <c r="G1422" s="9"/>
    </row>
    <row r="1423" customFormat="false" ht="29.25" hidden="false" customHeight="true" outlineLevel="0" collapsed="false">
      <c r="A1423" s="184"/>
      <c r="G1423" s="9"/>
    </row>
    <row r="1424" customFormat="false" ht="29.25" hidden="false" customHeight="true" outlineLevel="0" collapsed="false">
      <c r="G1424" s="9"/>
    </row>
    <row r="1425" customFormat="false" ht="29.25" hidden="false" customHeight="true" outlineLevel="0" collapsed="false">
      <c r="G1425" s="9"/>
    </row>
    <row r="1426" customFormat="false" ht="29.25" hidden="false" customHeight="true" outlineLevel="0" collapsed="false">
      <c r="G1426" s="9"/>
    </row>
    <row r="1427" customFormat="false" ht="29.25" hidden="false" customHeight="true" outlineLevel="0" collapsed="false">
      <c r="G1427" s="9"/>
    </row>
    <row r="1428" customFormat="false" ht="29.25" hidden="false" customHeight="true" outlineLevel="0" collapsed="false">
      <c r="G1428" s="9"/>
    </row>
    <row r="1429" customFormat="false" ht="29.25" hidden="false" customHeight="true" outlineLevel="0" collapsed="false">
      <c r="G1429" s="9"/>
    </row>
    <row r="1430" customFormat="false" ht="29.25" hidden="false" customHeight="true" outlineLevel="0" collapsed="false">
      <c r="G1430" s="9"/>
    </row>
    <row r="1431" customFormat="false" ht="29.25" hidden="false" customHeight="true" outlineLevel="0" collapsed="false">
      <c r="G1431" s="9"/>
    </row>
    <row r="1432" customFormat="false" ht="29.25" hidden="false" customHeight="true" outlineLevel="0" collapsed="false">
      <c r="G1432" s="9"/>
    </row>
    <row r="1433" customFormat="false" ht="29.25" hidden="false" customHeight="true" outlineLevel="0" collapsed="false">
      <c r="G1433" s="9"/>
    </row>
    <row r="1434" customFormat="false" ht="29.25" hidden="false" customHeight="true" outlineLevel="0" collapsed="false">
      <c r="G1434" s="9"/>
    </row>
    <row r="1435" customFormat="false" ht="29.25" hidden="false" customHeight="true" outlineLevel="0" collapsed="false">
      <c r="G1435" s="9"/>
    </row>
  </sheetData>
  <mergeCells count="56">
    <mergeCell ref="E2:M2"/>
    <mergeCell ref="E3:I3"/>
    <mergeCell ref="C6:E6"/>
    <mergeCell ref="C7:E7"/>
    <mergeCell ref="C8:E8"/>
    <mergeCell ref="C9:E9"/>
    <mergeCell ref="C10:E10"/>
    <mergeCell ref="C11:E11"/>
    <mergeCell ref="C12:E12"/>
    <mergeCell ref="B14:B15"/>
    <mergeCell ref="C14:C15"/>
    <mergeCell ref="D14:D15"/>
    <mergeCell ref="E14:E15"/>
    <mergeCell ref="F14:F15"/>
    <mergeCell ref="G14:G15"/>
    <mergeCell ref="H14:I14"/>
    <mergeCell ref="J14:J15"/>
    <mergeCell ref="K14:K15"/>
    <mergeCell ref="L14:L15"/>
    <mergeCell ref="M14:M15"/>
    <mergeCell ref="N14:N15"/>
    <mergeCell ref="O14:O15"/>
    <mergeCell ref="P14:P15"/>
    <mergeCell ref="R14:R15"/>
    <mergeCell ref="S14:S15"/>
    <mergeCell ref="T14:T15"/>
    <mergeCell ref="U14:U15"/>
    <mergeCell ref="V14:V15"/>
    <mergeCell ref="W14:W15"/>
    <mergeCell ref="X14:X15"/>
    <mergeCell ref="Y14:Y15"/>
    <mergeCell ref="Z14:Z15"/>
    <mergeCell ref="AA14:AA15"/>
    <mergeCell ref="AB14:AB15"/>
    <mergeCell ref="AC14:AC15"/>
    <mergeCell ref="AD14:AD15"/>
    <mergeCell ref="AE14:AE15"/>
    <mergeCell ref="AJ14:AJ15"/>
    <mergeCell ref="AK14:AK15"/>
    <mergeCell ref="AL14:AL15"/>
    <mergeCell ref="AM14:AM15"/>
    <mergeCell ref="AN14:AN15"/>
    <mergeCell ref="AO14:AO15"/>
    <mergeCell ref="AP14:AP15"/>
    <mergeCell ref="AQ14:AQ15"/>
    <mergeCell ref="AR14:AR15"/>
    <mergeCell ref="AS14:AS15"/>
    <mergeCell ref="AT14:AT15"/>
    <mergeCell ref="AU14:AU15"/>
    <mergeCell ref="AV14:AV15"/>
    <mergeCell ref="AW14:AW15"/>
    <mergeCell ref="AX14:AX15"/>
    <mergeCell ref="AY14:AY15"/>
    <mergeCell ref="AZ14:BF14"/>
    <mergeCell ref="E437:H437"/>
    <mergeCell ref="G454:I454"/>
  </mergeCells>
  <dataValidations count="1">
    <dataValidation allowBlank="true" operator="between" showDropDown="false" showErrorMessage="true" showInputMessage="false" sqref="D16:D435" type="list">
      <formula1>$AZ$15:$BF$15</formula1>
      <formula2>0</formula2>
    </dataValidation>
  </dataValidations>
  <hyperlinks>
    <hyperlink ref="O16" r:id="rId1" display="www.bancodebogota.com.co"/>
    <hyperlink ref="P16" r:id="rId2" display="rjudicial@bancodebogota.com.co"/>
    <hyperlink ref="P17" r:id="rId3" display="presidencia@bancopopular.com.co"/>
    <hyperlink ref="O18" r:id="rId4" display="www.bancocorpbanca.com.co"/>
    <hyperlink ref="P18" r:id="rId5" display="Notificaciones.juridico@itau.co"/>
    <hyperlink ref="O19" r:id="rId6" display="www.bancolombia.com.co"/>
    <hyperlink ref="P19" r:id="rId7" display="gciari@bancolombia.com.co     "/>
    <hyperlink ref="O20" r:id="rId8" display="www.citibank.com.co"/>
    <hyperlink ref="P20" r:id="rId9" display="legalnotificaciones@citi.com"/>
    <hyperlink ref="O21" r:id="rId10" display="www.gnbsudameris.com.co"/>
    <hyperlink ref="P21" r:id="rId11" display="jecortes@gnbsudameris.com.co"/>
    <hyperlink ref="P22" r:id="rId12" display="notifica.co@bbva.com"/>
    <hyperlink ref="O23" r:id="rId13" display="www.bancodeoccidente.com.co"/>
    <hyperlink ref="P23" r:id="rId14" display="djuridica@bancodeoccidente.com.co"/>
    <hyperlink ref="O24" r:id="rId15" display="www.bancocajasocial.com"/>
    <hyperlink ref="P24" r:id="rId16" display="contactenos@bancocajasocial.com"/>
    <hyperlink ref="O25" r:id="rId17" display="www.davivienda.com"/>
    <hyperlink ref="O26" r:id="rId18" display="www.scotiabankcolpatria.com"/>
    <hyperlink ref="P26" r:id="rId19" display="notificbancolpatria@colpatria.com"/>
    <hyperlink ref="O27" r:id="rId20" display="www.bancoagrario.gov.co"/>
    <hyperlink ref="P27" r:id="rId21" display="attnclie@bancoagrario.gov.co"/>
    <hyperlink ref="O28" r:id="rId22" display="www.avvillas.com.co"/>
    <hyperlink ref="P28" r:id="rId23" display="angeljc@bancoavvillas.com.co                  NotificacionesJudiciales@bancoavvillas.com.co                       NotificacionesComerciales@bancoavvillas.com.co"/>
    <hyperlink ref="O29" r:id="rId24" display="www.bancoprocredit.com.co"/>
    <hyperlink ref="P29" r:id="rId25" display="impuestos@credifinanciera.com.co"/>
    <hyperlink ref="O30" r:id="rId26" display="www.bancamia.com.co"/>
    <hyperlink ref="P30" r:id="rId27" display="servicioalclientes@bancamia.com.co"/>
    <hyperlink ref="O31" r:id="rId28" display="www.bancow.com.co"/>
    <hyperlink ref="P31" r:id="rId29" display="correspondenciabancow@bancow.com.co  "/>
    <hyperlink ref="O32" r:id="rId30" display="www.coomeva.com.co"/>
    <hyperlink ref="P32" r:id="rId31" display="notificacionesfinanciera@coomeva.com.co                                                       1-54_bancoomeva@coomeva.com.co"/>
    <hyperlink ref="P34" r:id="rId32" display="CumplimientoNormativo@bancofalabella.com.co"/>
    <hyperlink ref="O35" r:id="rId33" display="www.bancopichincha.com.co"/>
    <hyperlink ref="P35" r:id="rId34" display="notificacionesjudiciales@pichincha.com.co                     embargosBPichincha@pichincha.com.co"/>
    <hyperlink ref="O36" r:id="rId35" display="www.coopcentral.com.co"/>
    <hyperlink ref="P37" r:id="rId36" display="notificaciones@santander.com.co"/>
    <hyperlink ref="O38" r:id="rId37" display="www.bmm.com.co"/>
    <hyperlink ref="P38" r:id="rId38" display="cumplimiento.normativo@bmm.com.co      "/>
    <hyperlink ref="P39" r:id="rId39" display="notificaciones@bancompartir.co"/>
    <hyperlink ref="O43" r:id="rId40" display="www.corficolombiana.com.co"/>
    <hyperlink ref="P43" r:id="rId41" display="jose.melo@corficolombiana.com.co"/>
    <hyperlink ref="P44" r:id="rId42" display="gciari@bancolombia,com.co "/>
    <hyperlink ref="O46" r:id="rId43" display="cib.bnpparibas.com/websites/page.aspx/76"/>
    <hyperlink ref="P47" r:id="rId44" display="jecortes@gnbsudameris.com.co"/>
    <hyperlink ref="O49" r:id="rId45" display="www.girosyfinanzas.com"/>
    <hyperlink ref="P49" r:id="rId46" display="contacto@girosyfinanzas.com "/>
    <hyperlink ref="O50" r:id="rId47" display="www.tuya.com.co"/>
    <hyperlink ref="P50" r:id="rId48" display="info@sufinanciamiento.com.co "/>
    <hyperlink ref="P51" r:id="rId49" display="contacto.cliente@gmacfs.com"/>
    <hyperlink ref="O52" r:id="rId50" display="www.coltefinanciera.com.co"/>
    <hyperlink ref="P52" r:id="rId51" display="info@coltefinanciera.com.co"/>
    <hyperlink ref="O53" r:id="rId52" display="www.dannregional.com.co"/>
    <hyperlink ref="P53" r:id="rId53" display="cfc@dannregional.com.co "/>
    <hyperlink ref="O54" r:id="rId54" display="www.credifamilia.com"/>
    <hyperlink ref="P54" r:id="rId55" display="info@credifamilia.com "/>
    <hyperlink ref="O55" r:id="rId56" display="www.crezcamos.com"/>
    <hyperlink ref="P56" r:id="rId57" display="boduber@lahipotecaria.com"/>
    <hyperlink ref="O59" r:id="rId58" display="www.pendienteincluir"/>
    <hyperlink ref="O60" r:id="rId59" display="www.corpbancatrust.com.co"/>
    <hyperlink ref="O61" r:id="rId60" display="www.colmena_fiduciaria.com.co"/>
    <hyperlink ref="P61" r:id="rId61" display="fidcol.sistemas@fundacion-social.com.co "/>
    <hyperlink ref="O62" r:id="rId62" display="www.skandia.com.co"/>
    <hyperlink ref="P62" r:id="rId63" display="notificacionestramites@skandia.com.co"/>
    <hyperlink ref="O63" r:id="rId64" display="www.fiduprevisora.com.co"/>
    <hyperlink ref="P63" r:id="rId65" display="servicioalcliente@fiduprevisora.com.co"/>
    <hyperlink ref="O64" r:id="rId66" display="www.alianza.com.co"/>
    <hyperlink ref="P64" r:id="rId67" display="alianzabogota@alianza.com.co  "/>
    <hyperlink ref="P65" r:id="rId68" display="fidupopular@fidupopular.com.co"/>
    <hyperlink ref="O67" r:id="rId69" display="www.fiduoccidente.com.co"/>
    <hyperlink ref="P67" r:id="rId70" display="apinzon@fiduoccidente.com.co "/>
    <hyperlink ref="O68" r:id="rId71" display="www.fidubogota.com"/>
    <hyperlink ref="P69" r:id="rId72" display="ljimenez@bancodecredito.com.co cmorales@bancodecredito.com.co damezquita@bancodecredito.com.co"/>
    <hyperlink ref="O70" r:id="rId73" display="www.citibank.com.co"/>
    <hyperlink ref="P70" r:id="rId74" display="ernesto.sarria@citicorp.com "/>
    <hyperlink ref="O71" r:id="rId75" display="www.colpatria.com"/>
    <hyperlink ref="P71" r:id="rId76" display="castilc@colpatria.com"/>
    <hyperlink ref="O72" r:id="rId77" display="www.fiduciariabancolombia.com.co"/>
    <hyperlink ref="P72" r:id="rId78" display="notificacijudicial@bancolombia.com.co   "/>
    <hyperlink ref="P74" r:id="rId79" display="Notificacion Judicial : servitrust@gnbsudameris.com.co"/>
    <hyperlink ref="O75" r:id="rId80" display="www.fiducentral.com"/>
    <hyperlink ref="P75" r:id="rId81" display="fcentral@impsat.net.co "/>
    <hyperlink ref="O76" r:id="rId82" display="www.fiduagraria.gov.co"/>
    <hyperlink ref="P76" r:id="rId83" display="servicioalcliente@fiduagraria.gov.co"/>
    <hyperlink ref="O77" r:id="rId84" display="www.fiducoldex.com.co"/>
    <hyperlink ref="P77" r:id="rId85" display="fiducoldex@fiducoldex.com.co "/>
    <hyperlink ref="O79" r:id="rId86" display="https://im.sura-am.com/es/fiduciariasura   "/>
    <hyperlink ref="P79" r:id="rId87" display="contacto.fiduciaria@sura-im.com                                               luis.torres@sura-im.com "/>
    <hyperlink ref="O81" r:id="rId88" display="http://securities.bnpparibas.com"/>
    <hyperlink ref="P81" r:id="rId89" display="co-bp2s@co.bnpparibas.com         "/>
    <hyperlink ref="O82" r:id="rId90" display="www.btgpactual.com.co"/>
    <hyperlink ref="P82" r:id="rId91" display="SH-Legal-Colombia@btgpactual.com"/>
    <hyperlink ref="O83" r:id="rId92" display="www.fiducoomeva.com"/>
    <hyperlink ref="P85" r:id="rId93" display="spulido@santander.com.co"/>
    <hyperlink ref="P86" r:id="rId94" display="riesgooperativosfc@ashmoregroup.com.co                           felipe.gomezbridge@ashmoregroup.com.co"/>
    <hyperlink ref="P87" r:id="rId95" display="Almaviva@Impsat.net.co."/>
    <hyperlink ref="O88" r:id="rId96" display="www.alpopular.com.co"/>
    <hyperlink ref="P88" r:id="rId97" display="servicios@alpopular.com.co "/>
    <hyperlink ref="P89" r:id="rId98" display="octavio.castilla@almacafe.com.co "/>
    <hyperlink ref="O90" r:id="rId99" display="www.segurosbolivar.com"/>
    <hyperlink ref="P90" r:id="rId100" display="companiadesegurosbolivar@com.co"/>
    <hyperlink ref="P91" r:id="rId101" display="andres_prieto@fundacion-social.com.co"/>
    <hyperlink ref="P94" r:id="rId102" display="hector.martinez@willistowerswatson.com                                      Richard.viatela@willistowerswatson.com  "/>
    <hyperlink ref="O95" r:id="rId103" display="www.proseguros.com.co"/>
    <hyperlink ref="P95" r:id="rId104" display="jairo.rojas@howdengroup.com"/>
    <hyperlink ref="O96" r:id="rId105" display="www.restrepohenao.com"/>
    <hyperlink ref="P96" r:id="rId106" display="rpohenao@une.net.co"/>
    <hyperlink ref="O99" r:id="rId107" display="www.marsh.com"/>
    <hyperlink ref="P99" r:id="rId108" display="Oscar.Pinilla@marsh.com"/>
    <hyperlink ref="P100" r:id="rId109" display="reacale@latino.com.co "/>
    <hyperlink ref="P101" r:id="rId110" display="Jose.luis.plana@aon.com"/>
    <hyperlink ref="O102" r:id="rId111" display="www.vmlcorredores.com"/>
    <hyperlink ref="P102" r:id="rId112" display="notificaciones@vmlcorredores.com /  contaco@vmlcorredores.com   "/>
    <hyperlink ref="P103" r:id="rId113" display="arturo.posada@apcorredores.com.co    angela.osorio@apcorredores.com.co"/>
    <hyperlink ref="O104" r:id="rId114" display="www.correseguros.co "/>
    <hyperlink ref="P104" r:id="rId115" display="infocorreseguro@igmail.com                 elenacorreseguros@gmail.com                              davidcorreseguros@gmail.com"/>
    <hyperlink ref="O105" r:id="rId116" display="www.wacolda.com"/>
    <hyperlink ref="P105" r:id="rId117" display="scliente@hyperion.com"/>
    <hyperlink ref="O106" r:id="rId118" display="www.Centroseguros.com.co"/>
    <hyperlink ref="P106" r:id="rId119" display="Centroseguros@centroseguros.com.co  "/>
    <hyperlink ref="P107" r:id="rId120" display="garllor@garceslloreda.com                 alpaca@garceslloreda.com"/>
    <hyperlink ref="O108" r:id="rId121" display="www.fortius.com"/>
    <hyperlink ref="P109" r:id="rId122" display="seguros@correvalle.com   "/>
    <hyperlink ref="P110" r:id="rId123" display="gerencia@anpro.com.co                             revisoria@anpro.com.co                          contadora@anpro.com.co"/>
    <hyperlink ref="O111" r:id="rId124" display="www.segurosadomicilio.com"/>
    <hyperlink ref="P111" r:id="rId125" display="gerardm@sanvelez.com "/>
    <hyperlink ref="O112" r:id="rId126" display="www.thbcolombia.com"/>
    <hyperlink ref="P113" r:id="rId127" display="brokers@jaramillore.com"/>
    <hyperlink ref="O114" r:id="rId128" display="www.guycarp.com"/>
    <hyperlink ref="P114" r:id="rId129" display="Gccolombia@guycarp.com  "/>
    <hyperlink ref="O115" r:id="rId130" display="www.aon.com/colombia"/>
    <hyperlink ref="P115" r:id="rId131" display="servicioalclientereinsurancecolombia@aon.com    Tatiana.fonseca@aon.com"/>
    <hyperlink ref="O116" r:id="rId132" display="www.segurcol.com"/>
    <hyperlink ref="P116" r:id="rId133" display="correspondencia@segurcol.com "/>
    <hyperlink ref="P117" r:id="rId134" display="fabian_moreno@ajg.com                                              www.ajg.com/co"/>
    <hyperlink ref="P119" r:id="rId135" display="gerencia@bfrsa.com"/>
    <hyperlink ref="P120" r:id="rId136" display="Rodrigo.galvis@aviacorredoresdeseguros.com.co"/>
    <hyperlink ref="O121" r:id="rId137" display="www.sekuritas.com.co"/>
    <hyperlink ref="P121" r:id="rId138" display="sekuritas@sekuritas.com.co  "/>
    <hyperlink ref="O122" r:id="rId139" display="www.colamseg.com"/>
    <hyperlink ref="P123" r:id="rId140" display="fabian_moreno@ajg.com                                              www.ajg.com/co"/>
    <hyperlink ref="O124" r:id="rId141" display="www.correcol.com"/>
    <hyperlink ref="P124" r:id="rId142" display="sistemas@correcol.com "/>
    <hyperlink ref="P126" r:id="rId143" display="Iferro@euroamericanre.com"/>
    <hyperlink ref="O127" r:id="rId144" display="www.lambert.com.co"/>
    <hyperlink ref="P127" r:id="rId145" display="lambert.fenchurch@lambert.com.co  "/>
    <hyperlink ref="O128" r:id="rId146" display="www.jargu.com"/>
    <hyperlink ref="P128" r:id="rId147" display="jargu@jargu.com"/>
    <hyperlink ref="P129" r:id="rId148" display="Anamaria.gomez@willistowerswatson.com"/>
    <hyperlink ref="P130" r:id="rId149" display="laura.calvo@howdengroup.com"/>
    <hyperlink ref="O131" r:id="rId150" display="www.corredoresdeseguros.coomeva.com.co             "/>
    <hyperlink ref="P132" r:id="rId151" display="clgongora@gonseguros.com.co"/>
    <hyperlink ref="O133" r:id="rId152" display="www.segurosbeta.com"/>
    <hyperlink ref="P133" r:id="rId153" display="contactenos@segurosbeta.com    / gerencia@segurosbeta.com"/>
    <hyperlink ref="P134" r:id="rId154" display="pacanchique@brsint.com"/>
    <hyperlink ref="P136" r:id="rId155" display="info@atlanticrebrokers.com"/>
    <hyperlink ref="O138" r:id="rId156" display="www.ace_ina.com"/>
    <hyperlink ref="O140" r:id="rId157" display="www.nacionaldeseguros.con.co"/>
    <hyperlink ref="O142" r:id="rId158" display="http://www.qbe.com.co                                              "/>
    <hyperlink ref="P142" r:id="rId159" display="notificaciones.co@zurich.com"/>
    <hyperlink ref="O143" r:id="rId160" display="www.generali.com.co"/>
    <hyperlink ref="P143" r:id="rId161" display="generalicolombia@generali.com.co"/>
    <hyperlink ref="O144" r:id="rId162" display="www.mundialseguros.com.co"/>
    <hyperlink ref="P144" r:id="rId163" display="presidencia@segurosmundial.com.co"/>
    <hyperlink ref="O146" r:id="rId164" display="www.sbseguros.co"/>
    <hyperlink ref="P146" r:id="rId165" display="notificaciones.sbseguros@sbseguros.co     "/>
    <hyperlink ref="P147" r:id="rId166" display="notificacionesactosadministrativos@previsora.gov.co"/>
    <hyperlink ref="O148" r:id="rId167" display="www.segurosalfa.com.co"/>
    <hyperlink ref="P148" r:id="rId168" display="servicioalcliente@segurosalfa.com.co"/>
    <hyperlink ref="O149" r:id="rId169" display="www.mapfre.com.co"/>
    <hyperlink ref="P149" r:id="rId170" display="jmincha@mapfre.com.co "/>
    <hyperlink ref="O150" r:id="rId171" display="www.segurosbolivar.com"/>
    <hyperlink ref="P150" r:id="rId172" display="companiadesegurosbolivar@com.co "/>
    <hyperlink ref="O151" r:id="rId173" display="www.segurosdelestado.com"/>
    <hyperlink ref="P151" r:id="rId174" display="jurídico@segurosdelestado.com"/>
    <hyperlink ref="O152" r:id="rId175" display="www.segurexpo.com"/>
    <hyperlink ref="O153" r:id="rId176" display="www.libertyseguros.co"/>
    <hyperlink ref="P154" r:id="rId177" display="bbvapres@impsat.net.co"/>
    <hyperlink ref="P155" r:id="rId178" display="credisegur@suramericana.com.co"/>
    <hyperlink ref="P156" r:id="rId179" display="jorge.hernandez@cardifnet.com  "/>
    <hyperlink ref="P157" r:id="rId180" display="jmtrv@jmtrv.com.co"/>
    <hyperlink ref="O162" r:id="rId181" display="www.segurosbolivar.com"/>
    <hyperlink ref="P162" r:id="rId182" display="companiadesegurosbolivar@com.co "/>
    <hyperlink ref="P163" r:id="rId183" display="notificacionjudicial@segurosaurora.com  comercial@segurosaurora.com  "/>
    <hyperlink ref="O164" r:id="rId184" display="www.skandia.com.co"/>
    <hyperlink ref="P164" r:id="rId185" display="notificacionestramites@skandia.com.co"/>
    <hyperlink ref="O165" r:id="rId186" display="www.generali.com.co"/>
    <hyperlink ref="P165" r:id="rId187" display="generalicolombia@generali.com.co "/>
    <hyperlink ref="O167" r:id="rId188" display="www.metlife.com.co"/>
    <hyperlink ref="P167" r:id="rId189" display="secretaria.general@metlife.com.co "/>
    <hyperlink ref="O168" r:id="rId190" display="www.panamericanlife.com"/>
    <hyperlink ref="P168" r:id="rId191" display="mlemus@panamericanlife.com "/>
    <hyperlink ref="O169" r:id="rId192" display="www.segurosalfa.com.co"/>
    <hyperlink ref="P169" r:id="rId193" display="servicioalcliente@segurosalfa.com.co"/>
    <hyperlink ref="O170" r:id="rId194" display="www.segurosdelestado.com"/>
    <hyperlink ref="P170" r:id="rId195" display="jurídico@segurosdelestado.com"/>
    <hyperlink ref="O171" r:id="rId196" display="www.globalseguroscolombia.com"/>
    <hyperlink ref="P172" r:id="rId197" display="previda@latino.net.co"/>
    <hyperlink ref="O173" r:id="rId198" display="www.colmena_arl.com"/>
    <hyperlink ref="P174" r:id="rId199" display="bbvapres@impsat.net.co"/>
    <hyperlink ref="O175" r:id="rId200" display="www.laequidadseguros.coop"/>
    <hyperlink ref="P175" r:id="rId201" display="presidencia@laequidadseguros.coop      "/>
    <hyperlink ref="O176" r:id="rId202" display="www.mapfrevida.com.co"/>
    <hyperlink ref="P176" r:id="rId203" display="vidacol@mapfre.com.co"/>
    <hyperlink ref="O178" r:id="rId204" display="www.laequidadseguros.coop"/>
    <hyperlink ref="P178" r:id="rId205" display="presidencia@laequidadseguros.coop"/>
    <hyperlink ref="O179" r:id="rId206" display="www.solidaria.com.co"/>
    <hyperlink ref="P179" r:id="rId207" display="aseguradora@solidaria.com.co "/>
    <hyperlink ref="O180" r:id="rId208" display="www.bancodebogotainternacional.com"/>
    <hyperlink ref="P181" r:id="rId209" display="consultores48@gmail.com"/>
    <hyperlink ref="O183" r:id="rId210" display="www.bnpparibas.com"/>
    <hyperlink ref="P184" r:id="rId211" display="dcardenas@cardenasycardenas.com"/>
    <hyperlink ref="O185" r:id="rId212" display="www.commerzbank.com"/>
    <hyperlink ref="P185" r:id="rId213" display="horacio.vivas@commerzbank.com"/>
    <hyperlink ref="P186" r:id="rId214" display="alberto.piedrahita@credit-suisse.com"/>
    <hyperlink ref="O187" r:id="rId215" display="www.db.com"/>
    <hyperlink ref="P187" r:id="rId216" display="patricia.silva@db.com "/>
    <hyperlink ref="O188" r:id="rId217" display="www.bnymellon.com"/>
    <hyperlink ref="P189" r:id="rId218" display="thomas.tuffy@wellsfargo.com,Monica.cubillos@bakermckenzie.com y Nathalia.cardoso@bakermckenzie.com"/>
    <hyperlink ref="P190" r:id="rId219" display="jcrocha@prietocarrizosa.com."/>
    <hyperlink ref="O191" r:id="rId220" display="www.bk.mufg.jp   (Japonés)                                                  www.bk.mufg.jp/english/index.html  (Inglés)"/>
    <hyperlink ref="P192" r:id="rId221" display="juan.m.munoz@jpmorgan.com                            marcos.quiroz@jpmorgan.com"/>
    <hyperlink ref="P193" r:id="rId222" display="nikolaus.lerner@mizuhocolombia.com"/>
    <hyperlink ref="O195" r:id="rId223" display="www.sc.com"/>
    <hyperlink ref="P195" r:id="rId224" display="Ana.santana@sc.com"/>
    <hyperlink ref="O196" r:id="rId225" display="www.helmbank.com"/>
    <hyperlink ref="P196" r:id="rId226" display="cpserna@helmbank.com  "/>
    <hyperlink ref="O197" r:id="rId227" display="www.ubs.com"/>
    <hyperlink ref="P197" r:id="rId228" display="bogotarepoff@ubs.com                                       Sandra.delgado@ubs.com  "/>
    <hyperlink ref="O198" r:id="rId229" display="www.bancodecredito.com.pa"/>
    <hyperlink ref="P199" r:id="rId230" display="mdeorozco@bgeneral.com"/>
    <hyperlink ref="O200" r:id="rId231" display="ww.efgbank.com"/>
    <hyperlink ref="P200" r:id="rId232" display="felipe.valbuena@efgbank.com    "/>
    <hyperlink ref="P201" r:id="rId233" display="jorge.e.pareja@us.hsbc.com"/>
    <hyperlink ref="P202" r:id="rId234" display="oficinacolombia@multibank.com.pa"/>
    <hyperlink ref="O204" r:id="rId235" display="www.lafise.com"/>
    <hyperlink ref="P204" r:id="rId236" display="gvillamizar@lafise.com"/>
    <hyperlink ref="P205" r:id="rId237" display="gmorales@bladex.com"/>
    <hyperlink ref="P206" r:id="rId238" display="dg.regulatory_alerts_col@baml.com"/>
    <hyperlink ref="P207" r:id="rId239" display="sribero@bcicolombia.com"/>
    <hyperlink ref="P208" r:id="rId240" display="carlos.morales@caixabank.com"/>
    <hyperlink ref="P209" r:id="rId241" display="jlarrabure@bcp,com.pe"/>
    <hyperlink ref="P212" r:id="rId242" display="marcela.vasquezaldana@natixis.com"/>
    <hyperlink ref="P213" r:id="rId243" display="rafael.acosta@acostayasociados.co"/>
    <hyperlink ref="P214" r:id="rId244" display="andrea.cuomo@juliusbaer.com"/>
    <hyperlink ref="O217" r:id="rId245" display="www.bancoldex.com"/>
    <hyperlink ref="P217" r:id="rId246" display="bancoldex@bancoldex.com    "/>
    <hyperlink ref="O218" r:id="rId247" display="www.findeter.gov.co"/>
    <hyperlink ref="P218" r:id="rId248" display="findeter@findeter.gov.co       "/>
    <hyperlink ref="O219" r:id="rId249" display="www.fen.gov.co"/>
    <hyperlink ref="O220" r:id="rId250" display="www.finagro.com.co"/>
    <hyperlink ref="P220" r:id="rId251" display="finagro@finagro.com.co "/>
    <hyperlink ref="O221" r:id="rId252" display="www.icetex.gov.co"/>
    <hyperlink ref="O222" r:id="rId253" display="www.fonade.gov.co"/>
    <hyperlink ref="P222" r:id="rId254" display="fonade@fonade,gov.co"/>
    <hyperlink ref="O223" r:id="rId255" display="www.fogafin.gov.co"/>
    <hyperlink ref="P223" r:id="rId256" display="fogafin@fogafin.gov.co   "/>
    <hyperlink ref="O224" r:id="rId257" display="www.fna.gov.co"/>
    <hyperlink ref="P224" r:id="rId258" display="contactenos@fna.gov.co                            notificacionesjudiciales@fna.gov.co  "/>
    <hyperlink ref="O225" r:id="rId259" display="www.fogacoop.gov.co"/>
    <hyperlink ref="P225" r:id="rId260" display="fogacoop@fogacoop.gov.co "/>
    <hyperlink ref="O226" r:id="rId261" display="www.fng.gov.co"/>
    <hyperlink ref="P226" r:id="rId262" display="info@fng.gov.co"/>
    <hyperlink ref="O227" r:id="rId263" display="www.caprovimpo.gov.co"/>
    <hyperlink ref="O228" r:id="rId264" display="www.proteccion.com.co"/>
    <hyperlink ref="P228" r:id="rId265" display="clientes@proteccion.com.co "/>
    <hyperlink ref="O229" r:id="rId266" display="www.porvenir.com.co"/>
    <hyperlink ref="P229" r:id="rId267" display="porvenir@en-contacto.co"/>
    <hyperlink ref="O230" r:id="rId268" display="www.oldmutual.com.co"/>
    <hyperlink ref="P230" r:id="rId269" display="notificacionestramites@skandia.com.co"/>
    <hyperlink ref="O231" r:id="rId270" display="www.colfondos.com.co"/>
    <hyperlink ref="P231" r:id="rId271" display="serviciocliente@colfondos.com.co  "/>
    <hyperlink ref="P232" r:id="rId272" display="caxdac@cable.net.co"/>
    <hyperlink ref="O233" r:id="rId273" display="www.fonprecon.gov.co"/>
    <hyperlink ref="P233" r:id="rId274" display="fonpreco@col1.telecom.com.co "/>
    <hyperlink ref="O234" r:id="rId275" display="www.caprecom.gov.co"/>
    <hyperlink ref="O235" r:id="rId276" display="www.pensionesantioquia.com.co"/>
    <hyperlink ref="P235" r:id="rId277" display="pensantioquia@pensionesantioquia.gov.co  "/>
    <hyperlink ref="O236" r:id="rId278" display="www.unicauca.edu.co"/>
    <hyperlink ref="P236" r:id="rId279" display="unisalud@ucauca.edu.co "/>
    <hyperlink ref="O238" r:id="rId280" display="www.ms-ins.com"/>
    <hyperlink ref="O239" r:id="rId281" display="www.mapfrere.com"/>
    <hyperlink ref="P239" r:id="rId282" display="ricardo.perez@mapfre.com"/>
    <hyperlink ref="P240" r:id="rId283" display="jclana@mapfre.com"/>
    <hyperlink ref="O241" r:id="rId284" display="www.scor.com"/>
    <hyperlink ref="P243" r:id="rId285" display="andres.mendozaochoa@genworth.com"/>
    <hyperlink ref="P244" r:id="rId286" display="jose.ospina@lybertysyndicates.com"/>
    <hyperlink ref="P245" r:id="rId287" display="Gflorez@munichre.com"/>
    <hyperlink ref="O246" r:id="rId288" display="www.swissre.com"/>
    <hyperlink ref="P247" r:id="rId289" display="jaramburo@berkleylac.com                             gsalamanca@berkleylac.com"/>
    <hyperlink ref="P248" r:id="rId290" display="pablo.crain@xlcatlin.com"/>
    <hyperlink ref="P249" r:id="rId291" display="johana.torres@markel.com                             daniel.giraldo@markel.com"/>
    <hyperlink ref="P250" r:id="rId292" display="Sebastian.Gomez@lloyds.com "/>
    <hyperlink ref="P251" r:id="rId293" display="Henry.Sotelo@LibertyMutual.com "/>
    <hyperlink ref="P253" r:id="rId294" display="Alvaro.Patiño.Tellez@starrcompanies.com   www.starrcompanies.com"/>
    <hyperlink ref="P255" r:id="rId295" display="hmoreno@australre.com"/>
    <hyperlink ref="O258" r:id="rId296" display="www.efa.com.co"/>
    <hyperlink ref="P258" r:id="rId297" display="info@cfa.com.co"/>
    <hyperlink ref="O259" r:id="rId298" display="www.coopkennedy.com.co"/>
    <hyperlink ref="P259" r:id="rId299" display="coopjfk@medellin.cetcol.net.co"/>
    <hyperlink ref="P260" r:id="rId300" display="coofinep@coofinep.com "/>
    <hyperlink ref="O261" r:id="rId301" display="www.cotrafa.com.co"/>
    <hyperlink ref="P262" r:id="rId302" display="confiar@epm.net.co"/>
    <hyperlink ref="O263" r:id="rId303" display="www.amvcolombia.org.co"/>
    <hyperlink ref="P263" r:id="rId304" display="info@amvcolombia.org.co "/>
    <hyperlink ref="O264" r:id="rId305" display="www.bvc.com.co"/>
    <hyperlink ref="P264" r:id="rId306" display="secretaria@bvc.com.co "/>
    <hyperlink ref="O265" r:id="rId307" display="www.deceval.com.co"/>
    <hyperlink ref="P265" r:id="rId308" display="info@deceval.com.co  "/>
    <hyperlink ref="O266" r:id="rId309" display="www.fitchratings.com.co"/>
    <hyperlink ref="P266" r:id="rId310" display="Silvia.Ramirez@fitchratings.com "/>
    <hyperlink ref="O267" r:id="rId311" display="www.brc.com.co"/>
    <hyperlink ref="P267" r:id="rId312" display="sherley.roa@spglobal.com"/>
    <hyperlink ref="O268" r:id="rId313" display="www.vriskr.com"/>
    <hyperlink ref="P268" r:id="rId314" display="correo@vriskr.co"/>
    <hyperlink ref="O269" r:id="rId315" display="www.accivalores.com"/>
    <hyperlink ref="P269" r:id="rId316" display="acva@accivalores.com   "/>
    <hyperlink ref="O270" r:id="rId317" display="www.afin.com.co"/>
    <hyperlink ref="P270" r:id="rId318" display="gerencia@afin.com.co"/>
    <hyperlink ref="O271" r:id="rId319" display="www.ad-cap.com.co"/>
    <hyperlink ref="O272" r:id="rId320" display="www.btgpactual.com.co"/>
    <hyperlink ref="P273" r:id="rId321" display="terearango@profesionalesdebolsa.com  "/>
    <hyperlink ref="O274" r:id="rId322" display="www.valoresbancolombia.com"/>
    <hyperlink ref="P274" r:id="rId323" display="gciari@bancolombia.com.co "/>
    <hyperlink ref="O275" r:id="rId324" display="www.daviviendacorredores.com"/>
    <hyperlink ref="P275" r:id="rId325" display="aduran@corredores.com   "/>
    <hyperlink ref="O276" r:id="rId326" display="www.bbva.com.co"/>
    <hyperlink ref="P276" r:id="rId327" display="felipe.duque@bbva.com / willy.enciso@bbva.com"/>
    <hyperlink ref="O277" r:id="rId328" display="www.credicorpcapitalcolombia.com"/>
    <hyperlink ref="P277" r:id="rId329" display="notificacionesjuridica@credicorpcapital.com"/>
    <hyperlink ref="O278" r:id="rId330" display="www.cgcompass.com"/>
    <hyperlink ref="O279" r:id="rId331" display="www.alianzavalores.com.co"/>
    <hyperlink ref="P279" r:id="rId332" display="jperez@alianza.com.co"/>
    <hyperlink ref="O280" r:id="rId333" display="www.globalcdb.com"/>
    <hyperlink ref="P280" r:id="rId334" display="globalsecurities@globalcdb.com  "/>
    <hyperlink ref="O281" r:id="rId335" display="www.citibank.com.co/citivalores"/>
    <hyperlink ref="P281" r:id="rId336" display="dalia.nieto@citi.com"/>
    <hyperlink ref="O282" r:id="rId337" display="www.casadebolsa.com.co"/>
    <hyperlink ref="P282" r:id="rId338" display="dgomez@casadebolsa.com.co   "/>
    <hyperlink ref="O283" r:id="rId339" display="www.grupohelm.com"/>
    <hyperlink ref="P283" r:id="rId340" display="secretariageneralcorpbanca@corpbanca.com.co"/>
    <hyperlink ref="O284" r:id="rId341" display="www.sumavalores.com.co"/>
    <hyperlink ref="P284" r:id="rId342" display="sumavalores@cable.net.co                                                                Notificacion Judicial: marbeladez@gnbsudameris.com.co   "/>
    <hyperlink ref="O285" r:id="rId343" display="www.colpatria.com"/>
    <hyperlink ref="P285" r:id="rId344" display="santaml@colpatria.com"/>
    <hyperlink ref="O286" r:id="rId345" display="www.skandia.com.co"/>
    <hyperlink ref="P286" r:id="rId346" display="notificacionestramites@skandia.com.co"/>
    <hyperlink ref="O287" r:id="rId347" display="www.larrainvial.com.co"/>
    <hyperlink ref="O288" r:id="rId348" display="www.seafcolombia.com"/>
    <hyperlink ref="P288" r:id="rId349" display="contacto@seafcolombia.com /amendez@seaf.co"/>
    <hyperlink ref="O289" r:id="rId350" display="www.progresion.com.co"/>
    <hyperlink ref="P289" r:id="rId351" display="contacto@progresion,com.co"/>
    <hyperlink ref="O290" r:id="rId352" display="No aplica"/>
    <hyperlink ref="P290" r:id="rId353" display="ggaviria@bancolombia.com.co   "/>
    <hyperlink ref="O291" r:id="rId354" display="www.comfenalcoantioquia.com"/>
    <hyperlink ref="P291" r:id="rId355" display="avanzar@comfenalcoantioquia.com "/>
    <hyperlink ref="O292" r:id="rId356" display="www.fondomutuocrc com"/>
    <hyperlink ref="P292" r:id="rId357" display="gerente.crc@riopaila-castilla.com"/>
    <hyperlink ref="O293" r:id="rId358" display="www.fondococacola.com"/>
    <hyperlink ref="P293" r:id="rId359" display="roarevalo@coca.cola.com  "/>
    <hyperlink ref="O294" r:id="rId360" display="www.chevrolet.com.co "/>
    <hyperlink ref="P294" r:id="rId361" display="juan.fernandez@gm.co "/>
    <hyperlink ref="O295" r:id="rId362" display="www.corficolombiana.com"/>
    <hyperlink ref="P295" r:id="rId363" display="maritza.rodrigu@corficolombiana.com "/>
    <hyperlink ref="O296" r:id="rId364" display="www.fmicompensar"/>
    <hyperlink ref="P296" r:id="rId365" display="extfmicmvelandiam@compensar.com "/>
    <hyperlink ref="O297" r:id="rId366" display="www. pendienteincluir.com"/>
    <hyperlink ref="P297" r:id="rId367" display="fondo.mutuo@hotelesestelar.com  "/>
    <hyperlink ref="O298" r:id="rId368" display="www.favim.monomeros.com.co"/>
    <hyperlink ref="P298" r:id="rId369" display="representantelegalfavim@monomeros.com.co"/>
    <hyperlink ref="P299" r:id="rId370" display="fecom.asistente@experian.com   "/>
    <hyperlink ref="O300" r:id="rId371" display="www.banrep.gov.co"/>
    <hyperlink ref="P300" r:id="rId372" display="fimbra@banrep.gov.co   "/>
    <hyperlink ref="O301" r:id="rId373" display="www.fimebanp.com"/>
    <hyperlink ref="P301" r:id="rId374" display="info@fimebap.com  "/>
    <hyperlink ref="O302" r:id="rId375" display="www.occidental"/>
    <hyperlink ref="P302" r:id="rId376" display="bogota-fimoc@oxy.com  "/>
    <hyperlink ref="O303" r:id="rId377" display="www.pendienteincluir"/>
    <hyperlink ref="P303" r:id="rId378" display="fimprevi@previsora.gov.co "/>
    <hyperlink ref="O304" r:id="rId379" display="www.fondofuturo.com.co"/>
    <hyperlink ref="P304" r:id="rId380" display="fondo.futuro@grupo-exito.com"/>
    <hyperlink ref="O305" r:id="rId381" display="www.leonisa.com"/>
    <hyperlink ref="P305" r:id="rId382" display="hcadavid@leonisa.com"/>
    <hyperlink ref="O306" r:id="rId383" display="www.grupofamilia.com.co"/>
    <hyperlink ref="P306" r:id="rId384" display="luisbl@familia.com.co"/>
    <hyperlink ref="O307" r:id="rId385" display="www.eafit.educ.co"/>
    <hyperlink ref="O308" r:id="rId386" display="No aplica"/>
    <hyperlink ref="P309" r:id="rId387" display="fonbolsa@bvc.com.co"/>
    <hyperlink ref="O310" r:id="rId388" display="www.fonbyh.com"/>
    <hyperlink ref="P310" r:id="rId389" display="cdevis@fonbyh.com"/>
    <hyperlink ref="O311" r:id="rId390" display="www.camaramedellin.com.co"/>
    <hyperlink ref="P311" r:id="rId391" display="fredy.hincapie@camaramedellin.com.co"/>
    <hyperlink ref="P312" r:id="rId392" display="foncoltabaco@une.net.co"/>
    <hyperlink ref="P313" r:id="rId393" display="dpquintero@sura.com.co"/>
    <hyperlink ref="O314" r:id="rId394" display="www.noel.com.co"/>
    <hyperlink ref="P314" r:id="rId395" display="fonnoel@noel.com.co"/>
    <hyperlink ref="O315" r:id="rId396" display="www.alimentoscarnicos.com.co"/>
    <hyperlink ref="P315" r:id="rId397" display="foncarnicos@alimentoscarnicos.com.co"/>
    <hyperlink ref="O316" r:id="rId398" display="No aplica"/>
    <hyperlink ref="O317" r:id="rId399" display="www.chevron.com"/>
    <hyperlink ref="P317" r:id="rId400" display="jcet@chevron.com"/>
    <hyperlink ref="O318" r:id="rId401" display="www.destinar.net"/>
    <hyperlink ref="P318" r:id="rId402" display="gerencia@destinar.net                                  "/>
    <hyperlink ref="O319" r:id="rId403" display="www@pendiente"/>
    <hyperlink ref="P319" r:id="rId404" display="aacero@gnbsudameris.com.co"/>
    <hyperlink ref="O322" r:id="rId405" display="www.fomihocol.com"/>
    <hyperlink ref="P322" r:id="rId406" display="fomihocol.bogota@hcl.com.co    "/>
    <hyperlink ref="O323" r:id="rId407" display="No aplica"/>
    <hyperlink ref="P323" r:id="rId408" display="pendiente@incluir"/>
    <hyperlink ref="O324" r:id="rId409" display="www. mansarovar.com.co"/>
    <hyperlink ref="P324" r:id="rId410" display="petromeci@mansarovar.com.co"/>
    <hyperlink ref="O325" r:id="rId411" display="No aplica"/>
    <hyperlink ref="P325" r:id="rId412" display="aqmafla@celsia.com"/>
    <hyperlink ref="O326" r:id="rId413" display="www.pmamericas.com"/>
    <hyperlink ref="P326" r:id="rId414" display="fondos@correo1lasamericas.com"/>
    <hyperlink ref="O327" r:id="rId415" display="www.fondomifuturo.org"/>
    <hyperlink ref="P327" r:id="rId416" display="fondomifuturo@copservir.com"/>
    <hyperlink ref="O328" r:id="rId417" display="www.banrep.gov.co"/>
    <hyperlink ref="P328" r:id="rId418" display="wbanco@banrep.gov.co  "/>
    <hyperlink ref="P329" r:id="rId419" display="mabarrie@corfinsura.com.co"/>
    <hyperlink ref="P331" r:id="rId420" display="pmarin@bancolombia.com.co"/>
    <hyperlink ref="P332" r:id="rId421" display="jcgonzalez@bancoccidente.com.pa"/>
    <hyperlink ref="O333" r:id="rId422" display="www.bancodebogotainternacionalcom.co"/>
    <hyperlink ref="P333" r:id="rId423" display="aalbarracin@bancodebogota.com.co  "/>
    <hyperlink ref="O334" r:id="rId424" display="www.bancodebogotainternacionalcom.co"/>
    <hyperlink ref="P334" r:id="rId425" display="aalbarracin@bancodebogota.com.co"/>
    <hyperlink ref="P335" r:id="rId426" display="magomez@davivienda.com"/>
    <hyperlink ref="P336" r:id="rId427" display="hernando@parranietoabogados.com"/>
    <hyperlink ref="P338" r:id="rId428" display="magomez@davivienda.com"/>
    <hyperlink ref="P339" r:id="rId429" display="aalbarracin@bancodebogota.com.co"/>
    <hyperlink ref="P340" r:id="rId430" display="joaquin.rojas@itau.cl"/>
    <hyperlink ref="P348" r:id="rId431" display="ruth.polchlopek@universia.net.co"/>
    <hyperlink ref="O350" r:id="rId432" display="www.credibanco.com"/>
    <hyperlink ref="P350" r:id="rId433" display="representantelegalcrediba@credibanco.com"/>
    <hyperlink ref="P352" r:id="rId434" display="Notificacion Judicial:javier.pabon@servibanca.com.co"/>
    <hyperlink ref="P353" r:id="rId435" display="presidenciaath@ath.com.co"/>
    <hyperlink ref="P354" r:id="rId436" display="eadelarosa@redebanmulticolor.com.co                                               MTSisa@redebanmulticolor.com.co"/>
    <hyperlink ref="P357" r:id="rId437" display="marilena.rodriguez@axaxl.com"/>
    <hyperlink ref="P358" r:id="rId438" display="cesar.garzon@mastercard.com"/>
    <hyperlink ref="O359" r:id="rId439" display="www.movii.com.co"/>
    <hyperlink ref="P359" r:id="rId440" display="maryoiry.avila@movii.com.co"/>
    <hyperlink ref="O360" r:id="rId441" display="www.pagosgde.com"/>
    <hyperlink ref="P360" r:id="rId442" display="sedpe@powwi.co"/>
    <hyperlink ref="O362" r:id="rId443" display="www.ding.com.co"/>
    <hyperlink ref="P362" r:id="rId444" display="teayudamos@ding.com.co - diana.torres@ding.com.co "/>
    <hyperlink ref="P363" r:id="rId445" display="mario@coink.com"/>
    <hyperlink ref="P369" r:id="rId446" display="juridico@coomeva.com.co"/>
    <hyperlink ref="P370" r:id="rId447" display="notificacionestramites@skandia.com.co"/>
    <hyperlink ref="P374" r:id="rId448" display="gerente@inficaldas.com"/>
    <hyperlink ref="O375" r:id="rId449" display="www.bolsamercantil.com.co"/>
    <hyperlink ref="P375" r:id="rId450" display="monica.castilla@bolsamercantil.com.co"/>
    <hyperlink ref="O376" r:id="rId451" display="www.agrobolsa.com.co"/>
    <hyperlink ref="P376" r:id="rId452" display="gerencia@agrobolsa.com.co         "/>
    <hyperlink ref="O377" r:id="rId453" display="www.miguelquijano.com.co"/>
    <hyperlink ref="P377" r:id="rId454" display="miguelquijano@miguelquijano.com.co"/>
    <hyperlink ref="O378" r:id="rId455" display="www.coragrovalores.com"/>
    <hyperlink ref="P378" r:id="rId456" display="coragro@coragrovalores.com"/>
    <hyperlink ref="P379" r:id="rId457" display="informacion@correagro.com "/>
    <hyperlink ref="O380" r:id="rId458" display="www.geocapitalsa.com"/>
    <hyperlink ref="P380" r:id="rId459" display="llano@epm.net.co "/>
    <hyperlink ref="O381" r:id="rId460" display="www.comiagro.com"/>
    <hyperlink ref="P381" r:id="rId461" display="comiagro@une.net.co"/>
    <hyperlink ref="P382" r:id="rId462" display="info@reycacorredores.com.co"/>
    <hyperlink ref="O383" r:id="rId463" display="www.mercadoybolsa.com"/>
    <hyperlink ref="P383" r:id="rId464" display="acaicedo@mercadoybolsa.com "/>
    <hyperlink ref="O384" r:id="rId465" display="www.comfinagro.com.co"/>
    <hyperlink ref="P384" r:id="rId466" display="comfinagro@comfinagro.com.co"/>
    <hyperlink ref="O385" r:id="rId467" display="www.bursagan.com.co"/>
    <hyperlink ref="P385" r:id="rId468" display="rodrigo.espinosa@bursagan.com.co"/>
    <hyperlink ref="O387" r:id="rId469" display="www.tradition.com.co"/>
    <hyperlink ref="P387" r:id="rId470" display="pendiente@incluir"/>
    <hyperlink ref="O388" r:id="rId471" display="www.gfigroup.com.co"/>
    <hyperlink ref="P388" r:id="rId472" display="paola.hurtado@gfigroup.com"/>
    <hyperlink ref="O389" r:id="rId473" display="www.set-icap.co"/>
    <hyperlink ref="P389" r:id="rId474" display="agonzalez@set-icap.co"/>
    <hyperlink ref="O390" r:id="rId475" display="www.derivex.com.co"/>
    <hyperlink ref="P390" r:id="rId476" display="infor@derivex.com.co"/>
    <hyperlink ref="O391" r:id="rId477" display="www.gfigroup.com.co"/>
    <hyperlink ref="P391" r:id="rId478" display="Oscar.Pedroza@gfigroup.com"/>
    <hyperlink ref="O392" r:id="rId479" display="www.tradition.com.co"/>
    <hyperlink ref="P392" r:id="rId480" display="pendiente@ "/>
    <hyperlink ref="O393" r:id="rId481" display="www.camaraderiesgo.com"/>
    <hyperlink ref="P393" r:id="rId482" display="jrojas@camaraderiesgo.com.co"/>
    <hyperlink ref="O395" r:id="rId483" display="www.vectorglobalwmg.com    "/>
    <hyperlink ref="P395" r:id="rId484" display="cfontecha@vectorglobalwmg.com      scormane@vectorglobalwmg.com                                                                        "/>
    <hyperlink ref="P398" r:id="rId485" display="rfernandez@hamiltonlane.com"/>
    <hyperlink ref="P399" r:id="rId486" display="leonardo.jeressati@nomura.com"/>
    <hyperlink ref="P400" r:id="rId487" display="alec.kersman@pimco.com"/>
    <hyperlink ref="O401" r:id="rId488" display="www.smbcnikko-si.com"/>
    <hyperlink ref="P402" r:id="rId489" display="ricardo.mora@gs.com"/>
    <hyperlink ref="P403" r:id="rId490" display="axelcristensen@blackrock.com"/>
    <hyperlink ref="P404" r:id="rId491" display="ftorres@horizonsetfs.com"/>
    <hyperlink ref="P405" r:id="rId492" display="jaime.londono@pantheon.com&#10;"/>
    <hyperlink ref="P407" r:id="rId493" display="juanabril@morganstanley.com"/>
    <hyperlink ref="P408" r:id="rId494" display="carlos.pineda@cibc.com"/>
    <hyperlink ref="P409" r:id="rId495" display="juan.recio@intlfestone.com"/>
    <hyperlink ref="P410" r:id="rId496" display="Mauricio.Barreto@nb.com"/>
    <hyperlink ref="P412" r:id="rId497" display="colombia.regulatory@natixis.com"/>
    <hyperlink ref="P415" r:id="rId498" display="pedropablo.montero@americas.bnpparibas.com"/>
    <hyperlink ref="P418" r:id="rId499" display="jcorena@mfs.com,sebastian.boadamorales@bakermckenzie.com,Nathalia.cardoso@bakermckenzie.com"/>
    <hyperlink ref="O429" r:id="rId500" display="www.precia.co"/>
    <hyperlink ref="P429" r:id="rId501" display="jquintero@precia.co"/>
    <hyperlink ref="P430" r:id="rId502" display="mrincon@piplatam.co"/>
    <hyperlink ref="O435" r:id="rId503" display="www.titularizadora.com"/>
    <hyperlink ref="P435" r:id="rId504" display="notificacionestc@titularizadora.com "/>
  </hyperlinks>
  <printOptions headings="false" gridLines="false" gridLinesSet="true" horizontalCentered="false" verticalCentered="false"/>
  <pageMargins left="0.236111111111111" right="0.236111111111111" top="0.747916666666667" bottom="0.748611111111111" header="0.511805555555555" footer="0.315277777777778"/>
  <pageSetup paperSize="14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&amp;R&amp;11&amp;F
&amp;A
&amp;P</oddFooter>
  </headerFooter>
  <rowBreaks count="1" manualBreakCount="1">
    <brk id="82" man="true" max="16383" min="0"/>
  </rowBreaks>
  <colBreaks count="1" manualBreakCount="1">
    <brk id="7" man="true" max="65535" min="0"/>
  </colBreaks>
  <drawing r:id="rId50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1:R264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4" topLeftCell="L5" activePane="bottomRight" state="frozen"/>
      <selection pane="topLeft" activeCell="A1" activeCellId="0" sqref="A1"/>
      <selection pane="topRight" activeCell="L1" activeCellId="0" sqref="L1"/>
      <selection pane="bottomLeft" activeCell="A5" activeCellId="0" sqref="A5"/>
      <selection pane="bottomRight" activeCell="Q5" activeCellId="1" sqref="B14:P15 Q5"/>
    </sheetView>
  </sheetViews>
  <sheetFormatPr defaultColWidth="11.07421875" defaultRowHeight="13.2" zeroHeight="false" outlineLevelRow="0" outlineLevelCol="0"/>
  <cols>
    <col collapsed="false" customWidth="true" hidden="false" outlineLevel="0" max="1" min="1" style="0" width="1.55"/>
    <col collapsed="false" customWidth="true" hidden="false" outlineLevel="0" max="2" min="2" style="0" width="49.61"/>
    <col collapsed="false" customWidth="true" hidden="false" outlineLevel="0" max="3" min="3" style="0" width="18.53"/>
    <col collapsed="false" customWidth="true" hidden="false" outlineLevel="0" max="4" min="4" style="0" width="13.31"/>
    <col collapsed="false" customWidth="true" hidden="false" outlineLevel="0" max="5" min="5" style="0" width="16.53"/>
    <col collapsed="false" customWidth="true" hidden="false" outlineLevel="0" max="6" min="6" style="0" width="22.09"/>
    <col collapsed="false" customWidth="true" hidden="false" outlineLevel="0" max="7" min="7" style="0" width="20.08"/>
    <col collapsed="false" customWidth="true" hidden="false" outlineLevel="0" max="8" min="8" style="0" width="19.31"/>
    <col collapsed="false" customWidth="true" hidden="false" outlineLevel="0" max="9" min="9" style="0" width="19.64"/>
    <col collapsed="false" customWidth="true" hidden="false" outlineLevel="0" max="10" min="10" style="0" width="20.08"/>
    <col collapsed="false" customWidth="true" hidden="false" outlineLevel="0" max="11" min="11" style="0" width="18.53"/>
    <col collapsed="false" customWidth="true" hidden="false" outlineLevel="0" max="12" min="12" style="0" width="20.3"/>
    <col collapsed="false" customWidth="true" hidden="false" outlineLevel="0" max="13" min="13" style="0" width="29.29"/>
    <col collapsed="false" customWidth="true" hidden="false" outlineLevel="0" max="14" min="14" style="0" width="18.32"/>
    <col collapsed="false" customWidth="true" hidden="false" outlineLevel="0" max="15" min="15" style="0" width="16.64"/>
    <col collapsed="false" customWidth="true" hidden="false" outlineLevel="0" max="16" min="16" style="0" width="18.32"/>
    <col collapsed="false" customWidth="true" hidden="false" outlineLevel="0" max="17" min="17" style="0" width="26.31"/>
    <col collapsed="false" customWidth="true" hidden="false" outlineLevel="0" max="18" min="18" style="0" width="3.32"/>
  </cols>
  <sheetData>
    <row r="1" customFormat="false" ht="40.2" hidden="false" customHeight="true" outlineLevel="0" collapsed="false">
      <c r="B1" s="185"/>
      <c r="C1" s="185"/>
      <c r="D1" s="185"/>
      <c r="E1" s="185"/>
      <c r="F1" s="185"/>
      <c r="G1" s="186"/>
      <c r="H1" s="186"/>
      <c r="I1" s="186"/>
    </row>
    <row r="2" customFormat="false" ht="30.6" hidden="false" customHeight="true" outlineLevel="0" collapsed="false">
      <c r="B2" s="187"/>
      <c r="C2" s="187"/>
      <c r="D2" s="187"/>
      <c r="E2" s="187"/>
      <c r="F2" s="187"/>
      <c r="G2" s="186"/>
      <c r="H2" s="186"/>
      <c r="I2" s="186"/>
      <c r="J2" s="188"/>
      <c r="K2" s="188"/>
      <c r="L2" s="188"/>
      <c r="M2" s="188"/>
      <c r="N2" s="188"/>
      <c r="O2" s="188"/>
      <c r="P2" s="188"/>
    </row>
    <row r="3" customFormat="false" ht="27.6" hidden="false" customHeight="true" outlineLevel="0" collapsed="false">
      <c r="B3" s="189" t="s">
        <v>3292</v>
      </c>
      <c r="C3" s="190" t="s">
        <v>3293</v>
      </c>
      <c r="D3" s="191" t="s">
        <v>3294</v>
      </c>
      <c r="E3" s="191"/>
      <c r="F3" s="191"/>
      <c r="G3" s="191"/>
      <c r="H3" s="191"/>
      <c r="I3" s="191"/>
      <c r="J3" s="192" t="s">
        <v>3295</v>
      </c>
      <c r="K3" s="192"/>
      <c r="L3" s="192"/>
      <c r="M3" s="192"/>
      <c r="N3" s="192"/>
      <c r="O3" s="192"/>
      <c r="P3" s="192"/>
      <c r="Q3" s="193" t="s">
        <v>3296</v>
      </c>
    </row>
    <row r="4" customFormat="false" ht="51.75" hidden="false" customHeight="true" outlineLevel="0" collapsed="false">
      <c r="B4" s="189"/>
      <c r="C4" s="190"/>
      <c r="D4" s="194" t="s">
        <v>3297</v>
      </c>
      <c r="E4" s="194" t="s">
        <v>27</v>
      </c>
      <c r="F4" s="194" t="s">
        <v>3298</v>
      </c>
      <c r="G4" s="194" t="s">
        <v>3299</v>
      </c>
      <c r="H4" s="194" t="s">
        <v>3300</v>
      </c>
      <c r="I4" s="194" t="s">
        <v>31</v>
      </c>
      <c r="J4" s="194" t="s">
        <v>3301</v>
      </c>
      <c r="K4" s="194" t="s">
        <v>3302</v>
      </c>
      <c r="L4" s="194" t="s">
        <v>3303</v>
      </c>
      <c r="M4" s="194" t="s">
        <v>3304</v>
      </c>
      <c r="N4" s="194" t="s">
        <v>3305</v>
      </c>
      <c r="O4" s="194" t="s">
        <v>3306</v>
      </c>
      <c r="P4" s="194" t="s">
        <v>3307</v>
      </c>
      <c r="Q4" s="195" t="n">
        <f aca="true">TODAY()</f>
        <v>44474</v>
      </c>
    </row>
    <row r="5" customFormat="false" ht="30" hidden="false" customHeight="true" outlineLevel="0" collapsed="false">
      <c r="B5" s="196" t="s">
        <v>3308</v>
      </c>
      <c r="C5" s="197" t="n">
        <f aca="false">'1. Entidades Vigiladas'!AJ16</f>
        <v>25</v>
      </c>
      <c r="D5" s="198" t="n">
        <f aca="false">'1. Entidades Vigiladas'!AK16</f>
        <v>2</v>
      </c>
      <c r="E5" s="199" t="n">
        <f aca="false">+'1. Entidades Vigiladas'!AL16</f>
        <v>0</v>
      </c>
      <c r="F5" s="198" t="n">
        <f aca="false">'1. Entidades Vigiladas'!AM16</f>
        <v>0</v>
      </c>
      <c r="G5" s="199" t="n">
        <f aca="false">'1. Entidades Vigiladas'!AN16</f>
        <v>0</v>
      </c>
      <c r="H5" s="199" t="n">
        <f aca="false">'1. Entidades Vigiladas'!AO16</f>
        <v>0</v>
      </c>
      <c r="I5" s="199" t="n">
        <f aca="false">'1. Entidades Vigiladas'!AP16</f>
        <v>1</v>
      </c>
      <c r="J5" s="199" t="n">
        <f aca="false">'1. Entidades Vigiladas'!AQ16</f>
        <v>0</v>
      </c>
      <c r="K5" s="199" t="n">
        <f aca="false">'1. Entidades Vigiladas'!AR16</f>
        <v>0</v>
      </c>
      <c r="L5" s="199" t="n">
        <f aca="false">'1. Entidades Vigiladas'!AS16</f>
        <v>0</v>
      </c>
      <c r="M5" s="199" t="n">
        <f aca="false">'1. Entidades Vigiladas'!AT16</f>
        <v>0</v>
      </c>
      <c r="N5" s="199" t="n">
        <f aca="false">'1. Entidades Vigiladas'!AU16</f>
        <v>0</v>
      </c>
      <c r="O5" s="199" t="n">
        <f aca="false">'1. Entidades Vigiladas'!AV16</f>
        <v>0</v>
      </c>
      <c r="P5" s="200" t="n">
        <f aca="false">'1. Entidades Vigiladas'!AW16</f>
        <v>0</v>
      </c>
      <c r="Q5" s="201" t="n">
        <f aca="false">C5+D5+E5-SUM(J5:P5)</f>
        <v>27</v>
      </c>
      <c r="R5" s="202"/>
    </row>
    <row r="6" customFormat="false" ht="24" hidden="false" customHeight="true" outlineLevel="0" collapsed="false">
      <c r="B6" s="203" t="s">
        <v>3309</v>
      </c>
      <c r="C6" s="197" t="n">
        <f aca="false">'1. Entidades Vigiladas'!AJ43</f>
        <v>6</v>
      </c>
      <c r="D6" s="204" t="n">
        <f aca="false">'1. Entidades Vigiladas'!AK43</f>
        <v>0</v>
      </c>
      <c r="E6" s="205" t="n">
        <f aca="false">+'1. Entidades Vigiladas'!AL43</f>
        <v>0</v>
      </c>
      <c r="F6" s="204" t="n">
        <f aca="false">'1. Entidades Vigiladas'!AM43</f>
        <v>0</v>
      </c>
      <c r="G6" s="205" t="n">
        <f aca="false">'1. Entidades Vigiladas'!AN43</f>
        <v>0</v>
      </c>
      <c r="H6" s="205" t="n">
        <f aca="false">'1. Entidades Vigiladas'!AO43</f>
        <v>0</v>
      </c>
      <c r="I6" s="205" t="n">
        <f aca="false">'1. Entidades Vigiladas'!AP43</f>
        <v>0</v>
      </c>
      <c r="J6" s="205" t="n">
        <f aca="false">'1. Entidades Vigiladas'!AQ43</f>
        <v>1</v>
      </c>
      <c r="K6" s="205" t="n">
        <f aca="false">'1. Entidades Vigiladas'!AR43</f>
        <v>0</v>
      </c>
      <c r="L6" s="205" t="n">
        <f aca="false">'1. Entidades Vigiladas'!AS43</f>
        <v>0</v>
      </c>
      <c r="M6" s="205" t="n">
        <f aca="false">'1. Entidades Vigiladas'!AT43</f>
        <v>0</v>
      </c>
      <c r="N6" s="205" t="n">
        <f aca="false">'1. Entidades Vigiladas'!AU43</f>
        <v>0</v>
      </c>
      <c r="O6" s="205" t="n">
        <f aca="false">'1. Entidades Vigiladas'!AV43</f>
        <v>0</v>
      </c>
      <c r="P6" s="200" t="n">
        <f aca="false">'1. Entidades Vigiladas'!AW43</f>
        <v>0</v>
      </c>
      <c r="Q6" s="201" t="n">
        <f aca="false">C6+D6+E6-SUM(J6:P6)</f>
        <v>5</v>
      </c>
      <c r="R6" s="202"/>
    </row>
    <row r="7" customFormat="false" ht="23.25" hidden="false" customHeight="true" outlineLevel="0" collapsed="false">
      <c r="B7" s="203" t="s">
        <v>3310</v>
      </c>
      <c r="C7" s="197" t="n">
        <f aca="false">'1. Entidades Vigiladas'!AJ49</f>
        <v>10</v>
      </c>
      <c r="D7" s="204" t="n">
        <f aca="false">'1. Entidades Vigiladas'!AK49</f>
        <v>0</v>
      </c>
      <c r="E7" s="205" t="n">
        <f aca="false">+'1. Entidades Vigiladas'!AL49</f>
        <v>0</v>
      </c>
      <c r="F7" s="204" t="n">
        <f aca="false">'1. Entidades Vigiladas'!AM49</f>
        <v>0</v>
      </c>
      <c r="G7" s="205" t="n">
        <f aca="false">'1. Entidades Vigiladas'!AN49</f>
        <v>0</v>
      </c>
      <c r="H7" s="205" t="n">
        <f aca="false">'1. Entidades Vigiladas'!AO49</f>
        <v>0</v>
      </c>
      <c r="I7" s="205" t="n">
        <f aca="false">'1. Entidades Vigiladas'!AP49</f>
        <v>0</v>
      </c>
      <c r="J7" s="205" t="n">
        <f aca="false">'1. Entidades Vigiladas'!AQ49</f>
        <v>0</v>
      </c>
      <c r="K7" s="205" t="n">
        <f aca="false">'1. Entidades Vigiladas'!AR49</f>
        <v>0</v>
      </c>
      <c r="L7" s="205" t="n">
        <f aca="false">'1. Entidades Vigiladas'!AS49</f>
        <v>0</v>
      </c>
      <c r="M7" s="205" t="n">
        <f aca="false">'1. Entidades Vigiladas'!AT49</f>
        <v>0</v>
      </c>
      <c r="N7" s="205" t="n">
        <f aca="false">'1. Entidades Vigiladas'!AU49</f>
        <v>0</v>
      </c>
      <c r="O7" s="205" t="n">
        <f aca="false">'1. Entidades Vigiladas'!AV49</f>
        <v>0</v>
      </c>
      <c r="P7" s="200" t="n">
        <f aca="false">'1. Entidades Vigiladas'!AW49</f>
        <v>0</v>
      </c>
      <c r="Q7" s="201" t="n">
        <f aca="false">C7+D7+E7-SUM(J7:P7)</f>
        <v>10</v>
      </c>
      <c r="R7" s="202"/>
    </row>
    <row r="8" customFormat="false" ht="21.75" hidden="false" customHeight="true" outlineLevel="0" collapsed="false">
      <c r="B8" s="203" t="s">
        <v>3311</v>
      </c>
      <c r="C8" s="197" t="n">
        <f aca="false">'1. Entidades Vigiladas'!AJ59</f>
        <v>28</v>
      </c>
      <c r="D8" s="204" t="n">
        <f aca="false">'1. Entidades Vigiladas'!AK59</f>
        <v>0</v>
      </c>
      <c r="E8" s="205" t="n">
        <f aca="false">+'1. Entidades Vigiladas'!AL59</f>
        <v>0</v>
      </c>
      <c r="F8" s="204" t="n">
        <f aca="false">'1. Entidades Vigiladas'!AM59</f>
        <v>0</v>
      </c>
      <c r="G8" s="205" t="n">
        <f aca="false">'1. Entidades Vigiladas'!AN59</f>
        <v>0</v>
      </c>
      <c r="H8" s="205" t="n">
        <f aca="false">'1. Entidades Vigiladas'!AO59</f>
        <v>0</v>
      </c>
      <c r="I8" s="205" t="n">
        <f aca="false">'1. Entidades Vigiladas'!AP59</f>
        <v>1</v>
      </c>
      <c r="J8" s="205" t="n">
        <f aca="false">'1. Entidades Vigiladas'!AQ59</f>
        <v>0</v>
      </c>
      <c r="K8" s="205" t="n">
        <f aca="false">'1. Entidades Vigiladas'!AR59</f>
        <v>0</v>
      </c>
      <c r="L8" s="205" t="n">
        <f aca="false">'1. Entidades Vigiladas'!AS59</f>
        <v>0</v>
      </c>
      <c r="M8" s="205" t="n">
        <f aca="false">'1. Entidades Vigiladas'!AT59</f>
        <v>0</v>
      </c>
      <c r="N8" s="205" t="n">
        <f aca="false">'1. Entidades Vigiladas'!AU59</f>
        <v>0</v>
      </c>
      <c r="O8" s="205" t="n">
        <f aca="false">'1. Entidades Vigiladas'!AV59</f>
        <v>0</v>
      </c>
      <c r="P8" s="200" t="n">
        <f aca="false">'1. Entidades Vigiladas'!AW59</f>
        <v>0</v>
      </c>
      <c r="Q8" s="201" t="n">
        <f aca="false">C8+D8+E8-SUM(J8:P8)</f>
        <v>28</v>
      </c>
      <c r="R8" s="202"/>
    </row>
    <row r="9" customFormat="false" ht="23.25" hidden="false" customHeight="true" outlineLevel="0" collapsed="false">
      <c r="B9" s="203" t="s">
        <v>3312</v>
      </c>
      <c r="C9" s="197" t="n">
        <f aca="false">'1. Entidades Vigiladas'!AJ87</f>
        <v>3</v>
      </c>
      <c r="D9" s="204" t="n">
        <f aca="false">'1. Entidades Vigiladas'!AK87</f>
        <v>0</v>
      </c>
      <c r="E9" s="205" t="n">
        <f aca="false">+'1. Entidades Vigiladas'!AL87</f>
        <v>0</v>
      </c>
      <c r="F9" s="204" t="n">
        <f aca="false">'1. Entidades Vigiladas'!AM87</f>
        <v>0</v>
      </c>
      <c r="G9" s="205" t="n">
        <f aca="false">'1. Entidades Vigiladas'!AN87</f>
        <v>0</v>
      </c>
      <c r="H9" s="205" t="n">
        <f aca="false">'1. Entidades Vigiladas'!AO87</f>
        <v>0</v>
      </c>
      <c r="I9" s="205" t="n">
        <f aca="false">'1. Entidades Vigiladas'!AP87</f>
        <v>0</v>
      </c>
      <c r="J9" s="205" t="n">
        <f aca="false">'1. Entidades Vigiladas'!AQ87</f>
        <v>0</v>
      </c>
      <c r="K9" s="205" t="n">
        <f aca="false">'1. Entidades Vigiladas'!AR87</f>
        <v>0</v>
      </c>
      <c r="L9" s="205" t="n">
        <f aca="false">'1. Entidades Vigiladas'!AS87</f>
        <v>0</v>
      </c>
      <c r="M9" s="205" t="n">
        <f aca="false">'1. Entidades Vigiladas'!AT87</f>
        <v>0</v>
      </c>
      <c r="N9" s="205" t="n">
        <f aca="false">'1. Entidades Vigiladas'!AU87</f>
        <v>0</v>
      </c>
      <c r="O9" s="205" t="n">
        <f aca="false">'1. Entidades Vigiladas'!AV87</f>
        <v>0</v>
      </c>
      <c r="P9" s="200" t="n">
        <f aca="false">'1. Entidades Vigiladas'!AW87</f>
        <v>0</v>
      </c>
      <c r="Q9" s="201" t="n">
        <f aca="false">C9+D9+E9-SUM(J9:P9)</f>
        <v>3</v>
      </c>
      <c r="R9" s="202"/>
    </row>
    <row r="10" customFormat="false" ht="26.25" hidden="false" customHeight="true" outlineLevel="0" collapsed="false">
      <c r="B10" s="206" t="s">
        <v>3313</v>
      </c>
      <c r="C10" s="197" t="n">
        <f aca="false">'1. Entidades Vigiladas'!AJ90</f>
        <v>3</v>
      </c>
      <c r="D10" s="204" t="n">
        <f aca="false">'1. Entidades Vigiladas'!AK90</f>
        <v>0</v>
      </c>
      <c r="E10" s="205" t="n">
        <f aca="false">+'1. Entidades Vigiladas'!AL90</f>
        <v>0</v>
      </c>
      <c r="F10" s="204" t="n">
        <f aca="false">'1. Entidades Vigiladas'!AM90</f>
        <v>0</v>
      </c>
      <c r="G10" s="205" t="n">
        <f aca="false">'1. Entidades Vigiladas'!AN90</f>
        <v>0</v>
      </c>
      <c r="H10" s="205" t="n">
        <f aca="false">'1. Entidades Vigiladas'!AO90</f>
        <v>0</v>
      </c>
      <c r="I10" s="205" t="n">
        <f aca="false">'1. Entidades Vigiladas'!AP90</f>
        <v>0</v>
      </c>
      <c r="J10" s="205" t="n">
        <f aca="false">'1. Entidades Vigiladas'!AQ90</f>
        <v>0</v>
      </c>
      <c r="K10" s="205" t="n">
        <f aca="false">'1. Entidades Vigiladas'!AR90</f>
        <v>0</v>
      </c>
      <c r="L10" s="205" t="n">
        <f aca="false">'1. Entidades Vigiladas'!AS90</f>
        <v>0</v>
      </c>
      <c r="M10" s="205" t="n">
        <f aca="false">'1. Entidades Vigiladas'!AT90</f>
        <v>0</v>
      </c>
      <c r="N10" s="205" t="n">
        <f aca="false">'1. Entidades Vigiladas'!AU90</f>
        <v>0</v>
      </c>
      <c r="O10" s="205" t="n">
        <f aca="false">'1. Entidades Vigiladas'!AV90</f>
        <v>0</v>
      </c>
      <c r="P10" s="200" t="n">
        <f aca="false">'1. Entidades Vigiladas'!AW90</f>
        <v>0</v>
      </c>
      <c r="Q10" s="201" t="n">
        <f aca="false">C10+D10+E10-SUM(J10:P10)</f>
        <v>3</v>
      </c>
      <c r="R10" s="202"/>
    </row>
    <row r="11" customFormat="false" ht="27.75" hidden="false" customHeight="true" outlineLevel="0" collapsed="false">
      <c r="B11" s="206" t="s">
        <v>3314</v>
      </c>
      <c r="C11" s="197" t="n">
        <f aca="false">'1. Entidades Vigiladas'!AJ93</f>
        <v>44</v>
      </c>
      <c r="D11" s="204" t="n">
        <f aca="false">'1. Entidades Vigiladas'!AK93</f>
        <v>0</v>
      </c>
      <c r="E11" s="205" t="n">
        <f aca="false">+'1. Entidades Vigiladas'!AL93</f>
        <v>0</v>
      </c>
      <c r="F11" s="204" t="n">
        <f aca="false">'1. Entidades Vigiladas'!AM93</f>
        <v>3</v>
      </c>
      <c r="G11" s="205" t="n">
        <f aca="false">'1. Entidades Vigiladas'!AN93</f>
        <v>0</v>
      </c>
      <c r="H11" s="205" t="n">
        <f aca="false">'1. Entidades Vigiladas'!AO93</f>
        <v>0</v>
      </c>
      <c r="I11" s="205" t="n">
        <f aca="false">'1. Entidades Vigiladas'!AP93</f>
        <v>1</v>
      </c>
      <c r="J11" s="205" t="n">
        <f aca="false">'1. Entidades Vigiladas'!AQ93</f>
        <v>0</v>
      </c>
      <c r="K11" s="205" t="n">
        <f aca="false">'1. Entidades Vigiladas'!AR93</f>
        <v>0</v>
      </c>
      <c r="L11" s="205" t="n">
        <f aca="false">'1. Entidades Vigiladas'!AS93</f>
        <v>0</v>
      </c>
      <c r="M11" s="205" t="n">
        <f aca="false">'1. Entidades Vigiladas'!AT93</f>
        <v>2</v>
      </c>
      <c r="N11" s="205" t="n">
        <f aca="false">'1. Entidades Vigiladas'!AU93</f>
        <v>0</v>
      </c>
      <c r="O11" s="205" t="n">
        <f aca="false">'1. Entidades Vigiladas'!AV93</f>
        <v>0</v>
      </c>
      <c r="P11" s="200" t="n">
        <f aca="false">'1. Entidades Vigiladas'!AW93</f>
        <v>0</v>
      </c>
      <c r="Q11" s="201" t="n">
        <f aca="false">C11+D11+E11-SUM(J11:P11)</f>
        <v>42</v>
      </c>
      <c r="R11" s="202"/>
    </row>
    <row r="12" customFormat="false" ht="24" hidden="false" customHeight="true" outlineLevel="0" collapsed="false">
      <c r="B12" s="206" t="s">
        <v>3315</v>
      </c>
      <c r="C12" s="197" t="n">
        <f aca="false">'1. Entidades Vigiladas'!AJ137</f>
        <v>23</v>
      </c>
      <c r="D12" s="204" t="n">
        <f aca="false">'1. Entidades Vigiladas'!AK137</f>
        <v>0</v>
      </c>
      <c r="E12" s="205" t="n">
        <f aca="false">+'1. Entidades Vigiladas'!AL137</f>
        <v>0</v>
      </c>
      <c r="F12" s="204" t="n">
        <f aca="false">'1. Entidades Vigiladas'!AM137</f>
        <v>0</v>
      </c>
      <c r="G12" s="205" t="n">
        <f aca="false">'1. Entidades Vigiladas'!AN137</f>
        <v>0</v>
      </c>
      <c r="H12" s="205" t="n">
        <f aca="false">'1. Entidades Vigiladas'!AO137</f>
        <v>0</v>
      </c>
      <c r="I12" s="205" t="n">
        <f aca="false">'1. Entidades Vigiladas'!AP137</f>
        <v>0</v>
      </c>
      <c r="J12" s="205" t="n">
        <f aca="false">'1. Entidades Vigiladas'!AQ137</f>
        <v>0</v>
      </c>
      <c r="K12" s="205" t="n">
        <f aca="false">'1. Entidades Vigiladas'!AR137</f>
        <v>0</v>
      </c>
      <c r="L12" s="205" t="n">
        <f aca="false">'1. Entidades Vigiladas'!AS137</f>
        <v>0</v>
      </c>
      <c r="M12" s="205" t="n">
        <f aca="false">'1. Entidades Vigiladas'!AT137</f>
        <v>0</v>
      </c>
      <c r="N12" s="205" t="n">
        <f aca="false">'1. Entidades Vigiladas'!AU137</f>
        <v>0</v>
      </c>
      <c r="O12" s="205" t="n">
        <f aca="false">'1. Entidades Vigiladas'!AV137</f>
        <v>0</v>
      </c>
      <c r="P12" s="200" t="n">
        <f aca="false">'1. Entidades Vigiladas'!AW137</f>
        <v>0</v>
      </c>
      <c r="Q12" s="201" t="n">
        <f aca="false">C12+D12+E12-SUM(J12:P12)</f>
        <v>23</v>
      </c>
      <c r="R12" s="202"/>
    </row>
    <row r="13" customFormat="false" ht="21.75" hidden="false" customHeight="true" outlineLevel="0" collapsed="false">
      <c r="B13" s="206" t="s">
        <v>3316</v>
      </c>
      <c r="C13" s="197" t="n">
        <f aca="false">'1. Entidades Vigiladas'!AJ160</f>
        <v>18</v>
      </c>
      <c r="D13" s="204" t="n">
        <f aca="false">'1. Entidades Vigiladas'!AK160</f>
        <v>0</v>
      </c>
      <c r="E13" s="205" t="n">
        <f aca="false">+'1. Entidades Vigiladas'!AL160</f>
        <v>0</v>
      </c>
      <c r="F13" s="204" t="n">
        <f aca="false">'1. Entidades Vigiladas'!AM160</f>
        <v>0</v>
      </c>
      <c r="G13" s="205" t="n">
        <f aca="false">'1. Entidades Vigiladas'!AN160</f>
        <v>0</v>
      </c>
      <c r="H13" s="205" t="n">
        <f aca="false">'1. Entidades Vigiladas'!AO160</f>
        <v>0</v>
      </c>
      <c r="I13" s="205" t="n">
        <f aca="false">'1. Entidades Vigiladas'!AP160</f>
        <v>0</v>
      </c>
      <c r="J13" s="205" t="n">
        <f aca="false">'1. Entidades Vigiladas'!AQ160</f>
        <v>0</v>
      </c>
      <c r="K13" s="205" t="n">
        <f aca="false">'1. Entidades Vigiladas'!AR160</f>
        <v>0</v>
      </c>
      <c r="L13" s="205" t="n">
        <f aca="false">'1. Entidades Vigiladas'!AS160</f>
        <v>0</v>
      </c>
      <c r="M13" s="205" t="n">
        <f aca="false">'1. Entidades Vigiladas'!AT160</f>
        <v>0</v>
      </c>
      <c r="N13" s="205" t="n">
        <f aca="false">'1. Entidades Vigiladas'!AU160</f>
        <v>0</v>
      </c>
      <c r="O13" s="205" t="n">
        <f aca="false">'1. Entidades Vigiladas'!AV160</f>
        <v>0</v>
      </c>
      <c r="P13" s="200" t="n">
        <f aca="false">'1. Entidades Vigiladas'!AW160</f>
        <v>0</v>
      </c>
      <c r="Q13" s="201" t="n">
        <f aca="false">C13+D13+E13-SUM(J13:P13)</f>
        <v>18</v>
      </c>
      <c r="R13" s="202"/>
    </row>
    <row r="14" customFormat="false" ht="29.25" hidden="false" customHeight="true" outlineLevel="0" collapsed="false">
      <c r="B14" s="206" t="s">
        <v>3317</v>
      </c>
      <c r="C14" s="197" t="n">
        <f aca="false">'1. Entidades Vigiladas'!AJ178</f>
        <v>2</v>
      </c>
      <c r="D14" s="204" t="n">
        <f aca="false">'1. Entidades Vigiladas'!AK178</f>
        <v>0</v>
      </c>
      <c r="E14" s="205" t="n">
        <f aca="false">+'1. Entidades Vigiladas'!AL178</f>
        <v>0</v>
      </c>
      <c r="F14" s="204" t="n">
        <f aca="false">'1. Entidades Vigiladas'!AM178</f>
        <v>0</v>
      </c>
      <c r="G14" s="205" t="n">
        <f aca="false">'1. Entidades Vigiladas'!AN178</f>
        <v>0</v>
      </c>
      <c r="H14" s="205" t="n">
        <f aca="false">'1. Entidades Vigiladas'!AO178</f>
        <v>0</v>
      </c>
      <c r="I14" s="205" t="n">
        <f aca="false">'1. Entidades Vigiladas'!AP178</f>
        <v>0</v>
      </c>
      <c r="J14" s="205" t="n">
        <f aca="false">'1. Entidades Vigiladas'!AQ178</f>
        <v>0</v>
      </c>
      <c r="K14" s="205" t="n">
        <f aca="false">'1. Entidades Vigiladas'!AR178</f>
        <v>0</v>
      </c>
      <c r="L14" s="205" t="n">
        <f aca="false">'1. Entidades Vigiladas'!AS178</f>
        <v>0</v>
      </c>
      <c r="M14" s="205" t="n">
        <f aca="false">'1. Entidades Vigiladas'!AT178</f>
        <v>0</v>
      </c>
      <c r="N14" s="205" t="n">
        <f aca="false">'1. Entidades Vigiladas'!AU178</f>
        <v>0</v>
      </c>
      <c r="O14" s="205" t="n">
        <f aca="false">'1. Entidades Vigiladas'!AV178</f>
        <v>0</v>
      </c>
      <c r="P14" s="200" t="n">
        <f aca="false">'1. Entidades Vigiladas'!AW178</f>
        <v>0</v>
      </c>
      <c r="Q14" s="201" t="n">
        <f aca="false">C14+D14+E14-SUM(J14:P14)</f>
        <v>2</v>
      </c>
      <c r="R14" s="202"/>
    </row>
    <row r="15" customFormat="false" ht="30" hidden="false" customHeight="true" outlineLevel="0" collapsed="false">
      <c r="B15" s="206" t="s">
        <v>3318</v>
      </c>
      <c r="C15" s="197" t="n">
        <f aca="false">'1. Entidades Vigiladas'!AJ180</f>
        <v>37</v>
      </c>
      <c r="D15" s="198" t="n">
        <f aca="false">'1. Entidades Vigiladas'!AK180</f>
        <v>0</v>
      </c>
      <c r="E15" s="199" t="n">
        <f aca="false">+'1. Entidades Vigiladas'!AL180</f>
        <v>0</v>
      </c>
      <c r="F15" s="198" t="n">
        <f aca="false">'1. Entidades Vigiladas'!AM180</f>
        <v>0</v>
      </c>
      <c r="G15" s="199" t="n">
        <f aca="false">'1. Entidades Vigiladas'!AN180</f>
        <v>0</v>
      </c>
      <c r="H15" s="199" t="n">
        <f aca="false">'1. Entidades Vigiladas'!AO180</f>
        <v>0</v>
      </c>
      <c r="I15" s="199" t="n">
        <f aca="false">'1. Entidades Vigiladas'!AP180</f>
        <v>0</v>
      </c>
      <c r="J15" s="199" t="n">
        <f aca="false">'1. Entidades Vigiladas'!AQ180</f>
        <v>0</v>
      </c>
      <c r="K15" s="199" t="n">
        <f aca="false">'1. Entidades Vigiladas'!AR180</f>
        <v>0</v>
      </c>
      <c r="L15" s="199" t="n">
        <f aca="false">'1. Entidades Vigiladas'!AS180</f>
        <v>0</v>
      </c>
      <c r="M15" s="199" t="n">
        <f aca="false">'1. Entidades Vigiladas'!AT180</f>
        <v>0</v>
      </c>
      <c r="N15" s="199" t="n">
        <f aca="false">'1. Entidades Vigiladas'!AU180</f>
        <v>0</v>
      </c>
      <c r="O15" s="199" t="n">
        <f aca="false">'1. Entidades Vigiladas'!AV180</f>
        <v>0</v>
      </c>
      <c r="P15" s="200" t="n">
        <f aca="false">'1. Entidades Vigiladas'!AW180</f>
        <v>0</v>
      </c>
      <c r="Q15" s="201" t="n">
        <f aca="false">C15+D15+E15-SUM(J15:P15)</f>
        <v>37</v>
      </c>
      <c r="R15" s="202"/>
    </row>
    <row r="16" customFormat="false" ht="23.25" hidden="false" customHeight="true" outlineLevel="0" collapsed="false">
      <c r="B16" s="206" t="s">
        <v>3319</v>
      </c>
      <c r="C16" s="197" t="n">
        <f aca="false">'1. Entidades Vigiladas'!AJ217</f>
        <v>11</v>
      </c>
      <c r="D16" s="204" t="n">
        <f aca="false">'1. Entidades Vigiladas'!AK217</f>
        <v>0</v>
      </c>
      <c r="E16" s="205" t="n">
        <f aca="false">+'1. Entidades Vigiladas'!AL217</f>
        <v>0</v>
      </c>
      <c r="F16" s="204" t="n">
        <f aca="false">'1. Entidades Vigiladas'!AM217</f>
        <v>0</v>
      </c>
      <c r="G16" s="205" t="n">
        <f aca="false">'1. Entidades Vigiladas'!AN217</f>
        <v>0</v>
      </c>
      <c r="H16" s="205" t="n">
        <f aca="false">'1. Entidades Vigiladas'!AO217</f>
        <v>0</v>
      </c>
      <c r="I16" s="205" t="n">
        <f aca="false">'1. Entidades Vigiladas'!AP217</f>
        <v>0</v>
      </c>
      <c r="J16" s="205" t="n">
        <f aca="false">'1. Entidades Vigiladas'!AQ217</f>
        <v>0</v>
      </c>
      <c r="K16" s="205" t="n">
        <f aca="false">'1. Entidades Vigiladas'!AR217</f>
        <v>0</v>
      </c>
      <c r="L16" s="205" t="n">
        <f aca="false">'1. Entidades Vigiladas'!AS217</f>
        <v>0</v>
      </c>
      <c r="M16" s="205" t="n">
        <f aca="false">'1. Entidades Vigiladas'!AT217</f>
        <v>0</v>
      </c>
      <c r="N16" s="205" t="n">
        <f aca="false">'1. Entidades Vigiladas'!AU217</f>
        <v>0</v>
      </c>
      <c r="O16" s="205" t="n">
        <f aca="false">'1. Entidades Vigiladas'!AV217</f>
        <v>0</v>
      </c>
      <c r="P16" s="200" t="n">
        <f aca="false">'1. Entidades Vigiladas'!AW217</f>
        <v>0</v>
      </c>
      <c r="Q16" s="201" t="n">
        <f aca="false">C16+D16+E16-SUM(J16:P16)</f>
        <v>11</v>
      </c>
      <c r="R16" s="202"/>
    </row>
    <row r="17" customFormat="false" ht="36.75" hidden="false" customHeight="true" outlineLevel="0" collapsed="false">
      <c r="B17" s="206" t="s">
        <v>3320</v>
      </c>
      <c r="C17" s="197" t="n">
        <f aca="false">'1. Entidades Vigiladas'!AJ228</f>
        <v>4</v>
      </c>
      <c r="D17" s="204" t="n">
        <f aca="false">'1. Entidades Vigiladas'!AK228</f>
        <v>0</v>
      </c>
      <c r="E17" s="205" t="n">
        <f aca="false">+'1. Entidades Vigiladas'!AL228</f>
        <v>0</v>
      </c>
      <c r="F17" s="204" t="n">
        <f aca="false">'1. Entidades Vigiladas'!AM228</f>
        <v>0</v>
      </c>
      <c r="G17" s="205" t="n">
        <f aca="false">'1. Entidades Vigiladas'!AN228</f>
        <v>0</v>
      </c>
      <c r="H17" s="205" t="n">
        <f aca="false">'1. Entidades Vigiladas'!AO228</f>
        <v>0</v>
      </c>
      <c r="I17" s="205" t="n">
        <f aca="false">'1. Entidades Vigiladas'!AP228</f>
        <v>0</v>
      </c>
      <c r="J17" s="205" t="n">
        <f aca="false">'1. Entidades Vigiladas'!AQ228</f>
        <v>0</v>
      </c>
      <c r="K17" s="205" t="n">
        <f aca="false">'1. Entidades Vigiladas'!AR228</f>
        <v>0</v>
      </c>
      <c r="L17" s="205" t="n">
        <f aca="false">'1. Entidades Vigiladas'!AS228</f>
        <v>0</v>
      </c>
      <c r="M17" s="205" t="n">
        <f aca="false">'1. Entidades Vigiladas'!AT228</f>
        <v>0</v>
      </c>
      <c r="N17" s="205" t="n">
        <f aca="false">'1. Entidades Vigiladas'!AU228</f>
        <v>0</v>
      </c>
      <c r="O17" s="205" t="n">
        <f aca="false">'1. Entidades Vigiladas'!AV228</f>
        <v>0</v>
      </c>
      <c r="P17" s="200" t="n">
        <f aca="false">'1. Entidades Vigiladas'!AW228</f>
        <v>0</v>
      </c>
      <c r="Q17" s="201" t="n">
        <f aca="false">C17+D17+E17-SUM(J17:P17)</f>
        <v>4</v>
      </c>
      <c r="R17" s="202"/>
    </row>
    <row r="18" customFormat="false" ht="36" hidden="false" customHeight="true" outlineLevel="0" collapsed="false">
      <c r="B18" s="206" t="s">
        <v>3321</v>
      </c>
      <c r="C18" s="197" t="n">
        <f aca="false">'1. Entidades Vigiladas'!AJ232</f>
        <v>6</v>
      </c>
      <c r="D18" s="204" t="n">
        <f aca="false">'1. Entidades Vigiladas'!AK232</f>
        <v>0</v>
      </c>
      <c r="E18" s="205" t="n">
        <f aca="false">+'1. Entidades Vigiladas'!AL232</f>
        <v>0</v>
      </c>
      <c r="F18" s="204" t="n">
        <f aca="false">'1. Entidades Vigiladas'!AM232</f>
        <v>0</v>
      </c>
      <c r="G18" s="205" t="n">
        <f aca="false">'1. Entidades Vigiladas'!AN232</f>
        <v>0</v>
      </c>
      <c r="H18" s="205" t="n">
        <f aca="false">'1. Entidades Vigiladas'!AO232</f>
        <v>0</v>
      </c>
      <c r="I18" s="205" t="n">
        <f aca="false">'1. Entidades Vigiladas'!AP232</f>
        <v>0</v>
      </c>
      <c r="J18" s="205" t="n">
        <f aca="false">'1. Entidades Vigiladas'!AQ232</f>
        <v>0</v>
      </c>
      <c r="K18" s="205" t="n">
        <f aca="false">'1. Entidades Vigiladas'!AR232</f>
        <v>0</v>
      </c>
      <c r="L18" s="205" t="n">
        <f aca="false">'1. Entidades Vigiladas'!AS232</f>
        <v>0</v>
      </c>
      <c r="M18" s="205" t="n">
        <f aca="false">'1. Entidades Vigiladas'!AT232</f>
        <v>0</v>
      </c>
      <c r="N18" s="205" t="n">
        <f aca="false">'1. Entidades Vigiladas'!AU232</f>
        <v>0</v>
      </c>
      <c r="O18" s="205" t="n">
        <f aca="false">'1. Entidades Vigiladas'!AV232</f>
        <v>0</v>
      </c>
      <c r="P18" s="200" t="n">
        <f aca="false">'1. Entidades Vigiladas'!AW232</f>
        <v>0</v>
      </c>
      <c r="Q18" s="201" t="n">
        <f aca="false">C18+D18+E18-SUM(J18:P18)</f>
        <v>6</v>
      </c>
      <c r="R18" s="202"/>
    </row>
    <row r="19" customFormat="false" ht="30" hidden="false" customHeight="true" outlineLevel="0" collapsed="false">
      <c r="B19" s="206" t="s">
        <v>3322</v>
      </c>
      <c r="C19" s="197" t="n">
        <f aca="false">'1. Entidades Vigiladas'!AJ238</f>
        <v>19</v>
      </c>
      <c r="D19" s="204" t="n">
        <f aca="false">'1. Entidades Vigiladas'!AK238</f>
        <v>1</v>
      </c>
      <c r="E19" s="205" t="n">
        <f aca="false">+'1. Entidades Vigiladas'!AL238</f>
        <v>0</v>
      </c>
      <c r="F19" s="204" t="n">
        <f aca="false">'1. Entidades Vigiladas'!AM238</f>
        <v>0</v>
      </c>
      <c r="G19" s="205" t="n">
        <f aca="false">'1. Entidades Vigiladas'!AN238</f>
        <v>0</v>
      </c>
      <c r="H19" s="205" t="n">
        <f aca="false">'1. Entidades Vigiladas'!AO238</f>
        <v>0</v>
      </c>
      <c r="I19" s="205" t="n">
        <f aca="false">'1. Entidades Vigiladas'!AP238</f>
        <v>0</v>
      </c>
      <c r="J19" s="205" t="n">
        <f aca="false">'1. Entidades Vigiladas'!AQ238</f>
        <v>0</v>
      </c>
      <c r="K19" s="205" t="n">
        <f aca="false">'1. Entidades Vigiladas'!AR238</f>
        <v>0</v>
      </c>
      <c r="L19" s="205" t="n">
        <f aca="false">'1. Entidades Vigiladas'!AS238</f>
        <v>0</v>
      </c>
      <c r="M19" s="205" t="n">
        <f aca="false">'1. Entidades Vigiladas'!AT238</f>
        <v>0</v>
      </c>
      <c r="N19" s="205" t="n">
        <f aca="false">'1. Entidades Vigiladas'!AU238</f>
        <v>0</v>
      </c>
      <c r="O19" s="205" t="n">
        <f aca="false">'1. Entidades Vigiladas'!AV238</f>
        <v>0</v>
      </c>
      <c r="P19" s="200" t="n">
        <f aca="false">'1. Entidades Vigiladas'!AW238</f>
        <v>0</v>
      </c>
      <c r="Q19" s="201" t="n">
        <f aca="false">C19+D19+E19-SUM(J19:P19)</f>
        <v>20</v>
      </c>
      <c r="R19" s="202"/>
    </row>
    <row r="20" customFormat="false" ht="30" hidden="false" customHeight="true" outlineLevel="0" collapsed="false">
      <c r="B20" s="207" t="s">
        <v>3323</v>
      </c>
      <c r="C20" s="197" t="n">
        <f aca="false">'1. Entidades Vigiladas'!AJ258</f>
        <v>5</v>
      </c>
      <c r="D20" s="204" t="n">
        <f aca="false">'1. Entidades Vigiladas'!AK258</f>
        <v>0</v>
      </c>
      <c r="E20" s="205" t="n">
        <f aca="false">+'1. Entidades Vigiladas'!AL258</f>
        <v>0</v>
      </c>
      <c r="F20" s="204" t="n">
        <f aca="false">'1. Entidades Vigiladas'!AM258</f>
        <v>0</v>
      </c>
      <c r="G20" s="205" t="n">
        <f aca="false">'1. Entidades Vigiladas'!AN258</f>
        <v>0</v>
      </c>
      <c r="H20" s="205" t="n">
        <f aca="false">'1. Entidades Vigiladas'!AO258</f>
        <v>0</v>
      </c>
      <c r="I20" s="205" t="n">
        <f aca="false">'1. Entidades Vigiladas'!AP258</f>
        <v>0</v>
      </c>
      <c r="J20" s="205" t="n">
        <f aca="false">'1. Entidades Vigiladas'!AQ258</f>
        <v>0</v>
      </c>
      <c r="K20" s="205" t="n">
        <f aca="false">'1. Entidades Vigiladas'!AR258</f>
        <v>0</v>
      </c>
      <c r="L20" s="205" t="n">
        <f aca="false">'1. Entidades Vigiladas'!AS258</f>
        <v>0</v>
      </c>
      <c r="M20" s="205" t="n">
        <f aca="false">'1. Entidades Vigiladas'!AT258</f>
        <v>0</v>
      </c>
      <c r="N20" s="205" t="n">
        <f aca="false">'1. Entidades Vigiladas'!AU258</f>
        <v>0</v>
      </c>
      <c r="O20" s="205" t="n">
        <f aca="false">'1. Entidades Vigiladas'!AV258</f>
        <v>0</v>
      </c>
      <c r="P20" s="200" t="n">
        <f aca="false">'1. Entidades Vigiladas'!AW258</f>
        <v>0</v>
      </c>
      <c r="Q20" s="201" t="n">
        <f aca="false">C20+D20+E20-SUM(J20:P20)</f>
        <v>5</v>
      </c>
      <c r="R20" s="202"/>
    </row>
    <row r="21" customFormat="false" ht="30" hidden="false" customHeight="true" outlineLevel="0" collapsed="false">
      <c r="B21" s="207" t="s">
        <v>3324</v>
      </c>
      <c r="C21" s="197" t="n">
        <f aca="false">'1. Entidades Vigiladas'!AJ263</f>
        <v>1</v>
      </c>
      <c r="D21" s="204" t="n">
        <f aca="false">'1. Entidades Vigiladas'!AK263</f>
        <v>0</v>
      </c>
      <c r="E21" s="205" t="n">
        <f aca="false">+'1. Entidades Vigiladas'!AL263</f>
        <v>0</v>
      </c>
      <c r="F21" s="204" t="n">
        <f aca="false">'1. Entidades Vigiladas'!AM263</f>
        <v>0</v>
      </c>
      <c r="G21" s="205" t="n">
        <f aca="false">'1. Entidades Vigiladas'!AN263</f>
        <v>0</v>
      </c>
      <c r="H21" s="205" t="n">
        <f aca="false">'1. Entidades Vigiladas'!AO263</f>
        <v>0</v>
      </c>
      <c r="I21" s="205" t="n">
        <f aca="false">'1. Entidades Vigiladas'!AP263</f>
        <v>0</v>
      </c>
      <c r="J21" s="205" t="n">
        <f aca="false">'1. Entidades Vigiladas'!AQ263</f>
        <v>0</v>
      </c>
      <c r="K21" s="205" t="n">
        <f aca="false">'1. Entidades Vigiladas'!AR263</f>
        <v>0</v>
      </c>
      <c r="L21" s="205" t="n">
        <f aca="false">'1. Entidades Vigiladas'!AS263</f>
        <v>0</v>
      </c>
      <c r="M21" s="205" t="n">
        <f aca="false">'1. Entidades Vigiladas'!AT263</f>
        <v>0</v>
      </c>
      <c r="N21" s="205" t="n">
        <f aca="false">'1. Entidades Vigiladas'!AU263</f>
        <v>0</v>
      </c>
      <c r="O21" s="205" t="n">
        <f aca="false">'1. Entidades Vigiladas'!AV263</f>
        <v>0</v>
      </c>
      <c r="P21" s="200" t="n">
        <f aca="false">'1. Entidades Vigiladas'!AW263</f>
        <v>0</v>
      </c>
      <c r="Q21" s="201" t="n">
        <f aca="false">C21+D21+E21-SUM(J21:P21)</f>
        <v>1</v>
      </c>
      <c r="R21" s="202"/>
    </row>
    <row r="22" customFormat="false" ht="30" hidden="false" customHeight="true" outlineLevel="0" collapsed="false">
      <c r="B22" s="207" t="s">
        <v>3325</v>
      </c>
      <c r="C22" s="197" t="n">
        <f aca="false">'1. Entidades Vigiladas'!AJ264</f>
        <v>1</v>
      </c>
      <c r="D22" s="198" t="n">
        <f aca="false">'1. Entidades Vigiladas'!AK264</f>
        <v>0</v>
      </c>
      <c r="E22" s="199" t="n">
        <f aca="false">+'1. Entidades Vigiladas'!AL264</f>
        <v>0</v>
      </c>
      <c r="F22" s="204" t="n">
        <f aca="false">'1. Entidades Vigiladas'!AM264</f>
        <v>0</v>
      </c>
      <c r="G22" s="205" t="n">
        <f aca="false">'1. Entidades Vigiladas'!AN264</f>
        <v>0</v>
      </c>
      <c r="H22" s="205" t="n">
        <f aca="false">'1. Entidades Vigiladas'!AO264</f>
        <v>0</v>
      </c>
      <c r="I22" s="205" t="n">
        <f aca="false">'1. Entidades Vigiladas'!AP264</f>
        <v>0</v>
      </c>
      <c r="J22" s="205" t="n">
        <f aca="false">'1. Entidades Vigiladas'!AQ264</f>
        <v>0</v>
      </c>
      <c r="K22" s="205" t="n">
        <f aca="false">'1. Entidades Vigiladas'!AR264</f>
        <v>0</v>
      </c>
      <c r="L22" s="205" t="n">
        <f aca="false">'1. Entidades Vigiladas'!AS264</f>
        <v>0</v>
      </c>
      <c r="M22" s="205" t="n">
        <f aca="false">'1. Entidades Vigiladas'!AT264</f>
        <v>0</v>
      </c>
      <c r="N22" s="205" t="n">
        <f aca="false">'1. Entidades Vigiladas'!AU264</f>
        <v>0</v>
      </c>
      <c r="O22" s="205" t="n">
        <f aca="false">'1. Entidades Vigiladas'!AV264</f>
        <v>0</v>
      </c>
      <c r="P22" s="200" t="n">
        <f aca="false">'1. Entidades Vigiladas'!AW264</f>
        <v>0</v>
      </c>
      <c r="Q22" s="201" t="n">
        <f aca="false">C22+D22+E22-SUM(J22:P22)</f>
        <v>1</v>
      </c>
      <c r="R22" s="202"/>
    </row>
    <row r="23" customFormat="false" ht="30" hidden="false" customHeight="true" outlineLevel="0" collapsed="false">
      <c r="B23" s="207" t="s">
        <v>3326</v>
      </c>
      <c r="C23" s="197" t="n">
        <f aca="false">'1. Entidades Vigiladas'!AJ265</f>
        <v>1</v>
      </c>
      <c r="D23" s="204" t="n">
        <f aca="false">'1. Entidades Vigiladas'!AK265</f>
        <v>0</v>
      </c>
      <c r="E23" s="205" t="n">
        <f aca="false">+'1. Entidades Vigiladas'!AL265</f>
        <v>0</v>
      </c>
      <c r="F23" s="204" t="n">
        <f aca="false">'1. Entidades Vigiladas'!AM265</f>
        <v>0</v>
      </c>
      <c r="G23" s="205" t="n">
        <f aca="false">'1. Entidades Vigiladas'!AN265</f>
        <v>0</v>
      </c>
      <c r="H23" s="205" t="n">
        <f aca="false">'1. Entidades Vigiladas'!AO265</f>
        <v>0</v>
      </c>
      <c r="I23" s="205" t="n">
        <f aca="false">'1. Entidades Vigiladas'!AP265</f>
        <v>0</v>
      </c>
      <c r="J23" s="205" t="n">
        <f aca="false">'1. Entidades Vigiladas'!AQ265</f>
        <v>0</v>
      </c>
      <c r="K23" s="205" t="n">
        <f aca="false">'1. Entidades Vigiladas'!AR265</f>
        <v>0</v>
      </c>
      <c r="L23" s="205" t="n">
        <f aca="false">'1. Entidades Vigiladas'!AS265</f>
        <v>0</v>
      </c>
      <c r="M23" s="205" t="n">
        <f aca="false">'1. Entidades Vigiladas'!AT265</f>
        <v>0</v>
      </c>
      <c r="N23" s="205" t="n">
        <f aca="false">'1. Entidades Vigiladas'!AU265</f>
        <v>0</v>
      </c>
      <c r="O23" s="205" t="n">
        <f aca="false">'1. Entidades Vigiladas'!AV265</f>
        <v>0</v>
      </c>
      <c r="P23" s="200" t="n">
        <f aca="false">'1. Entidades Vigiladas'!AW265</f>
        <v>0</v>
      </c>
      <c r="Q23" s="201" t="n">
        <f aca="false">C23+D23+E23-SUM(J23:P23)</f>
        <v>1</v>
      </c>
      <c r="R23" s="202"/>
    </row>
    <row r="24" customFormat="false" ht="30" hidden="false" customHeight="true" outlineLevel="0" collapsed="false">
      <c r="B24" s="206" t="s">
        <v>3327</v>
      </c>
      <c r="C24" s="197" t="n">
        <f aca="false">'1. Entidades Vigiladas'!AJ266</f>
        <v>3</v>
      </c>
      <c r="D24" s="204" t="n">
        <f aca="false">'1. Entidades Vigiladas'!AK266</f>
        <v>0</v>
      </c>
      <c r="E24" s="205" t="n">
        <f aca="false">+'1. Entidades Vigiladas'!AL266</f>
        <v>0</v>
      </c>
      <c r="F24" s="204" t="n">
        <f aca="false">'1. Entidades Vigiladas'!AM266</f>
        <v>0</v>
      </c>
      <c r="G24" s="205" t="n">
        <f aca="false">'1. Entidades Vigiladas'!AN266</f>
        <v>0</v>
      </c>
      <c r="H24" s="205" t="n">
        <f aca="false">'1. Entidades Vigiladas'!AO266</f>
        <v>0</v>
      </c>
      <c r="I24" s="205" t="n">
        <f aca="false">'1. Entidades Vigiladas'!AP266</f>
        <v>1</v>
      </c>
      <c r="J24" s="205" t="n">
        <f aca="false">'1. Entidades Vigiladas'!AQ266</f>
        <v>0</v>
      </c>
      <c r="K24" s="205" t="n">
        <f aca="false">'1. Entidades Vigiladas'!AR266</f>
        <v>0</v>
      </c>
      <c r="L24" s="205" t="n">
        <f aca="false">'1. Entidades Vigiladas'!AS266</f>
        <v>0</v>
      </c>
      <c r="M24" s="205" t="n">
        <f aca="false">'1. Entidades Vigiladas'!AT266</f>
        <v>0</v>
      </c>
      <c r="N24" s="205" t="n">
        <f aca="false">'1. Entidades Vigiladas'!AU266</f>
        <v>0</v>
      </c>
      <c r="O24" s="205" t="n">
        <f aca="false">'1. Entidades Vigiladas'!AV266</f>
        <v>0</v>
      </c>
      <c r="P24" s="200" t="n">
        <f aca="false">'1. Entidades Vigiladas'!AW266</f>
        <v>0</v>
      </c>
      <c r="Q24" s="201" t="n">
        <f aca="false">C24+D24+E24-SUM(J24:P24)</f>
        <v>3</v>
      </c>
      <c r="R24" s="202"/>
    </row>
    <row r="25" customFormat="false" ht="30" hidden="false" customHeight="true" outlineLevel="0" collapsed="false">
      <c r="B25" s="206" t="s">
        <v>3328</v>
      </c>
      <c r="C25" s="197" t="n">
        <f aca="false">'1. Entidades Vigiladas'!AJ269</f>
        <v>19</v>
      </c>
      <c r="D25" s="204" t="n">
        <f aca="false">'1. Entidades Vigiladas'!AK269</f>
        <v>0</v>
      </c>
      <c r="E25" s="205" t="n">
        <f aca="false">+'1. Entidades Vigiladas'!AL269</f>
        <v>0</v>
      </c>
      <c r="F25" s="204" t="n">
        <f aca="false">'1. Entidades Vigiladas'!AM269</f>
        <v>0</v>
      </c>
      <c r="G25" s="205" t="n">
        <f aca="false">'1. Entidades Vigiladas'!AN269</f>
        <v>0</v>
      </c>
      <c r="H25" s="205" t="n">
        <f aca="false">'1. Entidades Vigiladas'!AO269</f>
        <v>0</v>
      </c>
      <c r="I25" s="205" t="n">
        <f aca="false">'1. Entidades Vigiladas'!AP269</f>
        <v>1</v>
      </c>
      <c r="J25" s="205" t="n">
        <f aca="false">'1. Entidades Vigiladas'!AQ269</f>
        <v>0</v>
      </c>
      <c r="K25" s="205" t="n">
        <f aca="false">'1. Entidades Vigiladas'!AR269</f>
        <v>0</v>
      </c>
      <c r="L25" s="205" t="n">
        <f aca="false">'1. Entidades Vigiladas'!AS269</f>
        <v>0</v>
      </c>
      <c r="M25" s="205" t="n">
        <f aca="false">'1. Entidades Vigiladas'!AT269</f>
        <v>0</v>
      </c>
      <c r="N25" s="205" t="n">
        <f aca="false">'1. Entidades Vigiladas'!AU269</f>
        <v>0</v>
      </c>
      <c r="O25" s="205" t="n">
        <f aca="false">'1. Entidades Vigiladas'!AV269</f>
        <v>0</v>
      </c>
      <c r="P25" s="200" t="n">
        <f aca="false">'1. Entidades Vigiladas'!AW269</f>
        <v>0</v>
      </c>
      <c r="Q25" s="201" t="n">
        <f aca="false">C25+D25+E25-SUM(J25:P25)</f>
        <v>19</v>
      </c>
      <c r="R25" s="202"/>
    </row>
    <row r="26" customFormat="false" ht="30" hidden="false" customHeight="true" outlineLevel="0" collapsed="false">
      <c r="B26" s="206" t="s">
        <v>3329</v>
      </c>
      <c r="C26" s="197" t="n">
        <f aca="false">'1. Entidades Vigiladas'!AJ288</f>
        <v>2</v>
      </c>
      <c r="D26" s="208" t="n">
        <f aca="false">'1. Entidades Vigiladas'!AK288</f>
        <v>0</v>
      </c>
      <c r="E26" s="209" t="n">
        <f aca="false">+'1. Entidades Vigiladas'!AL288</f>
        <v>0</v>
      </c>
      <c r="F26" s="208" t="n">
        <f aca="false">'1. Entidades Vigiladas'!AM288</f>
        <v>0</v>
      </c>
      <c r="G26" s="209" t="n">
        <f aca="false">'1. Entidades Vigiladas'!AN288</f>
        <v>0</v>
      </c>
      <c r="H26" s="209" t="n">
        <f aca="false">'1. Entidades Vigiladas'!AO288</f>
        <v>0</v>
      </c>
      <c r="I26" s="209" t="n">
        <f aca="false">'1. Entidades Vigiladas'!AP288</f>
        <v>0</v>
      </c>
      <c r="J26" s="209" t="n">
        <f aca="false">'1. Entidades Vigiladas'!AQ288</f>
        <v>0</v>
      </c>
      <c r="K26" s="209" t="n">
        <f aca="false">'1. Entidades Vigiladas'!AR288</f>
        <v>0</v>
      </c>
      <c r="L26" s="209" t="n">
        <f aca="false">'1. Entidades Vigiladas'!AS288</f>
        <v>0</v>
      </c>
      <c r="M26" s="209" t="n">
        <f aca="false">'1. Entidades Vigiladas'!AT288</f>
        <v>0</v>
      </c>
      <c r="N26" s="209" t="n">
        <f aca="false">'1. Entidades Vigiladas'!AU288</f>
        <v>0</v>
      </c>
      <c r="O26" s="209" t="n">
        <f aca="false">'1. Entidades Vigiladas'!AV288</f>
        <v>0</v>
      </c>
      <c r="P26" s="210" t="n">
        <f aca="false">'1. Entidades Vigiladas'!AW288</f>
        <v>0</v>
      </c>
      <c r="Q26" s="201" t="n">
        <f aca="false">C26+D26+E26-SUM(J26:P26)</f>
        <v>2</v>
      </c>
      <c r="R26" s="202"/>
    </row>
    <row r="27" customFormat="false" ht="30" hidden="false" customHeight="true" outlineLevel="0" collapsed="false">
      <c r="B27" s="206" t="s">
        <v>3330</v>
      </c>
      <c r="C27" s="197" t="n">
        <f aca="false">'1. Entidades Vigiladas'!AJ290</f>
        <v>1</v>
      </c>
      <c r="D27" s="208" t="n">
        <f aca="false">'1. Entidades Vigiladas'!AK290</f>
        <v>0</v>
      </c>
      <c r="E27" s="209" t="n">
        <f aca="false">+'1. Entidades Vigiladas'!AL290</f>
        <v>0</v>
      </c>
      <c r="F27" s="208" t="n">
        <f aca="false">'1. Entidades Vigiladas'!AM290</f>
        <v>0</v>
      </c>
      <c r="G27" s="209" t="n">
        <f aca="false">'1. Entidades Vigiladas'!AN290</f>
        <v>0</v>
      </c>
      <c r="H27" s="209" t="n">
        <f aca="false">'1. Entidades Vigiladas'!AO290</f>
        <v>0</v>
      </c>
      <c r="I27" s="209" t="n">
        <f aca="false">'1. Entidades Vigiladas'!AP290</f>
        <v>0</v>
      </c>
      <c r="J27" s="209" t="n">
        <f aca="false">'1. Entidades Vigiladas'!AQ290</f>
        <v>0</v>
      </c>
      <c r="K27" s="209" t="n">
        <f aca="false">'1. Entidades Vigiladas'!AR290</f>
        <v>0</v>
      </c>
      <c r="L27" s="209" t="n">
        <f aca="false">'1. Entidades Vigiladas'!AS290</f>
        <v>0</v>
      </c>
      <c r="M27" s="209" t="n">
        <f aca="false">'1. Entidades Vigiladas'!AT290</f>
        <v>0</v>
      </c>
      <c r="N27" s="209" t="n">
        <f aca="false">'1. Entidades Vigiladas'!AU290</f>
        <v>0</v>
      </c>
      <c r="O27" s="209" t="n">
        <f aca="false">'1. Entidades Vigiladas'!AV290</f>
        <v>0</v>
      </c>
      <c r="P27" s="211" t="n">
        <f aca="false">'1. Entidades Vigiladas'!AW290</f>
        <v>0</v>
      </c>
      <c r="Q27" s="212" t="n">
        <f aca="false">C27+D27+E27-SUM(J27:P27)</f>
        <v>1</v>
      </c>
      <c r="R27" s="202"/>
    </row>
    <row r="28" customFormat="false" ht="30" hidden="false" customHeight="true" outlineLevel="0" collapsed="false">
      <c r="B28" s="206" t="s">
        <v>3331</v>
      </c>
      <c r="C28" s="197" t="n">
        <f aca="false">'1. Entidades Vigiladas'!AJ291</f>
        <v>37</v>
      </c>
      <c r="D28" s="208" t="n">
        <f aca="false">'1. Entidades Vigiladas'!AK291</f>
        <v>0</v>
      </c>
      <c r="E28" s="209" t="n">
        <f aca="false">+'1. Entidades Vigiladas'!AL291</f>
        <v>0</v>
      </c>
      <c r="F28" s="208" t="n">
        <f aca="false">'1. Entidades Vigiladas'!AM291</f>
        <v>0</v>
      </c>
      <c r="G28" s="209" t="n">
        <f aca="false">'1. Entidades Vigiladas'!AN291</f>
        <v>0</v>
      </c>
      <c r="H28" s="209" t="n">
        <f aca="false">'1. Entidades Vigiladas'!AO291</f>
        <v>0</v>
      </c>
      <c r="I28" s="209" t="n">
        <f aca="false">'1. Entidades Vigiladas'!AP291</f>
        <v>1</v>
      </c>
      <c r="J28" s="209" t="n">
        <f aca="false">'1. Entidades Vigiladas'!AQ291</f>
        <v>0</v>
      </c>
      <c r="K28" s="209" t="n">
        <f aca="false">'1. Entidades Vigiladas'!AR291</f>
        <v>0</v>
      </c>
      <c r="L28" s="209" t="n">
        <f aca="false">'1. Entidades Vigiladas'!AS291</f>
        <v>0</v>
      </c>
      <c r="M28" s="209" t="n">
        <f aca="false">'1. Entidades Vigiladas'!AT291</f>
        <v>0</v>
      </c>
      <c r="N28" s="209" t="n">
        <f aca="false">'1. Entidades Vigiladas'!AU291</f>
        <v>0</v>
      </c>
      <c r="O28" s="209" t="n">
        <f aca="false">'1. Entidades Vigiladas'!AV291</f>
        <v>0</v>
      </c>
      <c r="P28" s="211" t="n">
        <f aca="false">'1. Entidades Vigiladas'!AW291</f>
        <v>0</v>
      </c>
      <c r="Q28" s="212" t="n">
        <f aca="false">C28+D28+E28-SUM(J28:P28)</f>
        <v>37</v>
      </c>
      <c r="R28" s="202"/>
    </row>
    <row r="29" customFormat="false" ht="30.75" hidden="false" customHeight="true" outlineLevel="0" collapsed="false">
      <c r="B29" s="206" t="s">
        <v>3332</v>
      </c>
      <c r="C29" s="197" t="n">
        <f aca="false">'1. Entidades Vigiladas'!AJ328</f>
        <v>1</v>
      </c>
      <c r="D29" s="204" t="n">
        <f aca="false">'1. Entidades Vigiladas'!AK328</f>
        <v>0</v>
      </c>
      <c r="E29" s="205" t="n">
        <f aca="false">+'1. Entidades Vigiladas'!AL328</f>
        <v>0</v>
      </c>
      <c r="F29" s="204" t="n">
        <f aca="false">'1. Entidades Vigiladas'!AM328</f>
        <v>0</v>
      </c>
      <c r="G29" s="205" t="n">
        <f aca="false">'1. Entidades Vigiladas'!AN328</f>
        <v>0</v>
      </c>
      <c r="H29" s="205" t="n">
        <f aca="false">'1. Entidades Vigiladas'!AO328</f>
        <v>0</v>
      </c>
      <c r="I29" s="205" t="n">
        <f aca="false">'1. Entidades Vigiladas'!AP328</f>
        <v>0</v>
      </c>
      <c r="J29" s="205" t="n">
        <f aca="false">'1. Entidades Vigiladas'!AQ328</f>
        <v>0</v>
      </c>
      <c r="K29" s="205" t="n">
        <f aca="false">'1. Entidades Vigiladas'!AR328</f>
        <v>0</v>
      </c>
      <c r="L29" s="205" t="n">
        <f aca="false">'1. Entidades Vigiladas'!AS328</f>
        <v>0</v>
      </c>
      <c r="M29" s="205" t="n">
        <f aca="false">'1. Entidades Vigiladas'!AT328</f>
        <v>0</v>
      </c>
      <c r="N29" s="205" t="n">
        <f aca="false">'1. Entidades Vigiladas'!AU328</f>
        <v>0</v>
      </c>
      <c r="O29" s="205" t="n">
        <f aca="false">'1. Entidades Vigiladas'!AV328</f>
        <v>0</v>
      </c>
      <c r="P29" s="200" t="n">
        <f aca="false">'1. Entidades Vigiladas'!AW328</f>
        <v>0</v>
      </c>
      <c r="Q29" s="201" t="n">
        <f aca="false">C29+D29+E29-SUM(J29:P29)</f>
        <v>1</v>
      </c>
      <c r="R29" s="202"/>
    </row>
    <row r="30" customFormat="false" ht="46.5" hidden="false" customHeight="true" outlineLevel="0" collapsed="false">
      <c r="B30" s="206" t="s">
        <v>3333</v>
      </c>
      <c r="C30" s="197" t="n">
        <f aca="false">'1. Entidades Vigiladas'!AJ329</f>
        <v>20</v>
      </c>
      <c r="D30" s="204" t="n">
        <f aca="false">'1. Entidades Vigiladas'!AK329</f>
        <v>0</v>
      </c>
      <c r="E30" s="205" t="n">
        <f aca="false">+'1. Entidades Vigiladas'!AL329</f>
        <v>0</v>
      </c>
      <c r="F30" s="204" t="n">
        <f aca="false">'1. Entidades Vigiladas'!AM329</f>
        <v>0</v>
      </c>
      <c r="G30" s="205" t="n">
        <f aca="false">'1. Entidades Vigiladas'!AN329</f>
        <v>0</v>
      </c>
      <c r="H30" s="205" t="n">
        <f aca="false">'1. Entidades Vigiladas'!AO329</f>
        <v>0</v>
      </c>
      <c r="I30" s="205" t="n">
        <f aca="false">'1. Entidades Vigiladas'!AP329</f>
        <v>0</v>
      </c>
      <c r="J30" s="205" t="n">
        <f aca="false">'1. Entidades Vigiladas'!AQ329</f>
        <v>0</v>
      </c>
      <c r="K30" s="205" t="n">
        <f aca="false">'1. Entidades Vigiladas'!AR329</f>
        <v>0</v>
      </c>
      <c r="L30" s="205" t="n">
        <f aca="false">'1. Entidades Vigiladas'!AS329</f>
        <v>0</v>
      </c>
      <c r="M30" s="205" t="n">
        <f aca="false">'1. Entidades Vigiladas'!AT329</f>
        <v>0</v>
      </c>
      <c r="N30" s="205" t="n">
        <f aca="false">'1. Entidades Vigiladas'!AU329</f>
        <v>0</v>
      </c>
      <c r="O30" s="205" t="n">
        <f aca="false">'1. Entidades Vigiladas'!AV329</f>
        <v>0</v>
      </c>
      <c r="P30" s="200" t="n">
        <f aca="false">'1. Entidades Vigiladas'!AW329</f>
        <v>0</v>
      </c>
      <c r="Q30" s="201" t="n">
        <f aca="false">C30+D30+E30-SUM(J30:P30)</f>
        <v>20</v>
      </c>
      <c r="R30" s="202"/>
    </row>
    <row r="31" customFormat="false" ht="42" hidden="false" customHeight="true" outlineLevel="0" collapsed="false">
      <c r="B31" s="207" t="s">
        <v>3334</v>
      </c>
      <c r="C31" s="197" t="n">
        <f aca="false">'1. Entidades Vigiladas'!AJ350</f>
        <v>9</v>
      </c>
      <c r="D31" s="204" t="n">
        <f aca="false">'1. Entidades Vigiladas'!AK350</f>
        <v>0</v>
      </c>
      <c r="E31" s="205" t="n">
        <f aca="false">+'1. Entidades Vigiladas'!AL350</f>
        <v>0</v>
      </c>
      <c r="F31" s="204" t="n">
        <f aca="false">'1. Entidades Vigiladas'!AM350</f>
        <v>0</v>
      </c>
      <c r="G31" s="209" t="n">
        <f aca="false">'1. Entidades Vigiladas'!AN350</f>
        <v>0</v>
      </c>
      <c r="H31" s="205" t="n">
        <f aca="false">'1. Entidades Vigiladas'!AO350</f>
        <v>0</v>
      </c>
      <c r="I31" s="205" t="n">
        <f aca="false">'1. Entidades Vigiladas'!AP350</f>
        <v>0</v>
      </c>
      <c r="J31" s="205" t="n">
        <f aca="false">'1. Entidades Vigiladas'!AQ350</f>
        <v>0</v>
      </c>
      <c r="K31" s="205" t="n">
        <f aca="false">'1. Entidades Vigiladas'!AR350</f>
        <v>0</v>
      </c>
      <c r="L31" s="205" t="n">
        <f aca="false">'1. Entidades Vigiladas'!AS350</f>
        <v>0</v>
      </c>
      <c r="M31" s="205" t="n">
        <f aca="false">'1. Entidades Vigiladas'!AT350</f>
        <v>0</v>
      </c>
      <c r="N31" s="205" t="n">
        <f aca="false">'1. Entidades Vigiladas'!AU350</f>
        <v>0</v>
      </c>
      <c r="O31" s="205" t="n">
        <f aca="false">'1. Entidades Vigiladas'!AV350</f>
        <v>0</v>
      </c>
      <c r="P31" s="211" t="n">
        <f aca="false">'1. Entidades Vigiladas'!AW350</f>
        <v>0</v>
      </c>
      <c r="Q31" s="201" t="n">
        <f aca="false">C31+D31+E31-SUM(J31:P31)</f>
        <v>9</v>
      </c>
      <c r="R31" s="202"/>
    </row>
    <row r="32" customFormat="false" ht="42" hidden="false" customHeight="true" outlineLevel="0" collapsed="false">
      <c r="B32" s="207" t="s">
        <v>3335</v>
      </c>
      <c r="C32" s="197" t="n">
        <f aca="false">'1. Entidades Vigiladas'!AJ359</f>
        <v>5</v>
      </c>
      <c r="D32" s="204" t="n">
        <f aca="false">'1. Entidades Vigiladas'!AK359</f>
        <v>1</v>
      </c>
      <c r="E32" s="205" t="n">
        <f aca="false">'1. Entidades Vigiladas'!AL359</f>
        <v>0</v>
      </c>
      <c r="F32" s="200" t="n">
        <f aca="false">'1. Entidades Vigiladas'!AM359</f>
        <v>0</v>
      </c>
      <c r="G32" s="205" t="n">
        <f aca="false">'1. Entidades Vigiladas'!AN359</f>
        <v>0</v>
      </c>
      <c r="H32" s="200" t="n">
        <f aca="false">'1. Entidades Vigiladas'!AO359</f>
        <v>0</v>
      </c>
      <c r="I32" s="205" t="n">
        <f aca="false">'1. Entidades Vigiladas'!AP359</f>
        <v>0</v>
      </c>
      <c r="J32" s="205" t="n">
        <f aca="false">'1. Entidades Vigiladas'!AQ359</f>
        <v>0</v>
      </c>
      <c r="K32" s="205" t="n">
        <f aca="false">'1. Entidades Vigiladas'!AR359</f>
        <v>0</v>
      </c>
      <c r="L32" s="205" t="n">
        <f aca="false">'1. Entidades Vigiladas'!AS359</f>
        <v>0</v>
      </c>
      <c r="M32" s="205" t="n">
        <f aca="false">'1. Entidades Vigiladas'!AT359</f>
        <v>0</v>
      </c>
      <c r="N32" s="205" t="n">
        <f aca="false">'1. Entidades Vigiladas'!AU359</f>
        <v>0</v>
      </c>
      <c r="O32" s="205" t="n">
        <f aca="false">'1. Entidades Vigiladas'!AV359</f>
        <v>0</v>
      </c>
      <c r="P32" s="211" t="n">
        <f aca="false">'1. Entidades Vigiladas'!AW359</f>
        <v>0</v>
      </c>
      <c r="Q32" s="201" t="n">
        <f aca="false">C32+D32+E32-SUM(J32:P32)</f>
        <v>6</v>
      </c>
      <c r="R32" s="202"/>
    </row>
    <row r="33" customFormat="false" ht="42" hidden="false" customHeight="true" outlineLevel="0" collapsed="false">
      <c r="B33" s="207" t="s">
        <v>3336</v>
      </c>
      <c r="C33" s="197" t="n">
        <f aca="false">'1. Entidades Vigiladas'!AJ365</f>
        <v>7</v>
      </c>
      <c r="D33" s="198" t="n">
        <f aca="false">'1. Entidades Vigiladas'!AK365</f>
        <v>0</v>
      </c>
      <c r="E33" s="198" t="n">
        <f aca="false">'1. Entidades Vigiladas'!AL365</f>
        <v>0</v>
      </c>
      <c r="F33" s="198" t="n">
        <f aca="false">'1. Entidades Vigiladas'!AM365</f>
        <v>0</v>
      </c>
      <c r="G33" s="198" t="n">
        <f aca="false">'1. Entidades Vigiladas'!AN365</f>
        <v>0</v>
      </c>
      <c r="H33" s="198" t="n">
        <f aca="false">'1. Entidades Vigiladas'!AO365</f>
        <v>0</v>
      </c>
      <c r="I33" s="198" t="n">
        <f aca="false">'1. Entidades Vigiladas'!AP365</f>
        <v>0</v>
      </c>
      <c r="J33" s="198" t="n">
        <f aca="false">'1. Entidades Vigiladas'!AQ365</f>
        <v>0</v>
      </c>
      <c r="K33" s="198" t="n">
        <f aca="false">'1. Entidades Vigiladas'!AR365</f>
        <v>0</v>
      </c>
      <c r="L33" s="198" t="n">
        <f aca="false">'1. Entidades Vigiladas'!AS365</f>
        <v>0</v>
      </c>
      <c r="M33" s="198" t="n">
        <f aca="false">'1. Entidades Vigiladas'!AT365</f>
        <v>0</v>
      </c>
      <c r="N33" s="198" t="n">
        <f aca="false">'1. Entidades Vigiladas'!AU365</f>
        <v>0</v>
      </c>
      <c r="O33" s="198" t="n">
        <f aca="false">'1. Entidades Vigiladas'!AV365</f>
        <v>0</v>
      </c>
      <c r="P33" s="198" t="n">
        <f aca="false">'1. Entidades Vigiladas'!AW365</f>
        <v>0</v>
      </c>
      <c r="Q33" s="201" t="n">
        <f aca="false">C33+D33+E33-SUM(J33:P33)</f>
        <v>7</v>
      </c>
      <c r="R33" s="202"/>
    </row>
    <row r="34" customFormat="false" ht="42" hidden="false" customHeight="true" outlineLevel="0" collapsed="false">
      <c r="B34" s="207" t="s">
        <v>3337</v>
      </c>
      <c r="C34" s="197" t="n">
        <f aca="false">'1. Entidades Vigiladas'!AJ372</f>
        <v>3</v>
      </c>
      <c r="D34" s="204" t="n">
        <f aca="false">'1. Entidades Vigiladas'!AK372</f>
        <v>0</v>
      </c>
      <c r="E34" s="205" t="n">
        <f aca="false">'1. Entidades Vigiladas'!AL372</f>
        <v>0</v>
      </c>
      <c r="F34" s="204" t="n">
        <v>0</v>
      </c>
      <c r="G34" s="205" t="n">
        <f aca="false">'1. Entidades Vigiladas'!AN372</f>
        <v>0</v>
      </c>
      <c r="H34" s="205" t="n">
        <f aca="false">'1. Entidades Vigiladas'!AO372</f>
        <v>0</v>
      </c>
      <c r="I34" s="205" t="n">
        <f aca="false">'1. Entidades Vigiladas'!AP372</f>
        <v>0</v>
      </c>
      <c r="J34" s="205" t="n">
        <f aca="false">'1. Entidades Vigiladas'!AQ372</f>
        <v>0</v>
      </c>
      <c r="K34" s="205" t="n">
        <f aca="false">'1. Entidades Vigiladas'!AR372</f>
        <v>0</v>
      </c>
      <c r="L34" s="205" t="n">
        <f aca="false">'1. Entidades Vigiladas'!AS372</f>
        <v>0</v>
      </c>
      <c r="M34" s="205" t="n">
        <v>0</v>
      </c>
      <c r="N34" s="205" t="n">
        <f aca="false">'1. Entidades Vigiladas'!AU372</f>
        <v>0</v>
      </c>
      <c r="O34" s="205" t="n">
        <f aca="false">'1. Entidades Vigiladas'!AV372</f>
        <v>0</v>
      </c>
      <c r="P34" s="211" t="n">
        <f aca="false">'1. Entidades Vigiladas'!AW372</f>
        <v>0</v>
      </c>
      <c r="Q34" s="201" t="n">
        <f aca="false">C34+D34+E34-SUM(J34:P34)</f>
        <v>3</v>
      </c>
      <c r="R34" s="202"/>
    </row>
    <row r="35" customFormat="false" ht="42" hidden="false" customHeight="true" outlineLevel="0" collapsed="false">
      <c r="B35" s="206" t="s">
        <v>3338</v>
      </c>
      <c r="C35" s="197" t="n">
        <f aca="false">'1. Entidades Vigiladas'!AJ375</f>
        <v>1</v>
      </c>
      <c r="D35" s="208" t="n">
        <f aca="false">'1. Entidades Vigiladas'!AK375</f>
        <v>0</v>
      </c>
      <c r="E35" s="209" t="n">
        <f aca="false">+'1. Entidades Vigiladas'!AL375</f>
        <v>0</v>
      </c>
      <c r="F35" s="208" t="n">
        <f aca="false">'1. Entidades Vigiladas'!AM375</f>
        <v>0</v>
      </c>
      <c r="G35" s="209" t="n">
        <f aca="false">'1. Entidades Vigiladas'!AN375</f>
        <v>0</v>
      </c>
      <c r="H35" s="209" t="n">
        <f aca="false">'1. Entidades Vigiladas'!AO375</f>
        <v>0</v>
      </c>
      <c r="I35" s="209" t="n">
        <f aca="false">'1. Entidades Vigiladas'!AP375</f>
        <v>0</v>
      </c>
      <c r="J35" s="209" t="n">
        <f aca="false">'1. Entidades Vigiladas'!AQ375</f>
        <v>0</v>
      </c>
      <c r="K35" s="209" t="n">
        <f aca="false">'1. Entidades Vigiladas'!AR375</f>
        <v>0</v>
      </c>
      <c r="L35" s="209" t="n">
        <f aca="false">'1. Entidades Vigiladas'!AS375</f>
        <v>0</v>
      </c>
      <c r="M35" s="209" t="n">
        <f aca="false">'1. Entidades Vigiladas'!AT375</f>
        <v>0</v>
      </c>
      <c r="N35" s="209" t="n">
        <f aca="false">'1. Entidades Vigiladas'!AU375</f>
        <v>0</v>
      </c>
      <c r="O35" s="209" t="n">
        <f aca="false">'1. Entidades Vigiladas'!AV375</f>
        <v>0</v>
      </c>
      <c r="P35" s="210" t="n">
        <f aca="false">'1. Entidades Vigiladas'!AW375</f>
        <v>0</v>
      </c>
      <c r="Q35" s="201" t="n">
        <f aca="false">C35+D35+E35-SUM(J35:P35)</f>
        <v>1</v>
      </c>
      <c r="R35" s="202"/>
    </row>
    <row r="36" customFormat="false" ht="42" hidden="false" customHeight="true" outlineLevel="0" collapsed="false">
      <c r="B36" s="213" t="s">
        <v>3339</v>
      </c>
      <c r="C36" s="197" t="n">
        <f aca="false">'1. Entidades Vigiladas'!AJ376</f>
        <v>10</v>
      </c>
      <c r="D36" s="208" t="n">
        <f aca="false">'1. Entidades Vigiladas'!AK376</f>
        <v>0</v>
      </c>
      <c r="E36" s="209" t="n">
        <f aca="false">+'1. Entidades Vigiladas'!AL376</f>
        <v>0</v>
      </c>
      <c r="F36" s="208" t="n">
        <f aca="false">'1. Entidades Vigiladas'!AM376</f>
        <v>0</v>
      </c>
      <c r="G36" s="209" t="n">
        <f aca="false">'1. Entidades Vigiladas'!AN376</f>
        <v>0</v>
      </c>
      <c r="H36" s="209" t="n">
        <f aca="false">'1. Entidades Vigiladas'!AO376</f>
        <v>0</v>
      </c>
      <c r="I36" s="209" t="n">
        <f aca="false">'1. Entidades Vigiladas'!AP376</f>
        <v>0</v>
      </c>
      <c r="J36" s="209" t="n">
        <f aca="false">'1. Entidades Vigiladas'!AQ376</f>
        <v>0</v>
      </c>
      <c r="K36" s="209" t="n">
        <f aca="false">'1. Entidades Vigiladas'!AR376</f>
        <v>0</v>
      </c>
      <c r="L36" s="209" t="n">
        <f aca="false">'1. Entidades Vigiladas'!AS376</f>
        <v>0</v>
      </c>
      <c r="M36" s="209" t="n">
        <f aca="false">'1. Entidades Vigiladas'!AT376</f>
        <v>0</v>
      </c>
      <c r="N36" s="209" t="n">
        <f aca="false">'1. Entidades Vigiladas'!AU376</f>
        <v>0</v>
      </c>
      <c r="O36" s="209" t="n">
        <f aca="false">'1. Entidades Vigiladas'!AV376</f>
        <v>0</v>
      </c>
      <c r="P36" s="214" t="n">
        <f aca="false">'1. Entidades Vigiladas'!AW376</f>
        <v>0</v>
      </c>
      <c r="Q36" s="215" t="n">
        <f aca="false">C36+D36+E36-SUM(J36:P36)</f>
        <v>10</v>
      </c>
      <c r="R36" s="202"/>
    </row>
    <row r="37" customFormat="false" ht="42" hidden="false" customHeight="true" outlineLevel="0" collapsed="false">
      <c r="B37" s="206" t="s">
        <v>3340</v>
      </c>
      <c r="C37" s="197" t="n">
        <f aca="false">'1. Entidades Vigiladas'!AJ386</f>
        <v>3</v>
      </c>
      <c r="D37" s="204" t="n">
        <f aca="false">'1. Entidades Vigiladas'!AK386</f>
        <v>0</v>
      </c>
      <c r="E37" s="205" t="n">
        <f aca="false">+'1. Entidades Vigiladas'!AL386</f>
        <v>0</v>
      </c>
      <c r="F37" s="204" t="n">
        <f aca="false">'1. Entidades Vigiladas'!AM386</f>
        <v>0</v>
      </c>
      <c r="G37" s="205" t="n">
        <f aca="false">'1. Entidades Vigiladas'!AN386</f>
        <v>0</v>
      </c>
      <c r="H37" s="205" t="n">
        <f aca="false">'1. Entidades Vigiladas'!AO386</f>
        <v>0</v>
      </c>
      <c r="I37" s="205" t="n">
        <f aca="false">'1. Entidades Vigiladas'!AP386</f>
        <v>0</v>
      </c>
      <c r="J37" s="205" t="n">
        <f aca="false">'1. Entidades Vigiladas'!AQ386</f>
        <v>0</v>
      </c>
      <c r="K37" s="205" t="n">
        <f aca="false">'1. Entidades Vigiladas'!AR386</f>
        <v>0</v>
      </c>
      <c r="L37" s="205" t="n">
        <f aca="false">'1. Entidades Vigiladas'!AS386</f>
        <v>0</v>
      </c>
      <c r="M37" s="205" t="n">
        <f aca="false">'1. Entidades Vigiladas'!AT386</f>
        <v>0</v>
      </c>
      <c r="N37" s="205" t="n">
        <f aca="false">'1. Entidades Vigiladas'!AU386</f>
        <v>0</v>
      </c>
      <c r="O37" s="205" t="n">
        <f aca="false">'1. Entidades Vigiladas'!AV386</f>
        <v>0</v>
      </c>
      <c r="P37" s="216" t="n">
        <f aca="false">'1. Entidades Vigiladas'!AW386</f>
        <v>0</v>
      </c>
      <c r="Q37" s="212" t="n">
        <f aca="false">C37+D37+E37-SUM(J37:P37)</f>
        <v>3</v>
      </c>
      <c r="R37" s="202"/>
    </row>
    <row r="38" customFormat="false" ht="45" hidden="false" customHeight="true" outlineLevel="0" collapsed="false">
      <c r="B38" s="206" t="s">
        <v>3341</v>
      </c>
      <c r="C38" s="197" t="n">
        <f aca="false">'1. Entidades Vigiladas'!AJ389</f>
        <v>4</v>
      </c>
      <c r="D38" s="198" t="n">
        <f aca="false">'1. Entidades Vigiladas'!AK389</f>
        <v>0</v>
      </c>
      <c r="E38" s="199" t="n">
        <f aca="false">+'1. Entidades Vigiladas'!AL389</f>
        <v>0</v>
      </c>
      <c r="F38" s="198" t="n">
        <f aca="false">'1. Entidades Vigiladas'!AM389</f>
        <v>0</v>
      </c>
      <c r="G38" s="199" t="n">
        <f aca="false">'1. Entidades Vigiladas'!AN389</f>
        <v>0</v>
      </c>
      <c r="H38" s="199" t="n">
        <f aca="false">'1. Entidades Vigiladas'!AO389</f>
        <v>0</v>
      </c>
      <c r="I38" s="199" t="n">
        <f aca="false">'1. Entidades Vigiladas'!AP389</f>
        <v>0</v>
      </c>
      <c r="J38" s="199" t="n">
        <f aca="false">'1. Entidades Vigiladas'!AQ389</f>
        <v>0</v>
      </c>
      <c r="K38" s="199" t="n">
        <f aca="false">'1. Entidades Vigiladas'!AR389</f>
        <v>0</v>
      </c>
      <c r="L38" s="199" t="n">
        <f aca="false">'1. Entidades Vigiladas'!AS389</f>
        <v>0</v>
      </c>
      <c r="M38" s="199" t="n">
        <f aca="false">'1. Entidades Vigiladas'!AT389</f>
        <v>0</v>
      </c>
      <c r="N38" s="199" t="n">
        <f aca="false">'1. Entidades Vigiladas'!AU389</f>
        <v>0</v>
      </c>
      <c r="O38" s="199" t="n">
        <f aca="false">'1. Entidades Vigiladas'!AV389</f>
        <v>0</v>
      </c>
      <c r="P38" s="200" t="n">
        <f aca="false">'1. Entidades Vigiladas'!AW389</f>
        <v>0</v>
      </c>
      <c r="Q38" s="201" t="n">
        <f aca="false">C38+D38+E38-SUM(J38:P38)</f>
        <v>4</v>
      </c>
      <c r="R38" s="202"/>
    </row>
    <row r="39" customFormat="false" ht="42" hidden="false" customHeight="true" outlineLevel="0" collapsed="false">
      <c r="B39" s="206" t="s">
        <v>3342</v>
      </c>
      <c r="C39" s="197" t="n">
        <f aca="false">'1. Entidades Vigiladas'!AJ393</f>
        <v>1</v>
      </c>
      <c r="D39" s="198" t="n">
        <f aca="false">'1. Entidades Vigiladas'!AK393</f>
        <v>0</v>
      </c>
      <c r="E39" s="199" t="n">
        <f aca="false">+'1. Entidades Vigiladas'!AL393</f>
        <v>0</v>
      </c>
      <c r="F39" s="198" t="n">
        <f aca="false">'1. Entidades Vigiladas'!AM393</f>
        <v>0</v>
      </c>
      <c r="G39" s="199" t="n">
        <f aca="false">'1. Entidades Vigiladas'!AN393</f>
        <v>0</v>
      </c>
      <c r="H39" s="199" t="n">
        <f aca="false">'1. Entidades Vigiladas'!AO393</f>
        <v>0</v>
      </c>
      <c r="I39" s="199" t="n">
        <f aca="false">'1. Entidades Vigiladas'!AP393</f>
        <v>0</v>
      </c>
      <c r="J39" s="199" t="n">
        <f aca="false">'1. Entidades Vigiladas'!AQ393</f>
        <v>0</v>
      </c>
      <c r="K39" s="199" t="n">
        <f aca="false">'1. Entidades Vigiladas'!AR393</f>
        <v>0</v>
      </c>
      <c r="L39" s="199" t="n">
        <f aca="false">'1. Entidades Vigiladas'!AS393</f>
        <v>0</v>
      </c>
      <c r="M39" s="199" t="n">
        <f aca="false">'1. Entidades Vigiladas'!AT393</f>
        <v>0</v>
      </c>
      <c r="N39" s="199" t="n">
        <f aca="false">'1. Entidades Vigiladas'!AU393</f>
        <v>0</v>
      </c>
      <c r="O39" s="199" t="n">
        <f aca="false">'1. Entidades Vigiladas'!AV393</f>
        <v>0</v>
      </c>
      <c r="P39" s="200" t="n">
        <f aca="false">'1. Entidades Vigiladas'!AW393</f>
        <v>0</v>
      </c>
      <c r="Q39" s="201" t="n">
        <f aca="false">C39+D39+E39-SUM(J39:P39)</f>
        <v>1</v>
      </c>
      <c r="R39" s="202"/>
    </row>
    <row r="40" customFormat="false" ht="42" hidden="false" customHeight="true" outlineLevel="0" collapsed="false">
      <c r="B40" s="206" t="s">
        <v>3343</v>
      </c>
      <c r="C40" s="197" t="n">
        <f aca="false">'1. Entidades Vigiladas'!AJ394</f>
        <v>34</v>
      </c>
      <c r="D40" s="198" t="n">
        <f aca="false">'1. Entidades Vigiladas'!AK394</f>
        <v>1</v>
      </c>
      <c r="E40" s="199" t="n">
        <f aca="false">+'1. Entidades Vigiladas'!AL394</f>
        <v>0</v>
      </c>
      <c r="F40" s="198" t="n">
        <f aca="false">'1. Entidades Vigiladas'!AM394</f>
        <v>0</v>
      </c>
      <c r="G40" s="199" t="n">
        <f aca="false">'1. Entidades Vigiladas'!AN394</f>
        <v>0</v>
      </c>
      <c r="H40" s="199" t="n">
        <f aca="false">'1. Entidades Vigiladas'!AO394</f>
        <v>0</v>
      </c>
      <c r="I40" s="199" t="n">
        <f aca="false">'1. Entidades Vigiladas'!AP394</f>
        <v>3</v>
      </c>
      <c r="J40" s="199" t="n">
        <f aca="false">'1. Entidades Vigiladas'!AQ394</f>
        <v>0</v>
      </c>
      <c r="K40" s="199" t="n">
        <f aca="false">'1. Entidades Vigiladas'!AR394</f>
        <v>0</v>
      </c>
      <c r="L40" s="199" t="n">
        <f aca="false">'1. Entidades Vigiladas'!AS394</f>
        <v>0</v>
      </c>
      <c r="M40" s="199" t="n">
        <f aca="false">'1. Entidades Vigiladas'!AT394</f>
        <v>2</v>
      </c>
      <c r="N40" s="199" t="n">
        <f aca="false">'1. Entidades Vigiladas'!AU394</f>
        <v>0</v>
      </c>
      <c r="O40" s="199" t="n">
        <f aca="false">'1. Entidades Vigiladas'!AV394</f>
        <v>0</v>
      </c>
      <c r="P40" s="200" t="n">
        <f aca="false">'1. Entidades Vigiladas'!AW394</f>
        <v>0</v>
      </c>
      <c r="Q40" s="201" t="n">
        <f aca="false">C40+D40+E40-SUM(J40:P40)</f>
        <v>33</v>
      </c>
      <c r="R40" s="202"/>
    </row>
    <row r="41" customFormat="false" ht="42" hidden="false" customHeight="true" outlineLevel="0" collapsed="false">
      <c r="B41" s="206" t="s">
        <v>3344</v>
      </c>
      <c r="C41" s="197" t="n">
        <f aca="false">'1. Entidades Vigiladas'!AJ429</f>
        <v>2</v>
      </c>
      <c r="D41" s="198" t="n">
        <f aca="false">'1. Entidades Vigiladas'!AK429</f>
        <v>0</v>
      </c>
      <c r="E41" s="199" t="n">
        <f aca="false">+'1. Entidades Vigiladas'!AL429</f>
        <v>0</v>
      </c>
      <c r="F41" s="198" t="n">
        <f aca="false">'1. Entidades Vigiladas'!AM429</f>
        <v>0</v>
      </c>
      <c r="G41" s="199" t="n">
        <f aca="false">'1. Entidades Vigiladas'!AN429</f>
        <v>0</v>
      </c>
      <c r="H41" s="199" t="n">
        <f aca="false">'1. Entidades Vigiladas'!AO429</f>
        <v>0</v>
      </c>
      <c r="I41" s="199" t="n">
        <f aca="false">'1. Entidades Vigiladas'!AP429</f>
        <v>0</v>
      </c>
      <c r="J41" s="199" t="n">
        <f aca="false">'1. Entidades Vigiladas'!AQ429</f>
        <v>0</v>
      </c>
      <c r="K41" s="199" t="n">
        <f aca="false">'1. Entidades Vigiladas'!AR429</f>
        <v>0</v>
      </c>
      <c r="L41" s="199" t="n">
        <f aca="false">'1. Entidades Vigiladas'!AS429</f>
        <v>0</v>
      </c>
      <c r="M41" s="199" t="n">
        <f aca="false">'1. Entidades Vigiladas'!AT429</f>
        <v>0</v>
      </c>
      <c r="N41" s="199" t="n">
        <f aca="false">'1. Entidades Vigiladas'!AU429</f>
        <v>0</v>
      </c>
      <c r="O41" s="199" t="n">
        <f aca="false">'1. Entidades Vigiladas'!AV429</f>
        <v>0</v>
      </c>
      <c r="P41" s="200" t="n">
        <f aca="false">'1. Entidades Vigiladas'!AW429</f>
        <v>0</v>
      </c>
      <c r="Q41" s="201" t="n">
        <f aca="false">C41+D41+E41-SUM(J41:P41)</f>
        <v>2</v>
      </c>
      <c r="R41" s="202"/>
    </row>
    <row r="42" customFormat="false" ht="42" hidden="false" customHeight="true" outlineLevel="0" collapsed="false">
      <c r="B42" s="206" t="s">
        <v>3345</v>
      </c>
      <c r="C42" s="197" t="n">
        <f aca="false">'1. Entidades Vigiladas'!AJ431</f>
        <v>3</v>
      </c>
      <c r="D42" s="198" t="n">
        <f aca="false">'1. Entidades Vigiladas'!AK431</f>
        <v>1</v>
      </c>
      <c r="E42" s="198" t="n">
        <f aca="false">'1. Entidades Vigiladas'!AL431</f>
        <v>0</v>
      </c>
      <c r="F42" s="198" t="n">
        <f aca="false">'1. Entidades Vigiladas'!AM431</f>
        <v>0</v>
      </c>
      <c r="G42" s="198" t="n">
        <f aca="false">'1. Entidades Vigiladas'!AN431</f>
        <v>0</v>
      </c>
      <c r="H42" s="198" t="n">
        <f aca="false">'1. Entidades Vigiladas'!AO431</f>
        <v>0</v>
      </c>
      <c r="I42" s="198" t="n">
        <f aca="false">'1. Entidades Vigiladas'!AP431</f>
        <v>0</v>
      </c>
      <c r="J42" s="198" t="n">
        <f aca="false">'1. Entidades Vigiladas'!AQ431</f>
        <v>0</v>
      </c>
      <c r="K42" s="198" t="n">
        <f aca="false">'1. Entidades Vigiladas'!AR431</f>
        <v>0</v>
      </c>
      <c r="L42" s="198" t="n">
        <f aca="false">'1. Entidades Vigiladas'!AS431</f>
        <v>0</v>
      </c>
      <c r="M42" s="198" t="n">
        <f aca="false">'1. Entidades Vigiladas'!AT431</f>
        <v>0</v>
      </c>
      <c r="N42" s="198" t="n">
        <f aca="false">'1. Entidades Vigiladas'!AU431</f>
        <v>0</v>
      </c>
      <c r="O42" s="198" t="n">
        <f aca="false">'1. Entidades Vigiladas'!AV431</f>
        <v>0</v>
      </c>
      <c r="P42" s="198" t="n">
        <f aca="false">'1. Entidades Vigiladas'!AW431</f>
        <v>0</v>
      </c>
      <c r="Q42" s="201" t="n">
        <f aca="false">C42+D42+E42-SUM(J42:P42)</f>
        <v>4</v>
      </c>
      <c r="R42" s="202"/>
    </row>
    <row r="43" customFormat="false" ht="42" hidden="false" customHeight="true" outlineLevel="0" collapsed="false">
      <c r="B43" s="217" t="s">
        <v>3346</v>
      </c>
      <c r="C43" s="197" t="n">
        <f aca="false">'1. Entidades Vigiladas'!AJ435</f>
        <v>1</v>
      </c>
      <c r="D43" s="218" t="n">
        <f aca="false">'1. Entidades Vigiladas'!AK435</f>
        <v>0</v>
      </c>
      <c r="E43" s="219" t="n">
        <f aca="false">+'1. Entidades Vigiladas'!AL435</f>
        <v>0</v>
      </c>
      <c r="F43" s="198" t="n">
        <f aca="false">'1. Entidades Vigiladas'!AM435</f>
        <v>0</v>
      </c>
      <c r="G43" s="199" t="n">
        <f aca="false">'1. Entidades Vigiladas'!AN435</f>
        <v>0</v>
      </c>
      <c r="H43" s="199" t="n">
        <f aca="false">'1. Entidades Vigiladas'!AO435</f>
        <v>0</v>
      </c>
      <c r="I43" s="199" t="n">
        <f aca="false">'1. Entidades Vigiladas'!AP435</f>
        <v>0</v>
      </c>
      <c r="J43" s="199" t="n">
        <f aca="false">'1. Entidades Vigiladas'!AQ435</f>
        <v>0</v>
      </c>
      <c r="K43" s="199" t="n">
        <f aca="false">'1. Entidades Vigiladas'!AR435</f>
        <v>0</v>
      </c>
      <c r="L43" s="199" t="n">
        <f aca="false">'1. Entidades Vigiladas'!AS435</f>
        <v>0</v>
      </c>
      <c r="M43" s="199" t="n">
        <f aca="false">'1. Entidades Vigiladas'!AT435</f>
        <v>0</v>
      </c>
      <c r="N43" s="199" t="n">
        <f aca="false">'1. Entidades Vigiladas'!AU435</f>
        <v>0</v>
      </c>
      <c r="O43" s="199" t="n">
        <f aca="false">'1. Entidades Vigiladas'!AV435</f>
        <v>0</v>
      </c>
      <c r="P43" s="200" t="n">
        <f aca="false">'1. Entidades Vigiladas'!AW435</f>
        <v>0</v>
      </c>
      <c r="Q43" s="220" t="n">
        <f aca="false">C43+D43+E43-SUM(J43:P43)</f>
        <v>1</v>
      </c>
      <c r="R43" s="202"/>
    </row>
    <row r="44" customFormat="false" ht="49.95" hidden="false" customHeight="true" outlineLevel="0" collapsed="false">
      <c r="B44" s="221" t="s">
        <v>3347</v>
      </c>
      <c r="C44" s="222" t="n">
        <f aca="false">SUM(C5:C43)</f>
        <v>413</v>
      </c>
      <c r="D44" s="223" t="n">
        <f aca="false">SUM(D5:D43)</f>
        <v>6</v>
      </c>
      <c r="E44" s="224" t="n">
        <f aca="false">SUM(E5:E43)</f>
        <v>0</v>
      </c>
      <c r="F44" s="223" t="n">
        <f aca="false">SUM(F5:F43)</f>
        <v>3</v>
      </c>
      <c r="G44" s="224" t="n">
        <f aca="false">SUM(G5:G43)</f>
        <v>0</v>
      </c>
      <c r="H44" s="224" t="n">
        <f aca="false">SUM(H5:H43)</f>
        <v>0</v>
      </c>
      <c r="I44" s="224" t="n">
        <f aca="false">SUM(I5:I43)</f>
        <v>9</v>
      </c>
      <c r="J44" s="223" t="n">
        <f aca="false">SUM(J5:J43)</f>
        <v>1</v>
      </c>
      <c r="K44" s="224" t="n">
        <f aca="false">SUM(K5:K43)</f>
        <v>0</v>
      </c>
      <c r="L44" s="224" t="n">
        <f aca="false">SUM(L5:L43)</f>
        <v>0</v>
      </c>
      <c r="M44" s="224" t="n">
        <f aca="false">SUM(M5:M43)</f>
        <v>4</v>
      </c>
      <c r="N44" s="224" t="n">
        <f aca="false">SUM(N5:N43)</f>
        <v>0</v>
      </c>
      <c r="O44" s="225" t="n">
        <f aca="false">SUM(O5:O43)</f>
        <v>0</v>
      </c>
      <c r="P44" s="226" t="n">
        <f aca="false">SUM(P5:P43)</f>
        <v>0</v>
      </c>
      <c r="Q44" s="227" t="n">
        <f aca="false">SUM(Q5:Q43)</f>
        <v>414</v>
      </c>
      <c r="R44" s="202"/>
    </row>
    <row r="45" customFormat="false" ht="13.2" hidden="false" customHeight="false" outlineLevel="0" collapsed="false">
      <c r="B45" s="228"/>
      <c r="C45" s="228"/>
      <c r="D45" s="228"/>
      <c r="E45" s="228"/>
      <c r="F45" s="228"/>
      <c r="Q45" s="202"/>
    </row>
    <row r="46" customFormat="false" ht="13.2" hidden="false" customHeight="false" outlineLevel="0" collapsed="false">
      <c r="B46" s="228"/>
      <c r="C46" s="228"/>
      <c r="D46" s="228"/>
      <c r="E46" s="228"/>
      <c r="F46" s="228"/>
    </row>
    <row r="47" customFormat="false" ht="15" hidden="false" customHeight="false" outlineLevel="0" collapsed="false">
      <c r="B47" s="228"/>
      <c r="C47" s="229"/>
      <c r="D47" s="228"/>
      <c r="E47" s="228"/>
      <c r="F47" s="228"/>
    </row>
    <row r="48" customFormat="false" ht="13.2" hidden="false" customHeight="false" outlineLevel="0" collapsed="false">
      <c r="B48" s="228"/>
      <c r="C48" s="228"/>
      <c r="D48" s="228"/>
      <c r="E48" s="228"/>
      <c r="F48" s="228"/>
    </row>
    <row r="49" customFormat="false" ht="13.2" hidden="false" customHeight="false" outlineLevel="0" collapsed="false">
      <c r="B49" s="228"/>
      <c r="C49" s="228"/>
      <c r="D49" s="228"/>
      <c r="E49" s="228"/>
      <c r="F49" s="228"/>
    </row>
    <row r="50" customFormat="false" ht="13.2" hidden="false" customHeight="false" outlineLevel="0" collapsed="false">
      <c r="B50" s="228"/>
      <c r="C50" s="228"/>
      <c r="D50" s="228"/>
      <c r="E50" s="228"/>
      <c r="F50" s="228"/>
    </row>
    <row r="51" customFormat="false" ht="13.2" hidden="false" customHeight="false" outlineLevel="0" collapsed="false">
      <c r="B51" s="228"/>
      <c r="C51" s="228"/>
      <c r="D51" s="228"/>
      <c r="E51" s="228"/>
      <c r="F51" s="228"/>
    </row>
    <row r="52" customFormat="false" ht="13.2" hidden="false" customHeight="false" outlineLevel="0" collapsed="false">
      <c r="B52" s="228"/>
      <c r="C52" s="228"/>
      <c r="D52" s="228"/>
      <c r="E52" s="228"/>
      <c r="F52" s="228"/>
    </row>
    <row r="53" customFormat="false" ht="13.2" hidden="false" customHeight="false" outlineLevel="0" collapsed="false">
      <c r="B53" s="228"/>
      <c r="C53" s="228"/>
      <c r="D53" s="228"/>
      <c r="E53" s="228"/>
      <c r="F53" s="228"/>
    </row>
    <row r="54" customFormat="false" ht="13.2" hidden="false" customHeight="false" outlineLevel="0" collapsed="false">
      <c r="B54" s="228"/>
      <c r="C54" s="228"/>
      <c r="D54" s="228"/>
      <c r="E54" s="228"/>
      <c r="F54" s="228"/>
    </row>
    <row r="55" customFormat="false" ht="13.2" hidden="false" customHeight="false" outlineLevel="0" collapsed="false">
      <c r="B55" s="228"/>
      <c r="C55" s="228"/>
      <c r="D55" s="228"/>
      <c r="E55" s="228"/>
      <c r="F55" s="228"/>
    </row>
    <row r="56" customFormat="false" ht="13.2" hidden="false" customHeight="false" outlineLevel="0" collapsed="false">
      <c r="B56" s="228"/>
      <c r="C56" s="228"/>
      <c r="D56" s="228"/>
      <c r="E56" s="228"/>
      <c r="F56" s="228"/>
    </row>
    <row r="57" customFormat="false" ht="13.2" hidden="false" customHeight="false" outlineLevel="0" collapsed="false">
      <c r="B57" s="228"/>
      <c r="C57" s="228"/>
      <c r="D57" s="228"/>
      <c r="E57" s="228"/>
      <c r="F57" s="228"/>
    </row>
    <row r="58" customFormat="false" ht="13.2" hidden="false" customHeight="false" outlineLevel="0" collapsed="false">
      <c r="B58" s="228"/>
      <c r="C58" s="228"/>
      <c r="D58" s="228"/>
      <c r="E58" s="228"/>
      <c r="F58" s="228"/>
    </row>
    <row r="59" customFormat="false" ht="13.2" hidden="false" customHeight="false" outlineLevel="0" collapsed="false">
      <c r="B59" s="228"/>
      <c r="C59" s="228"/>
      <c r="D59" s="228"/>
      <c r="E59" s="228"/>
      <c r="F59" s="228"/>
    </row>
    <row r="60" customFormat="false" ht="13.2" hidden="false" customHeight="false" outlineLevel="0" collapsed="false">
      <c r="B60" s="228"/>
      <c r="C60" s="228"/>
      <c r="D60" s="228"/>
      <c r="E60" s="228"/>
      <c r="F60" s="228"/>
    </row>
    <row r="61" customFormat="false" ht="13.2" hidden="false" customHeight="false" outlineLevel="0" collapsed="false">
      <c r="B61" s="228"/>
      <c r="C61" s="228"/>
      <c r="D61" s="228"/>
      <c r="E61" s="228"/>
      <c r="F61" s="228"/>
    </row>
    <row r="62" customFormat="false" ht="13.2" hidden="false" customHeight="false" outlineLevel="0" collapsed="false">
      <c r="B62" s="228"/>
      <c r="C62" s="228"/>
      <c r="D62" s="228"/>
      <c r="E62" s="228"/>
      <c r="F62" s="228"/>
    </row>
    <row r="63" customFormat="false" ht="13.2" hidden="false" customHeight="false" outlineLevel="0" collapsed="false">
      <c r="B63" s="228"/>
      <c r="C63" s="228"/>
      <c r="D63" s="228"/>
      <c r="E63" s="228"/>
      <c r="F63" s="228"/>
    </row>
    <row r="64" customFormat="false" ht="13.2" hidden="false" customHeight="false" outlineLevel="0" collapsed="false">
      <c r="B64" s="228"/>
      <c r="C64" s="228"/>
      <c r="D64" s="228"/>
      <c r="E64" s="228"/>
      <c r="F64" s="228"/>
    </row>
    <row r="65" customFormat="false" ht="13.2" hidden="false" customHeight="false" outlineLevel="0" collapsed="false">
      <c r="B65" s="228"/>
      <c r="C65" s="228"/>
      <c r="D65" s="228"/>
      <c r="E65" s="228"/>
      <c r="F65" s="228"/>
    </row>
    <row r="66" customFormat="false" ht="13.2" hidden="false" customHeight="false" outlineLevel="0" collapsed="false">
      <c r="B66" s="228"/>
      <c r="C66" s="228"/>
      <c r="D66" s="228"/>
      <c r="E66" s="228"/>
      <c r="F66" s="228"/>
    </row>
    <row r="67" customFormat="false" ht="13.2" hidden="false" customHeight="false" outlineLevel="0" collapsed="false">
      <c r="B67" s="228"/>
      <c r="C67" s="228"/>
      <c r="D67" s="228"/>
      <c r="E67" s="228"/>
      <c r="F67" s="228"/>
    </row>
    <row r="68" customFormat="false" ht="13.2" hidden="false" customHeight="false" outlineLevel="0" collapsed="false">
      <c r="B68" s="228"/>
      <c r="C68" s="228"/>
      <c r="D68" s="228"/>
      <c r="E68" s="228"/>
      <c r="F68" s="228"/>
    </row>
    <row r="69" customFormat="false" ht="13.2" hidden="false" customHeight="false" outlineLevel="0" collapsed="false">
      <c r="B69" s="228"/>
      <c r="C69" s="228"/>
      <c r="D69" s="228"/>
      <c r="E69" s="228"/>
      <c r="F69" s="228"/>
    </row>
    <row r="70" customFormat="false" ht="13.2" hidden="false" customHeight="false" outlineLevel="0" collapsed="false">
      <c r="B70" s="228"/>
      <c r="C70" s="228"/>
      <c r="D70" s="228"/>
      <c r="E70" s="228"/>
      <c r="F70" s="228"/>
    </row>
    <row r="71" customFormat="false" ht="13.2" hidden="false" customHeight="false" outlineLevel="0" collapsed="false">
      <c r="B71" s="228"/>
      <c r="C71" s="228"/>
      <c r="D71" s="228"/>
      <c r="E71" s="228"/>
      <c r="F71" s="228"/>
    </row>
    <row r="72" customFormat="false" ht="13.2" hidden="false" customHeight="false" outlineLevel="0" collapsed="false">
      <c r="B72" s="228"/>
      <c r="C72" s="228"/>
      <c r="D72" s="228"/>
      <c r="E72" s="228"/>
      <c r="F72" s="228"/>
    </row>
    <row r="73" customFormat="false" ht="13.2" hidden="false" customHeight="false" outlineLevel="0" collapsed="false">
      <c r="B73" s="228"/>
      <c r="C73" s="228"/>
      <c r="D73" s="228"/>
      <c r="E73" s="228"/>
      <c r="F73" s="228"/>
    </row>
    <row r="74" customFormat="false" ht="13.2" hidden="false" customHeight="false" outlineLevel="0" collapsed="false">
      <c r="B74" s="228"/>
      <c r="C74" s="228"/>
      <c r="D74" s="228"/>
      <c r="E74" s="228"/>
      <c r="F74" s="228"/>
    </row>
    <row r="75" customFormat="false" ht="13.2" hidden="false" customHeight="false" outlineLevel="0" collapsed="false">
      <c r="B75" s="228"/>
      <c r="C75" s="228"/>
      <c r="D75" s="228"/>
      <c r="E75" s="228"/>
      <c r="F75" s="228"/>
    </row>
    <row r="76" customFormat="false" ht="13.2" hidden="false" customHeight="false" outlineLevel="0" collapsed="false">
      <c r="B76" s="228"/>
      <c r="C76" s="228"/>
      <c r="D76" s="228"/>
      <c r="E76" s="228"/>
      <c r="F76" s="228"/>
    </row>
    <row r="77" customFormat="false" ht="13.2" hidden="false" customHeight="false" outlineLevel="0" collapsed="false">
      <c r="B77" s="228"/>
      <c r="C77" s="228"/>
      <c r="D77" s="228"/>
      <c r="E77" s="228"/>
      <c r="F77" s="228"/>
    </row>
    <row r="78" customFormat="false" ht="13.2" hidden="false" customHeight="false" outlineLevel="0" collapsed="false">
      <c r="B78" s="228"/>
      <c r="C78" s="228"/>
      <c r="D78" s="228"/>
      <c r="E78" s="228"/>
      <c r="F78" s="228"/>
    </row>
    <row r="79" customFormat="false" ht="13.2" hidden="false" customHeight="false" outlineLevel="0" collapsed="false">
      <c r="B79" s="228"/>
      <c r="C79" s="228"/>
      <c r="D79" s="228"/>
      <c r="E79" s="228"/>
      <c r="F79" s="228"/>
    </row>
    <row r="80" customFormat="false" ht="13.2" hidden="false" customHeight="false" outlineLevel="0" collapsed="false">
      <c r="B80" s="228"/>
      <c r="C80" s="228"/>
      <c r="D80" s="228"/>
      <c r="E80" s="228"/>
      <c r="F80" s="228"/>
    </row>
    <row r="81" customFormat="false" ht="13.2" hidden="false" customHeight="false" outlineLevel="0" collapsed="false">
      <c r="B81" s="228"/>
      <c r="C81" s="228"/>
      <c r="D81" s="228"/>
      <c r="E81" s="228"/>
      <c r="F81" s="228"/>
    </row>
    <row r="82" customFormat="false" ht="13.2" hidden="false" customHeight="false" outlineLevel="0" collapsed="false">
      <c r="B82" s="228"/>
      <c r="C82" s="228"/>
      <c r="D82" s="228"/>
      <c r="E82" s="228"/>
      <c r="F82" s="228"/>
    </row>
    <row r="83" customFormat="false" ht="13.2" hidden="false" customHeight="false" outlineLevel="0" collapsed="false">
      <c r="B83" s="228"/>
      <c r="C83" s="228"/>
      <c r="D83" s="228"/>
      <c r="E83" s="228"/>
      <c r="F83" s="228"/>
    </row>
    <row r="84" customFormat="false" ht="13.2" hidden="false" customHeight="false" outlineLevel="0" collapsed="false">
      <c r="B84" s="228"/>
      <c r="C84" s="228"/>
      <c r="D84" s="228"/>
      <c r="E84" s="228"/>
      <c r="F84" s="228"/>
    </row>
    <row r="85" customFormat="false" ht="13.2" hidden="false" customHeight="false" outlineLevel="0" collapsed="false">
      <c r="B85" s="228"/>
      <c r="C85" s="228"/>
      <c r="D85" s="228"/>
      <c r="E85" s="228"/>
      <c r="F85" s="228"/>
    </row>
    <row r="86" customFormat="false" ht="13.2" hidden="false" customHeight="false" outlineLevel="0" collapsed="false">
      <c r="B86" s="228"/>
      <c r="C86" s="228"/>
      <c r="D86" s="228"/>
      <c r="E86" s="228"/>
      <c r="F86" s="228"/>
    </row>
    <row r="87" customFormat="false" ht="13.2" hidden="false" customHeight="false" outlineLevel="0" collapsed="false">
      <c r="B87" s="228"/>
      <c r="C87" s="228"/>
      <c r="D87" s="228"/>
      <c r="E87" s="228"/>
      <c r="F87" s="228"/>
    </row>
    <row r="88" customFormat="false" ht="13.2" hidden="false" customHeight="false" outlineLevel="0" collapsed="false">
      <c r="B88" s="228"/>
      <c r="C88" s="228"/>
      <c r="D88" s="228"/>
      <c r="E88" s="228"/>
      <c r="F88" s="228"/>
    </row>
    <row r="89" customFormat="false" ht="13.2" hidden="false" customHeight="false" outlineLevel="0" collapsed="false">
      <c r="B89" s="228"/>
      <c r="C89" s="228"/>
      <c r="D89" s="228"/>
      <c r="E89" s="228"/>
      <c r="F89" s="228"/>
    </row>
    <row r="90" customFormat="false" ht="13.2" hidden="false" customHeight="false" outlineLevel="0" collapsed="false">
      <c r="B90" s="228"/>
      <c r="C90" s="228"/>
      <c r="D90" s="228"/>
      <c r="E90" s="228"/>
      <c r="F90" s="228"/>
    </row>
    <row r="91" customFormat="false" ht="13.2" hidden="false" customHeight="false" outlineLevel="0" collapsed="false">
      <c r="B91" s="228"/>
      <c r="C91" s="228"/>
      <c r="D91" s="228"/>
      <c r="E91" s="228"/>
      <c r="F91" s="228"/>
    </row>
    <row r="92" customFormat="false" ht="13.2" hidden="false" customHeight="false" outlineLevel="0" collapsed="false">
      <c r="B92" s="228"/>
      <c r="C92" s="228"/>
      <c r="D92" s="228"/>
      <c r="E92" s="228"/>
      <c r="F92" s="228"/>
    </row>
    <row r="93" customFormat="false" ht="13.2" hidden="false" customHeight="false" outlineLevel="0" collapsed="false">
      <c r="B93" s="228"/>
      <c r="C93" s="228"/>
      <c r="D93" s="228"/>
      <c r="E93" s="228"/>
      <c r="F93" s="228"/>
    </row>
    <row r="94" customFormat="false" ht="13.2" hidden="false" customHeight="false" outlineLevel="0" collapsed="false">
      <c r="B94" s="228"/>
      <c r="C94" s="228"/>
      <c r="D94" s="228"/>
      <c r="E94" s="228"/>
      <c r="F94" s="228"/>
    </row>
    <row r="95" customFormat="false" ht="13.2" hidden="false" customHeight="false" outlineLevel="0" collapsed="false">
      <c r="B95" s="228"/>
      <c r="C95" s="228"/>
      <c r="D95" s="228"/>
      <c r="E95" s="228"/>
      <c r="F95" s="228"/>
    </row>
    <row r="96" customFormat="false" ht="13.2" hidden="false" customHeight="false" outlineLevel="0" collapsed="false">
      <c r="B96" s="228"/>
      <c r="C96" s="228"/>
      <c r="D96" s="228"/>
      <c r="E96" s="228"/>
      <c r="F96" s="228"/>
    </row>
    <row r="97" customFormat="false" ht="13.2" hidden="false" customHeight="false" outlineLevel="0" collapsed="false">
      <c r="B97" s="228"/>
      <c r="C97" s="228"/>
      <c r="D97" s="228"/>
      <c r="E97" s="228"/>
      <c r="F97" s="228"/>
    </row>
    <row r="98" customFormat="false" ht="13.2" hidden="false" customHeight="false" outlineLevel="0" collapsed="false">
      <c r="B98" s="228"/>
      <c r="C98" s="228"/>
      <c r="D98" s="228"/>
      <c r="E98" s="228"/>
      <c r="F98" s="228"/>
    </row>
    <row r="99" customFormat="false" ht="13.2" hidden="false" customHeight="false" outlineLevel="0" collapsed="false">
      <c r="B99" s="228"/>
      <c r="C99" s="228"/>
      <c r="D99" s="228"/>
      <c r="E99" s="228"/>
      <c r="F99" s="228"/>
    </row>
    <row r="100" customFormat="false" ht="13.2" hidden="false" customHeight="false" outlineLevel="0" collapsed="false">
      <c r="B100" s="228"/>
      <c r="C100" s="228"/>
      <c r="D100" s="228"/>
      <c r="E100" s="228"/>
      <c r="F100" s="228"/>
    </row>
    <row r="101" customFormat="false" ht="13.2" hidden="false" customHeight="false" outlineLevel="0" collapsed="false">
      <c r="B101" s="228"/>
      <c r="C101" s="228"/>
      <c r="D101" s="228"/>
      <c r="E101" s="228"/>
      <c r="F101" s="228"/>
    </row>
    <row r="102" customFormat="false" ht="13.2" hidden="false" customHeight="false" outlineLevel="0" collapsed="false">
      <c r="B102" s="228"/>
      <c r="C102" s="228"/>
      <c r="D102" s="228"/>
      <c r="E102" s="228"/>
      <c r="F102" s="228"/>
    </row>
    <row r="103" customFormat="false" ht="13.2" hidden="false" customHeight="false" outlineLevel="0" collapsed="false">
      <c r="B103" s="228"/>
      <c r="C103" s="228"/>
      <c r="D103" s="228"/>
      <c r="E103" s="228"/>
      <c r="F103" s="228"/>
    </row>
    <row r="104" customFormat="false" ht="13.2" hidden="false" customHeight="false" outlineLevel="0" collapsed="false">
      <c r="B104" s="228"/>
      <c r="C104" s="228"/>
      <c r="D104" s="228"/>
      <c r="E104" s="228"/>
      <c r="F104" s="228"/>
    </row>
    <row r="105" customFormat="false" ht="13.2" hidden="false" customHeight="false" outlineLevel="0" collapsed="false">
      <c r="B105" s="228"/>
      <c r="C105" s="228"/>
      <c r="D105" s="228"/>
      <c r="E105" s="228"/>
      <c r="F105" s="228"/>
    </row>
    <row r="106" customFormat="false" ht="13.2" hidden="false" customHeight="false" outlineLevel="0" collapsed="false">
      <c r="B106" s="228"/>
      <c r="C106" s="228"/>
      <c r="D106" s="228"/>
      <c r="E106" s="228"/>
      <c r="F106" s="228"/>
    </row>
    <row r="107" customFormat="false" ht="13.2" hidden="false" customHeight="false" outlineLevel="0" collapsed="false">
      <c r="B107" s="228"/>
      <c r="C107" s="228"/>
      <c r="D107" s="228"/>
      <c r="E107" s="228"/>
      <c r="F107" s="228"/>
    </row>
    <row r="108" customFormat="false" ht="13.2" hidden="false" customHeight="false" outlineLevel="0" collapsed="false">
      <c r="B108" s="228"/>
      <c r="C108" s="228"/>
      <c r="D108" s="228"/>
      <c r="E108" s="228"/>
      <c r="F108" s="228"/>
    </row>
    <row r="109" customFormat="false" ht="13.2" hidden="false" customHeight="false" outlineLevel="0" collapsed="false">
      <c r="B109" s="228"/>
      <c r="C109" s="228"/>
      <c r="D109" s="228"/>
      <c r="E109" s="228"/>
      <c r="F109" s="228"/>
    </row>
    <row r="110" customFormat="false" ht="13.2" hidden="false" customHeight="false" outlineLevel="0" collapsed="false">
      <c r="B110" s="228"/>
      <c r="C110" s="228"/>
      <c r="D110" s="228"/>
      <c r="E110" s="228"/>
      <c r="F110" s="228"/>
    </row>
    <row r="111" customFormat="false" ht="13.2" hidden="false" customHeight="false" outlineLevel="0" collapsed="false">
      <c r="B111" s="228"/>
      <c r="C111" s="228"/>
      <c r="D111" s="228"/>
      <c r="E111" s="228"/>
      <c r="F111" s="228"/>
    </row>
    <row r="112" customFormat="false" ht="13.2" hidden="false" customHeight="false" outlineLevel="0" collapsed="false">
      <c r="B112" s="228"/>
      <c r="C112" s="228"/>
      <c r="D112" s="228"/>
      <c r="E112" s="228"/>
      <c r="F112" s="228"/>
    </row>
    <row r="113" customFormat="false" ht="13.2" hidden="false" customHeight="false" outlineLevel="0" collapsed="false">
      <c r="B113" s="228"/>
      <c r="C113" s="228"/>
      <c r="D113" s="228"/>
      <c r="E113" s="228"/>
      <c r="F113" s="228"/>
    </row>
    <row r="114" customFormat="false" ht="13.2" hidden="false" customHeight="false" outlineLevel="0" collapsed="false">
      <c r="B114" s="228"/>
      <c r="C114" s="228"/>
      <c r="D114" s="228"/>
      <c r="E114" s="228"/>
      <c r="F114" s="228"/>
    </row>
    <row r="115" customFormat="false" ht="13.2" hidden="false" customHeight="false" outlineLevel="0" collapsed="false">
      <c r="B115" s="228"/>
      <c r="C115" s="228"/>
      <c r="D115" s="228"/>
      <c r="E115" s="228"/>
      <c r="F115" s="228"/>
    </row>
    <row r="116" customFormat="false" ht="13.2" hidden="false" customHeight="false" outlineLevel="0" collapsed="false">
      <c r="B116" s="228"/>
      <c r="C116" s="228"/>
      <c r="D116" s="228"/>
      <c r="E116" s="228"/>
      <c r="F116" s="228"/>
    </row>
    <row r="117" customFormat="false" ht="13.2" hidden="false" customHeight="false" outlineLevel="0" collapsed="false">
      <c r="B117" s="228"/>
      <c r="C117" s="228"/>
      <c r="D117" s="228"/>
      <c r="E117" s="228"/>
      <c r="F117" s="228"/>
    </row>
    <row r="118" customFormat="false" ht="13.2" hidden="false" customHeight="false" outlineLevel="0" collapsed="false">
      <c r="B118" s="228"/>
      <c r="C118" s="228"/>
      <c r="D118" s="228"/>
      <c r="E118" s="228"/>
      <c r="F118" s="228"/>
    </row>
    <row r="119" customFormat="false" ht="13.2" hidden="false" customHeight="false" outlineLevel="0" collapsed="false">
      <c r="B119" s="228"/>
      <c r="C119" s="228"/>
      <c r="D119" s="228"/>
      <c r="E119" s="228"/>
      <c r="F119" s="228"/>
    </row>
    <row r="120" customFormat="false" ht="13.2" hidden="false" customHeight="false" outlineLevel="0" collapsed="false">
      <c r="B120" s="228"/>
      <c r="C120" s="228"/>
      <c r="D120" s="228"/>
      <c r="E120" s="228"/>
      <c r="F120" s="228"/>
    </row>
    <row r="121" customFormat="false" ht="13.2" hidden="false" customHeight="false" outlineLevel="0" collapsed="false">
      <c r="B121" s="228"/>
      <c r="C121" s="228"/>
      <c r="D121" s="228"/>
      <c r="E121" s="228"/>
      <c r="F121" s="228"/>
    </row>
    <row r="122" customFormat="false" ht="13.2" hidden="false" customHeight="false" outlineLevel="0" collapsed="false">
      <c r="B122" s="228"/>
      <c r="C122" s="228"/>
      <c r="D122" s="228"/>
      <c r="E122" s="228"/>
      <c r="F122" s="228"/>
    </row>
    <row r="123" customFormat="false" ht="13.2" hidden="false" customHeight="false" outlineLevel="0" collapsed="false">
      <c r="B123" s="228"/>
      <c r="C123" s="228"/>
      <c r="D123" s="228"/>
      <c r="E123" s="228"/>
      <c r="F123" s="228"/>
    </row>
    <row r="124" customFormat="false" ht="13.2" hidden="false" customHeight="false" outlineLevel="0" collapsed="false">
      <c r="B124" s="228"/>
      <c r="C124" s="228"/>
      <c r="D124" s="228"/>
      <c r="E124" s="228"/>
      <c r="F124" s="228"/>
    </row>
    <row r="125" customFormat="false" ht="13.2" hidden="false" customHeight="false" outlineLevel="0" collapsed="false">
      <c r="B125" s="228"/>
      <c r="C125" s="228"/>
      <c r="D125" s="228"/>
      <c r="E125" s="228"/>
      <c r="F125" s="228"/>
    </row>
    <row r="126" customFormat="false" ht="13.2" hidden="false" customHeight="false" outlineLevel="0" collapsed="false">
      <c r="B126" s="228"/>
      <c r="C126" s="228"/>
      <c r="D126" s="228"/>
      <c r="E126" s="228"/>
      <c r="F126" s="228"/>
    </row>
    <row r="127" customFormat="false" ht="13.2" hidden="false" customHeight="false" outlineLevel="0" collapsed="false">
      <c r="B127" s="228"/>
      <c r="C127" s="228"/>
      <c r="D127" s="228"/>
      <c r="E127" s="228"/>
      <c r="F127" s="228"/>
    </row>
    <row r="128" customFormat="false" ht="13.2" hidden="false" customHeight="false" outlineLevel="0" collapsed="false">
      <c r="B128" s="228"/>
      <c r="C128" s="228"/>
      <c r="D128" s="228"/>
      <c r="E128" s="228"/>
      <c r="F128" s="228"/>
    </row>
    <row r="129" customFormat="false" ht="13.2" hidden="false" customHeight="false" outlineLevel="0" collapsed="false">
      <c r="B129" s="228"/>
      <c r="C129" s="228"/>
      <c r="D129" s="228"/>
      <c r="E129" s="228"/>
      <c r="F129" s="228"/>
    </row>
    <row r="130" customFormat="false" ht="13.2" hidden="false" customHeight="false" outlineLevel="0" collapsed="false">
      <c r="B130" s="228"/>
      <c r="C130" s="228"/>
      <c r="D130" s="228"/>
      <c r="E130" s="228"/>
      <c r="F130" s="228"/>
    </row>
    <row r="131" customFormat="false" ht="13.2" hidden="false" customHeight="false" outlineLevel="0" collapsed="false">
      <c r="B131" s="228"/>
      <c r="C131" s="228"/>
      <c r="D131" s="228"/>
      <c r="E131" s="228"/>
      <c r="F131" s="228"/>
    </row>
    <row r="132" customFormat="false" ht="13.2" hidden="false" customHeight="false" outlineLevel="0" collapsed="false">
      <c r="B132" s="228"/>
      <c r="C132" s="228"/>
      <c r="D132" s="228"/>
      <c r="E132" s="228"/>
      <c r="F132" s="228"/>
    </row>
    <row r="133" customFormat="false" ht="13.2" hidden="false" customHeight="false" outlineLevel="0" collapsed="false">
      <c r="B133" s="228"/>
      <c r="C133" s="228"/>
      <c r="D133" s="228"/>
      <c r="E133" s="228"/>
      <c r="F133" s="228"/>
    </row>
    <row r="134" customFormat="false" ht="13.2" hidden="false" customHeight="false" outlineLevel="0" collapsed="false">
      <c r="B134" s="228"/>
      <c r="C134" s="228"/>
      <c r="D134" s="228"/>
      <c r="E134" s="228"/>
      <c r="F134" s="228"/>
    </row>
    <row r="135" customFormat="false" ht="13.2" hidden="false" customHeight="false" outlineLevel="0" collapsed="false">
      <c r="B135" s="228"/>
      <c r="C135" s="228"/>
      <c r="D135" s="228"/>
      <c r="E135" s="228"/>
      <c r="F135" s="228"/>
    </row>
    <row r="136" customFormat="false" ht="13.2" hidden="false" customHeight="false" outlineLevel="0" collapsed="false">
      <c r="B136" s="228"/>
      <c r="C136" s="228"/>
      <c r="D136" s="228"/>
      <c r="E136" s="228"/>
      <c r="F136" s="228"/>
    </row>
    <row r="137" customFormat="false" ht="13.2" hidden="false" customHeight="false" outlineLevel="0" collapsed="false">
      <c r="B137" s="228"/>
      <c r="C137" s="228"/>
      <c r="D137" s="228"/>
      <c r="E137" s="228"/>
      <c r="F137" s="228"/>
    </row>
    <row r="138" customFormat="false" ht="13.2" hidden="false" customHeight="false" outlineLevel="0" collapsed="false">
      <c r="B138" s="228"/>
      <c r="C138" s="228"/>
      <c r="D138" s="228"/>
      <c r="E138" s="228"/>
      <c r="F138" s="228"/>
    </row>
    <row r="139" customFormat="false" ht="13.2" hidden="false" customHeight="false" outlineLevel="0" collapsed="false">
      <c r="B139" s="228"/>
      <c r="C139" s="228"/>
      <c r="D139" s="228"/>
      <c r="E139" s="228"/>
      <c r="F139" s="228"/>
    </row>
    <row r="140" customFormat="false" ht="13.2" hidden="false" customHeight="false" outlineLevel="0" collapsed="false">
      <c r="B140" s="228"/>
      <c r="C140" s="228"/>
      <c r="D140" s="228"/>
      <c r="E140" s="228"/>
      <c r="F140" s="228"/>
    </row>
    <row r="141" customFormat="false" ht="13.2" hidden="false" customHeight="false" outlineLevel="0" collapsed="false">
      <c r="B141" s="228"/>
      <c r="C141" s="228"/>
      <c r="D141" s="228"/>
      <c r="E141" s="228"/>
      <c r="F141" s="228"/>
    </row>
    <row r="142" customFormat="false" ht="13.2" hidden="false" customHeight="false" outlineLevel="0" collapsed="false">
      <c r="B142" s="228"/>
      <c r="C142" s="228"/>
      <c r="D142" s="228"/>
      <c r="E142" s="228"/>
      <c r="F142" s="228"/>
    </row>
    <row r="143" customFormat="false" ht="13.2" hidden="false" customHeight="false" outlineLevel="0" collapsed="false">
      <c r="B143" s="228"/>
      <c r="C143" s="228"/>
      <c r="D143" s="228"/>
      <c r="E143" s="228"/>
      <c r="F143" s="228"/>
    </row>
    <row r="144" customFormat="false" ht="13.2" hidden="false" customHeight="false" outlineLevel="0" collapsed="false">
      <c r="B144" s="228"/>
      <c r="C144" s="228"/>
      <c r="D144" s="228"/>
      <c r="E144" s="228"/>
      <c r="F144" s="228"/>
    </row>
    <row r="145" customFormat="false" ht="13.2" hidden="false" customHeight="false" outlineLevel="0" collapsed="false">
      <c r="B145" s="228"/>
      <c r="C145" s="228"/>
      <c r="D145" s="228"/>
      <c r="E145" s="228"/>
      <c r="F145" s="228"/>
    </row>
    <row r="146" customFormat="false" ht="13.2" hidden="false" customHeight="false" outlineLevel="0" collapsed="false">
      <c r="B146" s="228"/>
      <c r="C146" s="228"/>
      <c r="D146" s="228"/>
      <c r="E146" s="228"/>
      <c r="F146" s="228"/>
    </row>
    <row r="147" customFormat="false" ht="13.2" hidden="false" customHeight="false" outlineLevel="0" collapsed="false">
      <c r="B147" s="228"/>
      <c r="C147" s="228"/>
      <c r="D147" s="228"/>
      <c r="E147" s="228"/>
      <c r="F147" s="228"/>
    </row>
    <row r="148" customFormat="false" ht="13.2" hidden="false" customHeight="false" outlineLevel="0" collapsed="false">
      <c r="B148" s="228"/>
      <c r="C148" s="228"/>
      <c r="D148" s="228"/>
      <c r="E148" s="228"/>
      <c r="F148" s="228"/>
    </row>
    <row r="149" customFormat="false" ht="13.2" hidden="false" customHeight="false" outlineLevel="0" collapsed="false">
      <c r="B149" s="228"/>
      <c r="C149" s="228"/>
      <c r="D149" s="228"/>
      <c r="E149" s="228"/>
      <c r="F149" s="228"/>
    </row>
    <row r="150" customFormat="false" ht="13.2" hidden="false" customHeight="false" outlineLevel="0" collapsed="false">
      <c r="B150" s="228"/>
      <c r="C150" s="228"/>
      <c r="D150" s="228"/>
      <c r="E150" s="228"/>
      <c r="F150" s="228"/>
    </row>
    <row r="151" customFormat="false" ht="13.2" hidden="false" customHeight="false" outlineLevel="0" collapsed="false">
      <c r="B151" s="228"/>
      <c r="C151" s="228"/>
      <c r="D151" s="228"/>
      <c r="E151" s="228"/>
      <c r="F151" s="228"/>
    </row>
    <row r="152" customFormat="false" ht="13.2" hidden="false" customHeight="false" outlineLevel="0" collapsed="false">
      <c r="B152" s="228"/>
      <c r="C152" s="228"/>
      <c r="D152" s="228"/>
      <c r="E152" s="228"/>
      <c r="F152" s="228"/>
    </row>
    <row r="153" customFormat="false" ht="13.2" hidden="false" customHeight="false" outlineLevel="0" collapsed="false">
      <c r="B153" s="228"/>
      <c r="C153" s="228"/>
      <c r="D153" s="228"/>
      <c r="E153" s="228"/>
      <c r="F153" s="228"/>
    </row>
    <row r="154" customFormat="false" ht="13.2" hidden="false" customHeight="false" outlineLevel="0" collapsed="false">
      <c r="B154" s="228"/>
      <c r="C154" s="228"/>
      <c r="D154" s="228"/>
      <c r="E154" s="228"/>
      <c r="F154" s="228"/>
    </row>
    <row r="155" customFormat="false" ht="13.2" hidden="false" customHeight="false" outlineLevel="0" collapsed="false">
      <c r="B155" s="228"/>
      <c r="C155" s="228"/>
      <c r="D155" s="228"/>
      <c r="E155" s="228"/>
      <c r="F155" s="228"/>
    </row>
    <row r="156" customFormat="false" ht="13.2" hidden="false" customHeight="false" outlineLevel="0" collapsed="false">
      <c r="B156" s="228"/>
      <c r="C156" s="228"/>
      <c r="D156" s="228"/>
      <c r="E156" s="228"/>
      <c r="F156" s="228"/>
    </row>
    <row r="157" customFormat="false" ht="13.2" hidden="false" customHeight="false" outlineLevel="0" collapsed="false">
      <c r="B157" s="228"/>
      <c r="C157" s="228"/>
      <c r="D157" s="228"/>
      <c r="E157" s="228"/>
      <c r="F157" s="228"/>
    </row>
    <row r="158" customFormat="false" ht="13.2" hidden="false" customHeight="false" outlineLevel="0" collapsed="false">
      <c r="B158" s="228"/>
      <c r="C158" s="228"/>
      <c r="D158" s="228"/>
      <c r="E158" s="228"/>
      <c r="F158" s="228"/>
    </row>
    <row r="159" customFormat="false" ht="13.2" hidden="false" customHeight="false" outlineLevel="0" collapsed="false">
      <c r="B159" s="228"/>
      <c r="C159" s="228"/>
      <c r="D159" s="228"/>
      <c r="E159" s="228"/>
      <c r="F159" s="228"/>
    </row>
    <row r="160" customFormat="false" ht="13.2" hidden="false" customHeight="false" outlineLevel="0" collapsed="false">
      <c r="B160" s="228"/>
      <c r="C160" s="228"/>
      <c r="D160" s="228"/>
      <c r="E160" s="228"/>
      <c r="F160" s="228"/>
    </row>
    <row r="161" customFormat="false" ht="13.2" hidden="false" customHeight="false" outlineLevel="0" collapsed="false">
      <c r="B161" s="228"/>
      <c r="C161" s="228"/>
      <c r="D161" s="228"/>
      <c r="E161" s="228"/>
      <c r="F161" s="228"/>
    </row>
    <row r="162" customFormat="false" ht="13.2" hidden="false" customHeight="false" outlineLevel="0" collapsed="false">
      <c r="B162" s="228"/>
      <c r="C162" s="228"/>
      <c r="D162" s="228"/>
      <c r="E162" s="228"/>
      <c r="F162" s="228"/>
    </row>
    <row r="163" customFormat="false" ht="13.2" hidden="false" customHeight="false" outlineLevel="0" collapsed="false">
      <c r="B163" s="228"/>
      <c r="C163" s="228"/>
      <c r="D163" s="228"/>
      <c r="E163" s="228"/>
      <c r="F163" s="228"/>
    </row>
    <row r="164" customFormat="false" ht="13.2" hidden="false" customHeight="false" outlineLevel="0" collapsed="false">
      <c r="B164" s="228"/>
      <c r="C164" s="228"/>
      <c r="D164" s="228"/>
      <c r="E164" s="228"/>
      <c r="F164" s="228"/>
    </row>
    <row r="165" customFormat="false" ht="13.2" hidden="false" customHeight="false" outlineLevel="0" collapsed="false">
      <c r="B165" s="228"/>
      <c r="C165" s="228"/>
      <c r="D165" s="228"/>
      <c r="E165" s="228"/>
      <c r="F165" s="228"/>
    </row>
    <row r="166" customFormat="false" ht="13.2" hidden="false" customHeight="false" outlineLevel="0" collapsed="false">
      <c r="B166" s="228"/>
      <c r="C166" s="228"/>
      <c r="D166" s="228"/>
      <c r="E166" s="228"/>
      <c r="F166" s="228"/>
    </row>
    <row r="167" customFormat="false" ht="13.2" hidden="false" customHeight="false" outlineLevel="0" collapsed="false">
      <c r="B167" s="228"/>
      <c r="C167" s="228"/>
      <c r="D167" s="228"/>
      <c r="E167" s="228"/>
      <c r="F167" s="228"/>
    </row>
    <row r="168" customFormat="false" ht="13.2" hidden="false" customHeight="false" outlineLevel="0" collapsed="false">
      <c r="B168" s="228"/>
      <c r="C168" s="228"/>
      <c r="D168" s="228"/>
      <c r="E168" s="228"/>
      <c r="F168" s="228"/>
    </row>
    <row r="169" customFormat="false" ht="13.2" hidden="false" customHeight="false" outlineLevel="0" collapsed="false">
      <c r="B169" s="228"/>
      <c r="C169" s="228"/>
      <c r="D169" s="228"/>
      <c r="E169" s="228"/>
      <c r="F169" s="228"/>
    </row>
    <row r="170" customFormat="false" ht="13.2" hidden="false" customHeight="false" outlineLevel="0" collapsed="false">
      <c r="B170" s="228"/>
      <c r="C170" s="228"/>
      <c r="D170" s="228"/>
      <c r="E170" s="228"/>
      <c r="F170" s="228"/>
    </row>
    <row r="171" customFormat="false" ht="13.2" hidden="false" customHeight="false" outlineLevel="0" collapsed="false">
      <c r="B171" s="228"/>
      <c r="C171" s="228"/>
      <c r="D171" s="228"/>
      <c r="E171" s="228"/>
      <c r="F171" s="228"/>
    </row>
    <row r="172" customFormat="false" ht="13.2" hidden="false" customHeight="false" outlineLevel="0" collapsed="false">
      <c r="B172" s="228"/>
      <c r="C172" s="228"/>
      <c r="D172" s="228"/>
      <c r="E172" s="228"/>
      <c r="F172" s="228"/>
    </row>
    <row r="173" customFormat="false" ht="13.2" hidden="false" customHeight="false" outlineLevel="0" collapsed="false">
      <c r="B173" s="228"/>
      <c r="C173" s="228"/>
      <c r="D173" s="228"/>
      <c r="E173" s="228"/>
      <c r="F173" s="228"/>
    </row>
    <row r="174" customFormat="false" ht="13.2" hidden="false" customHeight="false" outlineLevel="0" collapsed="false">
      <c r="B174" s="228"/>
      <c r="C174" s="228"/>
      <c r="D174" s="228"/>
      <c r="E174" s="228"/>
      <c r="F174" s="228"/>
    </row>
    <row r="175" customFormat="false" ht="13.2" hidden="false" customHeight="false" outlineLevel="0" collapsed="false">
      <c r="B175" s="228"/>
      <c r="C175" s="228"/>
      <c r="D175" s="228"/>
      <c r="E175" s="228"/>
      <c r="F175" s="228"/>
    </row>
    <row r="176" customFormat="false" ht="13.2" hidden="false" customHeight="false" outlineLevel="0" collapsed="false">
      <c r="B176" s="228"/>
      <c r="C176" s="228"/>
      <c r="D176" s="228"/>
      <c r="E176" s="228"/>
      <c r="F176" s="228"/>
    </row>
    <row r="177" customFormat="false" ht="13.2" hidden="false" customHeight="false" outlineLevel="0" collapsed="false">
      <c r="B177" s="228"/>
      <c r="C177" s="228"/>
      <c r="D177" s="228"/>
      <c r="E177" s="228"/>
      <c r="F177" s="228"/>
    </row>
    <row r="178" customFormat="false" ht="13.2" hidden="false" customHeight="false" outlineLevel="0" collapsed="false">
      <c r="B178" s="228"/>
      <c r="C178" s="228"/>
      <c r="D178" s="228"/>
      <c r="E178" s="228"/>
      <c r="F178" s="228"/>
    </row>
    <row r="179" customFormat="false" ht="13.2" hidden="false" customHeight="false" outlineLevel="0" collapsed="false">
      <c r="B179" s="228"/>
      <c r="C179" s="228"/>
      <c r="D179" s="228"/>
      <c r="E179" s="228"/>
      <c r="F179" s="228"/>
    </row>
    <row r="180" customFormat="false" ht="13.2" hidden="false" customHeight="false" outlineLevel="0" collapsed="false">
      <c r="B180" s="228"/>
      <c r="C180" s="228"/>
      <c r="D180" s="228"/>
      <c r="E180" s="228"/>
      <c r="F180" s="228"/>
    </row>
    <row r="181" customFormat="false" ht="13.2" hidden="false" customHeight="false" outlineLevel="0" collapsed="false">
      <c r="B181" s="228"/>
      <c r="C181" s="228"/>
      <c r="D181" s="228"/>
      <c r="E181" s="228"/>
      <c r="F181" s="228"/>
    </row>
    <row r="182" customFormat="false" ht="13.2" hidden="false" customHeight="false" outlineLevel="0" collapsed="false">
      <c r="B182" s="228"/>
      <c r="C182" s="228"/>
      <c r="D182" s="228"/>
      <c r="E182" s="228"/>
      <c r="F182" s="228"/>
    </row>
    <row r="183" customFormat="false" ht="13.2" hidden="false" customHeight="false" outlineLevel="0" collapsed="false">
      <c r="B183" s="228"/>
      <c r="C183" s="228"/>
      <c r="D183" s="228"/>
      <c r="E183" s="228"/>
      <c r="F183" s="228"/>
    </row>
    <row r="184" customFormat="false" ht="13.2" hidden="false" customHeight="false" outlineLevel="0" collapsed="false">
      <c r="B184" s="228"/>
      <c r="C184" s="228"/>
      <c r="D184" s="228"/>
      <c r="E184" s="228"/>
      <c r="F184" s="228"/>
    </row>
    <row r="185" customFormat="false" ht="13.2" hidden="false" customHeight="false" outlineLevel="0" collapsed="false">
      <c r="B185" s="228"/>
      <c r="C185" s="228"/>
      <c r="D185" s="228"/>
      <c r="E185" s="228"/>
      <c r="F185" s="228"/>
    </row>
    <row r="186" customFormat="false" ht="13.2" hidden="false" customHeight="false" outlineLevel="0" collapsed="false">
      <c r="B186" s="228"/>
      <c r="C186" s="228"/>
      <c r="D186" s="228"/>
      <c r="E186" s="228"/>
      <c r="F186" s="228"/>
    </row>
    <row r="187" customFormat="false" ht="13.2" hidden="false" customHeight="false" outlineLevel="0" collapsed="false">
      <c r="B187" s="228"/>
      <c r="C187" s="228"/>
      <c r="D187" s="228"/>
      <c r="E187" s="228"/>
      <c r="F187" s="228"/>
    </row>
    <row r="188" customFormat="false" ht="13.2" hidden="false" customHeight="false" outlineLevel="0" collapsed="false">
      <c r="B188" s="228"/>
      <c r="C188" s="228"/>
      <c r="D188" s="228"/>
      <c r="E188" s="228"/>
      <c r="F188" s="228"/>
    </row>
    <row r="189" customFormat="false" ht="13.2" hidden="false" customHeight="false" outlineLevel="0" collapsed="false">
      <c r="B189" s="228"/>
      <c r="C189" s="228"/>
      <c r="D189" s="228"/>
      <c r="E189" s="228"/>
      <c r="F189" s="228"/>
    </row>
    <row r="190" customFormat="false" ht="13.2" hidden="false" customHeight="false" outlineLevel="0" collapsed="false">
      <c r="B190" s="228"/>
      <c r="C190" s="228"/>
      <c r="D190" s="228"/>
      <c r="E190" s="228"/>
      <c r="F190" s="228"/>
    </row>
    <row r="191" customFormat="false" ht="13.2" hidden="false" customHeight="false" outlineLevel="0" collapsed="false">
      <c r="B191" s="228"/>
      <c r="C191" s="228"/>
      <c r="D191" s="228"/>
      <c r="E191" s="228"/>
      <c r="F191" s="228"/>
    </row>
    <row r="192" customFormat="false" ht="13.2" hidden="false" customHeight="false" outlineLevel="0" collapsed="false">
      <c r="B192" s="228"/>
      <c r="C192" s="228"/>
      <c r="D192" s="228"/>
      <c r="E192" s="228"/>
      <c r="F192" s="228"/>
    </row>
    <row r="193" customFormat="false" ht="13.2" hidden="false" customHeight="false" outlineLevel="0" collapsed="false">
      <c r="B193" s="228"/>
      <c r="C193" s="228"/>
      <c r="D193" s="228"/>
      <c r="E193" s="228"/>
      <c r="F193" s="228"/>
    </row>
    <row r="194" customFormat="false" ht="13.2" hidden="false" customHeight="false" outlineLevel="0" collapsed="false">
      <c r="B194" s="228"/>
      <c r="C194" s="228"/>
      <c r="D194" s="228"/>
      <c r="E194" s="228"/>
      <c r="F194" s="228"/>
    </row>
    <row r="195" customFormat="false" ht="13.2" hidden="false" customHeight="false" outlineLevel="0" collapsed="false">
      <c r="B195" s="228"/>
      <c r="C195" s="228"/>
      <c r="D195" s="228"/>
      <c r="E195" s="228"/>
      <c r="F195" s="228"/>
    </row>
    <row r="196" customFormat="false" ht="13.2" hidden="false" customHeight="false" outlineLevel="0" collapsed="false">
      <c r="B196" s="228"/>
      <c r="C196" s="228"/>
      <c r="D196" s="228"/>
      <c r="E196" s="228"/>
      <c r="F196" s="228"/>
    </row>
    <row r="197" customFormat="false" ht="13.2" hidden="false" customHeight="false" outlineLevel="0" collapsed="false">
      <c r="B197" s="228"/>
      <c r="C197" s="228"/>
      <c r="D197" s="228"/>
      <c r="E197" s="228"/>
      <c r="F197" s="228"/>
    </row>
    <row r="198" customFormat="false" ht="13.2" hidden="false" customHeight="false" outlineLevel="0" collapsed="false">
      <c r="B198" s="228"/>
      <c r="C198" s="228"/>
      <c r="D198" s="228"/>
      <c r="E198" s="228"/>
      <c r="F198" s="228"/>
    </row>
    <row r="199" customFormat="false" ht="13.2" hidden="false" customHeight="false" outlineLevel="0" collapsed="false">
      <c r="B199" s="228"/>
      <c r="C199" s="228"/>
      <c r="D199" s="228"/>
      <c r="E199" s="228"/>
      <c r="F199" s="228"/>
    </row>
    <row r="200" customFormat="false" ht="13.2" hidden="false" customHeight="false" outlineLevel="0" collapsed="false">
      <c r="B200" s="228"/>
      <c r="C200" s="228"/>
      <c r="D200" s="228"/>
      <c r="E200" s="228"/>
      <c r="F200" s="228"/>
    </row>
    <row r="201" customFormat="false" ht="13.2" hidden="false" customHeight="false" outlineLevel="0" collapsed="false">
      <c r="B201" s="228"/>
      <c r="C201" s="228"/>
      <c r="D201" s="228"/>
      <c r="E201" s="228"/>
      <c r="F201" s="228"/>
    </row>
    <row r="202" customFormat="false" ht="13.2" hidden="false" customHeight="false" outlineLevel="0" collapsed="false">
      <c r="B202" s="228"/>
      <c r="C202" s="228"/>
      <c r="D202" s="228"/>
      <c r="E202" s="228"/>
      <c r="F202" s="228"/>
    </row>
    <row r="203" customFormat="false" ht="13.2" hidden="false" customHeight="false" outlineLevel="0" collapsed="false">
      <c r="B203" s="228"/>
      <c r="C203" s="228"/>
      <c r="D203" s="228"/>
      <c r="E203" s="228"/>
      <c r="F203" s="228"/>
    </row>
    <row r="204" customFormat="false" ht="13.2" hidden="false" customHeight="false" outlineLevel="0" collapsed="false">
      <c r="B204" s="228"/>
      <c r="C204" s="228"/>
      <c r="D204" s="228"/>
      <c r="E204" s="228"/>
      <c r="F204" s="228"/>
    </row>
    <row r="205" customFormat="false" ht="13.2" hidden="false" customHeight="false" outlineLevel="0" collapsed="false">
      <c r="B205" s="228"/>
      <c r="C205" s="228"/>
      <c r="D205" s="228"/>
      <c r="E205" s="228"/>
      <c r="F205" s="228"/>
    </row>
    <row r="206" customFormat="false" ht="13.2" hidden="false" customHeight="false" outlineLevel="0" collapsed="false">
      <c r="B206" s="228"/>
      <c r="C206" s="228"/>
      <c r="D206" s="228"/>
      <c r="E206" s="228"/>
      <c r="F206" s="228"/>
    </row>
    <row r="207" customFormat="false" ht="13.2" hidden="false" customHeight="false" outlineLevel="0" collapsed="false">
      <c r="B207" s="228"/>
      <c r="C207" s="228"/>
      <c r="D207" s="228"/>
      <c r="E207" s="228"/>
      <c r="F207" s="228"/>
    </row>
    <row r="208" customFormat="false" ht="13.2" hidden="false" customHeight="false" outlineLevel="0" collapsed="false">
      <c r="B208" s="228"/>
      <c r="C208" s="228"/>
      <c r="D208" s="228"/>
      <c r="E208" s="228"/>
      <c r="F208" s="228"/>
    </row>
    <row r="209" customFormat="false" ht="13.2" hidden="false" customHeight="false" outlineLevel="0" collapsed="false">
      <c r="B209" s="228"/>
      <c r="C209" s="228"/>
      <c r="D209" s="228"/>
      <c r="E209" s="228"/>
      <c r="F209" s="228"/>
    </row>
    <row r="210" customFormat="false" ht="13.2" hidden="false" customHeight="false" outlineLevel="0" collapsed="false">
      <c r="B210" s="228"/>
      <c r="C210" s="228"/>
      <c r="D210" s="228"/>
      <c r="E210" s="228"/>
      <c r="F210" s="228"/>
    </row>
    <row r="211" customFormat="false" ht="13.2" hidden="false" customHeight="false" outlineLevel="0" collapsed="false">
      <c r="B211" s="228"/>
      <c r="C211" s="228"/>
      <c r="D211" s="228"/>
      <c r="E211" s="228"/>
      <c r="F211" s="228"/>
    </row>
    <row r="212" customFormat="false" ht="13.2" hidden="false" customHeight="false" outlineLevel="0" collapsed="false">
      <c r="B212" s="228"/>
      <c r="C212" s="228"/>
      <c r="D212" s="228"/>
      <c r="E212" s="228"/>
      <c r="F212" s="228"/>
    </row>
    <row r="213" customFormat="false" ht="13.2" hidden="false" customHeight="false" outlineLevel="0" collapsed="false">
      <c r="B213" s="228"/>
      <c r="C213" s="228"/>
      <c r="D213" s="228"/>
      <c r="E213" s="228"/>
      <c r="F213" s="228"/>
    </row>
    <row r="214" customFormat="false" ht="13.2" hidden="false" customHeight="false" outlineLevel="0" collapsed="false">
      <c r="B214" s="228"/>
      <c r="C214" s="228"/>
      <c r="D214" s="228"/>
      <c r="E214" s="228"/>
      <c r="F214" s="228"/>
    </row>
    <row r="215" customFormat="false" ht="13.2" hidden="false" customHeight="false" outlineLevel="0" collapsed="false">
      <c r="B215" s="228"/>
      <c r="C215" s="228"/>
      <c r="D215" s="228"/>
      <c r="E215" s="228"/>
      <c r="F215" s="228"/>
    </row>
    <row r="216" customFormat="false" ht="13.2" hidden="false" customHeight="false" outlineLevel="0" collapsed="false">
      <c r="B216" s="228"/>
      <c r="C216" s="228"/>
      <c r="D216" s="228"/>
      <c r="E216" s="228"/>
      <c r="F216" s="228"/>
    </row>
    <row r="217" customFormat="false" ht="13.2" hidden="false" customHeight="false" outlineLevel="0" collapsed="false">
      <c r="B217" s="228"/>
      <c r="C217" s="228"/>
      <c r="D217" s="228"/>
      <c r="E217" s="228"/>
      <c r="F217" s="228"/>
    </row>
    <row r="218" customFormat="false" ht="13.2" hidden="false" customHeight="false" outlineLevel="0" collapsed="false">
      <c r="B218" s="228"/>
      <c r="C218" s="228"/>
      <c r="D218" s="228"/>
      <c r="E218" s="228"/>
      <c r="F218" s="228"/>
    </row>
    <row r="219" customFormat="false" ht="13.2" hidden="false" customHeight="false" outlineLevel="0" collapsed="false">
      <c r="B219" s="228"/>
      <c r="C219" s="228"/>
      <c r="D219" s="228"/>
      <c r="E219" s="228"/>
      <c r="F219" s="228"/>
    </row>
    <row r="220" customFormat="false" ht="13.2" hidden="false" customHeight="false" outlineLevel="0" collapsed="false">
      <c r="B220" s="228"/>
      <c r="C220" s="228"/>
      <c r="D220" s="228"/>
      <c r="E220" s="228"/>
      <c r="F220" s="228"/>
    </row>
    <row r="221" customFormat="false" ht="13.2" hidden="false" customHeight="false" outlineLevel="0" collapsed="false">
      <c r="B221" s="228"/>
      <c r="C221" s="228"/>
      <c r="D221" s="228"/>
      <c r="E221" s="228"/>
      <c r="F221" s="228"/>
    </row>
    <row r="222" customFormat="false" ht="13.2" hidden="false" customHeight="false" outlineLevel="0" collapsed="false">
      <c r="B222" s="228"/>
      <c r="C222" s="228"/>
      <c r="D222" s="228"/>
      <c r="E222" s="228"/>
      <c r="F222" s="228"/>
    </row>
    <row r="223" customFormat="false" ht="13.2" hidden="false" customHeight="false" outlineLevel="0" collapsed="false">
      <c r="B223" s="228"/>
      <c r="C223" s="228"/>
      <c r="D223" s="228"/>
      <c r="E223" s="228"/>
      <c r="F223" s="228"/>
    </row>
    <row r="224" customFormat="false" ht="13.2" hidden="false" customHeight="false" outlineLevel="0" collapsed="false">
      <c r="B224" s="228"/>
      <c r="C224" s="228"/>
      <c r="D224" s="228"/>
      <c r="E224" s="228"/>
      <c r="F224" s="228"/>
    </row>
    <row r="225" customFormat="false" ht="13.2" hidden="false" customHeight="false" outlineLevel="0" collapsed="false">
      <c r="B225" s="228"/>
      <c r="C225" s="228"/>
      <c r="D225" s="228"/>
      <c r="E225" s="228"/>
      <c r="F225" s="228"/>
    </row>
    <row r="226" customFormat="false" ht="13.2" hidden="false" customHeight="false" outlineLevel="0" collapsed="false">
      <c r="B226" s="228"/>
      <c r="C226" s="228"/>
      <c r="D226" s="228"/>
      <c r="E226" s="228"/>
      <c r="F226" s="228"/>
    </row>
    <row r="227" customFormat="false" ht="13.2" hidden="false" customHeight="false" outlineLevel="0" collapsed="false">
      <c r="B227" s="228"/>
      <c r="C227" s="228"/>
      <c r="D227" s="228"/>
      <c r="E227" s="228"/>
      <c r="F227" s="228"/>
    </row>
    <row r="228" customFormat="false" ht="13.2" hidden="false" customHeight="false" outlineLevel="0" collapsed="false">
      <c r="B228" s="228"/>
      <c r="C228" s="228"/>
      <c r="D228" s="228"/>
      <c r="E228" s="228"/>
      <c r="F228" s="228"/>
    </row>
    <row r="229" customFormat="false" ht="13.2" hidden="false" customHeight="false" outlineLevel="0" collapsed="false">
      <c r="B229" s="228"/>
      <c r="C229" s="228"/>
      <c r="D229" s="228"/>
      <c r="E229" s="228"/>
      <c r="F229" s="228"/>
    </row>
    <row r="230" customFormat="false" ht="13.2" hidden="false" customHeight="false" outlineLevel="0" collapsed="false">
      <c r="B230" s="228"/>
      <c r="C230" s="228"/>
      <c r="D230" s="228"/>
      <c r="E230" s="228"/>
      <c r="F230" s="228"/>
    </row>
    <row r="231" customFormat="false" ht="13.2" hidden="false" customHeight="false" outlineLevel="0" collapsed="false">
      <c r="B231" s="228"/>
      <c r="C231" s="228"/>
      <c r="D231" s="228"/>
      <c r="E231" s="228"/>
      <c r="F231" s="228"/>
    </row>
    <row r="232" customFormat="false" ht="13.2" hidden="false" customHeight="false" outlineLevel="0" collapsed="false">
      <c r="B232" s="228"/>
      <c r="C232" s="228"/>
      <c r="D232" s="228"/>
      <c r="E232" s="228"/>
      <c r="F232" s="228"/>
    </row>
    <row r="233" customFormat="false" ht="13.2" hidden="false" customHeight="false" outlineLevel="0" collapsed="false">
      <c r="B233" s="228"/>
      <c r="C233" s="228"/>
      <c r="D233" s="228"/>
      <c r="E233" s="228"/>
      <c r="F233" s="228"/>
    </row>
    <row r="234" customFormat="false" ht="13.2" hidden="false" customHeight="false" outlineLevel="0" collapsed="false">
      <c r="B234" s="228"/>
      <c r="C234" s="228"/>
      <c r="D234" s="228"/>
      <c r="E234" s="228"/>
      <c r="F234" s="228"/>
    </row>
    <row r="235" customFormat="false" ht="13.2" hidden="false" customHeight="false" outlineLevel="0" collapsed="false">
      <c r="B235" s="228"/>
      <c r="C235" s="228"/>
      <c r="D235" s="228"/>
      <c r="E235" s="228"/>
      <c r="F235" s="228"/>
    </row>
    <row r="236" customFormat="false" ht="13.2" hidden="false" customHeight="false" outlineLevel="0" collapsed="false">
      <c r="B236" s="228"/>
      <c r="C236" s="228"/>
      <c r="D236" s="228"/>
      <c r="E236" s="228"/>
      <c r="F236" s="228"/>
    </row>
    <row r="237" customFormat="false" ht="13.2" hidden="false" customHeight="false" outlineLevel="0" collapsed="false">
      <c r="B237" s="228"/>
      <c r="C237" s="228"/>
      <c r="D237" s="228"/>
      <c r="E237" s="228"/>
      <c r="F237" s="228"/>
    </row>
    <row r="238" customFormat="false" ht="13.2" hidden="false" customHeight="false" outlineLevel="0" collapsed="false">
      <c r="B238" s="228"/>
      <c r="C238" s="228"/>
      <c r="D238" s="228"/>
      <c r="E238" s="228"/>
      <c r="F238" s="228"/>
    </row>
    <row r="239" customFormat="false" ht="13.2" hidden="false" customHeight="false" outlineLevel="0" collapsed="false">
      <c r="B239" s="228"/>
      <c r="C239" s="228"/>
      <c r="D239" s="228"/>
      <c r="E239" s="228"/>
      <c r="F239" s="228"/>
    </row>
    <row r="240" customFormat="false" ht="13.2" hidden="false" customHeight="false" outlineLevel="0" collapsed="false">
      <c r="B240" s="228"/>
      <c r="C240" s="228"/>
      <c r="D240" s="228"/>
      <c r="E240" s="228"/>
      <c r="F240" s="228"/>
    </row>
    <row r="241" customFormat="false" ht="13.2" hidden="false" customHeight="false" outlineLevel="0" collapsed="false">
      <c r="B241" s="228"/>
      <c r="C241" s="228"/>
      <c r="D241" s="228"/>
      <c r="E241" s="228"/>
      <c r="F241" s="228"/>
    </row>
    <row r="242" customFormat="false" ht="13.2" hidden="false" customHeight="false" outlineLevel="0" collapsed="false">
      <c r="B242" s="228"/>
      <c r="C242" s="228"/>
      <c r="D242" s="228"/>
      <c r="E242" s="228"/>
      <c r="F242" s="228"/>
    </row>
    <row r="243" customFormat="false" ht="13.2" hidden="false" customHeight="false" outlineLevel="0" collapsed="false">
      <c r="B243" s="228"/>
      <c r="C243" s="228"/>
      <c r="D243" s="228"/>
      <c r="E243" s="228"/>
      <c r="F243" s="228"/>
    </row>
    <row r="244" customFormat="false" ht="13.2" hidden="false" customHeight="false" outlineLevel="0" collapsed="false">
      <c r="B244" s="228"/>
      <c r="C244" s="228"/>
      <c r="D244" s="228"/>
      <c r="E244" s="228"/>
      <c r="F244" s="228"/>
    </row>
    <row r="245" customFormat="false" ht="13.2" hidden="false" customHeight="false" outlineLevel="0" collapsed="false">
      <c r="B245" s="228"/>
      <c r="C245" s="228"/>
      <c r="D245" s="228"/>
      <c r="E245" s="228"/>
      <c r="F245" s="228"/>
    </row>
    <row r="246" customFormat="false" ht="13.2" hidden="false" customHeight="false" outlineLevel="0" collapsed="false">
      <c r="B246" s="228"/>
      <c r="C246" s="228"/>
      <c r="D246" s="228"/>
      <c r="E246" s="228"/>
      <c r="F246" s="228"/>
    </row>
    <row r="247" customFormat="false" ht="13.2" hidden="false" customHeight="false" outlineLevel="0" collapsed="false">
      <c r="B247" s="228"/>
      <c r="C247" s="228"/>
      <c r="D247" s="228"/>
      <c r="E247" s="228"/>
      <c r="F247" s="228"/>
    </row>
    <row r="248" customFormat="false" ht="13.2" hidden="false" customHeight="false" outlineLevel="0" collapsed="false">
      <c r="B248" s="228"/>
      <c r="C248" s="228"/>
      <c r="D248" s="228"/>
      <c r="E248" s="228"/>
      <c r="F248" s="228"/>
    </row>
    <row r="249" customFormat="false" ht="13.2" hidden="false" customHeight="false" outlineLevel="0" collapsed="false">
      <c r="B249" s="228"/>
      <c r="C249" s="228"/>
      <c r="D249" s="228"/>
      <c r="E249" s="228"/>
      <c r="F249" s="228"/>
    </row>
    <row r="250" customFormat="false" ht="13.2" hidden="false" customHeight="false" outlineLevel="0" collapsed="false">
      <c r="B250" s="228"/>
      <c r="C250" s="228"/>
      <c r="D250" s="228"/>
      <c r="E250" s="228"/>
      <c r="F250" s="228"/>
    </row>
    <row r="251" customFormat="false" ht="13.2" hidden="false" customHeight="false" outlineLevel="0" collapsed="false">
      <c r="B251" s="228"/>
      <c r="C251" s="228"/>
      <c r="D251" s="228"/>
      <c r="E251" s="228"/>
      <c r="F251" s="228"/>
    </row>
    <row r="252" customFormat="false" ht="13.2" hidden="false" customHeight="false" outlineLevel="0" collapsed="false">
      <c r="B252" s="228"/>
      <c r="C252" s="228"/>
      <c r="D252" s="228"/>
      <c r="E252" s="228"/>
      <c r="F252" s="228"/>
    </row>
    <row r="253" customFormat="false" ht="13.2" hidden="false" customHeight="false" outlineLevel="0" collapsed="false">
      <c r="B253" s="228"/>
      <c r="C253" s="228"/>
      <c r="D253" s="228"/>
      <c r="E253" s="228"/>
      <c r="F253" s="228"/>
    </row>
    <row r="254" customFormat="false" ht="13.2" hidden="false" customHeight="false" outlineLevel="0" collapsed="false">
      <c r="B254" s="228"/>
      <c r="C254" s="228"/>
      <c r="D254" s="228"/>
      <c r="E254" s="228"/>
      <c r="F254" s="228"/>
    </row>
    <row r="255" customFormat="false" ht="13.2" hidden="false" customHeight="false" outlineLevel="0" collapsed="false">
      <c r="B255" s="228"/>
      <c r="C255" s="228"/>
      <c r="D255" s="228"/>
      <c r="E255" s="228"/>
      <c r="F255" s="228"/>
    </row>
    <row r="256" customFormat="false" ht="13.2" hidden="false" customHeight="false" outlineLevel="0" collapsed="false">
      <c r="B256" s="228"/>
      <c r="C256" s="228"/>
      <c r="D256" s="228"/>
      <c r="E256" s="228"/>
      <c r="F256" s="228"/>
    </row>
    <row r="257" customFormat="false" ht="13.2" hidden="false" customHeight="false" outlineLevel="0" collapsed="false">
      <c r="B257" s="228"/>
      <c r="C257" s="228"/>
      <c r="D257" s="228"/>
      <c r="E257" s="228"/>
      <c r="F257" s="228"/>
    </row>
    <row r="258" customFormat="false" ht="13.2" hidden="false" customHeight="false" outlineLevel="0" collapsed="false">
      <c r="B258" s="228"/>
      <c r="C258" s="228"/>
      <c r="D258" s="228"/>
      <c r="E258" s="228"/>
      <c r="F258" s="228"/>
    </row>
    <row r="259" customFormat="false" ht="13.2" hidden="false" customHeight="false" outlineLevel="0" collapsed="false">
      <c r="B259" s="228"/>
      <c r="C259" s="228"/>
      <c r="D259" s="228"/>
      <c r="E259" s="228"/>
      <c r="F259" s="228"/>
    </row>
    <row r="260" customFormat="false" ht="13.2" hidden="false" customHeight="false" outlineLevel="0" collapsed="false">
      <c r="B260" s="228"/>
      <c r="C260" s="228"/>
      <c r="D260" s="228"/>
      <c r="E260" s="228"/>
      <c r="F260" s="228"/>
    </row>
    <row r="261" customFormat="false" ht="13.2" hidden="false" customHeight="false" outlineLevel="0" collapsed="false">
      <c r="B261" s="228"/>
      <c r="C261" s="228"/>
      <c r="D261" s="228"/>
      <c r="E261" s="228"/>
      <c r="F261" s="228"/>
    </row>
    <row r="262" customFormat="false" ht="13.2" hidden="false" customHeight="false" outlineLevel="0" collapsed="false">
      <c r="B262" s="228"/>
      <c r="C262" s="228"/>
      <c r="D262" s="228"/>
      <c r="E262" s="228"/>
      <c r="F262" s="228"/>
    </row>
    <row r="263" customFormat="false" ht="13.2" hidden="false" customHeight="false" outlineLevel="0" collapsed="false">
      <c r="B263" s="228"/>
      <c r="C263" s="228"/>
      <c r="D263" s="228"/>
      <c r="E263" s="228"/>
      <c r="F263" s="228"/>
    </row>
    <row r="264" customFormat="false" ht="13.2" hidden="false" customHeight="false" outlineLevel="0" collapsed="false">
      <c r="B264" s="228"/>
      <c r="C264" s="228"/>
      <c r="D264" s="228"/>
      <c r="E264" s="228"/>
      <c r="F264" s="228"/>
    </row>
  </sheetData>
  <mergeCells count="4">
    <mergeCell ref="B3:B4"/>
    <mergeCell ref="C3:C4"/>
    <mergeCell ref="D3:I3"/>
    <mergeCell ref="J3:P3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4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&amp;C&amp;16SUPERINTENDENCIA FINANCIERA DE COLOMBIA GRUPO DE REGISTRO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2:P264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42" activeCellId="1" sqref="B14:P15 C42"/>
    </sheetView>
  </sheetViews>
  <sheetFormatPr defaultColWidth="11.07421875" defaultRowHeight="13.2" zeroHeight="false" outlineLevelRow="0" outlineLevelCol="0"/>
  <cols>
    <col collapsed="false" customWidth="true" hidden="false" outlineLevel="0" max="1" min="1" style="0" width="3.87"/>
    <col collapsed="false" customWidth="true" hidden="false" outlineLevel="0" max="2" min="2" style="0" width="100.55"/>
    <col collapsed="false" customWidth="true" hidden="false" outlineLevel="0" max="6" min="3" style="0" width="20.64"/>
    <col collapsed="false" customWidth="true" hidden="false" outlineLevel="0" max="7" min="7" style="0" width="23.54"/>
    <col collapsed="false" customWidth="true" hidden="false" outlineLevel="0" max="10" min="8" style="0" width="20.64"/>
    <col collapsed="false" customWidth="true" hidden="false" outlineLevel="0" max="11" min="11" style="0" width="22.62"/>
  </cols>
  <sheetData>
    <row r="2" s="2" customFormat="true" ht="43.2" hidden="false" customHeight="true" outlineLevel="0" collapsed="false">
      <c r="B2" s="230" t="s">
        <v>3348</v>
      </c>
      <c r="C2" s="230"/>
      <c r="D2" s="230"/>
      <c r="E2" s="230"/>
      <c r="F2" s="230"/>
      <c r="G2" s="230"/>
      <c r="H2" s="230"/>
      <c r="I2" s="230"/>
      <c r="J2" s="230"/>
      <c r="K2" s="230"/>
    </row>
    <row r="3" customFormat="false" ht="35.4" hidden="false" customHeight="true" outlineLevel="0" collapsed="false">
      <c r="B3" s="185"/>
      <c r="C3" s="186"/>
      <c r="D3" s="186"/>
      <c r="E3" s="186"/>
      <c r="F3" s="186"/>
      <c r="G3" s="186"/>
      <c r="H3" s="186"/>
      <c r="I3" s="186"/>
      <c r="J3" s="186"/>
      <c r="K3" s="186"/>
    </row>
    <row r="4" customFormat="false" ht="30.6" hidden="false" customHeight="true" outlineLevel="0" collapsed="false">
      <c r="B4" s="187"/>
      <c r="C4" s="186"/>
      <c r="D4" s="186"/>
      <c r="E4" s="186"/>
      <c r="F4" s="186"/>
      <c r="G4" s="186"/>
      <c r="H4" s="186"/>
      <c r="I4" s="186"/>
      <c r="J4" s="186"/>
      <c r="K4" s="186"/>
    </row>
    <row r="5" customFormat="false" ht="32.4" hidden="false" customHeight="true" outlineLevel="0" collapsed="false">
      <c r="B5" s="231" t="s">
        <v>3292</v>
      </c>
      <c r="C5" s="232" t="n">
        <f aca="true">TODAY()</f>
        <v>44474</v>
      </c>
      <c r="D5" s="233" t="s">
        <v>3349</v>
      </c>
      <c r="E5" s="233"/>
      <c r="F5" s="233"/>
      <c r="G5" s="233"/>
      <c r="H5" s="233"/>
      <c r="I5" s="233"/>
      <c r="J5" s="233"/>
      <c r="K5" s="233"/>
    </row>
    <row r="6" customFormat="false" ht="42" hidden="false" customHeight="false" outlineLevel="0" collapsed="false">
      <c r="B6" s="231"/>
      <c r="C6" s="234" t="s">
        <v>3350</v>
      </c>
      <c r="D6" s="234" t="s">
        <v>42</v>
      </c>
      <c r="E6" s="234" t="s">
        <v>43</v>
      </c>
      <c r="F6" s="234" t="s">
        <v>3351</v>
      </c>
      <c r="G6" s="234" t="s">
        <v>3352</v>
      </c>
      <c r="H6" s="234" t="s">
        <v>3353</v>
      </c>
      <c r="I6" s="234" t="s">
        <v>3354</v>
      </c>
      <c r="J6" s="234" t="s">
        <v>3355</v>
      </c>
      <c r="K6" s="235" t="s">
        <v>3356</v>
      </c>
      <c r="L6" s="236"/>
      <c r="M6" s="236"/>
    </row>
    <row r="7" customFormat="false" ht="22.95" hidden="false" customHeight="true" outlineLevel="0" collapsed="false">
      <c r="B7" s="237" t="s">
        <v>3308</v>
      </c>
      <c r="C7" s="238" t="n">
        <f aca="false">('2. Consolidado Por Tipo Entidad'!Q5)</f>
        <v>27</v>
      </c>
      <c r="D7" s="239" t="n">
        <f aca="false">'1. Entidades Vigiladas'!BG16</f>
        <v>13</v>
      </c>
      <c r="E7" s="240" t="n">
        <f aca="false">'1. Entidades Vigiladas'!BH16</f>
        <v>14</v>
      </c>
      <c r="F7" s="240" t="n">
        <f aca="false">'1. Entidades Vigiladas'!BI16</f>
        <v>0</v>
      </c>
      <c r="G7" s="240" t="n">
        <f aca="false">'1. Entidades Vigiladas'!BJ16</f>
        <v>0</v>
      </c>
      <c r="H7" s="240" t="n">
        <f aca="false">'1. Entidades Vigiladas'!BK16</f>
        <v>0</v>
      </c>
      <c r="I7" s="240" t="n">
        <f aca="false">'1. Entidades Vigiladas'!BL16</f>
        <v>0</v>
      </c>
      <c r="J7" s="240" t="n">
        <f aca="false">'1. Entidades Vigiladas'!BM16</f>
        <v>0</v>
      </c>
      <c r="K7" s="241" t="n">
        <f aca="false">SUM(D7:J7)</f>
        <v>27</v>
      </c>
    </row>
    <row r="8" customFormat="false" ht="22.95" hidden="false" customHeight="true" outlineLevel="0" collapsed="false">
      <c r="B8" s="242" t="s">
        <v>3309</v>
      </c>
      <c r="C8" s="243" t="n">
        <f aca="false">('2. Consolidado Por Tipo Entidad'!Q6)</f>
        <v>5</v>
      </c>
      <c r="D8" s="244" t="n">
        <f aca="false">'1. Entidades Vigiladas'!BG43</f>
        <v>5</v>
      </c>
      <c r="E8" s="245" t="n">
        <f aca="false">'1. Entidades Vigiladas'!BH43</f>
        <v>0</v>
      </c>
      <c r="F8" s="245" t="n">
        <f aca="false">'1. Entidades Vigiladas'!BI43</f>
        <v>0</v>
      </c>
      <c r="G8" s="245" t="n">
        <f aca="false">'1. Entidades Vigiladas'!BJ43</f>
        <v>0</v>
      </c>
      <c r="H8" s="245" t="n">
        <f aca="false">'1. Entidades Vigiladas'!BK43</f>
        <v>0</v>
      </c>
      <c r="I8" s="245" t="n">
        <f aca="false">'1. Entidades Vigiladas'!BL43</f>
        <v>0</v>
      </c>
      <c r="J8" s="245" t="n">
        <f aca="false">'1. Entidades Vigiladas'!BM43</f>
        <v>0</v>
      </c>
      <c r="K8" s="246" t="n">
        <f aca="false">SUM(D8:J8)</f>
        <v>5</v>
      </c>
    </row>
    <row r="9" customFormat="false" ht="22.95" hidden="false" customHeight="true" outlineLevel="0" collapsed="false">
      <c r="B9" s="242" t="s">
        <v>3310</v>
      </c>
      <c r="C9" s="243" t="n">
        <f aca="false">('2. Consolidado Por Tipo Entidad'!Q7)</f>
        <v>10</v>
      </c>
      <c r="D9" s="244" t="n">
        <f aca="false">'1. Entidades Vigiladas'!BG49</f>
        <v>1</v>
      </c>
      <c r="E9" s="245" t="n">
        <f aca="false">'1. Entidades Vigiladas'!BH49</f>
        <v>9</v>
      </c>
      <c r="F9" s="245" t="n">
        <f aca="false">'1. Entidades Vigiladas'!BI49</f>
        <v>0</v>
      </c>
      <c r="G9" s="245" t="n">
        <f aca="false">'1. Entidades Vigiladas'!BJ49</f>
        <v>0</v>
      </c>
      <c r="H9" s="245" t="n">
        <f aca="false">'1. Entidades Vigiladas'!BK49</f>
        <v>0</v>
      </c>
      <c r="I9" s="245" t="n">
        <f aca="false">'1. Entidades Vigiladas'!BL49</f>
        <v>0</v>
      </c>
      <c r="J9" s="245" t="n">
        <f aca="false">'1. Entidades Vigiladas'!BM49</f>
        <v>0</v>
      </c>
      <c r="K9" s="246" t="n">
        <f aca="false">SUM(D9:J9)</f>
        <v>10</v>
      </c>
    </row>
    <row r="10" customFormat="false" ht="22.95" hidden="false" customHeight="true" outlineLevel="0" collapsed="false">
      <c r="B10" s="242" t="s">
        <v>3311</v>
      </c>
      <c r="C10" s="243" t="n">
        <f aca="false">('2. Consolidado Por Tipo Entidad'!Q8)</f>
        <v>28</v>
      </c>
      <c r="D10" s="244" t="n">
        <f aca="false">'1. Entidades Vigiladas'!BG59</f>
        <v>0</v>
      </c>
      <c r="E10" s="245" t="n">
        <f aca="false">'1. Entidades Vigiladas'!BH59</f>
        <v>0</v>
      </c>
      <c r="F10" s="245" t="n">
        <f aca="false">'1. Entidades Vigiladas'!BI59</f>
        <v>0</v>
      </c>
      <c r="G10" s="245" t="n">
        <f aca="false">'1. Entidades Vigiladas'!BJ59</f>
        <v>0</v>
      </c>
      <c r="H10" s="245" t="n">
        <f aca="false">'1. Entidades Vigiladas'!BK59</f>
        <v>0</v>
      </c>
      <c r="I10" s="245" t="n">
        <f aca="false">'1. Entidades Vigiladas'!BL59</f>
        <v>28</v>
      </c>
      <c r="J10" s="245" t="n">
        <f aca="false">'1. Entidades Vigiladas'!BM59</f>
        <v>0</v>
      </c>
      <c r="K10" s="246" t="n">
        <f aca="false">SUM(D10:J10)</f>
        <v>28</v>
      </c>
    </row>
    <row r="11" customFormat="false" ht="22.95" hidden="false" customHeight="true" outlineLevel="0" collapsed="false">
      <c r="B11" s="242" t="s">
        <v>3312</v>
      </c>
      <c r="C11" s="243" t="n">
        <f aca="false">('2. Consolidado Por Tipo Entidad'!Q9)</f>
        <v>3</v>
      </c>
      <c r="D11" s="244" t="n">
        <f aca="false">'1. Entidades Vigiladas'!BG87</f>
        <v>2</v>
      </c>
      <c r="E11" s="245" t="n">
        <f aca="false">'1. Entidades Vigiladas'!BH87</f>
        <v>1</v>
      </c>
      <c r="F11" s="245" t="n">
        <f aca="false">'1. Entidades Vigiladas'!BI87</f>
        <v>0</v>
      </c>
      <c r="G11" s="245" t="n">
        <f aca="false">'1. Entidades Vigiladas'!BJ87</f>
        <v>0</v>
      </c>
      <c r="H11" s="245" t="n">
        <f aca="false">'1. Entidades Vigiladas'!BK87</f>
        <v>0</v>
      </c>
      <c r="I11" s="245" t="n">
        <f aca="false">'1. Entidades Vigiladas'!BL87</f>
        <v>0</v>
      </c>
      <c r="J11" s="245" t="n">
        <f aca="false">'1. Entidades Vigiladas'!BM87</f>
        <v>0</v>
      </c>
      <c r="K11" s="246" t="n">
        <f aca="false">SUM(D11:J11)</f>
        <v>3</v>
      </c>
    </row>
    <row r="12" customFormat="false" ht="22.95" hidden="false" customHeight="true" outlineLevel="0" collapsed="false">
      <c r="B12" s="242" t="s">
        <v>3313</v>
      </c>
      <c r="C12" s="243" t="n">
        <f aca="false">('2. Consolidado Por Tipo Entidad'!Q10)</f>
        <v>3</v>
      </c>
      <c r="D12" s="244" t="n">
        <f aca="false">'1. Entidades Vigiladas'!BG90</f>
        <v>0</v>
      </c>
      <c r="E12" s="245" t="n">
        <f aca="false">'1. Entidades Vigiladas'!BH90</f>
        <v>0</v>
      </c>
      <c r="F12" s="245" t="n">
        <f aca="false">'1. Entidades Vigiladas'!BI90</f>
        <v>0</v>
      </c>
      <c r="G12" s="245" t="n">
        <f aca="false">'1. Entidades Vigiladas'!BJ90</f>
        <v>3</v>
      </c>
      <c r="H12" s="245" t="n">
        <f aca="false">'1. Entidades Vigiladas'!BK90</f>
        <v>0</v>
      </c>
      <c r="I12" s="245" t="n">
        <f aca="false">'1. Entidades Vigiladas'!BL90</f>
        <v>0</v>
      </c>
      <c r="J12" s="245" t="n">
        <f aca="false">'1. Entidades Vigiladas'!BM90</f>
        <v>0</v>
      </c>
      <c r="K12" s="246" t="n">
        <f aca="false">SUM(D12:J12)</f>
        <v>3</v>
      </c>
    </row>
    <row r="13" customFormat="false" ht="22.95" hidden="false" customHeight="true" outlineLevel="0" collapsed="false">
      <c r="B13" s="242" t="s">
        <v>3314</v>
      </c>
      <c r="C13" s="243" t="n">
        <f aca="false">('2. Consolidado Por Tipo Entidad'!Q11)</f>
        <v>42</v>
      </c>
      <c r="D13" s="244" t="n">
        <f aca="false">'1. Entidades Vigiladas'!BG93</f>
        <v>0</v>
      </c>
      <c r="E13" s="245" t="n">
        <f aca="false">'1. Entidades Vigiladas'!BH93</f>
        <v>0</v>
      </c>
      <c r="F13" s="245" t="n">
        <f aca="false">'1. Entidades Vigiladas'!BI93</f>
        <v>0</v>
      </c>
      <c r="G13" s="245" t="n">
        <f aca="false">'1. Entidades Vigiladas'!BJ94</f>
        <v>42</v>
      </c>
      <c r="H13" s="245" t="n">
        <f aca="false">'1. Entidades Vigiladas'!BK93</f>
        <v>0</v>
      </c>
      <c r="I13" s="245" t="n">
        <f aca="false">'1. Entidades Vigiladas'!BL93</f>
        <v>0</v>
      </c>
      <c r="J13" s="245" t="n">
        <f aca="false">'1. Entidades Vigiladas'!BM93</f>
        <v>0</v>
      </c>
      <c r="K13" s="246" t="n">
        <f aca="false">SUM(D13:J13)</f>
        <v>42</v>
      </c>
    </row>
    <row r="14" customFormat="false" ht="22.95" hidden="false" customHeight="true" outlineLevel="0" collapsed="false">
      <c r="B14" s="242" t="s">
        <v>3315</v>
      </c>
      <c r="C14" s="243" t="n">
        <f aca="false">('2. Consolidado Por Tipo Entidad'!Q12)</f>
        <v>23</v>
      </c>
      <c r="D14" s="244" t="n">
        <f aca="false">'1. Entidades Vigiladas'!BG137</f>
        <v>0</v>
      </c>
      <c r="E14" s="245" t="n">
        <f aca="false">'1. Entidades Vigiladas'!BH137</f>
        <v>0</v>
      </c>
      <c r="F14" s="245" t="n">
        <f aca="false">'1. Entidades Vigiladas'!BI137</f>
        <v>0</v>
      </c>
      <c r="G14" s="245" t="n">
        <f aca="false">'1. Entidades Vigiladas'!BJ137</f>
        <v>23</v>
      </c>
      <c r="H14" s="245" t="n">
        <f aca="false">'1. Entidades Vigiladas'!BK137</f>
        <v>0</v>
      </c>
      <c r="I14" s="245" t="n">
        <f aca="false">'1. Entidades Vigiladas'!BL137</f>
        <v>0</v>
      </c>
      <c r="J14" s="245" t="n">
        <f aca="false">'1. Entidades Vigiladas'!BM137</f>
        <v>0</v>
      </c>
      <c r="K14" s="246" t="n">
        <f aca="false">SUM(D14:J14)</f>
        <v>23</v>
      </c>
    </row>
    <row r="15" customFormat="false" ht="22.95" hidden="false" customHeight="true" outlineLevel="0" collapsed="false">
      <c r="B15" s="242" t="s">
        <v>3316</v>
      </c>
      <c r="C15" s="243" t="n">
        <f aca="false">('2. Consolidado Por Tipo Entidad'!Q13)</f>
        <v>18</v>
      </c>
      <c r="D15" s="244" t="n">
        <f aca="false">'1. Entidades Vigiladas'!BG160</f>
        <v>0</v>
      </c>
      <c r="E15" s="245" t="n">
        <f aca="false">'1. Entidades Vigiladas'!BH160</f>
        <v>0</v>
      </c>
      <c r="F15" s="245" t="n">
        <f aca="false">'1. Entidades Vigiladas'!BI160</f>
        <v>0</v>
      </c>
      <c r="G15" s="245" t="n">
        <f aca="false">'1. Entidades Vigiladas'!BJ160</f>
        <v>18</v>
      </c>
      <c r="H15" s="245" t="n">
        <f aca="false">'1. Entidades Vigiladas'!BK160</f>
        <v>0</v>
      </c>
      <c r="I15" s="245" t="n">
        <f aca="false">'1. Entidades Vigiladas'!BL160</f>
        <v>0</v>
      </c>
      <c r="J15" s="245" t="n">
        <f aca="false">'1. Entidades Vigiladas'!BM160</f>
        <v>0</v>
      </c>
      <c r="K15" s="246" t="n">
        <f aca="false">SUM(D15:J15)</f>
        <v>18</v>
      </c>
    </row>
    <row r="16" customFormat="false" ht="22.95" hidden="false" customHeight="true" outlineLevel="0" collapsed="false">
      <c r="B16" s="242" t="s">
        <v>3317</v>
      </c>
      <c r="C16" s="243" t="n">
        <f aca="false">('2. Consolidado Por Tipo Entidad'!Q14)</f>
        <v>2</v>
      </c>
      <c r="D16" s="244" t="n">
        <f aca="false">'1. Entidades Vigiladas'!BG178</f>
        <v>0</v>
      </c>
      <c r="E16" s="245" t="n">
        <f aca="false">'1. Entidades Vigiladas'!BH178</f>
        <v>0</v>
      </c>
      <c r="F16" s="245" t="n">
        <f aca="false">'1. Entidades Vigiladas'!BI178</f>
        <v>0</v>
      </c>
      <c r="G16" s="245" t="n">
        <f aca="false">'1. Entidades Vigiladas'!BJ178</f>
        <v>2</v>
      </c>
      <c r="H16" s="245" t="n">
        <f aca="false">'1. Entidades Vigiladas'!BK178</f>
        <v>0</v>
      </c>
      <c r="I16" s="245" t="n">
        <f aca="false">'1. Entidades Vigiladas'!BL178</f>
        <v>0</v>
      </c>
      <c r="J16" s="245" t="n">
        <f aca="false">'1. Entidades Vigiladas'!BM178</f>
        <v>0</v>
      </c>
      <c r="K16" s="246" t="n">
        <f aca="false">SUM(D16:J16)</f>
        <v>2</v>
      </c>
    </row>
    <row r="17" customFormat="false" ht="22.95" hidden="false" customHeight="true" outlineLevel="0" collapsed="false">
      <c r="B17" s="242" t="s">
        <v>3357</v>
      </c>
      <c r="C17" s="243" t="n">
        <f aca="false">('2. Consolidado Por Tipo Entidad'!Q15)</f>
        <v>37</v>
      </c>
      <c r="D17" s="244" t="n">
        <f aca="false">'1. Entidades Vigiladas'!BG180</f>
        <v>5</v>
      </c>
      <c r="E17" s="245" t="n">
        <f aca="false">'1. Entidades Vigiladas'!BH180</f>
        <v>31</v>
      </c>
      <c r="F17" s="245" t="n">
        <f aca="false">'1. Entidades Vigiladas'!BI180</f>
        <v>0</v>
      </c>
      <c r="G17" s="245" t="n">
        <f aca="false">'1. Entidades Vigiladas'!BJ180</f>
        <v>0</v>
      </c>
      <c r="H17" s="245" t="n">
        <f aca="false">'1. Entidades Vigiladas'!BK180</f>
        <v>0</v>
      </c>
      <c r="I17" s="245" t="n">
        <f aca="false">'1. Entidades Vigiladas'!BL180</f>
        <v>0</v>
      </c>
      <c r="J17" s="245" t="n">
        <f aca="false">'1. Entidades Vigiladas'!BM180</f>
        <v>1</v>
      </c>
      <c r="K17" s="246" t="n">
        <f aca="false">SUM(D17:J17)</f>
        <v>37</v>
      </c>
    </row>
    <row r="18" customFormat="false" ht="22.95" hidden="false" customHeight="true" outlineLevel="0" collapsed="false">
      <c r="B18" s="242" t="s">
        <v>3319</v>
      </c>
      <c r="C18" s="243" t="n">
        <f aca="false">('2. Consolidado Por Tipo Entidad'!Q16)</f>
        <v>11</v>
      </c>
      <c r="D18" s="244" t="n">
        <f aca="false">'1. Entidades Vigiladas'!BG217</f>
        <v>0</v>
      </c>
      <c r="E18" s="245" t="n">
        <f aca="false">'1. Entidades Vigiladas'!BH217</f>
        <v>11</v>
      </c>
      <c r="F18" s="245" t="n">
        <f aca="false">'1. Entidades Vigiladas'!BI217</f>
        <v>0</v>
      </c>
      <c r="G18" s="245" t="n">
        <f aca="false">'1. Entidades Vigiladas'!BJ217</f>
        <v>0</v>
      </c>
      <c r="H18" s="245" t="n">
        <f aca="false">'1. Entidades Vigiladas'!BK217</f>
        <v>0</v>
      </c>
      <c r="I18" s="245" t="n">
        <f aca="false">'1. Entidades Vigiladas'!BL217</f>
        <v>0</v>
      </c>
      <c r="J18" s="245" t="n">
        <f aca="false">'1. Entidades Vigiladas'!BM217</f>
        <v>0</v>
      </c>
      <c r="K18" s="246" t="n">
        <f aca="false">SUM(D18:J18)</f>
        <v>11</v>
      </c>
    </row>
    <row r="19" customFormat="false" ht="30.75" hidden="false" customHeight="true" outlineLevel="0" collapsed="false">
      <c r="B19" s="242" t="s">
        <v>3320</v>
      </c>
      <c r="C19" s="243" t="n">
        <f aca="false">('2. Consolidado Por Tipo Entidad'!Q17)</f>
        <v>4</v>
      </c>
      <c r="D19" s="244" t="n">
        <f aca="false">'1. Entidades Vigiladas'!BG228</f>
        <v>0</v>
      </c>
      <c r="E19" s="245" t="n">
        <f aca="false">'1. Entidades Vigiladas'!BH228</f>
        <v>0</v>
      </c>
      <c r="F19" s="245" t="n">
        <f aca="false">'1. Entidades Vigiladas'!BI228</f>
        <v>0</v>
      </c>
      <c r="G19" s="245" t="n">
        <f aca="false">'1. Entidades Vigiladas'!BJ228</f>
        <v>0</v>
      </c>
      <c r="H19" s="245" t="n">
        <f aca="false">'1. Entidades Vigiladas'!BK228</f>
        <v>4</v>
      </c>
      <c r="I19" s="245" t="n">
        <f aca="false">'1. Entidades Vigiladas'!BL228</f>
        <v>0</v>
      </c>
      <c r="J19" s="245" t="n">
        <f aca="false">'1. Entidades Vigiladas'!BM228</f>
        <v>0</v>
      </c>
      <c r="K19" s="246" t="n">
        <f aca="false">SUM(D19:J19)</f>
        <v>4</v>
      </c>
    </row>
    <row r="20" customFormat="false" ht="33.75" hidden="false" customHeight="true" outlineLevel="0" collapsed="false">
      <c r="B20" s="242" t="s">
        <v>3358</v>
      </c>
      <c r="C20" s="243" t="n">
        <f aca="false">('2. Consolidado Por Tipo Entidad'!Q18)</f>
        <v>6</v>
      </c>
      <c r="D20" s="244" t="n">
        <f aca="false">'1. Entidades Vigiladas'!BG232</f>
        <v>0</v>
      </c>
      <c r="E20" s="245" t="n">
        <f aca="false">'1. Entidades Vigiladas'!BH232</f>
        <v>0</v>
      </c>
      <c r="F20" s="245" t="n">
        <f aca="false">'1. Entidades Vigiladas'!BI232</f>
        <v>0</v>
      </c>
      <c r="G20" s="245" t="n">
        <f aca="false">'1. Entidades Vigiladas'!BJ232</f>
        <v>0</v>
      </c>
      <c r="H20" s="245" t="n">
        <f aca="false">'1. Entidades Vigiladas'!BK232</f>
        <v>6</v>
      </c>
      <c r="I20" s="245" t="n">
        <f aca="false">'1. Entidades Vigiladas'!BL232</f>
        <v>0</v>
      </c>
      <c r="J20" s="245" t="n">
        <f aca="false">'1. Entidades Vigiladas'!BM232</f>
        <v>0</v>
      </c>
      <c r="K20" s="246" t="n">
        <f aca="false">SUM(D20:J20)</f>
        <v>6</v>
      </c>
    </row>
    <row r="21" customFormat="false" ht="22.95" hidden="false" customHeight="true" outlineLevel="0" collapsed="false">
      <c r="B21" s="242" t="s">
        <v>3359</v>
      </c>
      <c r="C21" s="243" t="n">
        <f aca="false">('2. Consolidado Por Tipo Entidad'!Q19)</f>
        <v>20</v>
      </c>
      <c r="D21" s="244" t="n">
        <f aca="false">'1. Entidades Vigiladas'!BG238</f>
        <v>0</v>
      </c>
      <c r="E21" s="245" t="n">
        <f aca="false">'1. Entidades Vigiladas'!BH238</f>
        <v>0</v>
      </c>
      <c r="F21" s="245" t="n">
        <f aca="false">'1. Entidades Vigiladas'!BI238</f>
        <v>0</v>
      </c>
      <c r="G21" s="245" t="n">
        <f aca="false">'1. Entidades Vigiladas'!BJ238</f>
        <v>20</v>
      </c>
      <c r="H21" s="245" t="n">
        <f aca="false">'1. Entidades Vigiladas'!BK238</f>
        <v>0</v>
      </c>
      <c r="I21" s="245" t="n">
        <f aca="false">'1. Entidades Vigiladas'!BL238</f>
        <v>0</v>
      </c>
      <c r="J21" s="245" t="n">
        <f aca="false">'1. Entidades Vigiladas'!BM238</f>
        <v>0</v>
      </c>
      <c r="K21" s="246" t="n">
        <f aca="false">SUM(D21:J21)</f>
        <v>20</v>
      </c>
    </row>
    <row r="22" customFormat="false" ht="22.95" hidden="false" customHeight="true" outlineLevel="0" collapsed="false">
      <c r="B22" s="247" t="s">
        <v>3323</v>
      </c>
      <c r="C22" s="243" t="n">
        <f aca="false">('2. Consolidado Por Tipo Entidad'!Q20)</f>
        <v>5</v>
      </c>
      <c r="D22" s="244" t="n">
        <f aca="false">'1. Entidades Vigiladas'!BG258</f>
        <v>0</v>
      </c>
      <c r="E22" s="245" t="n">
        <f aca="false">'1. Entidades Vigiladas'!BH258</f>
        <v>5</v>
      </c>
      <c r="F22" s="245" t="n">
        <f aca="false">'1. Entidades Vigiladas'!BI258</f>
        <v>0</v>
      </c>
      <c r="G22" s="245" t="n">
        <f aca="false">'1. Entidades Vigiladas'!BJ258</f>
        <v>0</v>
      </c>
      <c r="H22" s="245" t="n">
        <f aca="false">'1. Entidades Vigiladas'!BK258</f>
        <v>0</v>
      </c>
      <c r="I22" s="245" t="n">
        <f aca="false">'1. Entidades Vigiladas'!BL258</f>
        <v>0</v>
      </c>
      <c r="J22" s="245" t="n">
        <f aca="false">'1. Entidades Vigiladas'!BM258</f>
        <v>0</v>
      </c>
      <c r="K22" s="246" t="n">
        <f aca="false">SUM(D22:J22)</f>
        <v>5</v>
      </c>
    </row>
    <row r="23" customFormat="false" ht="22.95" hidden="false" customHeight="true" outlineLevel="0" collapsed="false">
      <c r="B23" s="248" t="s">
        <v>3324</v>
      </c>
      <c r="C23" s="243" t="n">
        <f aca="false">('2. Consolidado Por Tipo Entidad'!Q21)</f>
        <v>1</v>
      </c>
      <c r="D23" s="244" t="n">
        <f aca="false">'1. Entidades Vigiladas'!BG263</f>
        <v>0</v>
      </c>
      <c r="E23" s="245" t="n">
        <f aca="false">'1. Entidades Vigiladas'!BH263</f>
        <v>0</v>
      </c>
      <c r="F23" s="245" t="n">
        <f aca="false">'1. Entidades Vigiladas'!BI263</f>
        <v>0</v>
      </c>
      <c r="G23" s="245" t="n">
        <f aca="false">'1. Entidades Vigiladas'!BJ263</f>
        <v>0</v>
      </c>
      <c r="H23" s="245" t="n">
        <f aca="false">'1. Entidades Vigiladas'!BK263</f>
        <v>0</v>
      </c>
      <c r="I23" s="245" t="n">
        <f aca="false">'1. Entidades Vigiladas'!BL263</f>
        <v>0</v>
      </c>
      <c r="J23" s="245" t="n">
        <f aca="false">'1. Entidades Vigiladas'!BM263</f>
        <v>1</v>
      </c>
      <c r="K23" s="246" t="n">
        <f aca="false">SUM(D23:J23)</f>
        <v>1</v>
      </c>
    </row>
    <row r="24" customFormat="false" ht="22.95" hidden="false" customHeight="true" outlineLevel="0" collapsed="false">
      <c r="B24" s="248" t="s">
        <v>3325</v>
      </c>
      <c r="C24" s="243" t="n">
        <f aca="false">('2. Consolidado Por Tipo Entidad'!Q22)</f>
        <v>1</v>
      </c>
      <c r="D24" s="244" t="n">
        <f aca="false">'1. Entidades Vigiladas'!BG264</f>
        <v>0</v>
      </c>
      <c r="E24" s="245" t="n">
        <f aca="false">'1. Entidades Vigiladas'!BH264</f>
        <v>0</v>
      </c>
      <c r="F24" s="245" t="n">
        <f aca="false">'1. Entidades Vigiladas'!BI264</f>
        <v>0</v>
      </c>
      <c r="G24" s="245" t="n">
        <f aca="false">'1. Entidades Vigiladas'!BJ264</f>
        <v>0</v>
      </c>
      <c r="H24" s="245" t="n">
        <f aca="false">'1. Entidades Vigiladas'!BK264</f>
        <v>0</v>
      </c>
      <c r="I24" s="245" t="n">
        <f aca="false">'1. Entidades Vigiladas'!BL264</f>
        <v>0</v>
      </c>
      <c r="J24" s="245" t="n">
        <f aca="false">'1. Entidades Vigiladas'!BM264</f>
        <v>1</v>
      </c>
      <c r="K24" s="246" t="n">
        <f aca="false">SUM(D24:J24)</f>
        <v>1</v>
      </c>
    </row>
    <row r="25" customFormat="false" ht="40.5" hidden="false" customHeight="true" outlineLevel="0" collapsed="false">
      <c r="B25" s="248" t="s">
        <v>3326</v>
      </c>
      <c r="C25" s="243" t="n">
        <f aca="false">('2. Consolidado Por Tipo Entidad'!Q23)</f>
        <v>1</v>
      </c>
      <c r="D25" s="244" t="n">
        <f aca="false">'1. Entidades Vigiladas'!BG265</f>
        <v>0</v>
      </c>
      <c r="E25" s="245" t="n">
        <f aca="false">'1. Entidades Vigiladas'!BH265</f>
        <v>0</v>
      </c>
      <c r="F25" s="245" t="n">
        <f aca="false">'1. Entidades Vigiladas'!BI265</f>
        <v>0</v>
      </c>
      <c r="G25" s="245" t="n">
        <f aca="false">'1. Entidades Vigiladas'!BJ265</f>
        <v>0</v>
      </c>
      <c r="H25" s="245" t="n">
        <f aca="false">'1. Entidades Vigiladas'!BK265</f>
        <v>0</v>
      </c>
      <c r="I25" s="245" t="n">
        <f aca="false">'1. Entidades Vigiladas'!BL265</f>
        <v>0</v>
      </c>
      <c r="J25" s="245" t="n">
        <f aca="false">'1. Entidades Vigiladas'!BM265</f>
        <v>1</v>
      </c>
      <c r="K25" s="246" t="n">
        <f aca="false">SUM(D25:J25)</f>
        <v>1</v>
      </c>
    </row>
    <row r="26" customFormat="false" ht="22.95" hidden="false" customHeight="true" outlineLevel="0" collapsed="false">
      <c r="B26" s="249" t="s">
        <v>3327</v>
      </c>
      <c r="C26" s="243" t="n">
        <f aca="false">('2. Consolidado Por Tipo Entidad'!Q24)</f>
        <v>3</v>
      </c>
      <c r="D26" s="244" t="n">
        <f aca="false">'1. Entidades Vigiladas'!BG266</f>
        <v>0</v>
      </c>
      <c r="E26" s="245" t="n">
        <f aca="false">'1. Entidades Vigiladas'!BH266</f>
        <v>0</v>
      </c>
      <c r="F26" s="245" t="n">
        <f aca="false">'1. Entidades Vigiladas'!BI266</f>
        <v>3</v>
      </c>
      <c r="G26" s="245" t="n">
        <f aca="false">'1. Entidades Vigiladas'!BJ266</f>
        <v>0</v>
      </c>
      <c r="H26" s="245" t="n">
        <f aca="false">'1. Entidades Vigiladas'!BK266</f>
        <v>0</v>
      </c>
      <c r="I26" s="245" t="n">
        <f aca="false">'1. Entidades Vigiladas'!BL266</f>
        <v>0</v>
      </c>
      <c r="J26" s="245" t="n">
        <f aca="false">'1. Entidades Vigiladas'!BM266</f>
        <v>0</v>
      </c>
      <c r="K26" s="246" t="n">
        <f aca="false">SUM(D26:J26)</f>
        <v>3</v>
      </c>
    </row>
    <row r="27" customFormat="false" ht="22.95" hidden="false" customHeight="true" outlineLevel="0" collapsed="false">
      <c r="B27" s="249" t="s">
        <v>3328</v>
      </c>
      <c r="C27" s="243" t="n">
        <f aca="false">('2. Consolidado Por Tipo Entidad'!Q25)</f>
        <v>19</v>
      </c>
      <c r="D27" s="244" t="n">
        <f aca="false">'1. Entidades Vigiladas'!BG269</f>
        <v>0</v>
      </c>
      <c r="E27" s="245" t="n">
        <f aca="false">'1. Entidades Vigiladas'!BH269</f>
        <v>0</v>
      </c>
      <c r="F27" s="245" t="n">
        <f aca="false">'1. Entidades Vigiladas'!BI269</f>
        <v>0</v>
      </c>
      <c r="G27" s="245" t="n">
        <f aca="false">'1. Entidades Vigiladas'!BJ269</f>
        <v>0</v>
      </c>
      <c r="H27" s="245" t="n">
        <f aca="false">'1. Entidades Vigiladas'!BK269</f>
        <v>0</v>
      </c>
      <c r="I27" s="245" t="n">
        <f aca="false">'1. Entidades Vigiladas'!BL269</f>
        <v>0</v>
      </c>
      <c r="J27" s="245" t="n">
        <f aca="false">'1. Entidades Vigiladas'!BM269</f>
        <v>19</v>
      </c>
      <c r="K27" s="246" t="n">
        <f aca="false">SUM(D27:J27)</f>
        <v>19</v>
      </c>
    </row>
    <row r="28" customFormat="false" ht="22.95" hidden="false" customHeight="true" outlineLevel="0" collapsed="false">
      <c r="B28" s="249" t="s">
        <v>3329</v>
      </c>
      <c r="C28" s="243" t="n">
        <f aca="false">('2. Consolidado Por Tipo Entidad'!Q26)</f>
        <v>2</v>
      </c>
      <c r="D28" s="244" t="n">
        <f aca="false">'1. Entidades Vigiladas'!BG288</f>
        <v>0</v>
      </c>
      <c r="E28" s="245" t="n">
        <f aca="false">'1. Entidades Vigiladas'!BH288</f>
        <v>0</v>
      </c>
      <c r="F28" s="245" t="n">
        <f aca="false">'1. Entidades Vigiladas'!BI288</f>
        <v>0</v>
      </c>
      <c r="G28" s="245" t="n">
        <f aca="false">'1. Entidades Vigiladas'!BJ288</f>
        <v>0</v>
      </c>
      <c r="H28" s="245" t="n">
        <f aca="false">'1. Entidades Vigiladas'!BK288</f>
        <v>0</v>
      </c>
      <c r="I28" s="245" t="n">
        <f aca="false">'1. Entidades Vigiladas'!BL288</f>
        <v>0</v>
      </c>
      <c r="J28" s="245" t="n">
        <f aca="false">'1. Entidades Vigiladas'!BM288</f>
        <v>2</v>
      </c>
      <c r="K28" s="246" t="n">
        <f aca="false">SUM(D28:J28)</f>
        <v>2</v>
      </c>
    </row>
    <row r="29" customFormat="false" ht="22.95" hidden="false" customHeight="true" outlineLevel="0" collapsed="false">
      <c r="B29" s="249" t="s">
        <v>3360</v>
      </c>
      <c r="C29" s="243" t="n">
        <f aca="false">('2. Consolidado Por Tipo Entidad'!Q27)</f>
        <v>1</v>
      </c>
      <c r="D29" s="244" t="n">
        <f aca="false">'1. Entidades Vigiladas'!BG290</f>
        <v>0</v>
      </c>
      <c r="E29" s="245" t="n">
        <f aca="false">'1. Entidades Vigiladas'!BH290</f>
        <v>0</v>
      </c>
      <c r="F29" s="245" t="n">
        <f aca="false">'1. Entidades Vigiladas'!BI290</f>
        <v>0</v>
      </c>
      <c r="G29" s="245" t="n">
        <f aca="false">'1. Entidades Vigiladas'!BJ290</f>
        <v>0</v>
      </c>
      <c r="H29" s="245" t="n">
        <f aca="false">'1. Entidades Vigiladas'!BK290</f>
        <v>0</v>
      </c>
      <c r="I29" s="245" t="n">
        <f aca="false">'1. Entidades Vigiladas'!BL290</f>
        <v>0</v>
      </c>
      <c r="J29" s="245" t="n">
        <f aca="false">'1. Entidades Vigiladas'!BM290</f>
        <v>1</v>
      </c>
      <c r="K29" s="246" t="n">
        <f aca="false">SUM(D29:J29)</f>
        <v>1</v>
      </c>
    </row>
    <row r="30" customFormat="false" ht="22.95" hidden="false" customHeight="true" outlineLevel="0" collapsed="false">
      <c r="B30" s="249" t="s">
        <v>3331</v>
      </c>
      <c r="C30" s="243" t="n">
        <f aca="false">('2. Consolidado Por Tipo Entidad'!Q28)</f>
        <v>37</v>
      </c>
      <c r="D30" s="244" t="n">
        <f aca="false">'1. Entidades Vigiladas'!BG291</f>
        <v>0</v>
      </c>
      <c r="E30" s="245" t="n">
        <f aca="false">'1. Entidades Vigiladas'!BH291</f>
        <v>0</v>
      </c>
      <c r="F30" s="245" t="n">
        <f aca="false">'1. Entidades Vigiladas'!BI291</f>
        <v>37</v>
      </c>
      <c r="G30" s="245" t="n">
        <f aca="false">'1. Entidades Vigiladas'!BJ291</f>
        <v>0</v>
      </c>
      <c r="H30" s="245" t="n">
        <f aca="false">'1. Entidades Vigiladas'!BK291</f>
        <v>0</v>
      </c>
      <c r="I30" s="245" t="n">
        <f aca="false">'1. Entidades Vigiladas'!BL291</f>
        <v>0</v>
      </c>
      <c r="J30" s="245" t="n">
        <f aca="false">'1. Entidades Vigiladas'!BM291</f>
        <v>0</v>
      </c>
      <c r="K30" s="246" t="n">
        <f aca="false">SUM(D30:J30)</f>
        <v>37</v>
      </c>
    </row>
    <row r="31" customFormat="false" ht="22.95" hidden="false" customHeight="true" outlineLevel="0" collapsed="false">
      <c r="B31" s="242" t="s">
        <v>3332</v>
      </c>
      <c r="C31" s="243" t="n">
        <f aca="false">('2. Consolidado Por Tipo Entidad'!Q29)</f>
        <v>1</v>
      </c>
      <c r="D31" s="244" t="n">
        <f aca="false">'1. Entidades Vigiladas'!BG328</f>
        <v>0</v>
      </c>
      <c r="E31" s="245" t="n">
        <f aca="false">'1. Entidades Vigiladas'!BH328</f>
        <v>1</v>
      </c>
      <c r="F31" s="245" t="n">
        <f aca="false">'1. Entidades Vigiladas'!BI328</f>
        <v>0</v>
      </c>
      <c r="G31" s="245" t="n">
        <f aca="false">'1. Entidades Vigiladas'!BJ328</f>
        <v>0</v>
      </c>
      <c r="H31" s="245" t="n">
        <f aca="false">'1. Entidades Vigiladas'!BK328</f>
        <v>0</v>
      </c>
      <c r="I31" s="245" t="n">
        <f aca="false">'1. Entidades Vigiladas'!BL328</f>
        <v>0</v>
      </c>
      <c r="J31" s="245" t="n">
        <f aca="false">'1. Entidades Vigiladas'!BM328</f>
        <v>0</v>
      </c>
      <c r="K31" s="246" t="n">
        <f aca="false">SUM(D31:J31)</f>
        <v>1</v>
      </c>
    </row>
    <row r="32" customFormat="false" ht="37.5" hidden="false" customHeight="true" outlineLevel="0" collapsed="false">
      <c r="B32" s="242" t="s">
        <v>3361</v>
      </c>
      <c r="C32" s="243" t="n">
        <f aca="false">('2. Consolidado Por Tipo Entidad'!Q30)</f>
        <v>20</v>
      </c>
      <c r="D32" s="244" t="n">
        <f aca="false">'1. Entidades Vigiladas'!BG329</f>
        <v>18</v>
      </c>
      <c r="E32" s="245" t="n">
        <f aca="false">'1. Entidades Vigiladas'!BH329</f>
        <v>2</v>
      </c>
      <c r="F32" s="245" t="n">
        <f aca="false">'1. Entidades Vigiladas'!BI329</f>
        <v>0</v>
      </c>
      <c r="G32" s="245" t="n">
        <f aca="false">'1. Entidades Vigiladas'!BJ329</f>
        <v>0</v>
      </c>
      <c r="H32" s="245" t="n">
        <f aca="false">'1. Entidades Vigiladas'!BK329</f>
        <v>0</v>
      </c>
      <c r="I32" s="245" t="n">
        <f aca="false">'1. Entidades Vigiladas'!BL329</f>
        <v>0</v>
      </c>
      <c r="J32" s="245" t="n">
        <f aca="false">'1. Entidades Vigiladas'!BM329</f>
        <v>0</v>
      </c>
      <c r="K32" s="246" t="n">
        <f aca="false">SUM(D32:J32)</f>
        <v>20</v>
      </c>
    </row>
    <row r="33" customFormat="false" ht="37.5" hidden="false" customHeight="true" outlineLevel="0" collapsed="false">
      <c r="B33" s="250" t="s">
        <v>3334</v>
      </c>
      <c r="C33" s="243" t="n">
        <f aca="false">('2. Consolidado Por Tipo Entidad'!Q31)</f>
        <v>9</v>
      </c>
      <c r="D33" s="244" t="n">
        <f aca="false">'1. Entidades Vigiladas'!BG350</f>
        <v>2</v>
      </c>
      <c r="E33" s="245" t="n">
        <f aca="false">'1. Entidades Vigiladas'!BH350</f>
        <v>7</v>
      </c>
      <c r="F33" s="245" t="n">
        <f aca="false">'1. Entidades Vigiladas'!BI350</f>
        <v>0</v>
      </c>
      <c r="G33" s="245" t="n">
        <f aca="false">'1. Entidades Vigiladas'!BJ350</f>
        <v>0</v>
      </c>
      <c r="H33" s="245" t="n">
        <f aca="false">'1. Entidades Vigiladas'!BK350</f>
        <v>0</v>
      </c>
      <c r="I33" s="245" t="n">
        <f aca="false">'1. Entidades Vigiladas'!BL350</f>
        <v>0</v>
      </c>
      <c r="J33" s="245" t="n">
        <f aca="false">'1. Entidades Vigiladas'!BM350</f>
        <v>0</v>
      </c>
      <c r="K33" s="246" t="n">
        <f aca="false">SUM(D33:J33)</f>
        <v>9</v>
      </c>
    </row>
    <row r="34" customFormat="false" ht="37.5" hidden="false" customHeight="true" outlineLevel="0" collapsed="false">
      <c r="B34" s="248" t="s">
        <v>3335</v>
      </c>
      <c r="C34" s="243" t="n">
        <f aca="false">('2. Consolidado Por Tipo Entidad'!Q32)</f>
        <v>6</v>
      </c>
      <c r="D34" s="244" t="n">
        <f aca="false">'1. Entidades Vigiladas'!BG359</f>
        <v>1</v>
      </c>
      <c r="E34" s="245" t="n">
        <f aca="false">'1. Entidades Vigiladas'!BH359</f>
        <v>5</v>
      </c>
      <c r="F34" s="245" t="n">
        <f aca="false">'1. Entidades Vigiladas'!BI359</f>
        <v>0</v>
      </c>
      <c r="G34" s="245" t="n">
        <f aca="false">'1. Entidades Vigiladas'!BJ359</f>
        <v>0</v>
      </c>
      <c r="H34" s="245" t="n">
        <f aca="false">'1. Entidades Vigiladas'!BK359</f>
        <v>0</v>
      </c>
      <c r="I34" s="245" t="n">
        <f aca="false">'1. Entidades Vigiladas'!BL359</f>
        <v>0</v>
      </c>
      <c r="J34" s="245" t="n">
        <f aca="false">'1. Entidades Vigiladas'!BM359</f>
        <v>0</v>
      </c>
      <c r="K34" s="246" t="n">
        <f aca="false">SUM(D34:J34)</f>
        <v>6</v>
      </c>
    </row>
    <row r="35" customFormat="false" ht="37.5" hidden="false" customHeight="true" outlineLevel="0" collapsed="false">
      <c r="B35" s="248" t="s">
        <v>3336</v>
      </c>
      <c r="C35" s="243" t="n">
        <f aca="false">('2. Consolidado Por Tipo Entidad'!Q33)</f>
        <v>7</v>
      </c>
      <c r="D35" s="244" t="n">
        <f aca="false">'1. Entidades Vigiladas'!BG365</f>
        <v>5</v>
      </c>
      <c r="E35" s="244" t="n">
        <f aca="false">'1. Entidades Vigiladas'!BH365</f>
        <v>0</v>
      </c>
      <c r="F35" s="244" t="n">
        <f aca="false">'1. Entidades Vigiladas'!BI365</f>
        <v>0</v>
      </c>
      <c r="G35" s="244" t="n">
        <f aca="false">'1. Entidades Vigiladas'!BJ365</f>
        <v>0</v>
      </c>
      <c r="H35" s="244" t="n">
        <f aca="false">'1. Entidades Vigiladas'!BK365</f>
        <v>1</v>
      </c>
      <c r="I35" s="244" t="n">
        <f aca="false">'1. Entidades Vigiladas'!BL365</f>
        <v>0</v>
      </c>
      <c r="J35" s="244" t="n">
        <f aca="false">'1. Entidades Vigiladas'!BM365</f>
        <v>1</v>
      </c>
      <c r="K35" s="246" t="n">
        <f aca="false">SUM(D35:J35)</f>
        <v>7</v>
      </c>
    </row>
    <row r="36" customFormat="false" ht="37.5" hidden="false" customHeight="true" outlineLevel="0" collapsed="false">
      <c r="B36" s="248" t="s">
        <v>3337</v>
      </c>
      <c r="C36" s="243" t="n">
        <f aca="false">('2. Consolidado Por Tipo Entidad'!Q34)</f>
        <v>3</v>
      </c>
      <c r="D36" s="244" t="n">
        <f aca="false">'1. Entidades Vigiladas'!BG372</f>
        <v>0</v>
      </c>
      <c r="E36" s="245" t="n">
        <f aca="false">'1. Entidades Vigiladas'!BH372</f>
        <v>3</v>
      </c>
      <c r="F36" s="245" t="n">
        <f aca="false">'1. Entidades Vigiladas'!BI372</f>
        <v>0</v>
      </c>
      <c r="G36" s="245" t="n">
        <f aca="false">'1. Entidades Vigiladas'!BJ372</f>
        <v>0</v>
      </c>
      <c r="H36" s="245" t="n">
        <f aca="false">'1. Entidades Vigiladas'!BK372</f>
        <v>0</v>
      </c>
      <c r="I36" s="245" t="n">
        <f aca="false">'1. Entidades Vigiladas'!BL372</f>
        <v>0</v>
      </c>
      <c r="J36" s="245" t="n">
        <f aca="false">'1. Entidades Vigiladas'!BM372</f>
        <v>0</v>
      </c>
      <c r="K36" s="246" t="n">
        <f aca="false">SUM(D36:J36)</f>
        <v>3</v>
      </c>
    </row>
    <row r="37" customFormat="false" ht="37.5" hidden="false" customHeight="true" outlineLevel="0" collapsed="false">
      <c r="B37" s="250" t="s">
        <v>3338</v>
      </c>
      <c r="C37" s="243" t="n">
        <f aca="false">('2. Consolidado Por Tipo Entidad'!Q35)</f>
        <v>1</v>
      </c>
      <c r="D37" s="244" t="n">
        <f aca="false">'1. Entidades Vigiladas'!BG375</f>
        <v>0</v>
      </c>
      <c r="E37" s="245" t="n">
        <f aca="false">'1. Entidades Vigiladas'!BH375</f>
        <v>0</v>
      </c>
      <c r="F37" s="245" t="n">
        <f aca="false">'1. Entidades Vigiladas'!BI375</f>
        <v>0</v>
      </c>
      <c r="G37" s="245" t="n">
        <f aca="false">'1. Entidades Vigiladas'!BJ375</f>
        <v>0</v>
      </c>
      <c r="H37" s="245" t="n">
        <f aca="false">'1. Entidades Vigiladas'!BK375</f>
        <v>0</v>
      </c>
      <c r="I37" s="245" t="n">
        <f aca="false">'1. Entidades Vigiladas'!BL375</f>
        <v>0</v>
      </c>
      <c r="J37" s="245" t="n">
        <f aca="false">'1. Entidades Vigiladas'!BM375</f>
        <v>1</v>
      </c>
      <c r="K37" s="246" t="n">
        <f aca="false">SUM(D37:J37)</f>
        <v>1</v>
      </c>
    </row>
    <row r="38" customFormat="false" ht="37.5" hidden="false" customHeight="true" outlineLevel="0" collapsed="false">
      <c r="B38" s="251" t="s">
        <v>3339</v>
      </c>
      <c r="C38" s="243" t="n">
        <f aca="false">('2. Consolidado Por Tipo Entidad'!Q36)</f>
        <v>10</v>
      </c>
      <c r="D38" s="244" t="n">
        <f aca="false">'1. Entidades Vigiladas'!BG376</f>
        <v>0</v>
      </c>
      <c r="E38" s="245" t="n">
        <f aca="false">'1. Entidades Vigiladas'!BH376</f>
        <v>0</v>
      </c>
      <c r="F38" s="245" t="n">
        <f aca="false">'1. Entidades Vigiladas'!BI376</f>
        <v>0</v>
      </c>
      <c r="G38" s="245" t="n">
        <f aca="false">'1. Entidades Vigiladas'!BJ376</f>
        <v>0</v>
      </c>
      <c r="H38" s="245" t="n">
        <f aca="false">'1. Entidades Vigiladas'!BK376</f>
        <v>0</v>
      </c>
      <c r="I38" s="245" t="n">
        <f aca="false">'1. Entidades Vigiladas'!BL376</f>
        <v>0</v>
      </c>
      <c r="J38" s="245" t="n">
        <f aca="false">'1. Entidades Vigiladas'!BM376</f>
        <v>10</v>
      </c>
      <c r="K38" s="246" t="n">
        <f aca="false">SUM(D38:J38)</f>
        <v>10</v>
      </c>
    </row>
    <row r="39" customFormat="false" ht="37.5" hidden="false" customHeight="true" outlineLevel="0" collapsed="false">
      <c r="B39" s="242" t="s">
        <v>3340</v>
      </c>
      <c r="C39" s="243" t="n">
        <f aca="false">('2. Consolidado Por Tipo Entidad'!Q37)</f>
        <v>3</v>
      </c>
      <c r="D39" s="244" t="n">
        <f aca="false">'1. Entidades Vigiladas'!BG386</f>
        <v>0</v>
      </c>
      <c r="E39" s="245" t="n">
        <f aca="false">'1. Entidades Vigiladas'!BH386</f>
        <v>0</v>
      </c>
      <c r="F39" s="245" t="n">
        <f aca="false">'1. Entidades Vigiladas'!BI386</f>
        <v>0</v>
      </c>
      <c r="G39" s="245" t="n">
        <f aca="false">'1. Entidades Vigiladas'!BJ386</f>
        <v>0</v>
      </c>
      <c r="H39" s="245" t="n">
        <f aca="false">'1. Entidades Vigiladas'!BK386</f>
        <v>0</v>
      </c>
      <c r="I39" s="245" t="n">
        <f aca="false">'1. Entidades Vigiladas'!BL386</f>
        <v>0</v>
      </c>
      <c r="J39" s="245" t="n">
        <f aca="false">'1. Entidades Vigiladas'!BM386</f>
        <v>3</v>
      </c>
      <c r="K39" s="246" t="n">
        <f aca="false">SUM(D39:J39)</f>
        <v>3</v>
      </c>
    </row>
    <row r="40" customFormat="false" ht="37.5" hidden="false" customHeight="true" outlineLevel="0" collapsed="false">
      <c r="B40" s="242" t="s">
        <v>3341</v>
      </c>
      <c r="C40" s="243" t="n">
        <f aca="false">('2. Consolidado Por Tipo Entidad'!Q38)</f>
        <v>4</v>
      </c>
      <c r="D40" s="244" t="n">
        <f aca="false">'1. Entidades Vigiladas'!BG389</f>
        <v>0</v>
      </c>
      <c r="E40" s="245" t="n">
        <f aca="false">'1. Entidades Vigiladas'!BH389</f>
        <v>0</v>
      </c>
      <c r="F40" s="245" t="n">
        <f aca="false">'1. Entidades Vigiladas'!BI389</f>
        <v>0</v>
      </c>
      <c r="G40" s="245" t="n">
        <f aca="false">'1. Entidades Vigiladas'!BJ389</f>
        <v>0</v>
      </c>
      <c r="H40" s="245" t="n">
        <f aca="false">'1. Entidades Vigiladas'!BK389</f>
        <v>0</v>
      </c>
      <c r="I40" s="245" t="n">
        <f aca="false">'1. Entidades Vigiladas'!BL389</f>
        <v>0</v>
      </c>
      <c r="J40" s="245" t="n">
        <f aca="false">'1. Entidades Vigiladas'!BM389</f>
        <v>4</v>
      </c>
      <c r="K40" s="246" t="n">
        <f aca="false">SUM(D40:J40)</f>
        <v>4</v>
      </c>
    </row>
    <row r="41" customFormat="false" ht="37.5" hidden="false" customHeight="true" outlineLevel="0" collapsed="false">
      <c r="B41" s="242" t="s">
        <v>3342</v>
      </c>
      <c r="C41" s="243" t="n">
        <f aca="false">('2. Consolidado Por Tipo Entidad'!Q39)</f>
        <v>1</v>
      </c>
      <c r="D41" s="244" t="n">
        <f aca="false">'1. Entidades Vigiladas'!BG393</f>
        <v>0</v>
      </c>
      <c r="E41" s="245" t="n">
        <f aca="false">'1. Entidades Vigiladas'!BH393</f>
        <v>0</v>
      </c>
      <c r="F41" s="245" t="n">
        <f aca="false">'1. Entidades Vigiladas'!BI393</f>
        <v>0</v>
      </c>
      <c r="G41" s="245" t="n">
        <f aca="false">'1. Entidades Vigiladas'!BJ393</f>
        <v>0</v>
      </c>
      <c r="H41" s="245" t="n">
        <f aca="false">'1. Entidades Vigiladas'!BK393</f>
        <v>0</v>
      </c>
      <c r="I41" s="245" t="n">
        <f aca="false">'1. Entidades Vigiladas'!BL393</f>
        <v>0</v>
      </c>
      <c r="J41" s="245" t="n">
        <f aca="false">'1. Entidades Vigiladas'!BM393</f>
        <v>1</v>
      </c>
      <c r="K41" s="246" t="n">
        <f aca="false">SUM(D41:J41)</f>
        <v>1</v>
      </c>
    </row>
    <row r="42" customFormat="false" ht="46.5" hidden="false" customHeight="true" outlineLevel="0" collapsed="false">
      <c r="B42" s="242" t="s">
        <v>3343</v>
      </c>
      <c r="C42" s="243" t="n">
        <f aca="false">('2. Consolidado Por Tipo Entidad'!Q40)</f>
        <v>33</v>
      </c>
      <c r="D42" s="244" t="n">
        <f aca="false">'1. Entidades Vigiladas'!BG394</f>
        <v>0</v>
      </c>
      <c r="E42" s="245" t="n">
        <f aca="false">'1. Entidades Vigiladas'!BH394</f>
        <v>0</v>
      </c>
      <c r="F42" s="245" t="n">
        <f aca="false">'1. Entidades Vigiladas'!BI394</f>
        <v>0</v>
      </c>
      <c r="G42" s="245" t="n">
        <f aca="false">'1. Entidades Vigiladas'!BJ394</f>
        <v>0</v>
      </c>
      <c r="H42" s="245" t="n">
        <f aca="false">'1. Entidades Vigiladas'!BK394</f>
        <v>0</v>
      </c>
      <c r="I42" s="245" t="n">
        <f aca="false">'1. Entidades Vigiladas'!BL394</f>
        <v>0</v>
      </c>
      <c r="J42" s="245" t="n">
        <f aca="false">'1. Entidades Vigiladas'!BM394</f>
        <v>33</v>
      </c>
      <c r="K42" s="246" t="n">
        <f aca="false">SUM(D42:J42)</f>
        <v>33</v>
      </c>
    </row>
    <row r="43" customFormat="false" ht="46.5" hidden="false" customHeight="true" outlineLevel="0" collapsed="false">
      <c r="B43" s="242" t="s">
        <v>3344</v>
      </c>
      <c r="C43" s="243" t="n">
        <f aca="false">('2. Consolidado Por Tipo Entidad'!Q41)</f>
        <v>2</v>
      </c>
      <c r="D43" s="244" t="n">
        <f aca="false">'1. Entidades Vigiladas'!BG429</f>
        <v>0</v>
      </c>
      <c r="E43" s="245" t="n">
        <f aca="false">'1. Entidades Vigiladas'!BH429</f>
        <v>0</v>
      </c>
      <c r="F43" s="245" t="n">
        <f aca="false">'1. Entidades Vigiladas'!BI429</f>
        <v>0</v>
      </c>
      <c r="G43" s="245" t="n">
        <f aca="false">'1. Entidades Vigiladas'!BJ429</f>
        <v>0</v>
      </c>
      <c r="H43" s="245" t="n">
        <f aca="false">'1. Entidades Vigiladas'!BK429</f>
        <v>0</v>
      </c>
      <c r="I43" s="245" t="n">
        <f aca="false">'1. Entidades Vigiladas'!BL429</f>
        <v>0</v>
      </c>
      <c r="J43" s="245" t="n">
        <f aca="false">'1. Entidades Vigiladas'!BM429</f>
        <v>2</v>
      </c>
      <c r="K43" s="246" t="n">
        <f aca="false">SUM(D43:J43)</f>
        <v>2</v>
      </c>
    </row>
    <row r="44" customFormat="false" ht="46.5" hidden="false" customHeight="true" outlineLevel="0" collapsed="false">
      <c r="B44" s="242" t="s">
        <v>3345</v>
      </c>
      <c r="C44" s="243" t="n">
        <f aca="false">('2. Consolidado Por Tipo Entidad'!Q42)</f>
        <v>4</v>
      </c>
      <c r="D44" s="244" t="n">
        <f aca="false">'1. Entidades Vigiladas'!BG431</f>
        <v>0</v>
      </c>
      <c r="E44" s="244" t="n">
        <f aca="false">'1. Entidades Vigiladas'!BH431</f>
        <v>0</v>
      </c>
      <c r="F44" s="244" t="n">
        <f aca="false">'1. Entidades Vigiladas'!BI431</f>
        <v>0</v>
      </c>
      <c r="G44" s="244" t="n">
        <f aca="false">'1. Entidades Vigiladas'!BJ431</f>
        <v>0</v>
      </c>
      <c r="H44" s="244" t="n">
        <f aca="false">'1. Entidades Vigiladas'!BK431</f>
        <v>0</v>
      </c>
      <c r="I44" s="244" t="n">
        <f aca="false">'1. Entidades Vigiladas'!BL431</f>
        <v>0</v>
      </c>
      <c r="J44" s="244" t="n">
        <f aca="false">'1. Entidades Vigiladas'!BM431</f>
        <v>4</v>
      </c>
      <c r="K44" s="246" t="n">
        <f aca="false">SUM(D44:J44)</f>
        <v>4</v>
      </c>
    </row>
    <row r="45" customFormat="false" ht="40.5" hidden="false" customHeight="true" outlineLevel="0" collapsed="false">
      <c r="B45" s="242" t="s">
        <v>3346</v>
      </c>
      <c r="C45" s="243" t="n">
        <f aca="false">('2. Consolidado Por Tipo Entidad'!Q43)</f>
        <v>1</v>
      </c>
      <c r="D45" s="244" t="n">
        <f aca="false">'1. Entidades Vigiladas'!BG435</f>
        <v>0</v>
      </c>
      <c r="E45" s="245" t="n">
        <f aca="false">'1. Entidades Vigiladas'!BH435</f>
        <v>0</v>
      </c>
      <c r="F45" s="245" t="n">
        <f aca="false">'1. Entidades Vigiladas'!BI435</f>
        <v>1</v>
      </c>
      <c r="G45" s="245" t="n">
        <f aca="false">'1. Entidades Vigiladas'!BJ435</f>
        <v>0</v>
      </c>
      <c r="H45" s="245" t="n">
        <f aca="false">'1. Entidades Vigiladas'!BK435</f>
        <v>0</v>
      </c>
      <c r="I45" s="245" t="n">
        <f aca="false">'1. Entidades Vigiladas'!BL435</f>
        <v>0</v>
      </c>
      <c r="J45" s="245" t="n">
        <f aca="false">'1. Entidades Vigiladas'!BM435</f>
        <v>0</v>
      </c>
      <c r="K45" s="246" t="n">
        <f aca="false">SUM(D45:J45)</f>
        <v>1</v>
      </c>
      <c r="L45" s="2"/>
      <c r="M45" s="2"/>
      <c r="N45" s="2"/>
      <c r="O45" s="2"/>
      <c r="P45" s="2"/>
    </row>
    <row r="46" customFormat="false" ht="22.95" hidden="false" customHeight="true" outlineLevel="0" collapsed="false">
      <c r="B46" s="252" t="s">
        <v>3362</v>
      </c>
      <c r="C46" s="253" t="n">
        <f aca="false">SUM(C7:C45)</f>
        <v>414</v>
      </c>
      <c r="D46" s="254" t="n">
        <f aca="false">SUM(D7:D45)</f>
        <v>52</v>
      </c>
      <c r="E46" s="255" t="n">
        <f aca="false">SUM(E7:E45)</f>
        <v>89</v>
      </c>
      <c r="F46" s="255" t="n">
        <f aca="false">SUM(F7:F45)</f>
        <v>41</v>
      </c>
      <c r="G46" s="255" t="n">
        <f aca="false">SUM(G7:G45)</f>
        <v>108</v>
      </c>
      <c r="H46" s="255" t="n">
        <f aca="false">SUM(H7:H45)</f>
        <v>11</v>
      </c>
      <c r="I46" s="255" t="n">
        <f aca="false">SUM(I7:I45)</f>
        <v>28</v>
      </c>
      <c r="J46" s="255" t="n">
        <f aca="false">SUM(J7:J45)</f>
        <v>85</v>
      </c>
      <c r="K46" s="256" t="n">
        <f aca="false">SUM(D46:J46)</f>
        <v>414</v>
      </c>
    </row>
    <row r="47" customFormat="false" ht="22.95" hidden="true" customHeight="true" outlineLevel="0" collapsed="false">
      <c r="B47" s="257" t="s">
        <v>3363</v>
      </c>
      <c r="C47" s="258" t="n">
        <f aca="false">SUM(C7:C46)</f>
        <v>828</v>
      </c>
      <c r="D47" s="259" t="n">
        <v>15</v>
      </c>
      <c r="E47" s="259"/>
      <c r="F47" s="259" t="n">
        <v>5</v>
      </c>
      <c r="G47" s="259" t="n">
        <v>0</v>
      </c>
      <c r="H47" s="259" t="n">
        <v>0</v>
      </c>
      <c r="I47" s="260"/>
      <c r="J47" s="260"/>
      <c r="K47" s="261" t="n">
        <v>10</v>
      </c>
    </row>
    <row r="48" customFormat="false" ht="31.95" hidden="true" customHeight="true" outlineLevel="0" collapsed="false">
      <c r="B48" s="252" t="s">
        <v>3362</v>
      </c>
      <c r="C48" s="256" t="n">
        <f aca="false">C47+C46</f>
        <v>1242</v>
      </c>
      <c r="D48" s="262" t="n">
        <f aca="false">D47+D46</f>
        <v>67</v>
      </c>
      <c r="E48" s="262"/>
      <c r="F48" s="262" t="n">
        <f aca="false">F47+F46</f>
        <v>46</v>
      </c>
      <c r="G48" s="262" t="n">
        <f aca="false">G47+G46</f>
        <v>108</v>
      </c>
      <c r="H48" s="262" t="n">
        <f aca="false">H47+H46</f>
        <v>11</v>
      </c>
      <c r="I48" s="262"/>
      <c r="J48" s="262"/>
      <c r="K48" s="256" t="n">
        <f aca="false">K47+K46</f>
        <v>424</v>
      </c>
    </row>
    <row r="49" customFormat="false" ht="10.2" hidden="false" customHeight="true" outlineLevel="0" collapsed="false">
      <c r="B49" s="263"/>
      <c r="C49" s="264"/>
      <c r="D49" s="265"/>
      <c r="E49" s="265"/>
      <c r="F49" s="265"/>
      <c r="G49" s="265"/>
      <c r="H49" s="265"/>
      <c r="I49" s="265"/>
      <c r="J49" s="265"/>
      <c r="K49" s="264"/>
    </row>
    <row r="50" customFormat="false" ht="13.2" hidden="false" customHeight="false" outlineLevel="0" collapsed="false">
      <c r="B50" s="228"/>
      <c r="D50" s="2"/>
      <c r="E50" s="2"/>
      <c r="F50" s="2"/>
      <c r="G50" s="2"/>
      <c r="H50" s="2"/>
      <c r="I50" s="2"/>
      <c r="J50" s="2"/>
      <c r="K50" s="2"/>
    </row>
    <row r="51" customFormat="false" ht="13.2" hidden="false" customHeight="false" outlineLevel="0" collapsed="false">
      <c r="B51" s="228"/>
      <c r="D51" s="2"/>
      <c r="E51" s="2"/>
      <c r="F51" s="2"/>
      <c r="G51" s="2"/>
      <c r="H51" s="2"/>
      <c r="I51" s="2"/>
      <c r="J51" s="2"/>
      <c r="K51" s="2"/>
    </row>
    <row r="52" customFormat="false" ht="13.2" hidden="false" customHeight="false" outlineLevel="0" collapsed="false">
      <c r="B52" s="228"/>
      <c r="D52" s="266"/>
      <c r="E52" s="266"/>
      <c r="F52" s="2"/>
      <c r="G52" s="2"/>
      <c r="H52" s="2"/>
      <c r="I52" s="2"/>
      <c r="J52" s="2"/>
      <c r="K52" s="2"/>
    </row>
    <row r="53" customFormat="false" ht="13.2" hidden="false" customHeight="false" outlineLevel="0" collapsed="false">
      <c r="B53" s="228"/>
      <c r="D53" s="2"/>
      <c r="E53" s="2"/>
      <c r="F53" s="2"/>
      <c r="G53" s="2"/>
      <c r="H53" s="2"/>
      <c r="I53" s="2"/>
      <c r="J53" s="2"/>
      <c r="K53" s="2"/>
    </row>
    <row r="54" customFormat="false" ht="13.2" hidden="false" customHeight="false" outlineLevel="0" collapsed="false">
      <c r="B54" s="228"/>
      <c r="D54" s="2"/>
      <c r="E54" s="2"/>
      <c r="F54" s="2"/>
      <c r="G54" s="2"/>
      <c r="H54" s="2"/>
      <c r="I54" s="2"/>
      <c r="J54" s="2"/>
      <c r="K54" s="2"/>
    </row>
    <row r="55" customFormat="false" ht="13.2" hidden="false" customHeight="false" outlineLevel="0" collapsed="false">
      <c r="B55" s="228"/>
      <c r="D55" s="2"/>
      <c r="E55" s="2"/>
      <c r="F55" s="2"/>
      <c r="G55" s="2"/>
      <c r="H55" s="2"/>
      <c r="I55" s="2"/>
      <c r="J55" s="2"/>
      <c r="K55" s="2"/>
    </row>
    <row r="56" customFormat="false" ht="13.2" hidden="false" customHeight="false" outlineLevel="0" collapsed="false">
      <c r="B56" s="228"/>
      <c r="D56" s="2"/>
      <c r="E56" s="2"/>
      <c r="F56" s="2"/>
      <c r="G56" s="2"/>
      <c r="H56" s="2"/>
      <c r="I56" s="2"/>
      <c r="J56" s="2"/>
      <c r="K56" s="2"/>
    </row>
    <row r="57" customFormat="false" ht="13.2" hidden="false" customHeight="false" outlineLevel="0" collapsed="false">
      <c r="B57" s="228"/>
    </row>
    <row r="58" customFormat="false" ht="13.2" hidden="false" customHeight="false" outlineLevel="0" collapsed="false">
      <c r="B58" s="228"/>
    </row>
    <row r="59" customFormat="false" ht="13.2" hidden="false" customHeight="false" outlineLevel="0" collapsed="false">
      <c r="B59" s="228"/>
    </row>
    <row r="60" customFormat="false" ht="13.2" hidden="false" customHeight="false" outlineLevel="0" collapsed="false">
      <c r="B60" s="228"/>
    </row>
    <row r="61" customFormat="false" ht="13.2" hidden="false" customHeight="false" outlineLevel="0" collapsed="false">
      <c r="B61" s="228"/>
    </row>
    <row r="62" customFormat="false" ht="13.2" hidden="false" customHeight="false" outlineLevel="0" collapsed="false">
      <c r="B62" s="228"/>
    </row>
    <row r="63" customFormat="false" ht="13.2" hidden="false" customHeight="false" outlineLevel="0" collapsed="false">
      <c r="B63" s="228"/>
    </row>
    <row r="64" customFormat="false" ht="13.2" hidden="false" customHeight="false" outlineLevel="0" collapsed="false">
      <c r="B64" s="228"/>
    </row>
    <row r="65" customFormat="false" ht="13.2" hidden="false" customHeight="false" outlineLevel="0" collapsed="false">
      <c r="B65" s="228"/>
    </row>
    <row r="66" customFormat="false" ht="13.2" hidden="false" customHeight="false" outlineLevel="0" collapsed="false">
      <c r="B66" s="228"/>
    </row>
    <row r="67" customFormat="false" ht="13.2" hidden="false" customHeight="false" outlineLevel="0" collapsed="false">
      <c r="B67" s="228"/>
    </row>
    <row r="68" customFormat="false" ht="13.2" hidden="false" customHeight="false" outlineLevel="0" collapsed="false">
      <c r="B68" s="228"/>
    </row>
    <row r="69" customFormat="false" ht="13.2" hidden="false" customHeight="false" outlineLevel="0" collapsed="false">
      <c r="B69" s="228"/>
    </row>
    <row r="70" customFormat="false" ht="13.2" hidden="false" customHeight="false" outlineLevel="0" collapsed="false">
      <c r="B70" s="228"/>
    </row>
    <row r="71" customFormat="false" ht="13.2" hidden="false" customHeight="false" outlineLevel="0" collapsed="false">
      <c r="B71" s="228"/>
    </row>
    <row r="72" customFormat="false" ht="13.2" hidden="false" customHeight="false" outlineLevel="0" collapsed="false">
      <c r="B72" s="228"/>
    </row>
    <row r="73" customFormat="false" ht="13.2" hidden="false" customHeight="false" outlineLevel="0" collapsed="false">
      <c r="B73" s="228"/>
    </row>
    <row r="74" customFormat="false" ht="13.2" hidden="false" customHeight="false" outlineLevel="0" collapsed="false">
      <c r="B74" s="228"/>
    </row>
    <row r="75" customFormat="false" ht="13.2" hidden="false" customHeight="false" outlineLevel="0" collapsed="false">
      <c r="B75" s="228"/>
    </row>
    <row r="76" customFormat="false" ht="13.2" hidden="false" customHeight="false" outlineLevel="0" collapsed="false">
      <c r="B76" s="228"/>
    </row>
    <row r="77" customFormat="false" ht="13.2" hidden="false" customHeight="false" outlineLevel="0" collapsed="false">
      <c r="B77" s="228"/>
    </row>
    <row r="78" customFormat="false" ht="13.2" hidden="false" customHeight="false" outlineLevel="0" collapsed="false">
      <c r="B78" s="228"/>
    </row>
    <row r="79" customFormat="false" ht="13.2" hidden="false" customHeight="false" outlineLevel="0" collapsed="false">
      <c r="B79" s="228"/>
    </row>
    <row r="80" customFormat="false" ht="13.2" hidden="false" customHeight="false" outlineLevel="0" collapsed="false">
      <c r="B80" s="228"/>
    </row>
    <row r="81" customFormat="false" ht="13.2" hidden="false" customHeight="false" outlineLevel="0" collapsed="false">
      <c r="B81" s="228"/>
    </row>
    <row r="82" customFormat="false" ht="13.2" hidden="false" customHeight="false" outlineLevel="0" collapsed="false">
      <c r="B82" s="228"/>
    </row>
    <row r="83" customFormat="false" ht="13.2" hidden="false" customHeight="false" outlineLevel="0" collapsed="false">
      <c r="B83" s="228"/>
    </row>
    <row r="84" customFormat="false" ht="13.2" hidden="false" customHeight="false" outlineLevel="0" collapsed="false">
      <c r="B84" s="228"/>
    </row>
    <row r="85" customFormat="false" ht="13.2" hidden="false" customHeight="false" outlineLevel="0" collapsed="false">
      <c r="B85" s="228"/>
    </row>
    <row r="86" customFormat="false" ht="13.2" hidden="false" customHeight="false" outlineLevel="0" collapsed="false">
      <c r="B86" s="228"/>
    </row>
    <row r="87" customFormat="false" ht="13.2" hidden="false" customHeight="false" outlineLevel="0" collapsed="false">
      <c r="B87" s="228"/>
    </row>
    <row r="88" customFormat="false" ht="13.2" hidden="false" customHeight="false" outlineLevel="0" collapsed="false">
      <c r="B88" s="228"/>
    </row>
    <row r="89" customFormat="false" ht="13.2" hidden="false" customHeight="false" outlineLevel="0" collapsed="false">
      <c r="B89" s="228"/>
    </row>
    <row r="90" customFormat="false" ht="13.2" hidden="false" customHeight="false" outlineLevel="0" collapsed="false">
      <c r="B90" s="228"/>
    </row>
    <row r="91" customFormat="false" ht="13.2" hidden="false" customHeight="false" outlineLevel="0" collapsed="false">
      <c r="B91" s="228"/>
    </row>
    <row r="92" customFormat="false" ht="13.2" hidden="false" customHeight="false" outlineLevel="0" collapsed="false">
      <c r="B92" s="228"/>
    </row>
    <row r="93" customFormat="false" ht="13.2" hidden="false" customHeight="false" outlineLevel="0" collapsed="false">
      <c r="B93" s="228"/>
    </row>
    <row r="94" customFormat="false" ht="13.2" hidden="false" customHeight="false" outlineLevel="0" collapsed="false">
      <c r="B94" s="228"/>
    </row>
    <row r="95" customFormat="false" ht="13.2" hidden="false" customHeight="false" outlineLevel="0" collapsed="false">
      <c r="B95" s="228"/>
    </row>
    <row r="96" customFormat="false" ht="13.2" hidden="false" customHeight="false" outlineLevel="0" collapsed="false">
      <c r="B96" s="228"/>
    </row>
    <row r="97" customFormat="false" ht="13.2" hidden="false" customHeight="false" outlineLevel="0" collapsed="false">
      <c r="B97" s="228"/>
    </row>
    <row r="98" customFormat="false" ht="13.2" hidden="false" customHeight="false" outlineLevel="0" collapsed="false">
      <c r="B98" s="228"/>
    </row>
    <row r="99" customFormat="false" ht="13.2" hidden="false" customHeight="false" outlineLevel="0" collapsed="false">
      <c r="B99" s="228"/>
    </row>
    <row r="100" customFormat="false" ht="13.2" hidden="false" customHeight="false" outlineLevel="0" collapsed="false">
      <c r="B100" s="228"/>
    </row>
    <row r="101" customFormat="false" ht="13.2" hidden="false" customHeight="false" outlineLevel="0" collapsed="false">
      <c r="B101" s="228"/>
    </row>
    <row r="102" customFormat="false" ht="13.2" hidden="false" customHeight="false" outlineLevel="0" collapsed="false">
      <c r="B102" s="228"/>
    </row>
    <row r="103" customFormat="false" ht="13.2" hidden="false" customHeight="false" outlineLevel="0" collapsed="false">
      <c r="B103" s="228"/>
    </row>
    <row r="104" customFormat="false" ht="13.2" hidden="false" customHeight="false" outlineLevel="0" collapsed="false">
      <c r="B104" s="228"/>
    </row>
    <row r="105" customFormat="false" ht="13.2" hidden="false" customHeight="false" outlineLevel="0" collapsed="false">
      <c r="B105" s="228"/>
    </row>
    <row r="106" customFormat="false" ht="13.2" hidden="false" customHeight="false" outlineLevel="0" collapsed="false">
      <c r="B106" s="228"/>
    </row>
    <row r="107" customFormat="false" ht="13.2" hidden="false" customHeight="false" outlineLevel="0" collapsed="false">
      <c r="B107" s="228"/>
    </row>
    <row r="108" customFormat="false" ht="13.2" hidden="false" customHeight="false" outlineLevel="0" collapsed="false">
      <c r="B108" s="228"/>
    </row>
    <row r="109" customFormat="false" ht="13.2" hidden="false" customHeight="false" outlineLevel="0" collapsed="false">
      <c r="B109" s="228"/>
    </row>
    <row r="110" customFormat="false" ht="13.2" hidden="false" customHeight="false" outlineLevel="0" collapsed="false">
      <c r="B110" s="228"/>
    </row>
    <row r="111" customFormat="false" ht="13.2" hidden="false" customHeight="false" outlineLevel="0" collapsed="false">
      <c r="B111" s="228"/>
    </row>
    <row r="112" customFormat="false" ht="13.2" hidden="false" customHeight="false" outlineLevel="0" collapsed="false">
      <c r="B112" s="228"/>
    </row>
    <row r="113" customFormat="false" ht="13.2" hidden="false" customHeight="false" outlineLevel="0" collapsed="false">
      <c r="B113" s="228"/>
    </row>
    <row r="114" customFormat="false" ht="13.2" hidden="false" customHeight="false" outlineLevel="0" collapsed="false">
      <c r="B114" s="228"/>
    </row>
    <row r="115" customFormat="false" ht="13.2" hidden="false" customHeight="false" outlineLevel="0" collapsed="false">
      <c r="B115" s="228"/>
    </row>
    <row r="116" customFormat="false" ht="13.2" hidden="false" customHeight="false" outlineLevel="0" collapsed="false">
      <c r="B116" s="228"/>
    </row>
    <row r="117" customFormat="false" ht="13.2" hidden="false" customHeight="false" outlineLevel="0" collapsed="false">
      <c r="B117" s="228"/>
    </row>
    <row r="118" customFormat="false" ht="13.2" hidden="false" customHeight="false" outlineLevel="0" collapsed="false">
      <c r="B118" s="228"/>
    </row>
    <row r="119" customFormat="false" ht="13.2" hidden="false" customHeight="false" outlineLevel="0" collapsed="false">
      <c r="B119" s="228"/>
    </row>
    <row r="120" customFormat="false" ht="13.2" hidden="false" customHeight="false" outlineLevel="0" collapsed="false">
      <c r="B120" s="228"/>
    </row>
    <row r="121" customFormat="false" ht="13.2" hidden="false" customHeight="false" outlineLevel="0" collapsed="false">
      <c r="B121" s="228"/>
    </row>
    <row r="122" customFormat="false" ht="13.2" hidden="false" customHeight="false" outlineLevel="0" collapsed="false">
      <c r="B122" s="228"/>
    </row>
    <row r="123" customFormat="false" ht="13.2" hidden="false" customHeight="false" outlineLevel="0" collapsed="false">
      <c r="B123" s="228"/>
    </row>
    <row r="124" customFormat="false" ht="13.2" hidden="false" customHeight="false" outlineLevel="0" collapsed="false">
      <c r="B124" s="228"/>
    </row>
    <row r="125" customFormat="false" ht="13.2" hidden="false" customHeight="false" outlineLevel="0" collapsed="false">
      <c r="B125" s="228"/>
    </row>
    <row r="126" customFormat="false" ht="13.2" hidden="false" customHeight="false" outlineLevel="0" collapsed="false">
      <c r="B126" s="228"/>
    </row>
    <row r="127" customFormat="false" ht="13.2" hidden="false" customHeight="false" outlineLevel="0" collapsed="false">
      <c r="B127" s="228"/>
    </row>
    <row r="128" customFormat="false" ht="13.2" hidden="false" customHeight="false" outlineLevel="0" collapsed="false">
      <c r="B128" s="228"/>
    </row>
    <row r="129" customFormat="false" ht="13.2" hidden="false" customHeight="false" outlineLevel="0" collapsed="false">
      <c r="B129" s="228"/>
    </row>
    <row r="130" customFormat="false" ht="13.2" hidden="false" customHeight="false" outlineLevel="0" collapsed="false">
      <c r="B130" s="228"/>
    </row>
    <row r="131" customFormat="false" ht="13.2" hidden="false" customHeight="false" outlineLevel="0" collapsed="false">
      <c r="B131" s="228"/>
    </row>
    <row r="132" customFormat="false" ht="13.2" hidden="false" customHeight="false" outlineLevel="0" collapsed="false">
      <c r="B132" s="228"/>
    </row>
    <row r="133" customFormat="false" ht="13.2" hidden="false" customHeight="false" outlineLevel="0" collapsed="false">
      <c r="B133" s="228"/>
    </row>
    <row r="134" customFormat="false" ht="13.2" hidden="false" customHeight="false" outlineLevel="0" collapsed="false">
      <c r="B134" s="228"/>
    </row>
    <row r="135" customFormat="false" ht="13.2" hidden="false" customHeight="false" outlineLevel="0" collapsed="false">
      <c r="B135" s="228"/>
    </row>
    <row r="136" customFormat="false" ht="13.2" hidden="false" customHeight="false" outlineLevel="0" collapsed="false">
      <c r="B136" s="228"/>
    </row>
    <row r="137" customFormat="false" ht="13.2" hidden="false" customHeight="false" outlineLevel="0" collapsed="false">
      <c r="B137" s="228"/>
    </row>
    <row r="138" customFormat="false" ht="13.2" hidden="false" customHeight="false" outlineLevel="0" collapsed="false">
      <c r="B138" s="228"/>
    </row>
    <row r="139" customFormat="false" ht="13.2" hidden="false" customHeight="false" outlineLevel="0" collapsed="false">
      <c r="B139" s="228"/>
    </row>
    <row r="140" customFormat="false" ht="13.2" hidden="false" customHeight="false" outlineLevel="0" collapsed="false">
      <c r="B140" s="228"/>
    </row>
    <row r="141" customFormat="false" ht="13.2" hidden="false" customHeight="false" outlineLevel="0" collapsed="false">
      <c r="B141" s="228"/>
    </row>
    <row r="142" customFormat="false" ht="13.2" hidden="false" customHeight="false" outlineLevel="0" collapsed="false">
      <c r="B142" s="228"/>
    </row>
    <row r="143" customFormat="false" ht="13.2" hidden="false" customHeight="false" outlineLevel="0" collapsed="false">
      <c r="B143" s="228"/>
    </row>
    <row r="144" customFormat="false" ht="13.2" hidden="false" customHeight="false" outlineLevel="0" collapsed="false">
      <c r="B144" s="228"/>
    </row>
    <row r="145" customFormat="false" ht="13.2" hidden="false" customHeight="false" outlineLevel="0" collapsed="false">
      <c r="B145" s="228"/>
    </row>
    <row r="146" customFormat="false" ht="13.2" hidden="false" customHeight="false" outlineLevel="0" collapsed="false">
      <c r="B146" s="228"/>
    </row>
    <row r="147" customFormat="false" ht="13.2" hidden="false" customHeight="false" outlineLevel="0" collapsed="false">
      <c r="B147" s="228"/>
    </row>
    <row r="148" customFormat="false" ht="13.2" hidden="false" customHeight="false" outlineLevel="0" collapsed="false">
      <c r="B148" s="228"/>
    </row>
    <row r="149" customFormat="false" ht="13.2" hidden="false" customHeight="false" outlineLevel="0" collapsed="false">
      <c r="B149" s="228"/>
    </row>
    <row r="150" customFormat="false" ht="13.2" hidden="false" customHeight="false" outlineLevel="0" collapsed="false">
      <c r="B150" s="228"/>
    </row>
    <row r="151" customFormat="false" ht="13.2" hidden="false" customHeight="false" outlineLevel="0" collapsed="false">
      <c r="B151" s="228"/>
    </row>
    <row r="152" customFormat="false" ht="13.2" hidden="false" customHeight="false" outlineLevel="0" collapsed="false">
      <c r="B152" s="228"/>
    </row>
    <row r="153" customFormat="false" ht="13.2" hidden="false" customHeight="false" outlineLevel="0" collapsed="false">
      <c r="B153" s="228"/>
    </row>
    <row r="154" customFormat="false" ht="13.2" hidden="false" customHeight="false" outlineLevel="0" collapsed="false">
      <c r="B154" s="228"/>
    </row>
    <row r="155" customFormat="false" ht="13.2" hidden="false" customHeight="false" outlineLevel="0" collapsed="false">
      <c r="B155" s="228"/>
    </row>
    <row r="156" customFormat="false" ht="13.2" hidden="false" customHeight="false" outlineLevel="0" collapsed="false">
      <c r="B156" s="228"/>
    </row>
    <row r="157" customFormat="false" ht="13.2" hidden="false" customHeight="false" outlineLevel="0" collapsed="false">
      <c r="B157" s="228"/>
    </row>
    <row r="158" customFormat="false" ht="13.2" hidden="false" customHeight="false" outlineLevel="0" collapsed="false">
      <c r="B158" s="228"/>
    </row>
    <row r="159" customFormat="false" ht="13.2" hidden="false" customHeight="false" outlineLevel="0" collapsed="false">
      <c r="B159" s="228"/>
    </row>
    <row r="160" customFormat="false" ht="13.2" hidden="false" customHeight="false" outlineLevel="0" collapsed="false">
      <c r="B160" s="228"/>
    </row>
    <row r="161" customFormat="false" ht="13.2" hidden="false" customHeight="false" outlineLevel="0" collapsed="false">
      <c r="B161" s="228"/>
    </row>
    <row r="162" customFormat="false" ht="13.2" hidden="false" customHeight="false" outlineLevel="0" collapsed="false">
      <c r="B162" s="228"/>
    </row>
    <row r="163" customFormat="false" ht="13.2" hidden="false" customHeight="false" outlineLevel="0" collapsed="false">
      <c r="B163" s="228"/>
    </row>
    <row r="164" customFormat="false" ht="13.2" hidden="false" customHeight="false" outlineLevel="0" collapsed="false">
      <c r="B164" s="228"/>
    </row>
    <row r="165" customFormat="false" ht="13.2" hidden="false" customHeight="false" outlineLevel="0" collapsed="false">
      <c r="B165" s="228"/>
    </row>
    <row r="166" customFormat="false" ht="13.2" hidden="false" customHeight="false" outlineLevel="0" collapsed="false">
      <c r="B166" s="228"/>
    </row>
    <row r="167" customFormat="false" ht="13.2" hidden="false" customHeight="false" outlineLevel="0" collapsed="false">
      <c r="B167" s="228"/>
    </row>
    <row r="168" customFormat="false" ht="13.2" hidden="false" customHeight="false" outlineLevel="0" collapsed="false">
      <c r="B168" s="228"/>
    </row>
    <row r="169" customFormat="false" ht="13.2" hidden="false" customHeight="false" outlineLevel="0" collapsed="false">
      <c r="B169" s="228"/>
    </row>
    <row r="170" customFormat="false" ht="13.2" hidden="false" customHeight="false" outlineLevel="0" collapsed="false">
      <c r="B170" s="228"/>
    </row>
    <row r="171" customFormat="false" ht="13.2" hidden="false" customHeight="false" outlineLevel="0" collapsed="false">
      <c r="B171" s="228"/>
    </row>
    <row r="172" customFormat="false" ht="13.2" hidden="false" customHeight="false" outlineLevel="0" collapsed="false">
      <c r="B172" s="228"/>
    </row>
    <row r="173" customFormat="false" ht="13.2" hidden="false" customHeight="false" outlineLevel="0" collapsed="false">
      <c r="B173" s="228"/>
    </row>
    <row r="174" customFormat="false" ht="13.2" hidden="false" customHeight="false" outlineLevel="0" collapsed="false">
      <c r="B174" s="228"/>
    </row>
    <row r="175" customFormat="false" ht="13.2" hidden="false" customHeight="false" outlineLevel="0" collapsed="false">
      <c r="B175" s="228"/>
    </row>
    <row r="176" customFormat="false" ht="13.2" hidden="false" customHeight="false" outlineLevel="0" collapsed="false">
      <c r="B176" s="228"/>
    </row>
    <row r="177" customFormat="false" ht="13.2" hidden="false" customHeight="false" outlineLevel="0" collapsed="false">
      <c r="B177" s="228"/>
    </row>
    <row r="178" customFormat="false" ht="13.2" hidden="false" customHeight="false" outlineLevel="0" collapsed="false">
      <c r="B178" s="228"/>
    </row>
    <row r="179" customFormat="false" ht="13.2" hidden="false" customHeight="false" outlineLevel="0" collapsed="false">
      <c r="B179" s="228"/>
    </row>
    <row r="180" customFormat="false" ht="13.2" hidden="false" customHeight="false" outlineLevel="0" collapsed="false">
      <c r="B180" s="228"/>
    </row>
    <row r="181" customFormat="false" ht="13.2" hidden="false" customHeight="false" outlineLevel="0" collapsed="false">
      <c r="B181" s="228"/>
    </row>
    <row r="182" customFormat="false" ht="13.2" hidden="false" customHeight="false" outlineLevel="0" collapsed="false">
      <c r="B182" s="228"/>
    </row>
    <row r="183" customFormat="false" ht="13.2" hidden="false" customHeight="false" outlineLevel="0" collapsed="false">
      <c r="B183" s="228"/>
    </row>
    <row r="184" customFormat="false" ht="13.2" hidden="false" customHeight="false" outlineLevel="0" collapsed="false">
      <c r="B184" s="228"/>
    </row>
    <row r="185" customFormat="false" ht="13.2" hidden="false" customHeight="false" outlineLevel="0" collapsed="false">
      <c r="B185" s="228"/>
    </row>
    <row r="186" customFormat="false" ht="13.2" hidden="false" customHeight="false" outlineLevel="0" collapsed="false">
      <c r="B186" s="228"/>
    </row>
    <row r="187" customFormat="false" ht="13.2" hidden="false" customHeight="false" outlineLevel="0" collapsed="false">
      <c r="B187" s="228"/>
    </row>
    <row r="188" customFormat="false" ht="13.2" hidden="false" customHeight="false" outlineLevel="0" collapsed="false">
      <c r="B188" s="228"/>
    </row>
    <row r="189" customFormat="false" ht="13.2" hidden="false" customHeight="false" outlineLevel="0" collapsed="false">
      <c r="B189" s="228"/>
    </row>
    <row r="190" customFormat="false" ht="13.2" hidden="false" customHeight="false" outlineLevel="0" collapsed="false">
      <c r="B190" s="228"/>
    </row>
    <row r="191" customFormat="false" ht="13.2" hidden="false" customHeight="false" outlineLevel="0" collapsed="false">
      <c r="B191" s="228"/>
    </row>
    <row r="192" customFormat="false" ht="13.2" hidden="false" customHeight="false" outlineLevel="0" collapsed="false">
      <c r="B192" s="228"/>
    </row>
    <row r="193" customFormat="false" ht="13.2" hidden="false" customHeight="false" outlineLevel="0" collapsed="false">
      <c r="B193" s="228"/>
    </row>
    <row r="194" customFormat="false" ht="13.2" hidden="false" customHeight="false" outlineLevel="0" collapsed="false">
      <c r="B194" s="228"/>
    </row>
    <row r="195" customFormat="false" ht="13.2" hidden="false" customHeight="false" outlineLevel="0" collapsed="false">
      <c r="B195" s="228"/>
    </row>
    <row r="196" customFormat="false" ht="13.2" hidden="false" customHeight="false" outlineLevel="0" collapsed="false">
      <c r="B196" s="228"/>
    </row>
    <row r="197" customFormat="false" ht="13.2" hidden="false" customHeight="false" outlineLevel="0" collapsed="false">
      <c r="B197" s="228"/>
    </row>
    <row r="198" customFormat="false" ht="13.2" hidden="false" customHeight="false" outlineLevel="0" collapsed="false">
      <c r="B198" s="228"/>
    </row>
    <row r="199" customFormat="false" ht="13.2" hidden="false" customHeight="false" outlineLevel="0" collapsed="false">
      <c r="B199" s="228"/>
    </row>
    <row r="200" customFormat="false" ht="13.2" hidden="false" customHeight="false" outlineLevel="0" collapsed="false">
      <c r="B200" s="228"/>
    </row>
    <row r="201" customFormat="false" ht="13.2" hidden="false" customHeight="false" outlineLevel="0" collapsed="false">
      <c r="B201" s="228"/>
    </row>
    <row r="202" customFormat="false" ht="13.2" hidden="false" customHeight="false" outlineLevel="0" collapsed="false">
      <c r="B202" s="228"/>
    </row>
    <row r="203" customFormat="false" ht="13.2" hidden="false" customHeight="false" outlineLevel="0" collapsed="false">
      <c r="B203" s="228"/>
    </row>
    <row r="204" customFormat="false" ht="13.2" hidden="false" customHeight="false" outlineLevel="0" collapsed="false">
      <c r="B204" s="228"/>
    </row>
    <row r="205" customFormat="false" ht="13.2" hidden="false" customHeight="false" outlineLevel="0" collapsed="false">
      <c r="B205" s="228"/>
    </row>
    <row r="206" customFormat="false" ht="13.2" hidden="false" customHeight="false" outlineLevel="0" collapsed="false">
      <c r="B206" s="228"/>
    </row>
    <row r="207" customFormat="false" ht="13.2" hidden="false" customHeight="false" outlineLevel="0" collapsed="false">
      <c r="B207" s="228"/>
    </row>
    <row r="208" customFormat="false" ht="13.2" hidden="false" customHeight="false" outlineLevel="0" collapsed="false">
      <c r="B208" s="228"/>
    </row>
    <row r="209" customFormat="false" ht="13.2" hidden="false" customHeight="false" outlineLevel="0" collapsed="false">
      <c r="B209" s="228"/>
    </row>
    <row r="210" customFormat="false" ht="13.2" hidden="false" customHeight="false" outlineLevel="0" collapsed="false">
      <c r="B210" s="228"/>
    </row>
    <row r="211" customFormat="false" ht="13.2" hidden="false" customHeight="false" outlineLevel="0" collapsed="false">
      <c r="B211" s="228"/>
    </row>
    <row r="212" customFormat="false" ht="13.2" hidden="false" customHeight="false" outlineLevel="0" collapsed="false">
      <c r="B212" s="228"/>
    </row>
    <row r="213" customFormat="false" ht="13.2" hidden="false" customHeight="false" outlineLevel="0" collapsed="false">
      <c r="B213" s="228"/>
    </row>
    <row r="214" customFormat="false" ht="13.2" hidden="false" customHeight="false" outlineLevel="0" collapsed="false">
      <c r="B214" s="228"/>
    </row>
    <row r="215" customFormat="false" ht="13.2" hidden="false" customHeight="false" outlineLevel="0" collapsed="false">
      <c r="B215" s="228"/>
    </row>
    <row r="216" customFormat="false" ht="13.2" hidden="false" customHeight="false" outlineLevel="0" collapsed="false">
      <c r="B216" s="228"/>
    </row>
    <row r="217" customFormat="false" ht="13.2" hidden="false" customHeight="false" outlineLevel="0" collapsed="false">
      <c r="B217" s="228"/>
    </row>
    <row r="218" customFormat="false" ht="13.2" hidden="false" customHeight="false" outlineLevel="0" collapsed="false">
      <c r="B218" s="228"/>
    </row>
    <row r="219" customFormat="false" ht="13.2" hidden="false" customHeight="false" outlineLevel="0" collapsed="false">
      <c r="B219" s="228"/>
    </row>
    <row r="220" customFormat="false" ht="13.2" hidden="false" customHeight="false" outlineLevel="0" collapsed="false">
      <c r="B220" s="228"/>
    </row>
    <row r="221" customFormat="false" ht="13.2" hidden="false" customHeight="false" outlineLevel="0" collapsed="false">
      <c r="B221" s="228"/>
    </row>
    <row r="222" customFormat="false" ht="13.2" hidden="false" customHeight="false" outlineLevel="0" collapsed="false">
      <c r="B222" s="228"/>
    </row>
    <row r="223" customFormat="false" ht="13.2" hidden="false" customHeight="false" outlineLevel="0" collapsed="false">
      <c r="B223" s="228"/>
    </row>
    <row r="224" customFormat="false" ht="13.2" hidden="false" customHeight="false" outlineLevel="0" collapsed="false">
      <c r="B224" s="228"/>
    </row>
    <row r="225" customFormat="false" ht="13.2" hidden="false" customHeight="false" outlineLevel="0" collapsed="false">
      <c r="B225" s="228"/>
    </row>
    <row r="226" customFormat="false" ht="13.2" hidden="false" customHeight="false" outlineLevel="0" collapsed="false">
      <c r="B226" s="228"/>
    </row>
    <row r="227" customFormat="false" ht="13.2" hidden="false" customHeight="false" outlineLevel="0" collapsed="false">
      <c r="B227" s="228"/>
    </row>
    <row r="228" customFormat="false" ht="13.2" hidden="false" customHeight="false" outlineLevel="0" collapsed="false">
      <c r="B228" s="228"/>
    </row>
    <row r="229" customFormat="false" ht="13.2" hidden="false" customHeight="false" outlineLevel="0" collapsed="false">
      <c r="B229" s="228"/>
    </row>
    <row r="230" customFormat="false" ht="13.2" hidden="false" customHeight="false" outlineLevel="0" collapsed="false">
      <c r="B230" s="228"/>
    </row>
    <row r="231" customFormat="false" ht="13.2" hidden="false" customHeight="false" outlineLevel="0" collapsed="false">
      <c r="B231" s="228"/>
    </row>
    <row r="232" customFormat="false" ht="13.2" hidden="false" customHeight="false" outlineLevel="0" collapsed="false">
      <c r="B232" s="228"/>
    </row>
    <row r="233" customFormat="false" ht="13.2" hidden="false" customHeight="false" outlineLevel="0" collapsed="false">
      <c r="B233" s="228"/>
    </row>
    <row r="234" customFormat="false" ht="13.2" hidden="false" customHeight="false" outlineLevel="0" collapsed="false">
      <c r="B234" s="228"/>
    </row>
    <row r="235" customFormat="false" ht="13.2" hidden="false" customHeight="false" outlineLevel="0" collapsed="false">
      <c r="B235" s="228"/>
    </row>
    <row r="236" customFormat="false" ht="13.2" hidden="false" customHeight="false" outlineLevel="0" collapsed="false">
      <c r="B236" s="228"/>
    </row>
    <row r="237" customFormat="false" ht="13.2" hidden="false" customHeight="false" outlineLevel="0" collapsed="false">
      <c r="B237" s="228"/>
    </row>
    <row r="238" customFormat="false" ht="13.2" hidden="false" customHeight="false" outlineLevel="0" collapsed="false">
      <c r="B238" s="228"/>
    </row>
    <row r="239" customFormat="false" ht="13.2" hidden="false" customHeight="false" outlineLevel="0" collapsed="false">
      <c r="B239" s="228"/>
    </row>
    <row r="240" customFormat="false" ht="13.2" hidden="false" customHeight="false" outlineLevel="0" collapsed="false">
      <c r="B240" s="228"/>
    </row>
    <row r="241" customFormat="false" ht="13.2" hidden="false" customHeight="false" outlineLevel="0" collapsed="false">
      <c r="B241" s="228"/>
    </row>
    <row r="242" customFormat="false" ht="13.2" hidden="false" customHeight="false" outlineLevel="0" collapsed="false">
      <c r="B242" s="228"/>
    </row>
    <row r="243" customFormat="false" ht="13.2" hidden="false" customHeight="false" outlineLevel="0" collapsed="false">
      <c r="B243" s="228"/>
    </row>
    <row r="244" customFormat="false" ht="13.2" hidden="false" customHeight="false" outlineLevel="0" collapsed="false">
      <c r="B244" s="228"/>
    </row>
    <row r="245" customFormat="false" ht="13.2" hidden="false" customHeight="false" outlineLevel="0" collapsed="false">
      <c r="B245" s="228"/>
    </row>
    <row r="246" customFormat="false" ht="13.2" hidden="false" customHeight="false" outlineLevel="0" collapsed="false">
      <c r="B246" s="228"/>
    </row>
    <row r="247" customFormat="false" ht="13.2" hidden="false" customHeight="false" outlineLevel="0" collapsed="false">
      <c r="B247" s="228"/>
    </row>
    <row r="248" customFormat="false" ht="13.2" hidden="false" customHeight="false" outlineLevel="0" collapsed="false">
      <c r="B248" s="228"/>
    </row>
    <row r="249" customFormat="false" ht="13.2" hidden="false" customHeight="false" outlineLevel="0" collapsed="false">
      <c r="B249" s="228"/>
    </row>
    <row r="250" customFormat="false" ht="13.2" hidden="false" customHeight="false" outlineLevel="0" collapsed="false">
      <c r="B250" s="228"/>
    </row>
    <row r="251" customFormat="false" ht="13.2" hidden="false" customHeight="false" outlineLevel="0" collapsed="false">
      <c r="B251" s="228"/>
    </row>
    <row r="252" customFormat="false" ht="13.2" hidden="false" customHeight="false" outlineLevel="0" collapsed="false">
      <c r="B252" s="228"/>
    </row>
    <row r="253" customFormat="false" ht="13.2" hidden="false" customHeight="false" outlineLevel="0" collapsed="false">
      <c r="B253" s="228"/>
    </row>
    <row r="254" customFormat="false" ht="13.2" hidden="false" customHeight="false" outlineLevel="0" collapsed="false">
      <c r="B254" s="228"/>
    </row>
    <row r="255" customFormat="false" ht="13.2" hidden="false" customHeight="false" outlineLevel="0" collapsed="false">
      <c r="B255" s="228"/>
    </row>
    <row r="256" customFormat="false" ht="13.2" hidden="false" customHeight="false" outlineLevel="0" collapsed="false">
      <c r="B256" s="228"/>
    </row>
    <row r="257" customFormat="false" ht="13.2" hidden="false" customHeight="false" outlineLevel="0" collapsed="false">
      <c r="B257" s="228"/>
    </row>
    <row r="258" customFormat="false" ht="13.2" hidden="false" customHeight="false" outlineLevel="0" collapsed="false">
      <c r="B258" s="228"/>
    </row>
    <row r="259" customFormat="false" ht="13.2" hidden="false" customHeight="false" outlineLevel="0" collapsed="false">
      <c r="B259" s="228"/>
    </row>
    <row r="260" customFormat="false" ht="13.2" hidden="false" customHeight="false" outlineLevel="0" collapsed="false">
      <c r="B260" s="228"/>
    </row>
    <row r="261" customFormat="false" ht="13.2" hidden="false" customHeight="false" outlineLevel="0" collapsed="false">
      <c r="B261" s="228"/>
    </row>
    <row r="262" customFormat="false" ht="13.2" hidden="false" customHeight="false" outlineLevel="0" collapsed="false">
      <c r="B262" s="228"/>
    </row>
    <row r="263" customFormat="false" ht="13.2" hidden="false" customHeight="false" outlineLevel="0" collapsed="false">
      <c r="B263" s="228"/>
    </row>
    <row r="264" customFormat="false" ht="13.2" hidden="false" customHeight="false" outlineLevel="0" collapsed="false">
      <c r="B264" s="228"/>
    </row>
  </sheetData>
  <mergeCells count="3">
    <mergeCell ref="B2:K2"/>
    <mergeCell ref="B5:B6"/>
    <mergeCell ref="D5:K5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4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&amp;C&amp;16SUPERINTENDEN&amp;18CIA FINANCIERA DE COLOMBIA
GRUPO DE REGISTRO&amp;R&amp;18&amp;D
&amp;T</oddHeader>
    <oddFooter>&amp;R&amp;12&amp;F
&amp;A
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1998-11-11T08:33:42Z</dcterms:created>
  <dc:creator>SUPERINTENDENCIA BANCARIA</dc:creator>
  <dc:description/>
  <dc:language>en-US</dc:language>
  <cp:lastModifiedBy/>
  <cp:lastPrinted>2021-09-11T16:02:58Z</cp:lastPrinted>
  <dcterms:modified xsi:type="dcterms:W3CDTF">2021-10-05T17:52:44Z</dcterms:modified>
  <cp:revision>2</cp:revision>
  <dc:subject/>
  <dc:title/>
</cp:coreProperties>
</file>