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P16" i="1"/>
  <c r="P14" i="1"/>
  <c r="L8" i="1"/>
  <c r="M8" i="1"/>
  <c r="N8" i="1"/>
  <c r="O8" i="1"/>
  <c r="L7" i="1"/>
  <c r="M7" i="1"/>
  <c r="N7" i="1"/>
  <c r="O7" i="1"/>
  <c r="L6" i="1"/>
  <c r="M6" i="1"/>
  <c r="N6" i="1"/>
  <c r="O6" i="1"/>
  <c r="L16" i="1"/>
  <c r="M16" i="1"/>
  <c r="N16" i="1"/>
  <c r="O16" i="1"/>
  <c r="L15" i="1"/>
  <c r="M15" i="1"/>
  <c r="N15" i="1"/>
  <c r="O15" i="1"/>
  <c r="L14" i="1"/>
  <c r="M14" i="1"/>
  <c r="N14" i="1"/>
  <c r="O14" i="1"/>
</calcChain>
</file>

<file path=xl/sharedStrings.xml><?xml version="1.0" encoding="utf-8"?>
<sst xmlns="http://schemas.openxmlformats.org/spreadsheetml/2006/main" count="19" uniqueCount="11">
  <si>
    <t>Tiempo de ejecución (s)</t>
  </si>
  <si>
    <t>Aceleración</t>
  </si>
  <si>
    <t>Media</t>
  </si>
  <si>
    <t>Desv. Típ.</t>
  </si>
  <si>
    <t>Interv. (95%) Inf.</t>
  </si>
  <si>
    <t>Interv. (95%) Sup.</t>
  </si>
  <si>
    <t>Blurr2</t>
  </si>
  <si>
    <t>ContarNeg</t>
  </si>
  <si>
    <t>Or</t>
  </si>
  <si>
    <t>TIEMPOS ANTES DE LA OPTIMIZACIÓN</t>
  </si>
  <si>
    <t>TIEMPOS DESPUES DE LA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</si>
</sst>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1" fillId="3" borderId="0" xfId="2" applyBorder="1"/>
    <xf numFmtId="0" fontId="0" fillId="0" borderId="0" xfId="0" applyBorder="1"/>
    <xf numFmtId="0" fontId="1" fillId="5" borderId="0" xfId="4" applyBorder="1"/>
    <xf numFmtId="0" fontId="3" fillId="4" borderId="0" xfId="3" applyBorder="1"/>
    <xf numFmtId="0" fontId="3" fillId="4" borderId="0" xfId="3" applyBorder="1" applyAlignment="1">
      <alignment horizontal="center"/>
    </xf>
    <xf numFmtId="0" fontId="0" fillId="0" borderId="0" xfId="0" applyAlignment="1">
      <alignment wrapText="1"/>
    </xf>
    <xf numFmtId="0" fontId="2" fillId="2" borderId="1" xfId="1" applyAlignment="1">
      <alignment horizontal="center" wrapText="1"/>
    </xf>
  </cellXfs>
  <cellStyles count="5">
    <cellStyle name="20% - Énfasis5" xfId="4" builtinId="46"/>
    <cellStyle name="60% - Énfasis1" xfId="2" builtinId="32"/>
    <cellStyle name="Énfasis5" xfId="3" builtinId="45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6"/>
  <sheetViews>
    <sheetView tabSelected="1" workbookViewId="0">
      <selection activeCell="P19" sqref="P19"/>
    </sheetView>
  </sheetViews>
  <sheetFormatPr baseColWidth="10" defaultColWidth="9.140625" defaultRowHeight="15" x14ac:dyDescent="0.25"/>
  <cols>
    <col min="1" max="1" width="10.42578125" bestFit="1" customWidth="1"/>
    <col min="14" max="14" width="15.7109375" bestFit="1" customWidth="1"/>
    <col min="15" max="15" width="16.7109375" bestFit="1" customWidth="1"/>
    <col min="16" max="16" width="12" bestFit="1" customWidth="1"/>
  </cols>
  <sheetData>
    <row r="2" spans="1:16" ht="15" customHeight="1" x14ac:dyDescent="0.25">
      <c r="B2" s="7" t="s">
        <v>9</v>
      </c>
      <c r="C2" s="7"/>
      <c r="D2" s="7"/>
      <c r="E2" s="7"/>
      <c r="F2" s="7"/>
      <c r="G2" s="7"/>
      <c r="H2" s="7"/>
      <c r="I2" s="6"/>
    </row>
    <row r="3" spans="1:16" x14ac:dyDescent="0.25">
      <c r="B3" s="6"/>
      <c r="C3" s="6"/>
      <c r="D3" s="6"/>
      <c r="E3" s="6"/>
      <c r="F3" s="6"/>
      <c r="G3" s="6"/>
      <c r="H3" s="6"/>
      <c r="I3" s="6"/>
    </row>
    <row r="4" spans="1:16" x14ac:dyDescent="0.25">
      <c r="A4" s="4"/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  <c r="O4" s="4"/>
    </row>
    <row r="5" spans="1:16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 t="s">
        <v>2</v>
      </c>
      <c r="M5" s="1" t="s">
        <v>3</v>
      </c>
      <c r="N5" s="1" t="s">
        <v>4</v>
      </c>
      <c r="O5" s="1" t="s">
        <v>5</v>
      </c>
    </row>
    <row r="6" spans="1:16" x14ac:dyDescent="0.25">
      <c r="A6" s="3" t="s">
        <v>6</v>
      </c>
      <c r="B6" s="3">
        <v>0.65489699999999995</v>
      </c>
      <c r="C6" s="3">
        <v>0.69313999999999998</v>
      </c>
      <c r="D6" s="3">
        <v>0.67521399999999998</v>
      </c>
      <c r="E6" s="3">
        <v>0.68546300000000004</v>
      </c>
      <c r="F6" s="3">
        <v>0.70124500000000001</v>
      </c>
      <c r="G6" s="3">
        <v>0.69547800000000004</v>
      </c>
      <c r="H6" s="3">
        <v>0.69256399999999996</v>
      </c>
      <c r="I6" s="3">
        <v>0.67452800000000002</v>
      </c>
      <c r="J6" s="3">
        <v>0.69852099999999995</v>
      </c>
      <c r="K6" s="3">
        <v>0.67845599999999995</v>
      </c>
      <c r="L6" s="3">
        <f>AVERAGE(B6:K6)</f>
        <v>0.68495059999999985</v>
      </c>
      <c r="M6" s="3">
        <f>STDEV(B6:K6)</f>
        <v>1.4277459844103932E-2</v>
      </c>
      <c r="N6" s="3">
        <f>L6-_xlfn.CONFIDENCE.NORM(0.5,M6,10)</f>
        <v>0.68190532651089975</v>
      </c>
      <c r="O6" s="3">
        <f>L6+_xlfn.CONFIDENCE.NORM(0.5,N6,10)</f>
        <v>0.83039581473526269</v>
      </c>
    </row>
    <row r="7" spans="1:16" x14ac:dyDescent="0.25">
      <c r="A7" s="1" t="s">
        <v>7</v>
      </c>
      <c r="B7" s="1">
        <v>1.752146</v>
      </c>
      <c r="C7" s="1">
        <v>1.7569840000000001</v>
      </c>
      <c r="D7" s="1">
        <v>1.7963210000000001</v>
      </c>
      <c r="E7" s="1">
        <v>1.7963210000000001</v>
      </c>
      <c r="F7" s="1">
        <v>1.798745</v>
      </c>
      <c r="G7" s="1">
        <v>1.7562139999999999</v>
      </c>
      <c r="H7" s="1">
        <v>1.7453689999999999</v>
      </c>
      <c r="I7" s="1">
        <v>1.798745</v>
      </c>
      <c r="J7" s="1">
        <v>1.7856320000000001</v>
      </c>
      <c r="K7" s="1">
        <v>1.7965420000000001</v>
      </c>
      <c r="L7" s="1">
        <f>AVERAGE(B7:K7)</f>
        <v>1.7783019</v>
      </c>
      <c r="M7" s="1">
        <f>STDEV(B7:K7)</f>
        <v>2.256517329598378E-2</v>
      </c>
      <c r="N7" s="1">
        <f t="shared" ref="N7:N8" si="0">L7-_xlfn.CONFIDENCE.NORM(0.5,M7,10)</f>
        <v>1.7734889203267574</v>
      </c>
      <c r="O7" s="1">
        <f t="shared" ref="O7:O8" si="1">L7+_xlfn.CONFIDENCE.NORM(0.5,N7,10)</f>
        <v>2.156573584967417</v>
      </c>
    </row>
    <row r="8" spans="1:16" x14ac:dyDescent="0.25">
      <c r="A8" s="3" t="s">
        <v>8</v>
      </c>
      <c r="B8" s="3">
        <v>0.56231399999999998</v>
      </c>
      <c r="C8" s="3">
        <v>0.57412300000000005</v>
      </c>
      <c r="D8" s="3">
        <v>0.56987399999999999</v>
      </c>
      <c r="E8" s="3">
        <v>0.56542099999999995</v>
      </c>
      <c r="F8" s="3">
        <v>0.58974099999999996</v>
      </c>
      <c r="G8" s="3">
        <v>0.53698699999999999</v>
      </c>
      <c r="H8" s="3">
        <v>0.56542300000000001</v>
      </c>
      <c r="I8" s="3">
        <v>0.59856399999999998</v>
      </c>
      <c r="J8" s="3">
        <v>0.58964099999999997</v>
      </c>
      <c r="K8" s="3">
        <v>0.56412300000000004</v>
      </c>
      <c r="L8" s="3">
        <f>AVERAGE(B8:K8)</f>
        <v>0.57162109999999999</v>
      </c>
      <c r="M8" s="3">
        <f>STDEV(B8:K8)</f>
        <v>1.7661953694940488E-2</v>
      </c>
      <c r="N8" s="3">
        <f t="shared" si="0"/>
        <v>0.56785393973898712</v>
      </c>
      <c r="O8" s="3">
        <f t="shared" si="1"/>
        <v>0.69274002222076936</v>
      </c>
    </row>
    <row r="10" spans="1:16" ht="15" customHeight="1" x14ac:dyDescent="0.25">
      <c r="B10" s="7" t="s">
        <v>10</v>
      </c>
      <c r="C10" s="7"/>
      <c r="D10" s="7"/>
      <c r="E10" s="7"/>
      <c r="F10" s="7"/>
      <c r="G10" s="7"/>
      <c r="H10" s="7"/>
    </row>
    <row r="12" spans="1:16" s="2" customFormat="1" x14ac:dyDescent="0.25">
      <c r="A12" s="4"/>
      <c r="B12" s="5" t="s">
        <v>0</v>
      </c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</row>
    <row r="13" spans="1:16" s="2" customFormat="1" x14ac:dyDescent="0.25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1</v>
      </c>
    </row>
    <row r="14" spans="1:16" x14ac:dyDescent="0.25">
      <c r="A14" s="3" t="s">
        <v>6</v>
      </c>
      <c r="B14" s="3">
        <v>0.62005600000000005</v>
      </c>
      <c r="C14" s="3">
        <v>0.61380999999999997</v>
      </c>
      <c r="D14" s="3">
        <v>0.62060800000000005</v>
      </c>
      <c r="E14" s="3">
        <v>0.62158999999999998</v>
      </c>
      <c r="F14" s="3">
        <v>0.61245499999999997</v>
      </c>
      <c r="G14" s="3">
        <v>0.61997800000000003</v>
      </c>
      <c r="H14" s="3">
        <v>0.61126499999999995</v>
      </c>
      <c r="I14" s="3">
        <v>0.61989899999999998</v>
      </c>
      <c r="J14" s="3">
        <v>0.582928</v>
      </c>
      <c r="K14" s="3">
        <v>0.61899899999999997</v>
      </c>
      <c r="L14" s="3">
        <f>AVERAGE(B14:K14)</f>
        <v>0.6141588</v>
      </c>
      <c r="M14" s="3">
        <f>STDEV(B14:K14)</f>
        <v>1.1588279258706959E-2</v>
      </c>
      <c r="N14" s="3">
        <f>L14-_xlfn.CONFIDENCE.NORM(0.5,M14,10)</f>
        <v>0.61168710825677985</v>
      </c>
      <c r="O14" s="3">
        <f>L14+_xlfn.CONFIDENCE.NORM(0.5,N14,10)</f>
        <v>0.74462700335957188</v>
      </c>
      <c r="P14" s="3">
        <f>L6/L14</f>
        <v>1.11526627966578</v>
      </c>
    </row>
    <row r="15" spans="1:16" s="2" customFormat="1" x14ac:dyDescent="0.25">
      <c r="A15" s="1" t="s">
        <v>7</v>
      </c>
      <c r="B15" s="1">
        <v>1.6977279999999999</v>
      </c>
      <c r="C15" s="1">
        <v>1.6764190000000001</v>
      </c>
      <c r="D15" s="1">
        <v>1.7185269999999999</v>
      </c>
      <c r="E15" s="1">
        <v>1.718634</v>
      </c>
      <c r="F15" s="1">
        <v>1.769814</v>
      </c>
      <c r="G15" s="1">
        <v>1.6699839999999999</v>
      </c>
      <c r="H15" s="1">
        <v>1.670123</v>
      </c>
      <c r="I15" s="1">
        <v>1.7698990000000001</v>
      </c>
      <c r="J15" s="1">
        <v>1.672361</v>
      </c>
      <c r="K15" s="1">
        <v>1.7732969999999999</v>
      </c>
      <c r="L15" s="1">
        <f>AVERAGE(B15:K15)</f>
        <v>1.7136786000000002</v>
      </c>
      <c r="M15" s="1">
        <f>STDEV(B15:K15)</f>
        <v>4.3551355333419625E-2</v>
      </c>
      <c r="N15" s="1">
        <f t="shared" ref="N15:N16" si="2">L15-_xlfn.CONFIDENCE.NORM(0.5,M15,10)</f>
        <v>1.7043894274679541</v>
      </c>
      <c r="O15" s="1">
        <f t="shared" ref="O15:O16" si="3">L15+_xlfn.CONFIDENCE.NORM(0.5,N15,10)</f>
        <v>2.0772118892015854</v>
      </c>
      <c r="P15" s="3">
        <f t="shared" ref="P15:P16" si="4">L7/L15</f>
        <v>1.0377102800956959</v>
      </c>
    </row>
    <row r="16" spans="1:16" s="2" customFormat="1" x14ac:dyDescent="0.25">
      <c r="A16" s="3" t="s">
        <v>8</v>
      </c>
      <c r="B16" s="3">
        <v>0.48095900000000003</v>
      </c>
      <c r="C16" s="3">
        <v>0.46806500000000001</v>
      </c>
      <c r="D16" s="3">
        <v>0.49256</v>
      </c>
      <c r="E16" s="3">
        <v>0.51815</v>
      </c>
      <c r="F16" s="3">
        <v>0.48713299999999998</v>
      </c>
      <c r="G16" s="3">
        <v>0.49257099999999998</v>
      </c>
      <c r="H16" s="3">
        <v>0.50163500000000005</v>
      </c>
      <c r="I16" s="3">
        <v>0.51827299999999998</v>
      </c>
      <c r="J16" s="3">
        <v>0.49987599999999999</v>
      </c>
      <c r="K16" s="3">
        <v>0.49879600000000002</v>
      </c>
      <c r="L16" s="3">
        <f>AVERAGE(B16:K16)</f>
        <v>0.49580180000000007</v>
      </c>
      <c r="M16" s="3">
        <f>STDEV(B16:K16)</f>
        <v>1.5455030283589436E-2</v>
      </c>
      <c r="N16" s="3">
        <f t="shared" si="2"/>
        <v>0.49250535970111242</v>
      </c>
      <c r="O16" s="3">
        <f t="shared" si="3"/>
        <v>0.6008494437345312</v>
      </c>
      <c r="P16" s="3">
        <f t="shared" si="4"/>
        <v>1.1529225993128704</v>
      </c>
    </row>
  </sheetData>
  <mergeCells count="4">
    <mergeCell ref="B12:K12"/>
    <mergeCell ref="B4:K4"/>
    <mergeCell ref="B2:H2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2017-11-21T19:46:00Z</dcterms:modified>
</cp:coreProperties>
</file>