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2285" windowHeight="60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6" i="1"/>
  <c r="F4" i="1"/>
  <c r="G15" i="1"/>
  <c r="D13" i="1" l="1"/>
  <c r="D14" i="1" s="1"/>
  <c r="D15" i="1" s="1"/>
</calcChain>
</file>

<file path=xl/sharedStrings.xml><?xml version="1.0" encoding="utf-8"?>
<sst xmlns="http://schemas.openxmlformats.org/spreadsheetml/2006/main" count="58" uniqueCount="41">
  <si>
    <t>Aplicativo</t>
  </si>
  <si>
    <t>Tecnología</t>
  </si>
  <si>
    <t>Horas promedio anual</t>
  </si>
  <si>
    <t>Horas promedio mensual</t>
  </si>
  <si>
    <t>Numero de incidencias</t>
  </si>
  <si>
    <t>SIR</t>
  </si>
  <si>
    <t>Seguro listo (Empresarial)</t>
  </si>
  <si>
    <t>Agentes</t>
  </si>
  <si>
    <t>Agencias</t>
  </si>
  <si>
    <t>Jboss/MySql</t>
  </si>
  <si>
    <t>PHP 4/Oracle</t>
  </si>
  <si>
    <t>Wims - live</t>
  </si>
  <si>
    <t>Wims - Cliente/Servidor</t>
  </si>
  <si>
    <t>Intranet</t>
  </si>
  <si>
    <t>Páginas corporativas</t>
  </si>
  <si>
    <t>Weblogic 12/Oracle 11</t>
  </si>
  <si>
    <t>HTML 5 / Weblogic 12</t>
  </si>
  <si>
    <t>Funcionalidades</t>
  </si>
  <si>
    <t>Num. Pantallas</t>
  </si>
  <si>
    <t>Recursos actuales</t>
  </si>
  <si>
    <t>1a</t>
  </si>
  <si>
    <t>4b</t>
  </si>
  <si>
    <t>Responsables aplicaciones</t>
  </si>
  <si>
    <t>Horas/Aprox/Mes</t>
  </si>
  <si>
    <t>Total</t>
  </si>
  <si>
    <t>(*incluidos gerentes)</t>
  </si>
  <si>
    <t>Agencias (versión anterior)</t>
  </si>
  <si>
    <t>Durac. Traspaso (dias)</t>
  </si>
  <si>
    <t>Java (JSF - Ejb3)</t>
  </si>
  <si>
    <t>Delphi 7 / Oracle 9 / PLSQL</t>
  </si>
  <si>
    <t>*</t>
  </si>
  <si>
    <t>Hibernate/struts/Spring</t>
  </si>
  <si>
    <t>*1</t>
  </si>
  <si>
    <t>JSF / Hibernate / Spring</t>
  </si>
  <si>
    <t>Entornos</t>
  </si>
  <si>
    <t>Viernes 10 - Propuesta</t>
  </si>
  <si>
    <t>Fabián Ortiz</t>
  </si>
  <si>
    <t>Pablo Machorro</t>
  </si>
  <si>
    <t>Carlos Carmona</t>
  </si>
  <si>
    <t>Omar y Andrei me dicen si se lo quedan</t>
  </si>
  <si>
    <t xml:space="preserve">Zuk se queda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</si>
</sst>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0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20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20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ont="1"/>
    <xf numFmtId="0" fontId="0" fillId="2" borderId="0" xfId="1" applyFont="1"/>
    <xf numFmtId="0" fontId="0" fillId="2" borderId="0" xfId="1" applyFont="1" applyAlignment="1">
      <alignment horizontal="center" wrapText="1"/>
    </xf>
    <xf numFmtId="0" fontId="0" fillId="2" borderId="0" xfId="1" applyFont="1" applyAlignment="1">
      <alignment wrapText="1"/>
    </xf>
  </cellXfs>
  <cellStyles count="2">
    <cellStyle name="60% - Énfasis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tabSelected="1" workbookViewId="0">
      <selection activeCell="G6" sqref="G6"/>
    </sheetView>
  </sheetViews>
  <sheetFormatPr baseColWidth="10" defaultRowHeight="15" x14ac:dyDescent="0.25"/>
  <cols>
    <col min="2" max="2" width="3.7109375" customWidth="1"/>
    <col min="3" max="3" width="24" bestFit="1" customWidth="1"/>
    <col min="4" max="4" width="12.140625" style="1" bestFit="1" customWidth="1"/>
    <col min="5" max="6" width="12.140625" style="1" customWidth="1"/>
    <col min="7" max="7" width="14.5703125" style="1" customWidth="1"/>
    <col min="8" max="8" width="25" customWidth="1"/>
    <col min="9" max="10" width="8.85546875" bestFit="1" customWidth="1"/>
    <col min="11" max="11" width="8.7109375" style="1" bestFit="1" customWidth="1"/>
    <col min="12" max="12" width="14.28515625" bestFit="1" customWidth="1"/>
    <col min="13" max="13" width="15.42578125" bestFit="1" customWidth="1"/>
    <col min="14" max="14" width="20.5703125" bestFit="1" customWidth="1"/>
    <col min="15" max="15" width="23.42578125" bestFit="1" customWidth="1"/>
    <col min="16" max="16" width="21.5703125" bestFit="1" customWidth="1"/>
  </cols>
  <sheetData>
    <row r="2" spans="1:16" ht="9.75" customHeight="1" x14ac:dyDescent="0.25"/>
    <row r="3" spans="1:16" s="28" customFormat="1" ht="54" customHeight="1" x14ac:dyDescent="0.25">
      <c r="C3" s="29" t="s">
        <v>0</v>
      </c>
      <c r="D3" s="30" t="s">
        <v>23</v>
      </c>
      <c r="E3" s="30"/>
      <c r="F3" s="30"/>
      <c r="G3" s="30"/>
      <c r="H3" s="29" t="s">
        <v>1</v>
      </c>
      <c r="I3" s="29" t="s">
        <v>34</v>
      </c>
      <c r="J3" s="31" t="s">
        <v>19</v>
      </c>
      <c r="K3" s="30" t="s">
        <v>27</v>
      </c>
      <c r="L3" s="29" t="s">
        <v>18</v>
      </c>
      <c r="M3" s="29" t="s">
        <v>17</v>
      </c>
      <c r="N3" s="29" t="s">
        <v>2</v>
      </c>
      <c r="O3" s="29" t="s">
        <v>3</v>
      </c>
      <c r="P3" s="29" t="s">
        <v>4</v>
      </c>
    </row>
    <row r="4" spans="1:16" s="10" customFormat="1" x14ac:dyDescent="0.25">
      <c r="A4" s="9">
        <v>0.41666666666666669</v>
      </c>
      <c r="C4" s="25" t="s">
        <v>11</v>
      </c>
      <c r="D4" s="26">
        <v>250</v>
      </c>
      <c r="E4" s="11"/>
      <c r="F4" s="11">
        <f>(D4+D5)/160</f>
        <v>3.4375</v>
      </c>
      <c r="G4" s="12" t="s">
        <v>37</v>
      </c>
      <c r="H4" s="10" t="s">
        <v>28</v>
      </c>
      <c r="I4" s="10">
        <v>3</v>
      </c>
      <c r="J4" s="11">
        <v>1</v>
      </c>
      <c r="K4" s="11">
        <v>60</v>
      </c>
    </row>
    <row r="5" spans="1:16" s="10" customFormat="1" x14ac:dyDescent="0.25">
      <c r="A5" s="9">
        <v>0.41666666666666669</v>
      </c>
      <c r="C5" s="25" t="s">
        <v>12</v>
      </c>
      <c r="D5" s="26">
        <v>300</v>
      </c>
      <c r="E5" s="11"/>
      <c r="F5" s="11"/>
      <c r="G5" s="12" t="s">
        <v>37</v>
      </c>
      <c r="H5" s="10" t="s">
        <v>29</v>
      </c>
      <c r="I5" s="10">
        <v>2</v>
      </c>
      <c r="J5" s="11">
        <v>1</v>
      </c>
      <c r="K5" s="11">
        <v>60</v>
      </c>
    </row>
    <row r="6" spans="1:16" s="4" customFormat="1" x14ac:dyDescent="0.25">
      <c r="A6" s="3">
        <v>0.47916666666666669</v>
      </c>
      <c r="B6" s="4" t="s">
        <v>30</v>
      </c>
      <c r="C6" s="23" t="s">
        <v>6</v>
      </c>
      <c r="D6" s="24">
        <v>400</v>
      </c>
      <c r="E6" s="5"/>
      <c r="F6" s="5">
        <f>(D6+D7+D8)/160</f>
        <v>5.5</v>
      </c>
      <c r="G6" s="13" t="s">
        <v>36</v>
      </c>
      <c r="H6" s="4" t="s">
        <v>9</v>
      </c>
      <c r="I6" s="4">
        <v>2</v>
      </c>
      <c r="J6" s="5" t="s">
        <v>21</v>
      </c>
      <c r="K6" s="5">
        <v>30</v>
      </c>
    </row>
    <row r="7" spans="1:16" s="4" customFormat="1" x14ac:dyDescent="0.25">
      <c r="A7" s="3">
        <v>0.47916666666666669</v>
      </c>
      <c r="B7" s="4" t="s">
        <v>32</v>
      </c>
      <c r="C7" s="19" t="s">
        <v>7</v>
      </c>
      <c r="D7" s="20">
        <v>240</v>
      </c>
      <c r="E7" s="5"/>
      <c r="F7" s="5"/>
      <c r="G7" s="13" t="s">
        <v>36</v>
      </c>
      <c r="H7" s="4" t="s">
        <v>15</v>
      </c>
      <c r="I7" s="4">
        <v>2</v>
      </c>
      <c r="J7" s="5" t="s">
        <v>21</v>
      </c>
      <c r="K7" s="5">
        <v>30</v>
      </c>
    </row>
    <row r="8" spans="1:16" s="4" customFormat="1" x14ac:dyDescent="0.25">
      <c r="A8" s="3">
        <v>0.47916666666666669</v>
      </c>
      <c r="B8" s="4" t="s">
        <v>32</v>
      </c>
      <c r="C8" s="17" t="s">
        <v>8</v>
      </c>
      <c r="D8" s="18">
        <v>240</v>
      </c>
      <c r="E8" s="5"/>
      <c r="F8" s="5"/>
      <c r="G8" s="13" t="s">
        <v>36</v>
      </c>
      <c r="H8" s="4" t="s">
        <v>15</v>
      </c>
      <c r="I8" s="4">
        <v>2</v>
      </c>
      <c r="J8" s="5" t="s">
        <v>21</v>
      </c>
      <c r="K8" s="5">
        <v>30</v>
      </c>
    </row>
    <row r="9" spans="1:16" s="7" customFormat="1" x14ac:dyDescent="0.25">
      <c r="A9" s="6">
        <v>0.47916666666666669</v>
      </c>
      <c r="C9" s="21" t="s">
        <v>26</v>
      </c>
      <c r="D9" s="22">
        <v>4</v>
      </c>
      <c r="E9" s="8"/>
      <c r="F9" s="8">
        <f>(D9+D10+D11+D12)/160</f>
        <v>1.375</v>
      </c>
      <c r="G9" s="14" t="s">
        <v>38</v>
      </c>
      <c r="H9" s="7" t="s">
        <v>10</v>
      </c>
      <c r="I9" s="7">
        <v>2</v>
      </c>
      <c r="J9" s="8" t="s">
        <v>20</v>
      </c>
      <c r="K9" s="8">
        <v>45</v>
      </c>
    </row>
    <row r="10" spans="1:16" s="7" customFormat="1" x14ac:dyDescent="0.25">
      <c r="A10" s="6">
        <v>0.47916666666666669</v>
      </c>
      <c r="C10" s="21" t="s">
        <v>13</v>
      </c>
      <c r="D10" s="22">
        <v>40</v>
      </c>
      <c r="E10" s="8"/>
      <c r="F10" s="8"/>
      <c r="G10" s="14" t="s">
        <v>38</v>
      </c>
      <c r="H10" s="7" t="s">
        <v>10</v>
      </c>
      <c r="I10" s="7">
        <v>2</v>
      </c>
      <c r="J10" s="8" t="s">
        <v>20</v>
      </c>
      <c r="K10" s="8">
        <v>10</v>
      </c>
    </row>
    <row r="11" spans="1:16" s="7" customFormat="1" x14ac:dyDescent="0.25">
      <c r="A11" s="6">
        <v>0.47916666666666669</v>
      </c>
      <c r="C11" s="21" t="s">
        <v>14</v>
      </c>
      <c r="D11" s="22">
        <v>16</v>
      </c>
      <c r="E11" s="8"/>
      <c r="F11" s="8"/>
      <c r="G11" s="14" t="s">
        <v>38</v>
      </c>
      <c r="H11" s="7" t="s">
        <v>16</v>
      </c>
      <c r="I11" s="7">
        <v>2</v>
      </c>
      <c r="J11" s="8" t="s">
        <v>20</v>
      </c>
      <c r="K11" s="8">
        <v>5</v>
      </c>
    </row>
    <row r="12" spans="1:16" s="7" customFormat="1" x14ac:dyDescent="0.25">
      <c r="A12" s="6">
        <v>0.47916666666666669</v>
      </c>
      <c r="C12" s="15" t="s">
        <v>5</v>
      </c>
      <c r="D12" s="16">
        <v>160</v>
      </c>
      <c r="E12" s="8"/>
      <c r="F12" s="8"/>
      <c r="G12" s="14" t="s">
        <v>38</v>
      </c>
      <c r="H12" s="7" t="s">
        <v>10</v>
      </c>
      <c r="I12" s="7">
        <v>2</v>
      </c>
      <c r="J12" s="8" t="s">
        <v>20</v>
      </c>
      <c r="K12" s="8">
        <v>45</v>
      </c>
    </row>
    <row r="13" spans="1:16" x14ac:dyDescent="0.25">
      <c r="C13" s="2" t="s">
        <v>24</v>
      </c>
      <c r="D13" s="1">
        <f>SUM(D4:D11)</f>
        <v>1490</v>
      </c>
      <c r="H13" t="s">
        <v>25</v>
      </c>
    </row>
    <row r="14" spans="1:16" x14ac:dyDescent="0.25">
      <c r="D14" s="1">
        <f>D13*0.18</f>
        <v>268.2</v>
      </c>
    </row>
    <row r="15" spans="1:16" x14ac:dyDescent="0.25">
      <c r="D15" s="1">
        <f>D14/160</f>
        <v>1.67625</v>
      </c>
      <c r="G15" s="1">
        <f>(D4+D5)</f>
        <v>550</v>
      </c>
    </row>
    <row r="16" spans="1:16" x14ac:dyDescent="0.25">
      <c r="C16" t="s">
        <v>22</v>
      </c>
      <c r="D16" s="1">
        <v>4</v>
      </c>
    </row>
    <row r="17" spans="2:8" x14ac:dyDescent="0.25">
      <c r="G17" s="27" t="s">
        <v>39</v>
      </c>
      <c r="H17" s="4"/>
    </row>
    <row r="18" spans="2:8" x14ac:dyDescent="0.25">
      <c r="B18" t="s">
        <v>30</v>
      </c>
      <c r="C18" t="s">
        <v>31</v>
      </c>
      <c r="G18" s="27" t="s">
        <v>40</v>
      </c>
      <c r="H18" s="4"/>
    </row>
    <row r="19" spans="2:8" x14ac:dyDescent="0.25">
      <c r="B19" t="s">
        <v>32</v>
      </c>
      <c r="C19" t="s">
        <v>33</v>
      </c>
    </row>
    <row r="21" spans="2:8" x14ac:dyDescent="0.25">
      <c r="C21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</dc:creator>
  <cp:lastModifiedBy>Pablo Machorro</cp:lastModifiedBy>
  <dcterms:created xsi:type="dcterms:W3CDTF">2014-04-08T21:24:23Z</dcterms:created>
  <dcterms:modified xsi:type="dcterms:W3CDTF">2014-05-21T18:37:57Z</dcterms:modified>
</cp:coreProperties>
</file>